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eona\Documents\ITESO\10Semestre\IoT\git\Schematics\"/>
    </mc:Choice>
  </mc:AlternateContent>
  <xr:revisionPtr revIDLastSave="0" documentId="13_ncr:1_{92438CCF-B9F9-4181-9C80-BB24E198F19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Hoja1!$B$2:$P$55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5" i="1" l="1"/>
  <c r="H35" i="1"/>
  <c r="H36" i="1"/>
  <c r="H37" i="1"/>
  <c r="H38" i="1"/>
  <c r="H39" i="1"/>
  <c r="H40" i="1"/>
  <c r="H41" i="1"/>
  <c r="H42" i="1"/>
  <c r="H43" i="1"/>
  <c r="H44" i="1"/>
  <c r="H45" i="1"/>
  <c r="H46" i="1"/>
  <c r="H34" i="1"/>
  <c r="H54" i="1"/>
  <c r="H53" i="1"/>
  <c r="H49" i="1"/>
  <c r="H50" i="1"/>
  <c r="H51" i="1"/>
  <c r="H52" i="1"/>
  <c r="H48" i="1"/>
  <c r="H47" i="1"/>
  <c r="H32" i="1"/>
  <c r="H33" i="1"/>
  <c r="H31" i="1"/>
  <c r="H30" i="1"/>
  <c r="H29" i="1"/>
  <c r="H27" i="1"/>
  <c r="H28" i="1"/>
  <c r="H26" i="1"/>
  <c r="H24" i="1"/>
  <c r="H25" i="1"/>
  <c r="H23" i="1"/>
  <c r="H17" i="1"/>
  <c r="H18" i="1"/>
  <c r="H19" i="1"/>
  <c r="H20" i="1"/>
  <c r="H21" i="1"/>
  <c r="H22" i="1"/>
  <c r="H16" i="1"/>
  <c r="H5" i="1"/>
  <c r="H6" i="1"/>
  <c r="H7" i="1"/>
  <c r="H8" i="1"/>
  <c r="H9" i="1"/>
  <c r="H10" i="1"/>
  <c r="H11" i="1"/>
  <c r="H12" i="1"/>
  <c r="H13" i="1"/>
  <c r="H14" i="1"/>
  <c r="H15" i="1"/>
  <c r="H4" i="1"/>
  <c r="H3" i="1"/>
  <c r="H56" i="1" l="1"/>
  <c r="H57" i="1" s="1"/>
  <c r="F56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" i="1"/>
</calcChain>
</file>

<file path=xl/sharedStrings.xml><?xml version="1.0" encoding="utf-8"?>
<sst xmlns="http://schemas.openxmlformats.org/spreadsheetml/2006/main" count="446" uniqueCount="305">
  <si>
    <t>NA</t>
  </si>
  <si>
    <t>https://www.mouser.mx/ProductDetail/485-X000016</t>
  </si>
  <si>
    <t>Arduino</t>
  </si>
  <si>
    <t>96-SMD</t>
  </si>
  <si>
    <t>Item</t>
  </si>
  <si>
    <t>Schematic reference</t>
  </si>
  <si>
    <t>Qty</t>
  </si>
  <si>
    <t>Decription</t>
  </si>
  <si>
    <t>Manufacturer part number</t>
  </si>
  <si>
    <t>Manufacturer</t>
  </si>
  <si>
    <t>Link</t>
  </si>
  <si>
    <t>C1</t>
  </si>
  <si>
    <t>Value</t>
  </si>
  <si>
    <t>4.7 nF</t>
  </si>
  <si>
    <t>0805</t>
  </si>
  <si>
    <t>C2, C6, C8, C9, C17, C18, C23, C24, C29, C32, C3, C36</t>
  </si>
  <si>
    <t>100 nF</t>
  </si>
  <si>
    <t>0402</t>
  </si>
  <si>
    <t>C3, C4</t>
  </si>
  <si>
    <t>20 pF</t>
  </si>
  <si>
    <t>C10, C30</t>
  </si>
  <si>
    <t>15 pF</t>
  </si>
  <si>
    <t>C11</t>
  </si>
  <si>
    <t>C12, C13, C19, C20</t>
  </si>
  <si>
    <t>10 uF</t>
  </si>
  <si>
    <t>0603</t>
  </si>
  <si>
    <t>C14, C22, C25, C26</t>
  </si>
  <si>
    <t>1 uF</t>
  </si>
  <si>
    <t>C15</t>
  </si>
  <si>
    <t>47 nF</t>
  </si>
  <si>
    <t>C16</t>
  </si>
  <si>
    <t>4.7 uF</t>
  </si>
  <si>
    <t>C27</t>
  </si>
  <si>
    <t>C28</t>
  </si>
  <si>
    <t>10 nF</t>
  </si>
  <si>
    <t>C21, C33, C34</t>
  </si>
  <si>
    <t>100 uF</t>
  </si>
  <si>
    <t>1206</t>
  </si>
  <si>
    <t>C37</t>
  </si>
  <si>
    <t>56 pF</t>
  </si>
  <si>
    <t>D1</t>
  </si>
  <si>
    <t>SOT-143</t>
  </si>
  <si>
    <t>D2, D3</t>
  </si>
  <si>
    <t>PRTR5V</t>
  </si>
  <si>
    <t>PMEG6020</t>
  </si>
  <si>
    <t>SOD-123</t>
  </si>
  <si>
    <t>D4, D5, D6</t>
  </si>
  <si>
    <t>PESD0402</t>
  </si>
  <si>
    <t>DL1</t>
  </si>
  <si>
    <t>Yellow</t>
  </si>
  <si>
    <t>Orange</t>
  </si>
  <si>
    <t>Green</t>
  </si>
  <si>
    <t>DL2</t>
  </si>
  <si>
    <t>J1</t>
  </si>
  <si>
    <t>J6</t>
  </si>
  <si>
    <t>J7</t>
  </si>
  <si>
    <t>GSM_CN</t>
  </si>
  <si>
    <t>ZX62-AB-5PA</t>
  </si>
  <si>
    <t>Package</t>
  </si>
  <si>
    <t>SMT</t>
  </si>
  <si>
    <t>S2B-PH-SM4-TB</t>
  </si>
  <si>
    <t>U.FL-R-SMT-1(60)</t>
  </si>
  <si>
    <t>L1</t>
  </si>
  <si>
    <t>39 nH</t>
  </si>
  <si>
    <t>L2</t>
  </si>
  <si>
    <t>L3, L4</t>
  </si>
  <si>
    <t>2.2 uH</t>
  </si>
  <si>
    <t>LQG15HN39NJ02D</t>
  </si>
  <si>
    <t>C0805C472KDRACTU</t>
  </si>
  <si>
    <t>KEMET</t>
  </si>
  <si>
    <t>Mouser</t>
  </si>
  <si>
    <t>https://www.mouser.mx/ProductDetail/KEMET/C0805C472KDRACTU?qs=%2Fha2pyFaduha%252BCpKugM5555io0jk43CMQVfYV6Nvmc2Ok8yuVnizbQ%3D%3D</t>
  </si>
  <si>
    <t>Price per unit (USD)</t>
  </si>
  <si>
    <t>Total price (USD)</t>
  </si>
  <si>
    <t>CAP CER 1000V 4.7nF 10% 0805</t>
  </si>
  <si>
    <t>C1005X5R1H104K050BB</t>
  </si>
  <si>
    <t>TDK</t>
  </si>
  <si>
    <t>https://www.mouser.mx/ProductDetail/TDK/C1005X5R1H104K050BB?qs=%2Fha2pyFadugF4LP0FjMM8xVEIZNA%252BuzdRjxJIczFsRry0kDK7A0llRWXMHqs9eLr</t>
  </si>
  <si>
    <t>CAP CER 50V 100nF 10% 0402</t>
  </si>
  <si>
    <t>CAP CER 50V 20pF 5% 0402</t>
  </si>
  <si>
    <t>CBR04C200J5GAC</t>
  </si>
  <si>
    <t>https://www.mouser.mx/ProductDetail/KEMET/CBR04C200J5GAC?qs=%2Fha2pyFadugsmBstv1V0HMYwXioTSR3RfkLfklpIBEC%2Fhv0fmzBI6Q%3D%3D</t>
  </si>
  <si>
    <t>Notas</t>
  </si>
  <si>
    <t>GRM1555C1H150JA01D</t>
  </si>
  <si>
    <t>CAP CER 50V 15pF 5% 0402</t>
  </si>
  <si>
    <t>https://www.mouser.mx/ProductDetail/Murata-Electronics/GRM1555C1H150JA01D?qs=sGAEpiMZZMs0AnBnWHyRQJFx1SN4r7R8a7XUFjnbud4%3D</t>
  </si>
  <si>
    <t>Revisar tiempos de entrega. Comprar con anticipación</t>
  </si>
  <si>
    <t>33 pF</t>
  </si>
  <si>
    <t>CAP CER 50V 33pF 5% 0402</t>
  </si>
  <si>
    <t>GRM1555C1H330JA01D</t>
  </si>
  <si>
    <t>https://www.mouser.mx/ProductDetail/Murata-Electronics/GRM1555C1H330JA01D?qs=sGAEpiMZZMs0AnBnWHyRQJFx1SN4r7R8twHenYs9kCE%3D</t>
  </si>
  <si>
    <t>Murata</t>
  </si>
  <si>
    <t>CAP CER 16V 10uF 10% 0603</t>
  </si>
  <si>
    <t>GRM188R61C106KAALD</t>
  </si>
  <si>
    <t>https://www.mouser.mx/ProductDetail/Murata-Electronics/GRM188R61C106KAALD?qs=sGAEpiMZZMs0AnBnWHyRQFv7x1xn%252BYFd%252BJ0EQ7j1EQ9OXr7B3%252Bi7zg%3D%3D</t>
  </si>
  <si>
    <t>GRM155R61E105KA12D</t>
  </si>
  <si>
    <t>CAP CER 25V 1uF 10% 0402</t>
  </si>
  <si>
    <t>https://www.mouser.mx/ProductDetail/Murata-Electronics/GRM155R61E105KA12D?qs=sGAEpiMZZMs0AnBnWHyRQA9%252Bqp9WA%2FtNxL%2FLm8NH2Sc%3D</t>
  </si>
  <si>
    <t>GRM155R71E473KA88D</t>
  </si>
  <si>
    <t>CAP CER 25V 47nF 10% 0402</t>
  </si>
  <si>
    <t>https://www.mouser.mx/ProductDetail/Murata-Electronics/GRM155R71E473KA88D?qs=sGAEpiMZZMs0AnBnWHyRQFQYdTDrJniY7hdcH2g2nUQ%3D</t>
  </si>
  <si>
    <t>GRM155R60J475ME47D</t>
  </si>
  <si>
    <t>CAP CER 6.3V 4.7uF 20% 0402</t>
  </si>
  <si>
    <t>https://www.mouser.mx/ProductDetail/Murata-Electronics/GRM155R60J475ME47D?qs=sGAEpiMZZMs0AnBnWHyRQIE6q%2F4qwWvwbJmEUwav8%2F4%3D</t>
  </si>
  <si>
    <t>CAP CER 25V 4.7uF 10% 0603</t>
  </si>
  <si>
    <t>GRM188R61E475KE11D</t>
  </si>
  <si>
    <t>https://www.mouser.mx/ProductDetail/Murata-Electronics/GRM188R61E475KE11D?qs=sGAEpiMZZMs0AnBnWHyRQKFZIQ7b73cddMUzkLTawUUI1CSNHoxYvg%3D%3D</t>
  </si>
  <si>
    <t>CAP CER 50V 10nF 10% 0402</t>
  </si>
  <si>
    <t>GRM155R71H103KA88J</t>
  </si>
  <si>
    <t>https://www.mouser.mx/ProductDetail/Murata-Electronics/GRM155R71H103KA88J?qs=sGAEpiMZZMs0AnBnWHyRQJ6PNHLRUJRU16gN0s3Hhuw%3D</t>
  </si>
  <si>
    <t>CAP CER 6.3V 100uF 20% 1206</t>
  </si>
  <si>
    <t>GRM31CD80J107ME39L</t>
  </si>
  <si>
    <t>https://www.mouser.mx/ProductDetail/Murata-Electronics/GRM31CD80J107ME39L?qs=sGAEpiMZZMs0AnBnWHyRQDoASYHpL3ZIllkd18D8qxk%3D</t>
  </si>
  <si>
    <t>GRM1555C1E560JA01D</t>
  </si>
  <si>
    <t>CAP CER 25V 56pF 5% 0402</t>
  </si>
  <si>
    <t>https://www.mouser.mx/ProductDetail/Murata-Electronics/GRM1555C1E560JA01D?qs=sGAEpiMZZMs0AnBnWHyRQA3eyUP2RfX77sTVhhB4SFb8UyJFwKUI8g%3D%3D</t>
  </si>
  <si>
    <t>PRTR5V0U2X,215</t>
  </si>
  <si>
    <t>Nexperia</t>
  </si>
  <si>
    <t>https://www.mouser.mx/ProductDetail/Nexperia/PRTR5V0U2X215?qs=sGAEpiMZZMvKM5ialpXrmha212gV%252BN%252Bb</t>
  </si>
  <si>
    <t>DIO 5.5V ESD PROTECTION SOT143</t>
  </si>
  <si>
    <t>DIO RECT 60V 2A SOD123</t>
  </si>
  <si>
    <t>PMEG6020AELRX</t>
  </si>
  <si>
    <t>https://www.mouser.mx/ProductDetail/Nexperia/PMEG6020AELRX?qs=%2Fha2pyFaduiwzXVyE4015nnEQemTmdzePxaESR7X0z%252Bk22wOnGEIfQ%3D%3D</t>
  </si>
  <si>
    <t>DIO 14V 0402</t>
  </si>
  <si>
    <t>PESD0402-140</t>
  </si>
  <si>
    <t>Littelfuse</t>
  </si>
  <si>
    <t>https://www.mouser.mx/ProductDetail/Littelfuse/PESD0402-140?qs=%2Fha2pyFadugGRJd9MZBUX%2F7UqKNqcKynt822BWbrETQkDeND50UYYQ%3D%3D</t>
  </si>
  <si>
    <t>HSMY-C190</t>
  </si>
  <si>
    <t>LED YELLOW 2.1V 20mA 0603</t>
  </si>
  <si>
    <t>LED ORANGE 2.1V 20mA 0603</t>
  </si>
  <si>
    <t>LED GREEN 2.1V 20mA 0603</t>
  </si>
  <si>
    <t>Broadcom</t>
  </si>
  <si>
    <t>https://www.mouser.mx/ProductDetail/Broadcom-Avago/HSMY-C190?qs=%2Fha2pyFadujf%2FMx2x%2F%252B0YF97G%2FQ4s4zmreB3eSnTvMw%3D</t>
  </si>
  <si>
    <t>HSMD-C190</t>
  </si>
  <si>
    <t>https://www.mouser.mx/ProductDetail/Broadcom-Avago/HSMD-C190?qs=%2Fha2pyFadug4vDXQhfFzdP%252BRQN%2FjPku%252BAkDmAQXQu4Y%3D</t>
  </si>
  <si>
    <t>HSMG-C190</t>
  </si>
  <si>
    <t>https://www.mouser.mx/ProductDetail/Broadcom-Avago/HSMG-C190?qs=%2Fha2pyFadug0pD9bNVLjdEL03XtG4qyg5MUruulljyM%3D</t>
  </si>
  <si>
    <t>Amber</t>
  </si>
  <si>
    <t>HSMA-C191-T0000</t>
  </si>
  <si>
    <t>LED AMBER 1.9V 20mA 0603</t>
  </si>
  <si>
    <t>https://www.mouser.mx/ProductDetail/Broadcom-Avago/HSMA-C191-T0000?qs=sGAEpiMZZMseGfSY3csMkUxhMwy8qEyR%252B8tU02QcZVZnSKWdDZgvlg%3D%3D</t>
  </si>
  <si>
    <t>USB MICRO AB RECP</t>
  </si>
  <si>
    <t>https://www.mouser.mx/ProductDetail/Hirose-Connector/ZX62-AB-5PA31?qs=%2Fha2pyFadugXeQUyIJ3u7YfFuKQdfjGpqvQqwAf%2Fd3K2bvwlYiD5Fw%3D%3D</t>
  </si>
  <si>
    <t>RF MALE SMT UFL</t>
  </si>
  <si>
    <t>https://www.mouser.mx/ProductDetail/Hirose-Connector/UFL-R-SMT-160?qs=%2Fha2pyFaduizfaV8auzpQG9LWCXREgbny%252BjYkNCpnrQWR2zc9Ni%2FyA%3D%3D</t>
  </si>
  <si>
    <t>Hirose</t>
  </si>
  <si>
    <t>BATT MALE CONN 2 POS</t>
  </si>
  <si>
    <t>JST</t>
  </si>
  <si>
    <t>Digi-Key</t>
  </si>
  <si>
    <t>https://www.digikey.com.mx/product-detail/es/jst-sales-america-inc/S2B-PH-SM4-TB-LF-SN/455-1749-1-ND/926846</t>
  </si>
  <si>
    <t>IND 200 mA 39nH 0402</t>
  </si>
  <si>
    <t>https://www.mouser.mx/ProductDetail/Murata-Electronics/LQG15HN39NJ02D?qs=%2Fha2pyFadui9C0MM096910X%252BP013vn%252Bk%252B9cuS2Fy62asSyYq%2Fv5OOw%3D%3D</t>
  </si>
  <si>
    <t>SRP4020TA-2R2M</t>
  </si>
  <si>
    <t>IND 6A 2.2uH 4020</t>
  </si>
  <si>
    <t>Bourns</t>
  </si>
  <si>
    <t>https://www.mouser.mx/ProductDetail/Bourns/SRP4020TA-2R2M?qs=%2Fha2pyFaduhBEh%252BdUzy7MRfd54vzk3mKEz10pU7y88o2zlSufEGhjA%3D%3D</t>
  </si>
  <si>
    <t>MQTT_CON</t>
  </si>
  <si>
    <t>4020</t>
  </si>
  <si>
    <t>BLM18PG471SN1D</t>
  </si>
  <si>
    <t>FERR 1A 470Ohm 0603</t>
  </si>
  <si>
    <t>470 Ohm</t>
  </si>
  <si>
    <t>https://www.mouser.mx/ProductDetail/Murata-Electronics/BLM18PG471SN1D?qs=%2Fha2pyFaduiX96LVX0dTYY2JokuvqZ0apwWEaxS1YsT33RXOAzMjLw%3D%3D</t>
  </si>
  <si>
    <t>PB1</t>
  </si>
  <si>
    <t>PUSH BUTTON</t>
  </si>
  <si>
    <t>PTS820J25KSMTRLFS</t>
  </si>
  <si>
    <t>C&amp;K</t>
  </si>
  <si>
    <t>https://www.mouser.mx/ProductDetail/CK/PTS820J25KSMTRLFS?qs=sGAEpiMZZMsgGjVA3toVBGTSKfeK9LPKMi50kEjnltE%3D</t>
  </si>
  <si>
    <t>LED RED 3.4V 20mA 0603</t>
  </si>
  <si>
    <t>Red</t>
  </si>
  <si>
    <t>https://www.mouser.mx/ProductDetail/Broadcom-Avago/HSMR-C190?qs=%2Fha2pyFadujJsGMH2HmoASfRYgsbv0MxoSzs18f4YnM%3D</t>
  </si>
  <si>
    <t>DL3, PUBLISH</t>
  </si>
  <si>
    <t>Q1, Q3</t>
  </si>
  <si>
    <t>MOSFET 60V 150mW SOT523</t>
  </si>
  <si>
    <t>SOT523</t>
  </si>
  <si>
    <t>2N7002T-7-F</t>
  </si>
  <si>
    <t>Diodes Inc.</t>
  </si>
  <si>
    <t>https://www.mouser.mx/ProductDetail/Diodes-Incorporated/2N7002T-7-F?qs=%2Fha2pyFadugLOH89e%252BXq19jEt5Jrg0ESNdR48pdJP7g%3D</t>
  </si>
  <si>
    <t>Q2</t>
  </si>
  <si>
    <t xml:space="preserve">MOSFET 30V 12V </t>
  </si>
  <si>
    <t>SIA817EDJ-T1-GE3CT-ND</t>
  </si>
  <si>
    <t>Vishay</t>
  </si>
  <si>
    <t>https://www.mouser.mx/ProductDetail/Vishay-Semiconductors/SIA817EDJ-T1-GE3?qs=%2Fha2pyFaduia7oF%2FoYeVrNyuZte7poUUhgnP9Yi8d8B%252BanbJi%252BSe%252BSFk5lmwfFkh</t>
  </si>
  <si>
    <t>Distributor</t>
  </si>
  <si>
    <t>Q5</t>
  </si>
  <si>
    <t>MOSFET 60V 200mW</t>
  </si>
  <si>
    <t>2N7002DW-7-F</t>
  </si>
  <si>
    <t>https://www.mouser.mx/ProductDetail/Diodes-Incorporated/2N7002DW-7-F?qs=%2Fha2pyFadugL%2FJ7iwej%252Bsqm3ziaHN94N%252BLLPkGLWxcsZ64Gvu0c80g%3D%3D</t>
  </si>
  <si>
    <t>R1</t>
  </si>
  <si>
    <t>RES 1/16W 1MOhm 1% 0402</t>
  </si>
  <si>
    <t>1 Mohm</t>
  </si>
  <si>
    <t>RC0402FR-071ML</t>
  </si>
  <si>
    <t>Yaego</t>
  </si>
  <si>
    <t>https://www.digikey.com.mx/product-detail/es/yageo/RC0402FR-071ML/311-1-00MLRCT-ND/729462</t>
  </si>
  <si>
    <t>R2, R4, R6</t>
  </si>
  <si>
    <t>RES 1/16W 1kOhm 1% 0402</t>
  </si>
  <si>
    <t>1 kOhm</t>
  </si>
  <si>
    <t>RC0402FR-071KL</t>
  </si>
  <si>
    <t>https://www.mouser.mx/ProductDetail/Yageo/RC0402FR-071KL?qs=%2Fha2pyFaduhjtLcYvKXQ8KtFpWiP6FBRlw%252BwtvFACrzdbnVHgS60sg%3D%3D</t>
  </si>
  <si>
    <t>R3, R15, R23</t>
  </si>
  <si>
    <t>RES 1/16W 330Ohm 1% 0403</t>
  </si>
  <si>
    <t>330 Ohm</t>
  </si>
  <si>
    <t>RC0402FR-07330RL</t>
  </si>
  <si>
    <t>https://www.mouser.mx/ProductDetail/Yageo/RC0402FR-07330RL?qs=sGAEpiMZZMu61qfTUdNhG5eFuApKbqVdV6MMrnkxH%252BE%3D</t>
  </si>
  <si>
    <t>R5, R21, R24, R25, R26, R29, R31</t>
  </si>
  <si>
    <t>RES 1/16W 10kOhm 1% 0402</t>
  </si>
  <si>
    <t>10 kOhm</t>
  </si>
  <si>
    <t>RC0402FR-0710KL</t>
  </si>
  <si>
    <t>https://www.mouser.mx/ProductDetail/Yageo/RC0402FR-0710KL?qs=%2Fha2pyFaduhjtLcYvKXQ8NAGbRXkQ%2Fwl6RsvWHeV66MSeqLhkcF3rg%3D%3D</t>
  </si>
  <si>
    <t>R7, R17, R18</t>
  </si>
  <si>
    <t>RES DNP</t>
  </si>
  <si>
    <t>DNP</t>
  </si>
  <si>
    <t>DNP = Do not populate</t>
  </si>
  <si>
    <t>R8</t>
  </si>
  <si>
    <t>RES 1/16W 330kOhm 5% 0402</t>
  </si>
  <si>
    <t>330 kOhm</t>
  </si>
  <si>
    <t>RC0402JR-07330KL</t>
  </si>
  <si>
    <t>https://www.mouser.mx/ProductDetail/Yageo/RC0402JR-07330KL?qs=%2Fha2pyFadugNN0LzwXn2qIepZRVAr6LikyIoO29nkpwxW4ZGeFREDA%3D%3D</t>
  </si>
  <si>
    <t>R9</t>
  </si>
  <si>
    <t>RES 1/16W 1.2MOhm 1% 0402</t>
  </si>
  <si>
    <t>1.2 Mohm</t>
  </si>
  <si>
    <t>RC0402FR-071M2L</t>
  </si>
  <si>
    <t>https://www.mouser.mx/ProductDetail/Yageo/RC0402FR-071M2L?qs=%2Fha2pyFaduhjtLcYvKXQ8J1WsmuAOrG6gDXwD3PMPl5%252BceeBjygyiA%3D%3D</t>
  </si>
  <si>
    <t>R10, R12, R16, R19</t>
  </si>
  <si>
    <t>RES 1/16W 100kOhm 1% 0402</t>
  </si>
  <si>
    <t>100 kOhm</t>
  </si>
  <si>
    <t>RC0402FR-07100KL</t>
  </si>
  <si>
    <t>https://www.mouser.mx/ProductDetail/Yageo/RC0402FR-07100KL?qs=%2Fha2pyFaduhjtLcYvKXQ8BqltyClyxjBG6GbtftRDPyQxfD2MPhj7w%3D%3D</t>
  </si>
  <si>
    <t>R11, R33</t>
  </si>
  <si>
    <t>RES 1/16W 0Ohm 1% 0402</t>
  </si>
  <si>
    <t>0 Ohm</t>
  </si>
  <si>
    <t>RC0402FR-070RL</t>
  </si>
  <si>
    <t>https://www.mouser.mx/ProductDetail/Yageo/RC0402FR-070RL?qs=%2Fha2pyFaduhjtLcYvKXQ8C3M6h5LO%252B8bxxSVLF2BfkIYKpoExpS33A%3D%3D</t>
  </si>
  <si>
    <t>R13, R14</t>
  </si>
  <si>
    <t>RES 1/16W 4.7kOhm 1% 0402</t>
  </si>
  <si>
    <t>4.7 kOhm</t>
  </si>
  <si>
    <t>RC0402FR-074K7L</t>
  </si>
  <si>
    <t>https://www.mouser.mx/ProductDetail/Yageo/RC0402FR-074K7L?qs=%2Fha2pyFaduhjtLcYvKXQ8HFlCsu%2FACgGUE09U4u%2FNk2eg7lEE%252Bz%2FpQ%3D%3D</t>
  </si>
  <si>
    <t>R27</t>
  </si>
  <si>
    <t>RES 1/16W 390Ohm 1% 0402</t>
  </si>
  <si>
    <t>390 Ohm</t>
  </si>
  <si>
    <t>RC0402FR-07390RL</t>
  </si>
  <si>
    <t>https://www.mouser.mx/ProductDetail/Yageo/RC0402FR-07390RL?qs=sGAEpiMZZMu61qfTUdNhG6gKAQVNBKOo%2FWkMWcpd4eI%3D</t>
  </si>
  <si>
    <t>CRCW0402220RFKED</t>
  </si>
  <si>
    <t>R28</t>
  </si>
  <si>
    <t>RES 1/16W 220Ohm 1% 0402</t>
  </si>
  <si>
    <t>220 Ohm</t>
  </si>
  <si>
    <t>https://www.mouser.mx/ProductDetail/Vishay-Dale/CRCW0402220RFKED?qs=sGAEpiMZZMu61qfTUdNhG2DpbjADlD3G3%2FhczMR%252BaP4%3D</t>
  </si>
  <si>
    <t>R30</t>
  </si>
  <si>
    <t>5.49 kOhm</t>
  </si>
  <si>
    <t>RES 1/16W 5.49kOhm 1% 0402</t>
  </si>
  <si>
    <t>RC0402FR-075K49L</t>
  </si>
  <si>
    <t>https://www.mouser.mx/ProductDetail/Yageo/RC0402FR-075K49L?qs=%2Fha2pyFaduhjtLcYvKXQ8F8DUFdLMhjbgtUQtAE2aF0KCFP%252B48LHXw%3D%3D</t>
  </si>
  <si>
    <t>SIM1</t>
  </si>
  <si>
    <t>MICRO SIM 8 CONTACT 1 ROW</t>
  </si>
  <si>
    <t>2199337-5</t>
  </si>
  <si>
    <t>TE connectivity</t>
  </si>
  <si>
    <t>https://www.mouser.mx/ProductDetail/TE-Connectivity/2199337-5?qs=%2Fha2pyFaduiyyoc7xGYOlnWfwXAI2LTaM3JDj1ImjDN0oj5jkFuCaQ%3D%3D</t>
  </si>
  <si>
    <t>U1</t>
  </si>
  <si>
    <t>U3</t>
  </si>
  <si>
    <t>U5</t>
  </si>
  <si>
    <t>U6</t>
  </si>
  <si>
    <t>ATSAMD21G18A-MU</t>
  </si>
  <si>
    <t>ARM MCU 256KB 32KB 48QFN 48MHz</t>
  </si>
  <si>
    <t>48QFN</t>
  </si>
  <si>
    <t>Microchip</t>
  </si>
  <si>
    <t>https://www.mouser.mx/ProductDetail/Microchip-Technology/ATSAMD21G18A-MU?qs=sGAEpiMZZMuoKKEcg8mMKHVqFrYvdykFo4qx7tzB32LBZPjIrJ38Xg%3D%3D</t>
  </si>
  <si>
    <t>SN74AVC4T774RSVR</t>
  </si>
  <si>
    <t>4B DUAL SUPPLY BUS</t>
  </si>
  <si>
    <t>UQFN-16</t>
  </si>
  <si>
    <t>Texas Instruments</t>
  </si>
  <si>
    <t>https://www.mouser.mx/ProductDetail/Texas-Instruments/SN74AVC4T774RSVR?qs=sGAEpiMZZMsty6Jaj0%252BBBg4%2FEU11xV8q9dHozlohHzM%3D</t>
  </si>
  <si>
    <t>GSM CELLULAR MODULE 96-SMD</t>
  </si>
  <si>
    <t>SARA-U201</t>
  </si>
  <si>
    <t>U-Blox</t>
  </si>
  <si>
    <t>https://www.digikey.com.mx/product-detail/es/u-blox/SARA-U201-03B-00/672-SARA-U201-03B-00CT-ND/6150684</t>
  </si>
  <si>
    <t>BQ24195LRGET</t>
  </si>
  <si>
    <t>I2C BATTERY CONTROLLER VQFN-24</t>
  </si>
  <si>
    <t>VQFN-24</t>
  </si>
  <si>
    <t>https://www.mouser.mx/ProductDetail/Texas-Instruments/BQ24195LRGET?qs=sGAEpiMZZMsfD%252BbMpEGFJYr5eg%252BBkKxj1ITzvgAWLz0%3D</t>
  </si>
  <si>
    <t>VOLTAGE REGULATOR 3.3V 0.6A SOT89</t>
  </si>
  <si>
    <t>SOT89</t>
  </si>
  <si>
    <t>AP7215-33YG-13</t>
  </si>
  <si>
    <t>https://www.mouser.mx/ProductDetail/Diodes-Incorporated/AP7215-33YG-13?qs=%2Fha2pyFadujSZtlNOhjavYHc467RkloxaIv12UZCIRvGXOVb%2Fbowug%3D%3D</t>
  </si>
  <si>
    <t>U2, U7</t>
  </si>
  <si>
    <t>Y1</t>
  </si>
  <si>
    <t>ABS07-32.768KHZ-T</t>
  </si>
  <si>
    <t>XTAL 32.768kHz</t>
  </si>
  <si>
    <t>32.768 kHz</t>
  </si>
  <si>
    <t>Abracon</t>
  </si>
  <si>
    <t>https://www.mouser.mx/ProductDetail/ABRACON/ABS07-32768KHZ-T?qs=%2Fha2pyFadugN4hoomGn41l7KrmUVd52LRSNj8gLQ2%252BD39%252BRftJxjtQ%3D%3D</t>
  </si>
  <si>
    <t>ANT</t>
  </si>
  <si>
    <t>X000016</t>
  </si>
  <si>
    <t>2G/3G/4G/5G ANTENNA UFL</t>
  </si>
  <si>
    <t>BATTERY</t>
  </si>
  <si>
    <t>Li-Po BATTERY 2pin JST-PH 2500mAH</t>
  </si>
  <si>
    <t>2500 mAH</t>
  </si>
  <si>
    <t>2 pin JST-PH</t>
  </si>
  <si>
    <t>328</t>
  </si>
  <si>
    <t>Adafruit</t>
  </si>
  <si>
    <t>https://www.digikey.com/products/en?mpart=328&amp;v=1528</t>
  </si>
  <si>
    <t>Total price:</t>
  </si>
  <si>
    <t>Price per 10 pcs, per unit (USD)</t>
  </si>
  <si>
    <t>Total price per 10 pcs (USD)</t>
  </si>
  <si>
    <t>Price per 10 units</t>
  </si>
  <si>
    <t>Per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</si>
</sst>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Inherit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72">
    <xf numFmtId="0" fontId="0" fillId="0" borderId="0" xfId="0"/>
    <xf numFmtId="0" fontId="4" fillId="0" borderId="0" xfId="0" applyNumberFormat="1" applyFont="1" applyBorder="1"/>
    <xf numFmtId="0" fontId="4" fillId="0" borderId="0" xfId="0" applyNumberFormat="1" applyFont="1"/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wrapText="1"/>
    </xf>
    <xf numFmtId="0" fontId="4" fillId="0" borderId="1" xfId="0" applyNumberFormat="1" applyFont="1" applyFill="1" applyBorder="1"/>
    <xf numFmtId="44" fontId="4" fillId="0" borderId="1" xfId="2" applyFont="1" applyFill="1" applyBorder="1"/>
    <xf numFmtId="0" fontId="4" fillId="0" borderId="0" xfId="0" applyNumberFormat="1" applyFont="1" applyBorder="1" applyAlignment="1">
      <alignment wrapText="1"/>
    </xf>
    <xf numFmtId="0" fontId="1" fillId="0" borderId="1" xfId="1" applyBorder="1" applyAlignment="1">
      <alignment wrapText="1"/>
    </xf>
    <xf numFmtId="0" fontId="4" fillId="0" borderId="0" xfId="0" applyNumberFormat="1" applyFont="1" applyAlignment="1">
      <alignment wrapText="1"/>
    </xf>
    <xf numFmtId="0" fontId="4" fillId="0" borderId="4" xfId="0" applyNumberFormat="1" applyFont="1" applyFill="1" applyBorder="1"/>
    <xf numFmtId="0" fontId="4" fillId="0" borderId="5" xfId="0" applyNumberFormat="1" applyFont="1" applyFill="1" applyBorder="1"/>
    <xf numFmtId="0" fontId="4" fillId="0" borderId="6" xfId="0" applyNumberFormat="1" applyFont="1" applyFill="1" applyBorder="1"/>
    <xf numFmtId="0" fontId="4" fillId="0" borderId="7" xfId="0" applyNumberFormat="1" applyFont="1" applyFill="1" applyBorder="1"/>
    <xf numFmtId="0" fontId="4" fillId="0" borderId="8" xfId="0" applyNumberFormat="1" applyFont="1" applyFill="1" applyBorder="1"/>
    <xf numFmtId="0" fontId="1" fillId="0" borderId="8" xfId="1" applyBorder="1" applyAlignment="1">
      <alignment wrapText="1"/>
    </xf>
    <xf numFmtId="0" fontId="4" fillId="0" borderId="9" xfId="0" applyNumberFormat="1" applyFont="1" applyFill="1" applyBorder="1"/>
    <xf numFmtId="0" fontId="4" fillId="2" borderId="2" xfId="0" applyNumberFormat="1" applyFont="1" applyFill="1" applyBorder="1"/>
    <xf numFmtId="0" fontId="4" fillId="2" borderId="3" xfId="0" applyNumberFormat="1" applyFont="1" applyFill="1" applyBorder="1"/>
    <xf numFmtId="44" fontId="4" fillId="2" borderId="3" xfId="2" applyFont="1" applyFill="1" applyBorder="1"/>
    <xf numFmtId="0" fontId="1" fillId="2" borderId="3" xfId="1" applyFill="1" applyBorder="1" applyAlignment="1">
      <alignment wrapText="1"/>
    </xf>
    <xf numFmtId="0" fontId="4" fillId="2" borderId="5" xfId="0" applyNumberFormat="1" applyFont="1" applyFill="1" applyBorder="1"/>
    <xf numFmtId="0" fontId="4" fillId="2" borderId="1" xfId="0" applyNumberFormat="1" applyFont="1" applyFill="1" applyBorder="1" applyAlignment="1">
      <alignment wrapText="1"/>
    </xf>
    <xf numFmtId="0" fontId="4" fillId="2" borderId="1" xfId="0" applyNumberFormat="1" applyFont="1" applyFill="1" applyBorder="1"/>
    <xf numFmtId="44" fontId="4" fillId="2" borderId="1" xfId="2" applyFont="1" applyFill="1" applyBorder="1"/>
    <xf numFmtId="0" fontId="1" fillId="2" borderId="1" xfId="1" applyFill="1" applyBorder="1" applyAlignment="1">
      <alignment wrapText="1"/>
    </xf>
    <xf numFmtId="0" fontId="4" fillId="3" borderId="5" xfId="0" applyNumberFormat="1" applyFont="1" applyFill="1" applyBorder="1"/>
    <xf numFmtId="0" fontId="4" fillId="3" borderId="1" xfId="0" applyNumberFormat="1" applyFont="1" applyFill="1" applyBorder="1"/>
    <xf numFmtId="44" fontId="4" fillId="3" borderId="1" xfId="2" applyFont="1" applyFill="1" applyBorder="1"/>
    <xf numFmtId="0" fontId="1" fillId="3" borderId="1" xfId="1" applyFill="1" applyBorder="1" applyAlignment="1">
      <alignment wrapText="1"/>
    </xf>
    <xf numFmtId="0" fontId="4" fillId="4" borderId="5" xfId="0" applyNumberFormat="1" applyFont="1" applyFill="1" applyBorder="1"/>
    <xf numFmtId="0" fontId="4" fillId="4" borderId="1" xfId="0" applyNumberFormat="1" applyFont="1" applyFill="1" applyBorder="1"/>
    <xf numFmtId="44" fontId="4" fillId="4" borderId="1" xfId="2" applyFont="1" applyFill="1" applyBorder="1"/>
    <xf numFmtId="0" fontId="1" fillId="4" borderId="1" xfId="1" applyFill="1" applyBorder="1" applyAlignment="1">
      <alignment wrapText="1"/>
    </xf>
    <xf numFmtId="0" fontId="4" fillId="5" borderId="5" xfId="0" applyNumberFormat="1" applyFont="1" applyFill="1" applyBorder="1"/>
    <xf numFmtId="0" fontId="4" fillId="5" borderId="1" xfId="0" applyNumberFormat="1" applyFont="1" applyFill="1" applyBorder="1"/>
    <xf numFmtId="44" fontId="4" fillId="5" borderId="1" xfId="2" applyFont="1" applyFill="1" applyBorder="1"/>
    <xf numFmtId="0" fontId="1" fillId="5" borderId="1" xfId="1" applyFill="1" applyBorder="1" applyAlignment="1">
      <alignment wrapText="1"/>
    </xf>
    <xf numFmtId="0" fontId="4" fillId="5" borderId="1" xfId="0" quotePrefix="1" applyNumberFormat="1" applyFont="1" applyFill="1" applyBorder="1"/>
    <xf numFmtId="0" fontId="4" fillId="3" borderId="1" xfId="0" quotePrefix="1" applyNumberFormat="1" applyFont="1" applyFill="1" applyBorder="1"/>
    <xf numFmtId="0" fontId="4" fillId="6" borderId="5" xfId="0" applyNumberFormat="1" applyFont="1" applyFill="1" applyBorder="1"/>
    <xf numFmtId="0" fontId="4" fillId="6" borderId="1" xfId="0" applyNumberFormat="1" applyFont="1" applyFill="1" applyBorder="1"/>
    <xf numFmtId="44" fontId="4" fillId="6" borderId="1" xfId="2" applyFont="1" applyFill="1" applyBorder="1"/>
    <xf numFmtId="0" fontId="1" fillId="6" borderId="1" xfId="1" applyFill="1" applyBorder="1" applyAlignment="1">
      <alignment wrapText="1"/>
    </xf>
    <xf numFmtId="0" fontId="4" fillId="7" borderId="5" xfId="0" applyNumberFormat="1" applyFont="1" applyFill="1" applyBorder="1"/>
    <xf numFmtId="0" fontId="4" fillId="7" borderId="1" xfId="0" applyNumberFormat="1" applyFont="1" applyFill="1" applyBorder="1"/>
    <xf numFmtId="44" fontId="4" fillId="7" borderId="1" xfId="2" applyFont="1" applyFill="1" applyBorder="1"/>
    <xf numFmtId="0" fontId="4" fillId="7" borderId="1" xfId="0" quotePrefix="1" applyNumberFormat="1" applyFont="1" applyFill="1" applyBorder="1"/>
    <xf numFmtId="0" fontId="1" fillId="7" borderId="1" xfId="1" applyFill="1" applyBorder="1" applyAlignment="1">
      <alignment wrapText="1"/>
    </xf>
    <xf numFmtId="0" fontId="4" fillId="7" borderId="1" xfId="0" applyNumberFormat="1" applyFont="1" applyFill="1" applyBorder="1" applyAlignment="1">
      <alignment wrapText="1"/>
    </xf>
    <xf numFmtId="0" fontId="4" fillId="8" borderId="5" xfId="0" applyNumberFormat="1" applyFont="1" applyFill="1" applyBorder="1"/>
    <xf numFmtId="0" fontId="4" fillId="8" borderId="1" xfId="0" applyNumberFormat="1" applyFont="1" applyFill="1" applyBorder="1"/>
    <xf numFmtId="44" fontId="4" fillId="8" borderId="1" xfId="2" applyFont="1" applyFill="1" applyBorder="1"/>
    <xf numFmtId="0" fontId="1" fillId="8" borderId="1" xfId="1" applyFill="1" applyBorder="1" applyAlignment="1">
      <alignment wrapText="1"/>
    </xf>
    <xf numFmtId="0" fontId="4" fillId="0" borderId="11" xfId="0" applyNumberFormat="1" applyFont="1" applyFill="1" applyBorder="1"/>
    <xf numFmtId="0" fontId="4" fillId="0" borderId="10" xfId="0" applyNumberFormat="1" applyFont="1" applyFill="1" applyBorder="1"/>
    <xf numFmtId="0" fontId="4" fillId="0" borderId="10" xfId="0" applyNumberFormat="1" applyFont="1" applyFill="1" applyBorder="1" applyAlignment="1">
      <alignment wrapText="1"/>
    </xf>
    <xf numFmtId="0" fontId="4" fillId="0" borderId="12" xfId="0" applyNumberFormat="1" applyFont="1" applyFill="1" applyBorder="1"/>
    <xf numFmtId="44" fontId="4" fillId="0" borderId="13" xfId="2" applyFont="1" applyFill="1" applyBorder="1"/>
    <xf numFmtId="0" fontId="4" fillId="0" borderId="14" xfId="0" applyNumberFormat="1" applyFont="1" applyFill="1" applyBorder="1"/>
    <xf numFmtId="44" fontId="4" fillId="0" borderId="15" xfId="0" applyNumberFormat="1" applyFont="1" applyFill="1" applyBorder="1"/>
    <xf numFmtId="44" fontId="4" fillId="0" borderId="2" xfId="0" applyNumberFormat="1" applyFont="1" applyFill="1" applyBorder="1"/>
    <xf numFmtId="44" fontId="4" fillId="0" borderId="4" xfId="0" applyNumberFormat="1" applyFont="1" applyFill="1" applyBorder="1"/>
    <xf numFmtId="44" fontId="4" fillId="0" borderId="9" xfId="0" applyNumberFormat="1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5" borderId="1" xfId="0" applyFont="1" applyFill="1" applyBorder="1"/>
    <xf numFmtId="0" fontId="4" fillId="0" borderId="1" xfId="0" applyFont="1" applyBorder="1"/>
    <xf numFmtId="0" fontId="4" fillId="6" borderId="1" xfId="0" applyFont="1" applyFill="1" applyBorder="1"/>
    <xf numFmtId="0" fontId="5" fillId="7" borderId="1" xfId="0" applyFont="1" applyFill="1" applyBorder="1"/>
    <xf numFmtId="0" fontId="6" fillId="0" borderId="1" xfId="0" applyFont="1" applyBorder="1" applyAlignment="1">
      <alignment horizontal="left" vertical="center" wrapText="1" indent="1"/>
    </xf>
    <xf numFmtId="0" fontId="4" fillId="0" borderId="8" xfId="0" quotePrefix="1" applyFont="1" applyBorder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CCFFFF"/>
      <color rgb="FFCCCCFF"/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mx/ProductDetail/Murata-Electronics/GRM1555C1E560JA01D?qs=sGAEpiMZZMs0AnBnWHyRQA3eyUP2RfX77sTVhhB4SFb8UyJFwKUI8g%3D%3D" TargetMode="External"/><Relationship Id="rId18" Type="http://schemas.openxmlformats.org/officeDocument/2006/relationships/hyperlink" Target="https://www.mouser.mx/ProductDetail/Broadcom-Avago/HSMD-C190?qs=%2Fha2pyFadug4vDXQhfFzdP%252BRQN%2FjPku%252BAkDmAQXQu4Y%3D" TargetMode="External"/><Relationship Id="rId26" Type="http://schemas.openxmlformats.org/officeDocument/2006/relationships/hyperlink" Target="https://www.mouser.mx/ProductDetail/Murata-Electronics/BLM18PG471SN1D?qs=%2Fha2pyFaduiX96LVX0dTYY2JokuvqZ0apwWEaxS1YsT33RXOAzMjLw%3D%3D" TargetMode="External"/><Relationship Id="rId39" Type="http://schemas.openxmlformats.org/officeDocument/2006/relationships/hyperlink" Target="https://www.mouser.mx/ProductDetail/Yageo/RC0402FR-070RL?qs=%2Fha2pyFaduhjtLcYvKXQ8C3M6h5LO%252B8bxxSVLF2BfkIYKpoExpS33A%3D%3D" TargetMode="External"/><Relationship Id="rId3" Type="http://schemas.openxmlformats.org/officeDocument/2006/relationships/hyperlink" Target="https://www.mouser.mx/ProductDetail/KEMET/CBR04C200J5GAC?qs=%2Fha2pyFadugsmBstv1V0HMYwXioTSR3RfkLfklpIBEC%2Fhv0fmzBI6Q%3D%3D" TargetMode="External"/><Relationship Id="rId21" Type="http://schemas.openxmlformats.org/officeDocument/2006/relationships/hyperlink" Target="https://www.mouser.mx/ProductDetail/Hirose-Connector/ZX62-AB-5PA31?qs=%2Fha2pyFadugXeQUyIJ3u7YfFuKQdfjGpqvQqwAf%2Fd3K2bvwlYiD5Fw%3D%3D" TargetMode="External"/><Relationship Id="rId34" Type="http://schemas.openxmlformats.org/officeDocument/2006/relationships/hyperlink" Target="https://www.mouser.mx/ProductDetail/Yageo/RC0402FR-07330RL?qs=sGAEpiMZZMu61qfTUdNhG5eFuApKbqVdV6MMrnkxH%252BE%3D" TargetMode="External"/><Relationship Id="rId42" Type="http://schemas.openxmlformats.org/officeDocument/2006/relationships/hyperlink" Target="https://www.mouser.mx/ProductDetail/Vishay-Dale/CRCW0402220RFKED?qs=sGAEpiMZZMu61qfTUdNhG2DpbjADlD3G3%2FhczMR%252BaP4%3D" TargetMode="External"/><Relationship Id="rId47" Type="http://schemas.openxmlformats.org/officeDocument/2006/relationships/hyperlink" Target="https://www.digikey.com.mx/product-detail/es/u-blox/SARA-U201-03B-00/672-SARA-U201-03B-00CT-ND/6150684" TargetMode="External"/><Relationship Id="rId50" Type="http://schemas.openxmlformats.org/officeDocument/2006/relationships/hyperlink" Target="https://www.mouser.mx/ProductDetail/ABRACON/ABS07-32768KHZ-T?qs=%2Fha2pyFadugN4hoomGn41l7KrmUVd52LRSNj8gLQ2%252BD39%252BRftJxjtQ%3D%3D" TargetMode="External"/><Relationship Id="rId7" Type="http://schemas.openxmlformats.org/officeDocument/2006/relationships/hyperlink" Target="https://www.mouser.mx/ProductDetail/Murata-Electronics/GRM155R61E105KA12D?qs=sGAEpiMZZMs0AnBnWHyRQA9%252Bqp9WA%2FtNxL%2FLm8NH2Sc%3D" TargetMode="External"/><Relationship Id="rId12" Type="http://schemas.openxmlformats.org/officeDocument/2006/relationships/hyperlink" Target="https://www.mouser.mx/ProductDetail/Murata-Electronics/GRM31CD80J107ME39L?qs=sGAEpiMZZMs0AnBnWHyRQDoASYHpL3ZIllkd18D8qxk%3D" TargetMode="External"/><Relationship Id="rId17" Type="http://schemas.openxmlformats.org/officeDocument/2006/relationships/hyperlink" Target="https://www.mouser.mx/ProductDetail/Broadcom-Avago/HSMY-C190?qs=%2Fha2pyFadujf%2FMx2x%2F%252B0YF97G%2FQ4s4zmreB3eSnTvMw%3D" TargetMode="External"/><Relationship Id="rId25" Type="http://schemas.openxmlformats.org/officeDocument/2006/relationships/hyperlink" Target="https://www.mouser.mx/ProductDetail/Bourns/SRP4020TA-2R2M?qs=%2Fha2pyFaduhBEh%252BdUzy7MRfd54vzk3mKEz10pU7y88o2zlSufEGhjA%3D%3D" TargetMode="External"/><Relationship Id="rId33" Type="http://schemas.openxmlformats.org/officeDocument/2006/relationships/hyperlink" Target="https://www.mouser.mx/ProductDetail/Yageo/RC0402FR-071KL?qs=%2Fha2pyFaduhjtLcYvKXQ8KtFpWiP6FBRlw%252BwtvFACrzdbnVHgS60sg%3D%3D" TargetMode="External"/><Relationship Id="rId38" Type="http://schemas.openxmlformats.org/officeDocument/2006/relationships/hyperlink" Target="https://www.mouser.mx/ProductDetail/Yageo/RC0402FR-07100KL?qs=%2Fha2pyFaduhjtLcYvKXQ8BqltyClyxjBG6GbtftRDPyQxfD2MPhj7w%3D%3D" TargetMode="External"/><Relationship Id="rId46" Type="http://schemas.openxmlformats.org/officeDocument/2006/relationships/hyperlink" Target="https://www.mouser.mx/ProductDetail/Texas-Instruments/SN74AVC4T774RSVR?qs=sGAEpiMZZMsty6Jaj0%252BBBg4%2FEU11xV8q9dHozlohHzM%3D" TargetMode="External"/><Relationship Id="rId2" Type="http://schemas.openxmlformats.org/officeDocument/2006/relationships/hyperlink" Target="https://www.mouser.mx/ProductDetail/TDK/C1005X5R1H104K050BB?qs=%2Fha2pyFadugF4LP0FjMM8xVEIZNA%252BuzdRjxJIczFsRry0kDK7A0llRWXMHqs9eLr" TargetMode="External"/><Relationship Id="rId16" Type="http://schemas.openxmlformats.org/officeDocument/2006/relationships/hyperlink" Target="https://www.mouser.mx/ProductDetail/Littelfuse/PESD0402-140?qs=%2Fha2pyFadugGRJd9MZBUX%2F7UqKNqcKynt822BWbrETQkDeND50UYYQ%3D%3D" TargetMode="External"/><Relationship Id="rId20" Type="http://schemas.openxmlformats.org/officeDocument/2006/relationships/hyperlink" Target="https://www.mouser.mx/ProductDetail/Broadcom-Avago/HSMA-C191-T0000?qs=sGAEpiMZZMseGfSY3csMkUxhMwy8qEyR%252B8tU02QcZVZnSKWdDZgvlg%3D%3D" TargetMode="External"/><Relationship Id="rId29" Type="http://schemas.openxmlformats.org/officeDocument/2006/relationships/hyperlink" Target="https://www.mouser.mx/ProductDetail/Diodes-Incorporated/2N7002T-7-F?qs=%2Fha2pyFadugLOH89e%252BXq19jEt5Jrg0ESNdR48pdJP7g%3D" TargetMode="External"/><Relationship Id="rId41" Type="http://schemas.openxmlformats.org/officeDocument/2006/relationships/hyperlink" Target="https://www.mouser.mx/ProductDetail/Yageo/RC0402FR-07390RL?qs=sGAEpiMZZMu61qfTUdNhG6gKAQVNBKOo%2FWkMWcpd4eI%3D" TargetMode="External"/><Relationship Id="rId1" Type="http://schemas.openxmlformats.org/officeDocument/2006/relationships/hyperlink" Target="https://www.mouser.mx/ProductDetail/KEMET/C0805C472KDRACTU?qs=%2Fha2pyFaduha%252BCpKugM5555io0jk43CMQVfYV6Nvmc2Ok8yuVnizbQ%3D%3D" TargetMode="External"/><Relationship Id="rId6" Type="http://schemas.openxmlformats.org/officeDocument/2006/relationships/hyperlink" Target="https://www.mouser.mx/ProductDetail/Murata-Electronics/GRM188R61C106KAALD?qs=sGAEpiMZZMs0AnBnWHyRQFv7x1xn%252BYFd%252BJ0EQ7j1EQ9OXr7B3%252Bi7zg%3D%3D" TargetMode="External"/><Relationship Id="rId11" Type="http://schemas.openxmlformats.org/officeDocument/2006/relationships/hyperlink" Target="https://www.mouser.mx/ProductDetail/Murata-Electronics/GRM155R71H103KA88J?qs=sGAEpiMZZMs0AnBnWHyRQJ6PNHLRUJRU16gN0s3Hhuw%3D" TargetMode="External"/><Relationship Id="rId24" Type="http://schemas.openxmlformats.org/officeDocument/2006/relationships/hyperlink" Target="https://www.mouser.mx/ProductDetail/Murata-Electronics/LQG15HN39NJ02D?qs=%2Fha2pyFadui9C0MM096910X%252BP013vn%252Bk%252B9cuS2Fy62asSyYq%2Fv5OOw%3D%3D" TargetMode="External"/><Relationship Id="rId32" Type="http://schemas.openxmlformats.org/officeDocument/2006/relationships/hyperlink" Target="https://www.digikey.com.mx/product-detail/es/yageo/RC0402FR-071ML/311-1-00MLRCT-ND/729462" TargetMode="External"/><Relationship Id="rId37" Type="http://schemas.openxmlformats.org/officeDocument/2006/relationships/hyperlink" Target="https://www.mouser.mx/ProductDetail/Yageo/RC0402FR-071M2L?qs=%2Fha2pyFaduhjtLcYvKXQ8J1WsmuAOrG6gDXwD3PMPl5%252BceeBjygyiA%3D%3D" TargetMode="External"/><Relationship Id="rId40" Type="http://schemas.openxmlformats.org/officeDocument/2006/relationships/hyperlink" Target="https://www.mouser.mx/ProductDetail/Yageo/RC0402FR-074K7L?qs=%2Fha2pyFaduhjtLcYvKXQ8HFlCsu%2FACgGUE09U4u%2FNk2eg7lEE%252Bz%2FpQ%3D%3D" TargetMode="External"/><Relationship Id="rId45" Type="http://schemas.openxmlformats.org/officeDocument/2006/relationships/hyperlink" Target="https://www.mouser.mx/ProductDetail/Microchip-Technology/ATSAMD21G18A-MU?qs=sGAEpiMZZMuoKKEcg8mMKHVqFrYvdykFo4qx7tzB32LBZPjIrJ38Xg%3D%3D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mouser.mx/ProductDetail/Murata-Electronics/GRM1555C1H330JA01D?qs=sGAEpiMZZMs0AnBnWHyRQJFx1SN4r7R8twHenYs9kCE%3D" TargetMode="External"/><Relationship Id="rId15" Type="http://schemas.openxmlformats.org/officeDocument/2006/relationships/hyperlink" Target="https://www.mouser.mx/ProductDetail/Nexperia/PMEG6020AELRX?qs=%2Fha2pyFaduiwzXVyE4015nnEQemTmdzePxaESR7X0z%252Bk22wOnGEIfQ%3D%3D" TargetMode="External"/><Relationship Id="rId23" Type="http://schemas.openxmlformats.org/officeDocument/2006/relationships/hyperlink" Target="https://www.digikey.com.mx/product-detail/es/jst-sales-america-inc/S2B-PH-SM4-TB-LF-SN/455-1749-1-ND/926846" TargetMode="External"/><Relationship Id="rId28" Type="http://schemas.openxmlformats.org/officeDocument/2006/relationships/hyperlink" Target="https://www.mouser.mx/ProductDetail/Broadcom-Avago/HSMR-C190?qs=%2Fha2pyFadujJsGMH2HmoASfRYgsbv0MxoSzs18f4YnM%3D" TargetMode="External"/><Relationship Id="rId36" Type="http://schemas.openxmlformats.org/officeDocument/2006/relationships/hyperlink" Target="https://www.mouser.mx/ProductDetail/Yageo/RC0402JR-07330KL?qs=%2Fha2pyFadugNN0LzwXn2qIepZRVAr6LikyIoO29nkpwxW4ZGeFREDA%3D%3D" TargetMode="External"/><Relationship Id="rId49" Type="http://schemas.openxmlformats.org/officeDocument/2006/relationships/hyperlink" Target="https://www.mouser.mx/ProductDetail/Diodes-Incorporated/AP7215-33YG-13?qs=%2Fha2pyFadujSZtlNOhjavYHc467RkloxaIv12UZCIRvGXOVb%2Fbowug%3D%3D" TargetMode="External"/><Relationship Id="rId10" Type="http://schemas.openxmlformats.org/officeDocument/2006/relationships/hyperlink" Target="https://www.mouser.mx/ProductDetail/Murata-Electronics/GRM188R61E475KE11D?qs=sGAEpiMZZMs0AnBnWHyRQKFZIQ7b73cddMUzkLTawUUI1CSNHoxYvg%3D%3D" TargetMode="External"/><Relationship Id="rId19" Type="http://schemas.openxmlformats.org/officeDocument/2006/relationships/hyperlink" Target="https://www.mouser.mx/ProductDetail/Broadcom-Avago/HSMG-C190?qs=%2Fha2pyFadug0pD9bNVLjdEL03XtG4qyg5MUruulljyM%3D" TargetMode="External"/><Relationship Id="rId31" Type="http://schemas.openxmlformats.org/officeDocument/2006/relationships/hyperlink" Target="https://www.mouser.mx/ProductDetail/Diodes-Incorporated/2N7002DW-7-F?qs=%2Fha2pyFadugL%2FJ7iwej%252Bsqm3ziaHN94N%252BLLPkGLWxcsZ64Gvu0c80g%3D%3D" TargetMode="External"/><Relationship Id="rId44" Type="http://schemas.openxmlformats.org/officeDocument/2006/relationships/hyperlink" Target="https://www.mouser.mx/ProductDetail/TE-Connectivity/2199337-5?qs=%2Fha2pyFaduiyyoc7xGYOlnWfwXAI2LTaM3JDj1ImjDN0oj5jkFuCaQ%3D%3D" TargetMode="External"/><Relationship Id="rId52" Type="http://schemas.openxmlformats.org/officeDocument/2006/relationships/hyperlink" Target="https://www.digikey.com/products/en?mpart=328&amp;v=1528" TargetMode="External"/><Relationship Id="rId4" Type="http://schemas.openxmlformats.org/officeDocument/2006/relationships/hyperlink" Target="https://www.mouser.mx/ProductDetail/Murata-Electronics/GRM1555C1H150JA01D?qs=sGAEpiMZZMs0AnBnWHyRQJFx1SN4r7R8a7XUFjnbud4%3D" TargetMode="External"/><Relationship Id="rId9" Type="http://schemas.openxmlformats.org/officeDocument/2006/relationships/hyperlink" Target="https://www.mouser.mx/ProductDetail/Murata-Electronics/GRM155R60J475ME47D?qs=sGAEpiMZZMs0AnBnWHyRQIE6q%2F4qwWvwbJmEUwav8%2F4%3D" TargetMode="External"/><Relationship Id="rId14" Type="http://schemas.openxmlformats.org/officeDocument/2006/relationships/hyperlink" Target="https://www.mouser.mx/ProductDetail/Nexperia/PRTR5V0U2X215?qs=sGAEpiMZZMvKM5ialpXrmha212gV%252BN%252Bb" TargetMode="External"/><Relationship Id="rId22" Type="http://schemas.openxmlformats.org/officeDocument/2006/relationships/hyperlink" Target="https://www.mouser.mx/ProductDetail/Hirose-Connector/UFL-R-SMT-160?qs=%2Fha2pyFaduizfaV8auzpQG9LWCXREgbny%252BjYkNCpnrQWR2zc9Ni%2FyA%3D%3D" TargetMode="External"/><Relationship Id="rId27" Type="http://schemas.openxmlformats.org/officeDocument/2006/relationships/hyperlink" Target="https://www.mouser.mx/ProductDetail/CK/PTS820J25KSMTRLFS?qs=sGAEpiMZZMsgGjVA3toVBGTSKfeK9LPKMi50kEjnltE%3D" TargetMode="External"/><Relationship Id="rId30" Type="http://schemas.openxmlformats.org/officeDocument/2006/relationships/hyperlink" Target="https://www.mouser.mx/ProductDetail/Vishay-Semiconductors/SIA817EDJ-T1-GE3?qs=%2Fha2pyFaduia7oF%2FoYeVrNyuZte7poUUhgnP9Yi8d8B%252BanbJi%252BSe%252BSFk5lmwfFkh" TargetMode="External"/><Relationship Id="rId35" Type="http://schemas.openxmlformats.org/officeDocument/2006/relationships/hyperlink" Target="https://www.mouser.mx/ProductDetail/Yageo/RC0402FR-0710KL?qs=%2Fha2pyFaduhjtLcYvKXQ8NAGbRXkQ%2Fwl6RsvWHeV66MSeqLhkcF3rg%3D%3D" TargetMode="External"/><Relationship Id="rId43" Type="http://schemas.openxmlformats.org/officeDocument/2006/relationships/hyperlink" Target="https://www.mouser.mx/ProductDetail/Yageo/RC0402FR-075K49L?qs=%2Fha2pyFaduhjtLcYvKXQ8F8DUFdLMhjbgtUQtAE2aF0KCFP%252B48LHXw%3D%3D" TargetMode="External"/><Relationship Id="rId48" Type="http://schemas.openxmlformats.org/officeDocument/2006/relationships/hyperlink" Target="https://www.mouser.mx/ProductDetail/Texas-Instruments/BQ24195LRGET?qs=sGAEpiMZZMsfD%252BbMpEGFJYr5eg%252BBkKxj1ITzvgAWLz0%3D" TargetMode="External"/><Relationship Id="rId8" Type="http://schemas.openxmlformats.org/officeDocument/2006/relationships/hyperlink" Target="https://www.mouser.mx/ProductDetail/Murata-Electronics/GRM155R71E473KA88D?qs=sGAEpiMZZMs0AnBnWHyRQFQYdTDrJniY7hdcH2g2nUQ%3D" TargetMode="External"/><Relationship Id="rId51" Type="http://schemas.openxmlformats.org/officeDocument/2006/relationships/hyperlink" Target="https://www.mouser.mx/ProductDetail/485-X000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95"/>
  <sheetViews>
    <sheetView tabSelected="1" topLeftCell="C49" zoomScale="70" zoomScaleNormal="70" workbookViewId="0">
      <selection activeCell="I64" sqref="I64"/>
    </sheetView>
  </sheetViews>
  <sheetFormatPr baseColWidth="10" defaultColWidth="9.140625" defaultRowHeight="12.75" x14ac:dyDescent="0.2"/>
  <cols>
    <col min="1" max="1" width="9.140625" style="2" customWidth="1"/>
    <col min="2" max="2" width="4.5703125" style="2" bestFit="1" customWidth="1"/>
    <col min="3" max="3" width="19.28515625" style="2" bestFit="1" customWidth="1"/>
    <col min="4" max="4" width="4" style="2" bestFit="1" customWidth="1"/>
    <col min="5" max="5" width="17.7109375" style="2" bestFit="1" customWidth="1"/>
    <col min="6" max="6" width="15.140625" style="2" bestFit="1" customWidth="1"/>
    <col min="7" max="7" width="27.85546875" style="2" bestFit="1" customWidth="1"/>
    <col min="8" max="8" width="24.7109375" style="2" bestFit="1" customWidth="1"/>
    <col min="9" max="9" width="37.42578125" style="2" bestFit="1" customWidth="1"/>
    <col min="10" max="10" width="10.5703125" style="2" bestFit="1" customWidth="1"/>
    <col min="11" max="11" width="12.5703125" style="2" bestFit="1" customWidth="1"/>
    <col min="12" max="12" width="23" style="2" bestFit="1" customWidth="1"/>
    <col min="13" max="13" width="16.42578125" style="2" bestFit="1" customWidth="1"/>
    <col min="14" max="14" width="9.42578125" style="2" bestFit="1" customWidth="1"/>
    <col min="15" max="15" width="94.7109375" style="9" customWidth="1"/>
    <col min="16" max="16" width="46.42578125" style="2" bestFit="1" customWidth="1"/>
    <col min="17" max="16384" width="9.140625" style="2"/>
  </cols>
  <sheetData>
    <row r="1" spans="1:5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</row>
    <row r="2" spans="1:51" ht="13.5" thickBot="1" x14ac:dyDescent="0.25">
      <c r="A2" s="1"/>
      <c r="B2" s="54" t="s">
        <v>4</v>
      </c>
      <c r="C2" s="55" t="s">
        <v>5</v>
      </c>
      <c r="D2" s="55" t="s">
        <v>6</v>
      </c>
      <c r="E2" s="55" t="s">
        <v>72</v>
      </c>
      <c r="F2" s="55" t="s">
        <v>73</v>
      </c>
      <c r="G2" s="55" t="s">
        <v>301</v>
      </c>
      <c r="H2" s="55" t="s">
        <v>302</v>
      </c>
      <c r="I2" s="55" t="s">
        <v>7</v>
      </c>
      <c r="J2" s="55" t="s">
        <v>12</v>
      </c>
      <c r="K2" s="55" t="s">
        <v>58</v>
      </c>
      <c r="L2" s="55" t="s">
        <v>8</v>
      </c>
      <c r="M2" s="55" t="s">
        <v>9</v>
      </c>
      <c r="N2" s="55" t="s">
        <v>182</v>
      </c>
      <c r="O2" s="56" t="s">
        <v>10</v>
      </c>
      <c r="P2" s="57" t="s">
        <v>82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ht="30" x14ac:dyDescent="0.25">
      <c r="A3" s="1"/>
      <c r="B3" s="17">
        <v>1</v>
      </c>
      <c r="C3" s="18" t="s">
        <v>11</v>
      </c>
      <c r="D3" s="18">
        <v>1</v>
      </c>
      <c r="E3" s="19">
        <v>0.63400000000000001</v>
      </c>
      <c r="F3" s="19">
        <f>D3*E3</f>
        <v>0.63400000000000001</v>
      </c>
      <c r="G3" s="19">
        <v>0.248</v>
      </c>
      <c r="H3" s="19">
        <f>G3*D3*10</f>
        <v>2.48</v>
      </c>
      <c r="I3" s="18" t="s">
        <v>74</v>
      </c>
      <c r="J3" s="18" t="s">
        <v>13</v>
      </c>
      <c r="K3" s="18" t="s">
        <v>14</v>
      </c>
      <c r="L3" s="18" t="s">
        <v>68</v>
      </c>
      <c r="M3" s="18" t="s">
        <v>69</v>
      </c>
      <c r="N3" s="18" t="s">
        <v>70</v>
      </c>
      <c r="O3" s="20" t="s">
        <v>71</v>
      </c>
      <c r="P3" s="10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ht="39" x14ac:dyDescent="0.25">
      <c r="A4" s="1"/>
      <c r="B4" s="21">
        <v>2</v>
      </c>
      <c r="C4" s="22" t="s">
        <v>15</v>
      </c>
      <c r="D4" s="23">
        <v>12</v>
      </c>
      <c r="E4" s="24">
        <v>0.156</v>
      </c>
      <c r="F4" s="24">
        <f t="shared" ref="F4:F55" si="0">D4*E4</f>
        <v>1.8719999999999999</v>
      </c>
      <c r="G4" s="24">
        <v>0.248</v>
      </c>
      <c r="H4" s="24">
        <f>G4*D4*10</f>
        <v>29.759999999999998</v>
      </c>
      <c r="I4" s="23" t="s">
        <v>78</v>
      </c>
      <c r="J4" s="23" t="s">
        <v>16</v>
      </c>
      <c r="K4" s="23" t="s">
        <v>17</v>
      </c>
      <c r="L4" s="64" t="s">
        <v>75</v>
      </c>
      <c r="M4" s="23" t="s">
        <v>76</v>
      </c>
      <c r="N4" s="23" t="s">
        <v>70</v>
      </c>
      <c r="O4" s="25" t="s">
        <v>77</v>
      </c>
      <c r="P4" s="1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1" ht="30" x14ac:dyDescent="0.25">
      <c r="A5" s="1"/>
      <c r="B5" s="21">
        <v>3</v>
      </c>
      <c r="C5" s="23" t="s">
        <v>18</v>
      </c>
      <c r="D5" s="23">
        <v>2</v>
      </c>
      <c r="E5" s="24">
        <v>0.247</v>
      </c>
      <c r="F5" s="24">
        <f t="shared" si="0"/>
        <v>0.49399999999999999</v>
      </c>
      <c r="G5" s="24">
        <v>0.17899999999999999</v>
      </c>
      <c r="H5" s="24">
        <f t="shared" ref="H5:H15" si="1">G5*D5*10</f>
        <v>3.58</v>
      </c>
      <c r="I5" s="23" t="s">
        <v>79</v>
      </c>
      <c r="J5" s="23" t="s">
        <v>19</v>
      </c>
      <c r="K5" s="23" t="s">
        <v>17</v>
      </c>
      <c r="L5" s="64" t="s">
        <v>80</v>
      </c>
      <c r="M5" s="23" t="s">
        <v>69</v>
      </c>
      <c r="N5" s="23" t="s">
        <v>70</v>
      </c>
      <c r="O5" s="25" t="s">
        <v>81</v>
      </c>
      <c r="P5" s="12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 ht="30" x14ac:dyDescent="0.25">
      <c r="A6" s="1"/>
      <c r="B6" s="21">
        <v>4</v>
      </c>
      <c r="C6" s="23" t="s">
        <v>20</v>
      </c>
      <c r="D6" s="23">
        <v>2</v>
      </c>
      <c r="E6" s="24">
        <v>0.13</v>
      </c>
      <c r="F6" s="24">
        <f t="shared" si="0"/>
        <v>0.26</v>
      </c>
      <c r="G6" s="24">
        <v>5.0999999999999997E-2</v>
      </c>
      <c r="H6" s="24">
        <f t="shared" si="1"/>
        <v>1.02</v>
      </c>
      <c r="I6" s="23" t="s">
        <v>84</v>
      </c>
      <c r="J6" s="23" t="s">
        <v>21</v>
      </c>
      <c r="K6" s="23" t="s">
        <v>17</v>
      </c>
      <c r="L6" s="23" t="s">
        <v>83</v>
      </c>
      <c r="M6" s="23" t="s">
        <v>91</v>
      </c>
      <c r="N6" s="23" t="s">
        <v>70</v>
      </c>
      <c r="O6" s="25" t="s">
        <v>85</v>
      </c>
      <c r="P6" s="12" t="s">
        <v>86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 ht="30" x14ac:dyDescent="0.25">
      <c r="A7" s="1"/>
      <c r="B7" s="21">
        <v>5</v>
      </c>
      <c r="C7" s="23" t="s">
        <v>22</v>
      </c>
      <c r="D7" s="23">
        <v>1</v>
      </c>
      <c r="E7" s="24">
        <v>0.13</v>
      </c>
      <c r="F7" s="24">
        <f t="shared" si="0"/>
        <v>0.13</v>
      </c>
      <c r="G7" s="24">
        <v>2.7E-2</v>
      </c>
      <c r="H7" s="24">
        <f t="shared" si="1"/>
        <v>0.27</v>
      </c>
      <c r="I7" s="23" t="s">
        <v>88</v>
      </c>
      <c r="J7" s="23" t="s">
        <v>87</v>
      </c>
      <c r="K7" s="23" t="s">
        <v>17</v>
      </c>
      <c r="L7" s="23" t="s">
        <v>89</v>
      </c>
      <c r="M7" s="23" t="s">
        <v>91</v>
      </c>
      <c r="N7" s="23" t="s">
        <v>70</v>
      </c>
      <c r="O7" s="25" t="s">
        <v>90</v>
      </c>
      <c r="P7" s="12" t="s">
        <v>86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ht="45" x14ac:dyDescent="0.25">
      <c r="A8" s="1"/>
      <c r="B8" s="21">
        <v>6</v>
      </c>
      <c r="C8" s="23" t="s">
        <v>23</v>
      </c>
      <c r="D8" s="23">
        <v>4</v>
      </c>
      <c r="E8" s="24">
        <v>0.56000000000000005</v>
      </c>
      <c r="F8" s="24">
        <f t="shared" si="0"/>
        <v>2.2400000000000002</v>
      </c>
      <c r="G8" s="24">
        <v>0.38900000000000001</v>
      </c>
      <c r="H8" s="24">
        <f t="shared" si="1"/>
        <v>15.56</v>
      </c>
      <c r="I8" s="23" t="s">
        <v>92</v>
      </c>
      <c r="J8" s="23" t="s">
        <v>24</v>
      </c>
      <c r="K8" s="23" t="s">
        <v>25</v>
      </c>
      <c r="L8" s="23" t="s">
        <v>93</v>
      </c>
      <c r="M8" s="23" t="s">
        <v>91</v>
      </c>
      <c r="N8" s="23" t="s">
        <v>70</v>
      </c>
      <c r="O8" s="25" t="s">
        <v>94</v>
      </c>
      <c r="P8" s="12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ht="45" x14ac:dyDescent="0.25">
      <c r="A9" s="1"/>
      <c r="B9" s="21">
        <v>7</v>
      </c>
      <c r="C9" s="23" t="s">
        <v>26</v>
      </c>
      <c r="D9" s="23">
        <v>4</v>
      </c>
      <c r="E9" s="24">
        <v>0.13</v>
      </c>
      <c r="F9" s="24">
        <f t="shared" si="0"/>
        <v>0.52</v>
      </c>
      <c r="G9" s="24">
        <v>9.0999999999999998E-2</v>
      </c>
      <c r="H9" s="24">
        <f t="shared" si="1"/>
        <v>3.6399999999999997</v>
      </c>
      <c r="I9" s="23" t="s">
        <v>96</v>
      </c>
      <c r="J9" s="23" t="s">
        <v>27</v>
      </c>
      <c r="K9" s="23" t="s">
        <v>17</v>
      </c>
      <c r="L9" s="23" t="s">
        <v>95</v>
      </c>
      <c r="M9" s="23" t="s">
        <v>91</v>
      </c>
      <c r="N9" s="23" t="s">
        <v>70</v>
      </c>
      <c r="O9" s="25" t="s">
        <v>97</v>
      </c>
      <c r="P9" s="12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ht="30" x14ac:dyDescent="0.25">
      <c r="A10" s="1"/>
      <c r="B10" s="21">
        <v>8</v>
      </c>
      <c r="C10" s="23" t="s">
        <v>28</v>
      </c>
      <c r="D10" s="23">
        <v>1</v>
      </c>
      <c r="E10" s="24">
        <v>0.13</v>
      </c>
      <c r="F10" s="24">
        <f t="shared" si="0"/>
        <v>0.13</v>
      </c>
      <c r="G10" s="24">
        <v>8.2000000000000003E-2</v>
      </c>
      <c r="H10" s="24">
        <f t="shared" si="1"/>
        <v>0.82000000000000006</v>
      </c>
      <c r="I10" s="23" t="s">
        <v>99</v>
      </c>
      <c r="J10" s="23" t="s">
        <v>29</v>
      </c>
      <c r="K10" s="23" t="s">
        <v>17</v>
      </c>
      <c r="L10" s="23" t="s">
        <v>98</v>
      </c>
      <c r="M10" s="23" t="s">
        <v>91</v>
      </c>
      <c r="N10" s="23" t="s">
        <v>70</v>
      </c>
      <c r="O10" s="25" t="s">
        <v>100</v>
      </c>
      <c r="P10" s="12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ht="45" x14ac:dyDescent="0.25">
      <c r="A11" s="1"/>
      <c r="B11" s="21">
        <v>9</v>
      </c>
      <c r="C11" s="23" t="s">
        <v>30</v>
      </c>
      <c r="D11" s="23">
        <v>1</v>
      </c>
      <c r="E11" s="24">
        <v>0.2</v>
      </c>
      <c r="F11" s="24">
        <f t="shared" si="0"/>
        <v>0.2</v>
      </c>
      <c r="G11" s="24">
        <v>0.14799999999999999</v>
      </c>
      <c r="H11" s="24">
        <f t="shared" si="1"/>
        <v>1.48</v>
      </c>
      <c r="I11" s="23" t="s">
        <v>102</v>
      </c>
      <c r="J11" s="23" t="s">
        <v>31</v>
      </c>
      <c r="K11" s="23" t="s">
        <v>17</v>
      </c>
      <c r="L11" s="23" t="s">
        <v>101</v>
      </c>
      <c r="M11" s="23" t="s">
        <v>91</v>
      </c>
      <c r="N11" s="23" t="s">
        <v>70</v>
      </c>
      <c r="O11" s="25" t="s">
        <v>103</v>
      </c>
      <c r="P11" s="1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ht="45" x14ac:dyDescent="0.25">
      <c r="A12" s="1"/>
      <c r="B12" s="21">
        <v>10</v>
      </c>
      <c r="C12" s="23" t="s">
        <v>32</v>
      </c>
      <c r="D12" s="23">
        <v>1</v>
      </c>
      <c r="E12" s="24">
        <v>0.53</v>
      </c>
      <c r="F12" s="24">
        <f t="shared" si="0"/>
        <v>0.53</v>
      </c>
      <c r="G12" s="24">
        <v>0.36899999999999999</v>
      </c>
      <c r="H12" s="24">
        <f t="shared" si="1"/>
        <v>3.69</v>
      </c>
      <c r="I12" s="23" t="s">
        <v>104</v>
      </c>
      <c r="J12" s="23" t="s">
        <v>31</v>
      </c>
      <c r="K12" s="23" t="s">
        <v>25</v>
      </c>
      <c r="L12" s="23" t="s">
        <v>105</v>
      </c>
      <c r="M12" s="23" t="s">
        <v>91</v>
      </c>
      <c r="N12" s="23" t="s">
        <v>70</v>
      </c>
      <c r="O12" s="25" t="s">
        <v>106</v>
      </c>
      <c r="P12" s="12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ht="30" x14ac:dyDescent="0.25">
      <c r="A13" s="1"/>
      <c r="B13" s="21">
        <v>11</v>
      </c>
      <c r="C13" s="23" t="s">
        <v>33</v>
      </c>
      <c r="D13" s="23">
        <v>1</v>
      </c>
      <c r="E13" s="24">
        <v>0.13</v>
      </c>
      <c r="F13" s="24">
        <f t="shared" si="0"/>
        <v>0.13</v>
      </c>
      <c r="G13" s="24">
        <v>4.9000000000000002E-2</v>
      </c>
      <c r="H13" s="24">
        <f t="shared" si="1"/>
        <v>0.49</v>
      </c>
      <c r="I13" s="23" t="s">
        <v>107</v>
      </c>
      <c r="J13" s="23" t="s">
        <v>34</v>
      </c>
      <c r="K13" s="23" t="s">
        <v>17</v>
      </c>
      <c r="L13" s="23" t="s">
        <v>108</v>
      </c>
      <c r="M13" s="23" t="s">
        <v>91</v>
      </c>
      <c r="N13" s="23" t="s">
        <v>70</v>
      </c>
      <c r="O13" s="25" t="s">
        <v>109</v>
      </c>
      <c r="P13" s="12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ht="30" x14ac:dyDescent="0.25">
      <c r="A14" s="1"/>
      <c r="B14" s="21">
        <v>12</v>
      </c>
      <c r="C14" s="23" t="s">
        <v>35</v>
      </c>
      <c r="D14" s="23">
        <v>3</v>
      </c>
      <c r="E14" s="24">
        <v>0.99</v>
      </c>
      <c r="F14" s="24">
        <f t="shared" si="0"/>
        <v>2.9699999999999998</v>
      </c>
      <c r="G14" s="24">
        <v>0.72899999999999998</v>
      </c>
      <c r="H14" s="24">
        <f t="shared" si="1"/>
        <v>21.869999999999997</v>
      </c>
      <c r="I14" s="23" t="s">
        <v>110</v>
      </c>
      <c r="J14" s="23" t="s">
        <v>36</v>
      </c>
      <c r="K14" s="23" t="s">
        <v>37</v>
      </c>
      <c r="L14" s="23" t="s">
        <v>111</v>
      </c>
      <c r="M14" s="23" t="s">
        <v>91</v>
      </c>
      <c r="N14" s="23" t="s">
        <v>70</v>
      </c>
      <c r="O14" s="25" t="s">
        <v>112</v>
      </c>
      <c r="P14" s="12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ht="45" x14ac:dyDescent="0.25">
      <c r="A15" s="1"/>
      <c r="B15" s="21">
        <v>13</v>
      </c>
      <c r="C15" s="23" t="s">
        <v>38</v>
      </c>
      <c r="D15" s="23">
        <v>1</v>
      </c>
      <c r="E15" s="24">
        <v>0.13</v>
      </c>
      <c r="F15" s="24">
        <f t="shared" si="0"/>
        <v>0.13</v>
      </c>
      <c r="G15" s="24">
        <v>2.5999999999999999E-2</v>
      </c>
      <c r="H15" s="24">
        <f t="shared" si="1"/>
        <v>0.26</v>
      </c>
      <c r="I15" s="23" t="s">
        <v>114</v>
      </c>
      <c r="J15" s="23" t="s">
        <v>39</v>
      </c>
      <c r="K15" s="23" t="s">
        <v>17</v>
      </c>
      <c r="L15" s="23" t="s">
        <v>113</v>
      </c>
      <c r="M15" s="23" t="s">
        <v>91</v>
      </c>
      <c r="N15" s="23" t="s">
        <v>70</v>
      </c>
      <c r="O15" s="25" t="s">
        <v>115</v>
      </c>
      <c r="P15" s="12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 ht="30" x14ac:dyDescent="0.25">
      <c r="A16" s="1"/>
      <c r="B16" s="26">
        <v>14</v>
      </c>
      <c r="C16" s="27" t="s">
        <v>40</v>
      </c>
      <c r="D16" s="27">
        <v>1</v>
      </c>
      <c r="E16" s="28">
        <v>0.66</v>
      </c>
      <c r="F16" s="28">
        <f t="shared" si="0"/>
        <v>0.66</v>
      </c>
      <c r="G16" s="28">
        <v>0.54500000000000004</v>
      </c>
      <c r="H16" s="28">
        <f>G16*D16*10</f>
        <v>5.45</v>
      </c>
      <c r="I16" s="27" t="s">
        <v>119</v>
      </c>
      <c r="J16" s="27" t="s">
        <v>43</v>
      </c>
      <c r="K16" s="27" t="s">
        <v>41</v>
      </c>
      <c r="L16" s="27" t="s">
        <v>116</v>
      </c>
      <c r="M16" s="27" t="s">
        <v>117</v>
      </c>
      <c r="N16" s="27" t="s">
        <v>70</v>
      </c>
      <c r="O16" s="29" t="s">
        <v>118</v>
      </c>
      <c r="P16" s="12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1:51" ht="30" x14ac:dyDescent="0.25">
      <c r="A17" s="1"/>
      <c r="B17" s="26">
        <v>15</v>
      </c>
      <c r="C17" s="27" t="s">
        <v>42</v>
      </c>
      <c r="D17" s="27">
        <v>2</v>
      </c>
      <c r="E17" s="28">
        <v>0.59</v>
      </c>
      <c r="F17" s="28">
        <f t="shared" si="0"/>
        <v>1.18</v>
      </c>
      <c r="G17" s="28">
        <v>0.4</v>
      </c>
      <c r="H17" s="28">
        <f t="shared" ref="H17:H22" si="2">G17*D17*10</f>
        <v>8</v>
      </c>
      <c r="I17" s="27" t="s">
        <v>120</v>
      </c>
      <c r="J17" s="27" t="s">
        <v>44</v>
      </c>
      <c r="K17" s="27" t="s">
        <v>45</v>
      </c>
      <c r="L17" s="27" t="s">
        <v>121</v>
      </c>
      <c r="M17" s="27" t="s">
        <v>117</v>
      </c>
      <c r="N17" s="27" t="s">
        <v>70</v>
      </c>
      <c r="O17" s="29" t="s">
        <v>122</v>
      </c>
      <c r="P17" s="12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1:51" ht="30" x14ac:dyDescent="0.25">
      <c r="A18" s="1"/>
      <c r="B18" s="26">
        <v>16</v>
      </c>
      <c r="C18" s="27" t="s">
        <v>46</v>
      </c>
      <c r="D18" s="27">
        <v>3</v>
      </c>
      <c r="E18" s="28">
        <v>0.66</v>
      </c>
      <c r="F18" s="28">
        <f t="shared" si="0"/>
        <v>1.98</v>
      </c>
      <c r="G18" s="28">
        <v>0.54200000000000004</v>
      </c>
      <c r="H18" s="28">
        <f t="shared" si="2"/>
        <v>16.260000000000002</v>
      </c>
      <c r="I18" s="27" t="s">
        <v>123</v>
      </c>
      <c r="J18" s="27" t="s">
        <v>47</v>
      </c>
      <c r="K18" s="27" t="s">
        <v>17</v>
      </c>
      <c r="L18" s="27" t="s">
        <v>124</v>
      </c>
      <c r="M18" s="27" t="s">
        <v>125</v>
      </c>
      <c r="N18" s="27" t="s">
        <v>70</v>
      </c>
      <c r="O18" s="29" t="s">
        <v>126</v>
      </c>
      <c r="P18" s="12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1:51" ht="30" x14ac:dyDescent="0.25">
      <c r="B19" s="26">
        <v>17</v>
      </c>
      <c r="C19" s="27" t="s">
        <v>48</v>
      </c>
      <c r="D19" s="27">
        <v>1</v>
      </c>
      <c r="E19" s="28">
        <v>0.53</v>
      </c>
      <c r="F19" s="28">
        <f t="shared" si="0"/>
        <v>0.53</v>
      </c>
      <c r="G19" s="28">
        <v>0.374</v>
      </c>
      <c r="H19" s="28">
        <f t="shared" si="2"/>
        <v>3.74</v>
      </c>
      <c r="I19" s="27" t="s">
        <v>128</v>
      </c>
      <c r="J19" s="27" t="s">
        <v>49</v>
      </c>
      <c r="K19" s="27" t="s">
        <v>25</v>
      </c>
      <c r="L19" s="27" t="s">
        <v>127</v>
      </c>
      <c r="M19" s="27" t="s">
        <v>131</v>
      </c>
      <c r="N19" s="27" t="s">
        <v>70</v>
      </c>
      <c r="O19" s="29" t="s">
        <v>132</v>
      </c>
      <c r="P19" s="12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1:51" ht="30" x14ac:dyDescent="0.25">
      <c r="B20" s="26">
        <v>18</v>
      </c>
      <c r="C20" s="27" t="s">
        <v>52</v>
      </c>
      <c r="D20" s="27">
        <v>1</v>
      </c>
      <c r="E20" s="28">
        <v>0.53</v>
      </c>
      <c r="F20" s="28">
        <f t="shared" si="0"/>
        <v>0.53</v>
      </c>
      <c r="G20" s="28">
        <v>0.374</v>
      </c>
      <c r="H20" s="28">
        <f t="shared" si="2"/>
        <v>3.74</v>
      </c>
      <c r="I20" s="27" t="s">
        <v>129</v>
      </c>
      <c r="J20" s="27" t="s">
        <v>50</v>
      </c>
      <c r="K20" s="27" t="s">
        <v>25</v>
      </c>
      <c r="L20" s="65" t="s">
        <v>133</v>
      </c>
      <c r="M20" s="27" t="s">
        <v>131</v>
      </c>
      <c r="N20" s="27" t="s">
        <v>70</v>
      </c>
      <c r="O20" s="29" t="s">
        <v>134</v>
      </c>
      <c r="P20" s="12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 ht="30" x14ac:dyDescent="0.25">
      <c r="B21" s="26">
        <v>19</v>
      </c>
      <c r="C21" s="27" t="s">
        <v>170</v>
      </c>
      <c r="D21" s="27">
        <v>2</v>
      </c>
      <c r="E21" s="28">
        <v>0.53</v>
      </c>
      <c r="F21" s="28">
        <f t="shared" si="0"/>
        <v>1.06</v>
      </c>
      <c r="G21" s="28">
        <v>0.374</v>
      </c>
      <c r="H21" s="28">
        <f t="shared" si="2"/>
        <v>7.48</v>
      </c>
      <c r="I21" s="27" t="s">
        <v>130</v>
      </c>
      <c r="J21" s="27" t="s">
        <v>51</v>
      </c>
      <c r="K21" s="27" t="s">
        <v>25</v>
      </c>
      <c r="L21" s="27" t="s">
        <v>135</v>
      </c>
      <c r="M21" s="27" t="s">
        <v>131</v>
      </c>
      <c r="N21" s="27" t="s">
        <v>70</v>
      </c>
      <c r="O21" s="29" t="s">
        <v>136</v>
      </c>
      <c r="P21" s="12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ht="30" x14ac:dyDescent="0.25">
      <c r="B22" s="26">
        <v>20</v>
      </c>
      <c r="C22" s="27" t="s">
        <v>56</v>
      </c>
      <c r="D22" s="27">
        <v>1</v>
      </c>
      <c r="E22" s="28">
        <v>0.82</v>
      </c>
      <c r="F22" s="28">
        <f t="shared" si="0"/>
        <v>0.82</v>
      </c>
      <c r="G22" s="28">
        <v>0.374</v>
      </c>
      <c r="H22" s="28">
        <f t="shared" si="2"/>
        <v>3.74</v>
      </c>
      <c r="I22" s="27" t="s">
        <v>139</v>
      </c>
      <c r="J22" s="27" t="s">
        <v>137</v>
      </c>
      <c r="K22" s="27" t="s">
        <v>25</v>
      </c>
      <c r="L22" s="65" t="s">
        <v>138</v>
      </c>
      <c r="M22" s="27" t="s">
        <v>131</v>
      </c>
      <c r="N22" s="27" t="s">
        <v>70</v>
      </c>
      <c r="O22" s="29" t="s">
        <v>140</v>
      </c>
      <c r="P22" s="1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 ht="30" x14ac:dyDescent="0.25">
      <c r="B23" s="30">
        <v>21</v>
      </c>
      <c r="C23" s="31" t="s">
        <v>53</v>
      </c>
      <c r="D23" s="31">
        <v>1</v>
      </c>
      <c r="E23" s="32">
        <v>1.04</v>
      </c>
      <c r="F23" s="32">
        <f t="shared" si="0"/>
        <v>1.04</v>
      </c>
      <c r="G23" s="32">
        <v>0.82799999999999996</v>
      </c>
      <c r="H23" s="32">
        <f>G23*D23*10</f>
        <v>8.2799999999999994</v>
      </c>
      <c r="I23" s="31" t="s">
        <v>141</v>
      </c>
      <c r="J23" s="31" t="s">
        <v>0</v>
      </c>
      <c r="K23" s="31" t="s">
        <v>59</v>
      </c>
      <c r="L23" s="31" t="s">
        <v>57</v>
      </c>
      <c r="M23" s="31" t="s">
        <v>145</v>
      </c>
      <c r="N23" s="31" t="s">
        <v>70</v>
      </c>
      <c r="O23" s="33" t="s">
        <v>142</v>
      </c>
      <c r="P23" s="12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 ht="30" x14ac:dyDescent="0.25">
      <c r="B24" s="30">
        <v>22</v>
      </c>
      <c r="C24" s="31" t="s">
        <v>54</v>
      </c>
      <c r="D24" s="31">
        <v>1</v>
      </c>
      <c r="E24" s="32">
        <v>1.43</v>
      </c>
      <c r="F24" s="32">
        <f t="shared" si="0"/>
        <v>1.43</v>
      </c>
      <c r="G24" s="32">
        <v>1.1299999999999999</v>
      </c>
      <c r="H24" s="32">
        <f t="shared" ref="H24:H25" si="3">G24*D24*10</f>
        <v>11.299999999999999</v>
      </c>
      <c r="I24" s="31" t="s">
        <v>143</v>
      </c>
      <c r="J24" s="31" t="s">
        <v>0</v>
      </c>
      <c r="K24" s="31" t="s">
        <v>59</v>
      </c>
      <c r="L24" s="31" t="s">
        <v>61</v>
      </c>
      <c r="M24" s="31" t="s">
        <v>145</v>
      </c>
      <c r="N24" s="31" t="s">
        <v>70</v>
      </c>
      <c r="O24" s="33" t="s">
        <v>144</v>
      </c>
      <c r="P24" s="12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 ht="30" x14ac:dyDescent="0.25">
      <c r="B25" s="30">
        <v>23</v>
      </c>
      <c r="C25" s="31" t="s">
        <v>55</v>
      </c>
      <c r="D25" s="31">
        <v>1</v>
      </c>
      <c r="E25" s="32">
        <v>0.57999999999999996</v>
      </c>
      <c r="F25" s="32">
        <f t="shared" si="0"/>
        <v>0.57999999999999996</v>
      </c>
      <c r="G25" s="32">
        <v>0.54700000000000004</v>
      </c>
      <c r="H25" s="32">
        <f t="shared" si="3"/>
        <v>5.4700000000000006</v>
      </c>
      <c r="I25" s="31" t="s">
        <v>146</v>
      </c>
      <c r="J25" s="31" t="s">
        <v>0</v>
      </c>
      <c r="K25" s="31" t="s">
        <v>59</v>
      </c>
      <c r="L25" s="31" t="s">
        <v>60</v>
      </c>
      <c r="M25" s="31" t="s">
        <v>147</v>
      </c>
      <c r="N25" s="31" t="s">
        <v>148</v>
      </c>
      <c r="O25" s="33" t="s">
        <v>149</v>
      </c>
      <c r="P25" s="12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 ht="45" x14ac:dyDescent="0.25">
      <c r="B26" s="34">
        <v>24</v>
      </c>
      <c r="C26" s="35" t="s">
        <v>62</v>
      </c>
      <c r="D26" s="35">
        <v>1</v>
      </c>
      <c r="E26" s="36">
        <v>0.13</v>
      </c>
      <c r="F26" s="36">
        <f t="shared" si="0"/>
        <v>0.13</v>
      </c>
      <c r="G26" s="36">
        <v>8.5999999999999993E-2</v>
      </c>
      <c r="H26" s="36">
        <f>G26*D26*10</f>
        <v>0.85999999999999988</v>
      </c>
      <c r="I26" s="35" t="s">
        <v>150</v>
      </c>
      <c r="J26" s="35" t="s">
        <v>63</v>
      </c>
      <c r="K26" s="35" t="s">
        <v>17</v>
      </c>
      <c r="L26" s="35" t="s">
        <v>67</v>
      </c>
      <c r="M26" s="35" t="s">
        <v>91</v>
      </c>
      <c r="N26" s="35" t="s">
        <v>70</v>
      </c>
      <c r="O26" s="37" t="s">
        <v>151</v>
      </c>
      <c r="P26" s="12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 ht="30" x14ac:dyDescent="0.25">
      <c r="B27" s="34">
        <v>25</v>
      </c>
      <c r="C27" s="35" t="s">
        <v>64</v>
      </c>
      <c r="D27" s="35">
        <v>1</v>
      </c>
      <c r="E27" s="36">
        <v>0.7</v>
      </c>
      <c r="F27" s="36">
        <f t="shared" si="0"/>
        <v>0.7</v>
      </c>
      <c r="G27" s="36">
        <v>0.70199999999999996</v>
      </c>
      <c r="H27" s="36">
        <f t="shared" ref="H27:H28" si="4">G27*D27*10</f>
        <v>7.02</v>
      </c>
      <c r="I27" s="35" t="s">
        <v>153</v>
      </c>
      <c r="J27" s="35" t="s">
        <v>66</v>
      </c>
      <c r="K27" s="38" t="s">
        <v>157</v>
      </c>
      <c r="L27" s="66" t="s">
        <v>152</v>
      </c>
      <c r="M27" s="35" t="s">
        <v>154</v>
      </c>
      <c r="N27" s="35" t="s">
        <v>70</v>
      </c>
      <c r="O27" s="37" t="s">
        <v>155</v>
      </c>
      <c r="P27" s="12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51" ht="45" x14ac:dyDescent="0.25">
      <c r="B28" s="34">
        <v>26</v>
      </c>
      <c r="C28" s="35" t="s">
        <v>65</v>
      </c>
      <c r="D28" s="35">
        <v>2</v>
      </c>
      <c r="E28" s="36">
        <v>0.13</v>
      </c>
      <c r="F28" s="36">
        <f t="shared" si="0"/>
        <v>0.26</v>
      </c>
      <c r="G28" s="36">
        <v>6.5000000000000002E-2</v>
      </c>
      <c r="H28" s="36">
        <f t="shared" si="4"/>
        <v>1.3</v>
      </c>
      <c r="I28" s="35" t="s">
        <v>159</v>
      </c>
      <c r="J28" s="35" t="s">
        <v>160</v>
      </c>
      <c r="K28" s="38" t="s">
        <v>25</v>
      </c>
      <c r="L28" s="35" t="s">
        <v>158</v>
      </c>
      <c r="M28" s="35" t="s">
        <v>91</v>
      </c>
      <c r="N28" s="35" t="s">
        <v>70</v>
      </c>
      <c r="O28" s="37" t="s">
        <v>161</v>
      </c>
      <c r="P28" s="12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1:51" ht="30" x14ac:dyDescent="0.25">
      <c r="B29" s="26">
        <v>27</v>
      </c>
      <c r="C29" s="27" t="s">
        <v>156</v>
      </c>
      <c r="D29" s="27">
        <v>1</v>
      </c>
      <c r="E29" s="28">
        <v>1</v>
      </c>
      <c r="F29" s="28">
        <f t="shared" si="0"/>
        <v>1</v>
      </c>
      <c r="G29" s="28">
        <v>0.64100000000000001</v>
      </c>
      <c r="H29" s="28">
        <f>G29*D29*10</f>
        <v>6.41</v>
      </c>
      <c r="I29" s="27" t="s">
        <v>167</v>
      </c>
      <c r="J29" s="27" t="s">
        <v>168</v>
      </c>
      <c r="K29" s="39" t="s">
        <v>25</v>
      </c>
      <c r="L29" s="27" t="s">
        <v>135</v>
      </c>
      <c r="M29" s="27" t="s">
        <v>131</v>
      </c>
      <c r="N29" s="27" t="s">
        <v>70</v>
      </c>
      <c r="O29" s="29" t="s">
        <v>169</v>
      </c>
      <c r="P29" s="12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1:51" ht="30" x14ac:dyDescent="0.25">
      <c r="B30" s="11">
        <v>28</v>
      </c>
      <c r="C30" s="5" t="s">
        <v>162</v>
      </c>
      <c r="D30" s="5">
        <v>1</v>
      </c>
      <c r="E30" s="6">
        <v>0.6</v>
      </c>
      <c r="F30" s="6">
        <f t="shared" si="0"/>
        <v>0.6</v>
      </c>
      <c r="G30" s="6">
        <v>0.58099999999999996</v>
      </c>
      <c r="H30" s="6">
        <f>G30*D30*10</f>
        <v>5.81</v>
      </c>
      <c r="I30" s="5" t="s">
        <v>163</v>
      </c>
      <c r="J30" s="5" t="s">
        <v>0</v>
      </c>
      <c r="K30" s="5" t="s">
        <v>59</v>
      </c>
      <c r="L30" s="67" t="s">
        <v>164</v>
      </c>
      <c r="M30" s="5" t="s">
        <v>165</v>
      </c>
      <c r="N30" s="5" t="s">
        <v>70</v>
      </c>
      <c r="O30" s="8" t="s">
        <v>166</v>
      </c>
      <c r="P30" s="12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1:51" ht="30" x14ac:dyDescent="0.25">
      <c r="B31" s="40">
        <v>29</v>
      </c>
      <c r="C31" s="41" t="s">
        <v>171</v>
      </c>
      <c r="D31" s="41">
        <v>2</v>
      </c>
      <c r="E31" s="42">
        <v>0.52</v>
      </c>
      <c r="F31" s="42">
        <f t="shared" si="0"/>
        <v>1.04</v>
      </c>
      <c r="G31" s="42">
        <v>0.33800000000000002</v>
      </c>
      <c r="H31" s="42">
        <f>G31*D31*10</f>
        <v>6.7600000000000007</v>
      </c>
      <c r="I31" s="41" t="s">
        <v>172</v>
      </c>
      <c r="J31" s="41" t="s">
        <v>0</v>
      </c>
      <c r="K31" s="41" t="s">
        <v>173</v>
      </c>
      <c r="L31" s="68" t="s">
        <v>174</v>
      </c>
      <c r="M31" s="41" t="s">
        <v>175</v>
      </c>
      <c r="N31" s="41" t="s">
        <v>70</v>
      </c>
      <c r="O31" s="43" t="s">
        <v>176</v>
      </c>
      <c r="P31" s="12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1:51" ht="45" x14ac:dyDescent="0.25">
      <c r="B32" s="40">
        <v>30</v>
      </c>
      <c r="C32" s="41" t="s">
        <v>177</v>
      </c>
      <c r="D32" s="41">
        <v>1</v>
      </c>
      <c r="E32" s="42">
        <v>0.65</v>
      </c>
      <c r="F32" s="42">
        <f t="shared" si="0"/>
        <v>0.65</v>
      </c>
      <c r="G32" s="42">
        <v>0.52800000000000002</v>
      </c>
      <c r="H32" s="42">
        <f t="shared" ref="H32:H33" si="5">G32*D32*10</f>
        <v>5.28</v>
      </c>
      <c r="I32" s="41" t="s">
        <v>178</v>
      </c>
      <c r="J32" s="41" t="s">
        <v>0</v>
      </c>
      <c r="K32" s="41" t="s">
        <v>59</v>
      </c>
      <c r="L32" s="41" t="s">
        <v>179</v>
      </c>
      <c r="M32" s="41" t="s">
        <v>180</v>
      </c>
      <c r="N32" s="41" t="s">
        <v>70</v>
      </c>
      <c r="O32" s="43" t="s">
        <v>181</v>
      </c>
      <c r="P32" s="12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spans="2:51" ht="30" x14ac:dyDescent="0.25">
      <c r="B33" s="40">
        <v>31</v>
      </c>
      <c r="C33" s="41" t="s">
        <v>183</v>
      </c>
      <c r="D33" s="41">
        <v>1</v>
      </c>
      <c r="E33" s="42">
        <v>0.39</v>
      </c>
      <c r="F33" s="42">
        <f t="shared" si="0"/>
        <v>0.39</v>
      </c>
      <c r="G33" s="42">
        <v>0.16800000000000001</v>
      </c>
      <c r="H33" s="42">
        <f t="shared" si="5"/>
        <v>1.6800000000000002</v>
      </c>
      <c r="I33" s="41" t="s">
        <v>184</v>
      </c>
      <c r="J33" s="41" t="s">
        <v>0</v>
      </c>
      <c r="K33" s="41" t="s">
        <v>59</v>
      </c>
      <c r="L33" s="41" t="s">
        <v>185</v>
      </c>
      <c r="M33" s="41" t="s">
        <v>175</v>
      </c>
      <c r="N33" s="41" t="s">
        <v>70</v>
      </c>
      <c r="O33" s="43" t="s">
        <v>186</v>
      </c>
      <c r="P33" s="12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2:51" ht="15" x14ac:dyDescent="0.25">
      <c r="B34" s="44">
        <v>32</v>
      </c>
      <c r="C34" s="45" t="s">
        <v>187</v>
      </c>
      <c r="D34" s="45">
        <v>1</v>
      </c>
      <c r="E34" s="46">
        <v>0.1</v>
      </c>
      <c r="F34" s="46">
        <f t="shared" si="0"/>
        <v>0.1</v>
      </c>
      <c r="G34" s="46">
        <v>1.6E-2</v>
      </c>
      <c r="H34" s="46">
        <f>G34*D34*10</f>
        <v>0.16</v>
      </c>
      <c r="I34" s="45" t="s">
        <v>188</v>
      </c>
      <c r="J34" s="45" t="s">
        <v>189</v>
      </c>
      <c r="K34" s="47" t="s">
        <v>17</v>
      </c>
      <c r="L34" s="69" t="s">
        <v>190</v>
      </c>
      <c r="M34" s="45" t="s">
        <v>191</v>
      </c>
      <c r="N34" s="45" t="s">
        <v>148</v>
      </c>
      <c r="O34" s="48" t="s">
        <v>192</v>
      </c>
      <c r="P34" s="12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2:51" ht="30" x14ac:dyDescent="0.25">
      <c r="B35" s="44">
        <v>33</v>
      </c>
      <c r="C35" s="45" t="s">
        <v>193</v>
      </c>
      <c r="D35" s="45">
        <v>3</v>
      </c>
      <c r="E35" s="46">
        <v>0.13</v>
      </c>
      <c r="F35" s="46">
        <f t="shared" si="0"/>
        <v>0.39</v>
      </c>
      <c r="G35" s="46">
        <v>1.6E-2</v>
      </c>
      <c r="H35" s="46">
        <f t="shared" ref="H35:H46" si="6">G35*D35*10</f>
        <v>0.48</v>
      </c>
      <c r="I35" s="45" t="s">
        <v>194</v>
      </c>
      <c r="J35" s="45" t="s">
        <v>195</v>
      </c>
      <c r="K35" s="47" t="s">
        <v>17</v>
      </c>
      <c r="L35" s="45" t="s">
        <v>196</v>
      </c>
      <c r="M35" s="45" t="s">
        <v>191</v>
      </c>
      <c r="N35" s="45" t="s">
        <v>70</v>
      </c>
      <c r="O35" s="48" t="s">
        <v>197</v>
      </c>
      <c r="P35" s="12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2:51" ht="30" x14ac:dyDescent="0.25">
      <c r="B36" s="44">
        <v>34</v>
      </c>
      <c r="C36" s="45" t="s">
        <v>198</v>
      </c>
      <c r="D36" s="45">
        <v>3</v>
      </c>
      <c r="E36" s="46">
        <v>0.13</v>
      </c>
      <c r="F36" s="46">
        <f t="shared" si="0"/>
        <v>0.39</v>
      </c>
      <c r="G36" s="46">
        <v>1.6E-2</v>
      </c>
      <c r="H36" s="46">
        <f t="shared" si="6"/>
        <v>0.48</v>
      </c>
      <c r="I36" s="45" t="s">
        <v>199</v>
      </c>
      <c r="J36" s="45" t="s">
        <v>200</v>
      </c>
      <c r="K36" s="47" t="s">
        <v>17</v>
      </c>
      <c r="L36" s="45" t="s">
        <v>201</v>
      </c>
      <c r="M36" s="45" t="s">
        <v>191</v>
      </c>
      <c r="N36" s="45" t="s">
        <v>70</v>
      </c>
      <c r="O36" s="48" t="s">
        <v>202</v>
      </c>
      <c r="P36" s="12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2:51" ht="30" x14ac:dyDescent="0.25">
      <c r="B37" s="44">
        <v>35</v>
      </c>
      <c r="C37" s="49" t="s">
        <v>203</v>
      </c>
      <c r="D37" s="45">
        <v>7</v>
      </c>
      <c r="E37" s="46">
        <v>0.13</v>
      </c>
      <c r="F37" s="46">
        <f t="shared" si="0"/>
        <v>0.91</v>
      </c>
      <c r="G37" s="46">
        <v>1.7000000000000001E-2</v>
      </c>
      <c r="H37" s="46">
        <f t="shared" si="6"/>
        <v>1.1900000000000002</v>
      </c>
      <c r="I37" s="45" t="s">
        <v>204</v>
      </c>
      <c r="J37" s="45" t="s">
        <v>205</v>
      </c>
      <c r="K37" s="47" t="s">
        <v>17</v>
      </c>
      <c r="L37" s="45" t="s">
        <v>206</v>
      </c>
      <c r="M37" s="45" t="s">
        <v>191</v>
      </c>
      <c r="N37" s="45" t="s">
        <v>70</v>
      </c>
      <c r="O37" s="48" t="s">
        <v>207</v>
      </c>
      <c r="P37" s="12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2:51" x14ac:dyDescent="0.2">
      <c r="B38" s="44">
        <v>36</v>
      </c>
      <c r="C38" s="45" t="s">
        <v>208</v>
      </c>
      <c r="D38" s="45">
        <v>3</v>
      </c>
      <c r="E38" s="46">
        <v>0</v>
      </c>
      <c r="F38" s="46">
        <f t="shared" si="0"/>
        <v>0</v>
      </c>
      <c r="G38" s="46">
        <v>0</v>
      </c>
      <c r="H38" s="46">
        <f t="shared" si="6"/>
        <v>0</v>
      </c>
      <c r="I38" s="45" t="s">
        <v>209</v>
      </c>
      <c r="J38" s="45" t="s">
        <v>210</v>
      </c>
      <c r="K38" s="47" t="s">
        <v>17</v>
      </c>
      <c r="L38" s="45" t="s">
        <v>210</v>
      </c>
      <c r="M38" s="45" t="s">
        <v>210</v>
      </c>
      <c r="N38" s="45" t="s">
        <v>210</v>
      </c>
      <c r="O38" s="49" t="s">
        <v>210</v>
      </c>
      <c r="P38" s="12" t="s">
        <v>211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2:51" ht="30" x14ac:dyDescent="0.25">
      <c r="B39" s="44">
        <v>37</v>
      </c>
      <c r="C39" s="45" t="s">
        <v>212</v>
      </c>
      <c r="D39" s="45">
        <v>1</v>
      </c>
      <c r="E39" s="46">
        <v>0.13</v>
      </c>
      <c r="F39" s="46">
        <f t="shared" si="0"/>
        <v>0.13</v>
      </c>
      <c r="G39" s="46">
        <v>1.2999999999999999E-2</v>
      </c>
      <c r="H39" s="46">
        <f t="shared" si="6"/>
        <v>0.13</v>
      </c>
      <c r="I39" s="45" t="s">
        <v>213</v>
      </c>
      <c r="J39" s="45" t="s">
        <v>214</v>
      </c>
      <c r="K39" s="47" t="s">
        <v>17</v>
      </c>
      <c r="L39" s="45" t="s">
        <v>215</v>
      </c>
      <c r="M39" s="45" t="s">
        <v>191</v>
      </c>
      <c r="N39" s="45" t="s">
        <v>70</v>
      </c>
      <c r="O39" s="48" t="s">
        <v>216</v>
      </c>
      <c r="P39" s="12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2:51" ht="30" x14ac:dyDescent="0.25">
      <c r="B40" s="44">
        <v>38</v>
      </c>
      <c r="C40" s="45" t="s">
        <v>217</v>
      </c>
      <c r="D40" s="45">
        <v>1</v>
      </c>
      <c r="E40" s="46">
        <v>0.13</v>
      </c>
      <c r="F40" s="46">
        <f t="shared" si="0"/>
        <v>0.13</v>
      </c>
      <c r="G40" s="46">
        <v>1.6E-2</v>
      </c>
      <c r="H40" s="46">
        <f t="shared" si="6"/>
        <v>0.16</v>
      </c>
      <c r="I40" s="45" t="s">
        <v>218</v>
      </c>
      <c r="J40" s="45" t="s">
        <v>219</v>
      </c>
      <c r="K40" s="47" t="s">
        <v>17</v>
      </c>
      <c r="L40" s="45" t="s">
        <v>220</v>
      </c>
      <c r="M40" s="45" t="s">
        <v>191</v>
      </c>
      <c r="N40" s="45" t="s">
        <v>70</v>
      </c>
      <c r="O40" s="48" t="s">
        <v>221</v>
      </c>
      <c r="P40" s="12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2:51" ht="30" x14ac:dyDescent="0.25">
      <c r="B41" s="44">
        <v>39</v>
      </c>
      <c r="C41" s="45" t="s">
        <v>222</v>
      </c>
      <c r="D41" s="45">
        <v>4</v>
      </c>
      <c r="E41" s="46">
        <v>0.13</v>
      </c>
      <c r="F41" s="46">
        <f t="shared" si="0"/>
        <v>0.52</v>
      </c>
      <c r="G41" s="46">
        <v>1.6E-2</v>
      </c>
      <c r="H41" s="46">
        <f t="shared" si="6"/>
        <v>0.64</v>
      </c>
      <c r="I41" s="45" t="s">
        <v>223</v>
      </c>
      <c r="J41" s="45" t="s">
        <v>224</v>
      </c>
      <c r="K41" s="47" t="s">
        <v>17</v>
      </c>
      <c r="L41" s="45" t="s">
        <v>225</v>
      </c>
      <c r="M41" s="45" t="s">
        <v>191</v>
      </c>
      <c r="N41" s="45" t="s">
        <v>70</v>
      </c>
      <c r="O41" s="48" t="s">
        <v>226</v>
      </c>
      <c r="P41" s="12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2:51" ht="30" x14ac:dyDescent="0.25">
      <c r="B42" s="44">
        <v>40</v>
      </c>
      <c r="C42" s="45" t="s">
        <v>227</v>
      </c>
      <c r="D42" s="45">
        <v>2</v>
      </c>
      <c r="E42" s="46">
        <v>0.13</v>
      </c>
      <c r="F42" s="46">
        <f t="shared" si="0"/>
        <v>0.26</v>
      </c>
      <c r="G42" s="46">
        <v>1.2999999999999999E-2</v>
      </c>
      <c r="H42" s="46">
        <f t="shared" si="6"/>
        <v>0.26</v>
      </c>
      <c r="I42" s="45" t="s">
        <v>228</v>
      </c>
      <c r="J42" s="45" t="s">
        <v>229</v>
      </c>
      <c r="K42" s="47" t="s">
        <v>17</v>
      </c>
      <c r="L42" s="45" t="s">
        <v>230</v>
      </c>
      <c r="M42" s="45" t="s">
        <v>191</v>
      </c>
      <c r="N42" s="45" t="s">
        <v>70</v>
      </c>
      <c r="O42" s="48" t="s">
        <v>231</v>
      </c>
      <c r="P42" s="12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2:51" ht="30" x14ac:dyDescent="0.25">
      <c r="B43" s="44">
        <v>41</v>
      </c>
      <c r="C43" s="45" t="s">
        <v>232</v>
      </c>
      <c r="D43" s="45">
        <v>2</v>
      </c>
      <c r="E43" s="46">
        <v>0.13</v>
      </c>
      <c r="F43" s="46">
        <f t="shared" si="0"/>
        <v>0.26</v>
      </c>
      <c r="G43" s="46">
        <v>1.6E-2</v>
      </c>
      <c r="H43" s="46">
        <f t="shared" si="6"/>
        <v>0.32</v>
      </c>
      <c r="I43" s="45" t="s">
        <v>233</v>
      </c>
      <c r="J43" s="45" t="s">
        <v>234</v>
      </c>
      <c r="K43" s="47" t="s">
        <v>17</v>
      </c>
      <c r="L43" s="45" t="s">
        <v>235</v>
      </c>
      <c r="M43" s="45" t="s">
        <v>191</v>
      </c>
      <c r="N43" s="45" t="s">
        <v>70</v>
      </c>
      <c r="O43" s="48" t="s">
        <v>236</v>
      </c>
      <c r="P43" s="12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2:51" ht="30" x14ac:dyDescent="0.25">
      <c r="B44" s="44">
        <v>42</v>
      </c>
      <c r="C44" s="45" t="s">
        <v>237</v>
      </c>
      <c r="D44" s="45">
        <v>1</v>
      </c>
      <c r="E44" s="46">
        <v>0.13</v>
      </c>
      <c r="F44" s="46">
        <f t="shared" si="0"/>
        <v>0.13</v>
      </c>
      <c r="G44" s="46">
        <v>1.6E-2</v>
      </c>
      <c r="H44" s="46">
        <f t="shared" si="6"/>
        <v>0.16</v>
      </c>
      <c r="I44" s="45" t="s">
        <v>238</v>
      </c>
      <c r="J44" s="45" t="s">
        <v>239</v>
      </c>
      <c r="K44" s="47" t="s">
        <v>17</v>
      </c>
      <c r="L44" s="45" t="s">
        <v>240</v>
      </c>
      <c r="M44" s="45" t="s">
        <v>191</v>
      </c>
      <c r="N44" s="45" t="s">
        <v>70</v>
      </c>
      <c r="O44" s="48" t="s">
        <v>241</v>
      </c>
      <c r="P44" s="12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spans="2:51" ht="30" x14ac:dyDescent="0.25">
      <c r="B45" s="44">
        <v>43</v>
      </c>
      <c r="C45" s="45" t="s">
        <v>243</v>
      </c>
      <c r="D45" s="45">
        <v>1</v>
      </c>
      <c r="E45" s="46">
        <v>0.13</v>
      </c>
      <c r="F45" s="46">
        <f t="shared" si="0"/>
        <v>0.13</v>
      </c>
      <c r="G45" s="46">
        <v>5.0999999999999997E-2</v>
      </c>
      <c r="H45" s="46">
        <f t="shared" si="6"/>
        <v>0.51</v>
      </c>
      <c r="I45" s="45" t="s">
        <v>244</v>
      </c>
      <c r="J45" s="45" t="s">
        <v>245</v>
      </c>
      <c r="K45" s="47" t="s">
        <v>17</v>
      </c>
      <c r="L45" s="45" t="s">
        <v>242</v>
      </c>
      <c r="M45" s="45" t="s">
        <v>180</v>
      </c>
      <c r="N45" s="45" t="s">
        <v>70</v>
      </c>
      <c r="O45" s="48" t="s">
        <v>246</v>
      </c>
      <c r="P45" s="12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2:51" ht="30" x14ac:dyDescent="0.25">
      <c r="B46" s="44">
        <v>44</v>
      </c>
      <c r="C46" s="45" t="s">
        <v>247</v>
      </c>
      <c r="D46" s="45">
        <v>1</v>
      </c>
      <c r="E46" s="46">
        <v>0.13</v>
      </c>
      <c r="F46" s="46">
        <f t="shared" si="0"/>
        <v>0.13</v>
      </c>
      <c r="G46" s="46">
        <v>1.6E-2</v>
      </c>
      <c r="H46" s="46">
        <f t="shared" si="6"/>
        <v>0.16</v>
      </c>
      <c r="I46" s="45" t="s">
        <v>249</v>
      </c>
      <c r="J46" s="45" t="s">
        <v>248</v>
      </c>
      <c r="K46" s="47" t="s">
        <v>17</v>
      </c>
      <c r="L46" s="45" t="s">
        <v>250</v>
      </c>
      <c r="M46" s="45" t="s">
        <v>191</v>
      </c>
      <c r="N46" s="45" t="s">
        <v>70</v>
      </c>
      <c r="O46" s="48" t="s">
        <v>251</v>
      </c>
      <c r="P46" s="12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2:51" ht="30" x14ac:dyDescent="0.25">
      <c r="B47" s="11">
        <v>45</v>
      </c>
      <c r="C47" s="5" t="s">
        <v>252</v>
      </c>
      <c r="D47" s="5">
        <v>1</v>
      </c>
      <c r="E47" s="6">
        <v>2.2400000000000002</v>
      </c>
      <c r="F47" s="6">
        <f t="shared" si="0"/>
        <v>2.2400000000000002</v>
      </c>
      <c r="G47" s="6">
        <v>1.98</v>
      </c>
      <c r="H47" s="6">
        <f>G47*D47*10</f>
        <v>19.8</v>
      </c>
      <c r="I47" s="5" t="s">
        <v>253</v>
      </c>
      <c r="J47" s="5" t="s">
        <v>0</v>
      </c>
      <c r="K47" s="5" t="s">
        <v>59</v>
      </c>
      <c r="L47" s="5" t="s">
        <v>254</v>
      </c>
      <c r="M47" s="5" t="s">
        <v>255</v>
      </c>
      <c r="N47" s="5" t="s">
        <v>70</v>
      </c>
      <c r="O47" s="8" t="s">
        <v>256</v>
      </c>
      <c r="P47" s="12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2:51" ht="30" x14ac:dyDescent="0.25">
      <c r="B48" s="50">
        <v>46</v>
      </c>
      <c r="C48" s="51" t="s">
        <v>257</v>
      </c>
      <c r="D48" s="51">
        <v>1</v>
      </c>
      <c r="E48" s="52">
        <v>3.9</v>
      </c>
      <c r="F48" s="52">
        <f t="shared" si="0"/>
        <v>3.9</v>
      </c>
      <c r="G48" s="52">
        <v>3.54</v>
      </c>
      <c r="H48" s="52">
        <f>G48*D48*10</f>
        <v>35.4</v>
      </c>
      <c r="I48" s="51" t="s">
        <v>262</v>
      </c>
      <c r="J48" s="51" t="s">
        <v>0</v>
      </c>
      <c r="K48" s="51" t="s">
        <v>263</v>
      </c>
      <c r="L48" s="51" t="s">
        <v>261</v>
      </c>
      <c r="M48" s="51" t="s">
        <v>264</v>
      </c>
      <c r="N48" s="51" t="s">
        <v>70</v>
      </c>
      <c r="O48" s="53" t="s">
        <v>265</v>
      </c>
      <c r="P48" s="12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2:51" ht="30" x14ac:dyDescent="0.25">
      <c r="B49" s="50">
        <v>47</v>
      </c>
      <c r="C49" s="51" t="s">
        <v>283</v>
      </c>
      <c r="D49" s="51">
        <v>2</v>
      </c>
      <c r="E49" s="52">
        <v>1.56</v>
      </c>
      <c r="F49" s="52">
        <f t="shared" si="0"/>
        <v>3.12</v>
      </c>
      <c r="G49" s="52">
        <v>1.33</v>
      </c>
      <c r="H49" s="52">
        <f t="shared" ref="H49:H52" si="7">G49*D49*10</f>
        <v>26.6</v>
      </c>
      <c r="I49" s="51" t="s">
        <v>267</v>
      </c>
      <c r="J49" s="51" t="s">
        <v>0</v>
      </c>
      <c r="K49" s="51" t="s">
        <v>268</v>
      </c>
      <c r="L49" s="51" t="s">
        <v>266</v>
      </c>
      <c r="M49" s="51" t="s">
        <v>269</v>
      </c>
      <c r="N49" s="51" t="s">
        <v>70</v>
      </c>
      <c r="O49" s="53" t="s">
        <v>270</v>
      </c>
      <c r="P49" s="12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2:51" ht="30" x14ac:dyDescent="0.25">
      <c r="B50" s="50">
        <v>48</v>
      </c>
      <c r="C50" s="51" t="s">
        <v>258</v>
      </c>
      <c r="D50" s="51">
        <v>1</v>
      </c>
      <c r="E50" s="52">
        <v>61.44</v>
      </c>
      <c r="F50" s="52">
        <f t="shared" si="0"/>
        <v>61.44</v>
      </c>
      <c r="G50" s="52">
        <v>46.08</v>
      </c>
      <c r="H50" s="52">
        <f t="shared" si="7"/>
        <v>460.79999999999995</v>
      </c>
      <c r="I50" s="51" t="s">
        <v>271</v>
      </c>
      <c r="J50" s="51" t="s">
        <v>0</v>
      </c>
      <c r="K50" s="51" t="s">
        <v>3</v>
      </c>
      <c r="L50" s="51" t="s">
        <v>272</v>
      </c>
      <c r="M50" s="51" t="s">
        <v>273</v>
      </c>
      <c r="N50" s="51" t="s">
        <v>148</v>
      </c>
      <c r="O50" s="53" t="s">
        <v>274</v>
      </c>
      <c r="P50" s="12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2:51" ht="30" x14ac:dyDescent="0.25">
      <c r="B51" s="50">
        <v>49</v>
      </c>
      <c r="C51" s="51" t="s">
        <v>259</v>
      </c>
      <c r="D51" s="51">
        <v>1</v>
      </c>
      <c r="E51" s="52">
        <v>4.17</v>
      </c>
      <c r="F51" s="52">
        <f t="shared" si="0"/>
        <v>4.17</v>
      </c>
      <c r="G51" s="52">
        <v>3.65</v>
      </c>
      <c r="H51" s="52">
        <f t="shared" si="7"/>
        <v>36.5</v>
      </c>
      <c r="I51" s="51" t="s">
        <v>276</v>
      </c>
      <c r="J51" s="51" t="s">
        <v>0</v>
      </c>
      <c r="K51" s="51" t="s">
        <v>277</v>
      </c>
      <c r="L51" s="51" t="s">
        <v>275</v>
      </c>
      <c r="M51" s="51" t="s">
        <v>269</v>
      </c>
      <c r="N51" s="51" t="s">
        <v>70</v>
      </c>
      <c r="O51" s="53" t="s">
        <v>278</v>
      </c>
      <c r="P51" s="12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2:51" ht="30" x14ac:dyDescent="0.25">
      <c r="B52" s="50">
        <v>50</v>
      </c>
      <c r="C52" s="51" t="s">
        <v>260</v>
      </c>
      <c r="D52" s="51">
        <v>1</v>
      </c>
      <c r="E52" s="52">
        <v>0.69</v>
      </c>
      <c r="F52" s="52">
        <f t="shared" si="0"/>
        <v>0.69</v>
      </c>
      <c r="G52" s="52">
        <v>0.56399999999999995</v>
      </c>
      <c r="H52" s="52">
        <f t="shared" si="7"/>
        <v>5.64</v>
      </c>
      <c r="I52" s="51" t="s">
        <v>279</v>
      </c>
      <c r="J52" s="51" t="s">
        <v>0</v>
      </c>
      <c r="K52" s="51" t="s">
        <v>280</v>
      </c>
      <c r="L52" s="51" t="s">
        <v>281</v>
      </c>
      <c r="M52" s="51" t="s">
        <v>175</v>
      </c>
      <c r="N52" s="51" t="s">
        <v>70</v>
      </c>
      <c r="O52" s="53" t="s">
        <v>282</v>
      </c>
      <c r="P52" s="12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2:51" ht="30" x14ac:dyDescent="0.25">
      <c r="B53" s="11">
        <v>51</v>
      </c>
      <c r="C53" s="5" t="s">
        <v>284</v>
      </c>
      <c r="D53" s="5">
        <v>1</v>
      </c>
      <c r="E53" s="6">
        <v>0.92</v>
      </c>
      <c r="F53" s="6">
        <f t="shared" si="0"/>
        <v>0.92</v>
      </c>
      <c r="G53" s="6">
        <v>0.76800000000000002</v>
      </c>
      <c r="H53" s="6">
        <f>G53*D53*10</f>
        <v>7.68</v>
      </c>
      <c r="I53" s="5" t="s">
        <v>286</v>
      </c>
      <c r="J53" s="5" t="s">
        <v>287</v>
      </c>
      <c r="K53" s="5" t="s">
        <v>59</v>
      </c>
      <c r="L53" s="5" t="s">
        <v>285</v>
      </c>
      <c r="M53" s="5" t="s">
        <v>288</v>
      </c>
      <c r="N53" s="5" t="s">
        <v>70</v>
      </c>
      <c r="O53" s="8" t="s">
        <v>289</v>
      </c>
      <c r="P53" s="12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2:51" ht="15" x14ac:dyDescent="0.25">
      <c r="B54" s="11">
        <v>52</v>
      </c>
      <c r="C54" s="5" t="s">
        <v>290</v>
      </c>
      <c r="D54" s="5">
        <v>1</v>
      </c>
      <c r="E54" s="6">
        <v>5.71</v>
      </c>
      <c r="F54" s="6">
        <f t="shared" si="0"/>
        <v>5.71</v>
      </c>
      <c r="G54" s="6">
        <v>5.71</v>
      </c>
      <c r="H54" s="6">
        <f>G54*D54*10</f>
        <v>57.1</v>
      </c>
      <c r="I54" s="5" t="s">
        <v>292</v>
      </c>
      <c r="J54" s="5" t="s">
        <v>0</v>
      </c>
      <c r="K54" s="5" t="s">
        <v>59</v>
      </c>
      <c r="L54" s="70" t="s">
        <v>291</v>
      </c>
      <c r="M54" s="5" t="s">
        <v>2</v>
      </c>
      <c r="N54" s="5" t="s">
        <v>70</v>
      </c>
      <c r="O54" s="8" t="s">
        <v>1</v>
      </c>
      <c r="P54" s="12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2:51" ht="15.75" thickBot="1" x14ac:dyDescent="0.3">
      <c r="B55" s="13">
        <v>53</v>
      </c>
      <c r="C55" s="14" t="s">
        <v>293</v>
      </c>
      <c r="D55" s="14">
        <v>1</v>
      </c>
      <c r="E55" s="58">
        <v>14.95</v>
      </c>
      <c r="F55" s="58">
        <f t="shared" si="0"/>
        <v>14.95</v>
      </c>
      <c r="G55" s="58">
        <v>14.95</v>
      </c>
      <c r="H55" s="58">
        <f>G55*D55*10</f>
        <v>149.5</v>
      </c>
      <c r="I55" s="14" t="s">
        <v>294</v>
      </c>
      <c r="J55" s="14" t="s">
        <v>295</v>
      </c>
      <c r="K55" s="14" t="s">
        <v>296</v>
      </c>
      <c r="L55" s="71" t="s">
        <v>297</v>
      </c>
      <c r="M55" s="14" t="s">
        <v>298</v>
      </c>
      <c r="N55" s="14" t="s">
        <v>148</v>
      </c>
      <c r="O55" s="15" t="s">
        <v>299</v>
      </c>
      <c r="P55" s="16" t="s">
        <v>86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2:51" ht="13.5" thickBot="1" x14ac:dyDescent="0.25">
      <c r="B56" s="3"/>
      <c r="C56" s="3"/>
      <c r="D56" s="3"/>
      <c r="E56" s="59" t="s">
        <v>300</v>
      </c>
      <c r="F56" s="60">
        <f>SUM(F3:F55)</f>
        <v>125.44</v>
      </c>
      <c r="G56" s="61" t="s">
        <v>303</v>
      </c>
      <c r="H56" s="62">
        <f>SUM(H3:H55)</f>
        <v>997.17</v>
      </c>
      <c r="I56" s="3"/>
      <c r="J56" s="3"/>
      <c r="K56" s="3"/>
      <c r="L56" s="3"/>
      <c r="M56" s="3"/>
      <c r="N56" s="3"/>
      <c r="O56" s="4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2:51" ht="13.5" thickBot="1" x14ac:dyDescent="0.25">
      <c r="B57" s="3"/>
      <c r="C57" s="3"/>
      <c r="D57" s="3"/>
      <c r="E57" s="3"/>
      <c r="F57" s="3"/>
      <c r="G57" s="13" t="s">
        <v>304</v>
      </c>
      <c r="H57" s="63">
        <f>H56/10</f>
        <v>99.716999999999999</v>
      </c>
      <c r="I57" s="3"/>
      <c r="J57" s="3"/>
      <c r="K57" s="3"/>
      <c r="L57" s="3"/>
      <c r="M57" s="3"/>
      <c r="N57" s="3"/>
      <c r="O57" s="4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2:51" x14ac:dyDescent="0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2:51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2:51" x14ac:dyDescent="0.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2:51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2:51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2:51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2:51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2:51" x14ac:dyDescent="0.2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2:51" x14ac:dyDescent="0.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4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2:51" x14ac:dyDescent="0.2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4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2:51" x14ac:dyDescent="0.2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4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2:51" x14ac:dyDescent="0.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2:51" x14ac:dyDescent="0.2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2:51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2:51" x14ac:dyDescent="0.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2:51" x14ac:dyDescent="0.2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2:51" x14ac:dyDescent="0.2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2:51" x14ac:dyDescent="0.2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2:51" x14ac:dyDescent="0.2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2:51" x14ac:dyDescent="0.2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2:51" x14ac:dyDescent="0.2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4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2:51" x14ac:dyDescent="0.2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2:51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4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2:51" x14ac:dyDescent="0.2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4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2:51" x14ac:dyDescent="0.2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2:51" x14ac:dyDescent="0.2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2:51" x14ac:dyDescent="0.2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2:51" x14ac:dyDescent="0.2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2:51" x14ac:dyDescent="0.2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2:51" x14ac:dyDescent="0.2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2:51" x14ac:dyDescent="0.2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2:51" x14ac:dyDescent="0.2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2:51" x14ac:dyDescent="0.2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2:51" x14ac:dyDescent="0.2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4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2:51" x14ac:dyDescent="0.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4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2:51" x14ac:dyDescent="0.2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4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2:51" x14ac:dyDescent="0.2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2:51" x14ac:dyDescent="0.2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4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2:51" x14ac:dyDescent="0.2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2:51" x14ac:dyDescent="0.2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2:51" x14ac:dyDescent="0.2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4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2:51" x14ac:dyDescent="0.2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2:51" x14ac:dyDescent="0.2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4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2:51" x14ac:dyDescent="0.2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2:51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4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2:51" x14ac:dyDescent="0.2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2:51" x14ac:dyDescent="0.2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2:51" x14ac:dyDescent="0.2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4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2:51" x14ac:dyDescent="0.2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4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2:51" x14ac:dyDescent="0.2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4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2:51" x14ac:dyDescent="0.2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4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2:51" x14ac:dyDescent="0.2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4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2:51" x14ac:dyDescent="0.2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2:51" x14ac:dyDescent="0.2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2:51" x14ac:dyDescent="0.2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2:51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4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2:51" x14ac:dyDescent="0.2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4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2:51" x14ac:dyDescent="0.2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2:51" x14ac:dyDescent="0.2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2:51" x14ac:dyDescent="0.2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4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2:51" x14ac:dyDescent="0.2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4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2:51" x14ac:dyDescent="0.2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4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2:51" x14ac:dyDescent="0.2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4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2:51" x14ac:dyDescent="0.2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4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2:51" x14ac:dyDescent="0.2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4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2:51" x14ac:dyDescent="0.2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4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2:51" x14ac:dyDescent="0.2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2:51" x14ac:dyDescent="0.2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2:51" x14ac:dyDescent="0.2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2:51" x14ac:dyDescent="0.2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2:51" x14ac:dyDescent="0.2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2:51" x14ac:dyDescent="0.2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2:51" x14ac:dyDescent="0.2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4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2:51" x14ac:dyDescent="0.2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4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2:51" x14ac:dyDescent="0.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4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2:51" x14ac:dyDescent="0.2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4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2:51" x14ac:dyDescent="0.2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4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2:51" x14ac:dyDescent="0.2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2:51" x14ac:dyDescent="0.2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2:51" x14ac:dyDescent="0.2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2:51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2:51" x14ac:dyDescent="0.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2:51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2:51" x14ac:dyDescent="0.2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2:51" x14ac:dyDescent="0.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2:51" x14ac:dyDescent="0.2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2:51" x14ac:dyDescent="0.2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2:51" x14ac:dyDescent="0.2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4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2:51" x14ac:dyDescent="0.2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4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2:51" x14ac:dyDescent="0.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4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2:51" x14ac:dyDescent="0.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4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2:51" x14ac:dyDescent="0.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4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2:51" x14ac:dyDescent="0.2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2:51" x14ac:dyDescent="0.2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2:51" x14ac:dyDescent="0.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2:51" x14ac:dyDescent="0.2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4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2:51" x14ac:dyDescent="0.2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2:51" x14ac:dyDescent="0.2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4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2:51" x14ac:dyDescent="0.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4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2:51" x14ac:dyDescent="0.2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4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2:51" x14ac:dyDescent="0.2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4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2:51" x14ac:dyDescent="0.2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4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2:51" x14ac:dyDescent="0.2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4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2:51" x14ac:dyDescent="0.2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4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2:51" x14ac:dyDescent="0.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4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2:51" x14ac:dyDescent="0.2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2:51" x14ac:dyDescent="0.2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2:51" x14ac:dyDescent="0.2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2:51" x14ac:dyDescent="0.2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2:51" x14ac:dyDescent="0.2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2:51" x14ac:dyDescent="0.2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2:51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4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2:51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4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2:51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4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2:51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4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2:51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4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2:51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4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2:51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2:51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4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2:51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2:51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2:51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2:51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2:51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2:51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4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2:51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4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2:51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2:51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4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2:51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4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2:51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4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2:51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4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2:51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4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2:51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2:51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2:51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2:51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4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2:51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4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2:51" x14ac:dyDescent="0.2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4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2:51" x14ac:dyDescent="0.2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4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2:51" x14ac:dyDescent="0.2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4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2:51" x14ac:dyDescent="0.2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4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2:51" x14ac:dyDescent="0.2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4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2:51" x14ac:dyDescent="0.2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4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2:51" x14ac:dyDescent="0.2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4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2:51" x14ac:dyDescent="0.2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2:51" x14ac:dyDescent="0.2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2:51" x14ac:dyDescent="0.2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2:51" x14ac:dyDescent="0.2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2:51" x14ac:dyDescent="0.2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2:51" x14ac:dyDescent="0.2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2:51" x14ac:dyDescent="0.2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4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2:51" x14ac:dyDescent="0.2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4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2:51" x14ac:dyDescent="0.2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4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2:51" x14ac:dyDescent="0.2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4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2:51" x14ac:dyDescent="0.2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4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2:51" x14ac:dyDescent="0.2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4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2:51" x14ac:dyDescent="0.2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4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2:51" x14ac:dyDescent="0.2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2:51" x14ac:dyDescent="0.2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2:51" x14ac:dyDescent="0.2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2:51" x14ac:dyDescent="0.2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2:51" x14ac:dyDescent="0.2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2:51" x14ac:dyDescent="0.2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4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2:51" x14ac:dyDescent="0.2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4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2:51" x14ac:dyDescent="0.2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4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2:51" x14ac:dyDescent="0.2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4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2:51" x14ac:dyDescent="0.2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4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2:51" x14ac:dyDescent="0.2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4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2:51" x14ac:dyDescent="0.2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2:51" x14ac:dyDescent="0.2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2:51" x14ac:dyDescent="0.2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2:51" x14ac:dyDescent="0.2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4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2:51" x14ac:dyDescent="0.2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4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2:51" x14ac:dyDescent="0.2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2:51" x14ac:dyDescent="0.2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2:51" x14ac:dyDescent="0.2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4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2:51" x14ac:dyDescent="0.2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4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2:51" x14ac:dyDescent="0.2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4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2:51" x14ac:dyDescent="0.2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4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2:51" x14ac:dyDescent="0.2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4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2:51" x14ac:dyDescent="0.2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4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2:51" x14ac:dyDescent="0.2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4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2:51" x14ac:dyDescent="0.2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4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2:51" x14ac:dyDescent="0.2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2:51" x14ac:dyDescent="0.2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4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2:51" x14ac:dyDescent="0.2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4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2:51" x14ac:dyDescent="0.2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4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2:51" x14ac:dyDescent="0.2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4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2:51" x14ac:dyDescent="0.2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4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2:51" x14ac:dyDescent="0.2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4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2:51" x14ac:dyDescent="0.2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4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2:51" x14ac:dyDescent="0.2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4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2:51" x14ac:dyDescent="0.2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4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2:51" x14ac:dyDescent="0.2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4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2:51" x14ac:dyDescent="0.2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4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2:51" x14ac:dyDescent="0.2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4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2:51" x14ac:dyDescent="0.2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4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2:51" x14ac:dyDescent="0.2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4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2:51" x14ac:dyDescent="0.2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4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2:51" x14ac:dyDescent="0.2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4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2:51" x14ac:dyDescent="0.2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4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2:51" x14ac:dyDescent="0.2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4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2:51" x14ac:dyDescent="0.2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4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2:51" x14ac:dyDescent="0.2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4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2:51" x14ac:dyDescent="0.2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4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spans="2:51" x14ac:dyDescent="0.2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4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spans="2:51" x14ac:dyDescent="0.2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4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spans="2:51" x14ac:dyDescent="0.2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4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spans="2:51" x14ac:dyDescent="0.2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4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spans="2:51" x14ac:dyDescent="0.2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4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spans="2:51" x14ac:dyDescent="0.2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4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spans="2:51" x14ac:dyDescent="0.2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4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spans="2:51" x14ac:dyDescent="0.2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4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spans="2:51" x14ac:dyDescent="0.2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spans="2:51" x14ac:dyDescent="0.2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4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spans="2:51" x14ac:dyDescent="0.2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4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2:51" x14ac:dyDescent="0.2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4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spans="2:51" x14ac:dyDescent="0.2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4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spans="2:51" x14ac:dyDescent="0.2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4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spans="2:51" x14ac:dyDescent="0.2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4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 spans="2:51" x14ac:dyDescent="0.2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4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 spans="2:51" x14ac:dyDescent="0.2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4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 spans="2:51" x14ac:dyDescent="0.2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4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 spans="2:51" x14ac:dyDescent="0.2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4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spans="2:51" x14ac:dyDescent="0.2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4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 spans="2:51" x14ac:dyDescent="0.2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4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 spans="2:51" x14ac:dyDescent="0.2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4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 spans="2:51" x14ac:dyDescent="0.2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4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 spans="2:51" x14ac:dyDescent="0.2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4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 spans="2:51" x14ac:dyDescent="0.2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4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 spans="2:51" x14ac:dyDescent="0.2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4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 spans="2:51" x14ac:dyDescent="0.2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4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 spans="2:51" x14ac:dyDescent="0.2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4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2:51" x14ac:dyDescent="0.2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4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 spans="2:51" x14ac:dyDescent="0.2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4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 spans="2:51" x14ac:dyDescent="0.2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4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 spans="2:51" x14ac:dyDescent="0.2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4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 spans="2:51" x14ac:dyDescent="0.2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4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 spans="2:51" x14ac:dyDescent="0.2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4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 spans="2:51" x14ac:dyDescent="0.2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4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 spans="2:51" x14ac:dyDescent="0.2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4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spans="2:51" x14ac:dyDescent="0.2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4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 spans="2:51" x14ac:dyDescent="0.2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4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 spans="2:51" x14ac:dyDescent="0.2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4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 spans="2:51" x14ac:dyDescent="0.2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4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spans="2:51" x14ac:dyDescent="0.2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4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spans="2:51" x14ac:dyDescent="0.2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4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spans="2:51" x14ac:dyDescent="0.2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4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spans="2:51" x14ac:dyDescent="0.2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4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spans="2:51" x14ac:dyDescent="0.2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4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2:51" x14ac:dyDescent="0.2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4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spans="2:51" x14ac:dyDescent="0.2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4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spans="2:51" x14ac:dyDescent="0.2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4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spans="2:51" x14ac:dyDescent="0.2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4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2:51" x14ac:dyDescent="0.2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4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2:51" x14ac:dyDescent="0.2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4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2:51" x14ac:dyDescent="0.2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4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2:51" x14ac:dyDescent="0.2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4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2:51" x14ac:dyDescent="0.2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4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2:51" x14ac:dyDescent="0.2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4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2:51" x14ac:dyDescent="0.2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4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2:51" x14ac:dyDescent="0.2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4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2:51" x14ac:dyDescent="0.2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4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2:51" x14ac:dyDescent="0.2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4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2:51" x14ac:dyDescent="0.2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4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2:51" x14ac:dyDescent="0.2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4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2:51" x14ac:dyDescent="0.2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4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2:51" x14ac:dyDescent="0.2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4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2:51" x14ac:dyDescent="0.2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4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2:51" x14ac:dyDescent="0.2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4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2:51" x14ac:dyDescent="0.2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4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2:51" x14ac:dyDescent="0.2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4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2:51" x14ac:dyDescent="0.2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4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2:51" x14ac:dyDescent="0.2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4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2:51" x14ac:dyDescent="0.2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4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2:51" x14ac:dyDescent="0.2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4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2:51" x14ac:dyDescent="0.2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4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2:51" x14ac:dyDescent="0.2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4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2:51" x14ac:dyDescent="0.2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4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2:51" x14ac:dyDescent="0.2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4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2:51" x14ac:dyDescent="0.2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4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2:51" x14ac:dyDescent="0.2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4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2:51" x14ac:dyDescent="0.2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4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2:51" x14ac:dyDescent="0.2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4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2:51" x14ac:dyDescent="0.2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4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2:51" x14ac:dyDescent="0.2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4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2:51" x14ac:dyDescent="0.2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4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2:51" x14ac:dyDescent="0.2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4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2:51" x14ac:dyDescent="0.2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4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2:51" x14ac:dyDescent="0.2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4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2:51" x14ac:dyDescent="0.2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4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2:51" x14ac:dyDescent="0.2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4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2:51" x14ac:dyDescent="0.2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4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2:51" x14ac:dyDescent="0.2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4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2:51" x14ac:dyDescent="0.2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4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2:51" x14ac:dyDescent="0.2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4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2:51" x14ac:dyDescent="0.2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4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2:51" x14ac:dyDescent="0.2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4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2:51" x14ac:dyDescent="0.2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4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2:51" x14ac:dyDescent="0.2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4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2:51" x14ac:dyDescent="0.2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4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2:51" x14ac:dyDescent="0.2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4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2:51" x14ac:dyDescent="0.2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4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2:51" x14ac:dyDescent="0.2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4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2:51" x14ac:dyDescent="0.2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4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2:51" x14ac:dyDescent="0.2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4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2:51" x14ac:dyDescent="0.2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4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2:51" x14ac:dyDescent="0.2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4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2:51" x14ac:dyDescent="0.2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4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2:51" x14ac:dyDescent="0.2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4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2:51" x14ac:dyDescent="0.2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4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2:51" x14ac:dyDescent="0.2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4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2:51" x14ac:dyDescent="0.2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4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2:51" x14ac:dyDescent="0.2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4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2:51" x14ac:dyDescent="0.2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4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2:51" x14ac:dyDescent="0.2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4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2:51" x14ac:dyDescent="0.2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4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2:51" x14ac:dyDescent="0.2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4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2:51" x14ac:dyDescent="0.2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4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2:51" x14ac:dyDescent="0.2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4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2:51" x14ac:dyDescent="0.2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4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2:51" x14ac:dyDescent="0.2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4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2:5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4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2:5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4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2:51" x14ac:dyDescent="0.2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4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2:5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4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2:51" x14ac:dyDescent="0.2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4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2:5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4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2:51" x14ac:dyDescent="0.2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4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2:51" x14ac:dyDescent="0.2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4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2:51" x14ac:dyDescent="0.2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4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2:5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4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2:51" x14ac:dyDescent="0.2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4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2:5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4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2:51" x14ac:dyDescent="0.2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4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2:5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4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2:51" x14ac:dyDescent="0.2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4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2:5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4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2:5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4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2:51" x14ac:dyDescent="0.2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4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2:5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4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2:5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4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2:51" x14ac:dyDescent="0.2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4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2:5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4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2:51" x14ac:dyDescent="0.2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4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2:5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4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2:51" x14ac:dyDescent="0.2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4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2:51" x14ac:dyDescent="0.2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4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2:51" x14ac:dyDescent="0.2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4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2:5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4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2:51" x14ac:dyDescent="0.2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4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2:5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4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2:51" x14ac:dyDescent="0.2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4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2:5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4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2:51" x14ac:dyDescent="0.2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4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2:5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4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2:5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4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2:51" x14ac:dyDescent="0.2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4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2:5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4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2:5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4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spans="2:51" x14ac:dyDescent="0.2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4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spans="2:5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4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spans="2:51" x14ac:dyDescent="0.2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4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spans="2:5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4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spans="2:51" x14ac:dyDescent="0.2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4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spans="2:51" x14ac:dyDescent="0.2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4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spans="2:51" x14ac:dyDescent="0.2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4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spans="2:5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4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spans="2:51" x14ac:dyDescent="0.2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4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spans="2:5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4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spans="2:51" x14ac:dyDescent="0.2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4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spans="2:5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4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spans="2:51" x14ac:dyDescent="0.2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4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spans="2:5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4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spans="2:5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4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spans="2:51" x14ac:dyDescent="0.2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4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spans="2:5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4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spans="2:5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4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spans="2:51" x14ac:dyDescent="0.2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4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spans="2:5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4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spans="2:51" x14ac:dyDescent="0.2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4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spans="2:5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4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spans="2:51" x14ac:dyDescent="0.2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4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spans="2:51" x14ac:dyDescent="0.2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4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spans="2:51" x14ac:dyDescent="0.2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4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spans="2:5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4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spans="2:51" x14ac:dyDescent="0.2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4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spans="2:5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4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spans="2:51" x14ac:dyDescent="0.2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4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spans="2:5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4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spans="2:51" x14ac:dyDescent="0.2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4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spans="2:5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4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spans="2:5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4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spans="2:51" x14ac:dyDescent="0.2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4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spans="2:51" x14ac:dyDescent="0.2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4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spans="2:51" x14ac:dyDescent="0.2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4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spans="2:51" x14ac:dyDescent="0.2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4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spans="2:51" x14ac:dyDescent="0.2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4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spans="2:51" x14ac:dyDescent="0.2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4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spans="2:51" x14ac:dyDescent="0.2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4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spans="2:51" x14ac:dyDescent="0.2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4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spans="2:51" x14ac:dyDescent="0.2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4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spans="2:51" x14ac:dyDescent="0.2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4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spans="2:51" x14ac:dyDescent="0.2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4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spans="2:51" x14ac:dyDescent="0.2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4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spans="2:51" x14ac:dyDescent="0.2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4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spans="2:51" x14ac:dyDescent="0.2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4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spans="2:51" x14ac:dyDescent="0.2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4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spans="2:51" x14ac:dyDescent="0.2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4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spans="2:51" x14ac:dyDescent="0.2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4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spans="2:51" x14ac:dyDescent="0.2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4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spans="2:51" x14ac:dyDescent="0.2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4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spans="2:51" x14ac:dyDescent="0.2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4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spans="2:51" x14ac:dyDescent="0.2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4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spans="2:51" x14ac:dyDescent="0.2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4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spans="2:51" x14ac:dyDescent="0.2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4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spans="2:51" x14ac:dyDescent="0.2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4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spans="2:51" x14ac:dyDescent="0.2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4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spans="2:51" x14ac:dyDescent="0.2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4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spans="2:51" x14ac:dyDescent="0.2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4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spans="2:51" x14ac:dyDescent="0.2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4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spans="2:51" x14ac:dyDescent="0.2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4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spans="2:51" x14ac:dyDescent="0.2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4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spans="2:51" x14ac:dyDescent="0.2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4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spans="2:51" x14ac:dyDescent="0.2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4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spans="2:51" x14ac:dyDescent="0.2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4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spans="2:51" x14ac:dyDescent="0.2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4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spans="2:51" x14ac:dyDescent="0.2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4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spans="2:51" x14ac:dyDescent="0.2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4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spans="2:51" x14ac:dyDescent="0.2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4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spans="2:51" x14ac:dyDescent="0.2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4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spans="2:51" x14ac:dyDescent="0.2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4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spans="2:51" x14ac:dyDescent="0.2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4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spans="2:51" x14ac:dyDescent="0.2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4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spans="2:51" x14ac:dyDescent="0.2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4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spans="2:51" x14ac:dyDescent="0.2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4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spans="2:51" x14ac:dyDescent="0.2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4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 spans="2:51" x14ac:dyDescent="0.2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4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 spans="2:51" x14ac:dyDescent="0.2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4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 spans="2:51" x14ac:dyDescent="0.2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4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 spans="2:51" x14ac:dyDescent="0.2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4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  <row r="499" spans="2:51" x14ac:dyDescent="0.2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4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</row>
    <row r="500" spans="2:51" x14ac:dyDescent="0.2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4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</row>
    <row r="501" spans="2:51" x14ac:dyDescent="0.2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4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</row>
    <row r="502" spans="2:51" x14ac:dyDescent="0.2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4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</row>
    <row r="503" spans="2:51" x14ac:dyDescent="0.2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4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</row>
    <row r="504" spans="2:51" x14ac:dyDescent="0.2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4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</row>
    <row r="505" spans="2:51" x14ac:dyDescent="0.2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4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</row>
    <row r="506" spans="2:51" x14ac:dyDescent="0.2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4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</row>
    <row r="507" spans="2:51" x14ac:dyDescent="0.2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4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</row>
    <row r="508" spans="2:51" x14ac:dyDescent="0.2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4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</row>
    <row r="509" spans="2:51" x14ac:dyDescent="0.2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4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</row>
    <row r="510" spans="2:51" x14ac:dyDescent="0.2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4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</row>
    <row r="511" spans="2:51" x14ac:dyDescent="0.2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4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</row>
    <row r="512" spans="2:51" x14ac:dyDescent="0.2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4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</row>
    <row r="513" spans="2:51" x14ac:dyDescent="0.2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4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</row>
    <row r="514" spans="2:51" x14ac:dyDescent="0.2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4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</row>
    <row r="515" spans="2:51" x14ac:dyDescent="0.2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4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</row>
    <row r="516" spans="2:51" x14ac:dyDescent="0.2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4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</row>
    <row r="517" spans="2:51" x14ac:dyDescent="0.2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4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</row>
    <row r="518" spans="2:51" x14ac:dyDescent="0.2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4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</row>
    <row r="519" spans="2:51" x14ac:dyDescent="0.2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4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</row>
    <row r="520" spans="2:51" x14ac:dyDescent="0.2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4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</row>
    <row r="521" spans="2:51" x14ac:dyDescent="0.2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4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</row>
    <row r="522" spans="2:51" x14ac:dyDescent="0.2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4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</row>
    <row r="523" spans="2:51" x14ac:dyDescent="0.2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4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</row>
    <row r="524" spans="2:51" x14ac:dyDescent="0.2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4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</row>
    <row r="525" spans="2:51" x14ac:dyDescent="0.2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4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</row>
    <row r="526" spans="2:51" x14ac:dyDescent="0.2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4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</row>
    <row r="527" spans="2:51" x14ac:dyDescent="0.2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4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</row>
    <row r="528" spans="2:51" x14ac:dyDescent="0.2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4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</row>
    <row r="529" spans="2:51" x14ac:dyDescent="0.2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4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</row>
    <row r="530" spans="2:51" x14ac:dyDescent="0.2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4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</row>
    <row r="531" spans="2:51" x14ac:dyDescent="0.2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4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</row>
    <row r="532" spans="2:51" x14ac:dyDescent="0.2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4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</row>
    <row r="533" spans="2:51" x14ac:dyDescent="0.2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4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</row>
    <row r="534" spans="2:51" x14ac:dyDescent="0.2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4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</row>
    <row r="535" spans="2:51" x14ac:dyDescent="0.2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4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</row>
    <row r="536" spans="2:51" x14ac:dyDescent="0.2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4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</row>
    <row r="537" spans="2:51" x14ac:dyDescent="0.2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4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</row>
    <row r="538" spans="2:51" x14ac:dyDescent="0.2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4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</row>
    <row r="539" spans="2:51" x14ac:dyDescent="0.2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4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</row>
    <row r="540" spans="2:51" x14ac:dyDescent="0.2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4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</row>
    <row r="541" spans="2:51" x14ac:dyDescent="0.2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4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</row>
    <row r="542" spans="2:51" x14ac:dyDescent="0.2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4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</row>
    <row r="543" spans="2:51" x14ac:dyDescent="0.2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4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</row>
    <row r="544" spans="2:51" x14ac:dyDescent="0.2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4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</row>
    <row r="545" spans="2:51" x14ac:dyDescent="0.2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4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</row>
    <row r="546" spans="2:51" x14ac:dyDescent="0.2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4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</row>
    <row r="547" spans="2:51" x14ac:dyDescent="0.2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4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</row>
    <row r="548" spans="2:51" x14ac:dyDescent="0.2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4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</row>
    <row r="549" spans="2:51" x14ac:dyDescent="0.2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4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</row>
    <row r="550" spans="2:51" x14ac:dyDescent="0.2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4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</row>
    <row r="551" spans="2:51" x14ac:dyDescent="0.2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4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</row>
    <row r="552" spans="2:51" x14ac:dyDescent="0.2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4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</row>
    <row r="553" spans="2:51" x14ac:dyDescent="0.2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4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</row>
    <row r="554" spans="2:51" x14ac:dyDescent="0.2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4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</row>
    <row r="555" spans="2:51" x14ac:dyDescent="0.2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4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</row>
    <row r="556" spans="2:51" x14ac:dyDescent="0.2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4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</row>
    <row r="557" spans="2:51" x14ac:dyDescent="0.2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4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</row>
    <row r="558" spans="2:51" x14ac:dyDescent="0.2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4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</row>
    <row r="559" spans="2:51" x14ac:dyDescent="0.2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4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</row>
    <row r="560" spans="2:51" x14ac:dyDescent="0.2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4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</row>
    <row r="561" spans="2:51" x14ac:dyDescent="0.2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4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</row>
    <row r="562" spans="2:51" x14ac:dyDescent="0.2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4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</row>
    <row r="563" spans="2:51" x14ac:dyDescent="0.2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4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</row>
    <row r="564" spans="2:51" x14ac:dyDescent="0.2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4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</row>
    <row r="565" spans="2:51" x14ac:dyDescent="0.2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4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</row>
    <row r="566" spans="2:51" x14ac:dyDescent="0.2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4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</row>
    <row r="567" spans="2:51" x14ac:dyDescent="0.2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4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</row>
    <row r="568" spans="2:51" x14ac:dyDescent="0.2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4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</row>
    <row r="569" spans="2:51" x14ac:dyDescent="0.2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4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</row>
    <row r="570" spans="2:51" x14ac:dyDescent="0.2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4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</row>
    <row r="571" spans="2:51" x14ac:dyDescent="0.2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4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</row>
    <row r="572" spans="2:51" x14ac:dyDescent="0.2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4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</row>
    <row r="573" spans="2:51" x14ac:dyDescent="0.2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4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</row>
    <row r="574" spans="2:51" x14ac:dyDescent="0.2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4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</row>
    <row r="575" spans="2:51" x14ac:dyDescent="0.2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4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</row>
    <row r="576" spans="2:51" x14ac:dyDescent="0.2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4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</row>
    <row r="577" spans="2:51" x14ac:dyDescent="0.2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4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</row>
    <row r="578" spans="2:51" x14ac:dyDescent="0.2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4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</row>
    <row r="579" spans="2:51" x14ac:dyDescent="0.2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4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</row>
    <row r="580" spans="2:51" x14ac:dyDescent="0.2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4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</row>
    <row r="581" spans="2:51" x14ac:dyDescent="0.2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4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</row>
    <row r="582" spans="2:51" x14ac:dyDescent="0.2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4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</row>
    <row r="583" spans="2:51" x14ac:dyDescent="0.2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4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</row>
    <row r="584" spans="2:51" x14ac:dyDescent="0.2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4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</row>
    <row r="585" spans="2:51" x14ac:dyDescent="0.2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4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</row>
    <row r="586" spans="2:51" x14ac:dyDescent="0.2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4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</row>
    <row r="587" spans="2:51" x14ac:dyDescent="0.2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4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</row>
    <row r="588" spans="2:51" x14ac:dyDescent="0.2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4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</row>
    <row r="589" spans="2:51" x14ac:dyDescent="0.2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4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</row>
    <row r="590" spans="2:51" x14ac:dyDescent="0.2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4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</row>
    <row r="591" spans="2:51" x14ac:dyDescent="0.2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4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</row>
    <row r="592" spans="2:51" x14ac:dyDescent="0.2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4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</row>
    <row r="593" spans="2:51" x14ac:dyDescent="0.2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4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</row>
    <row r="594" spans="2:51" x14ac:dyDescent="0.2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4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</row>
    <row r="595" spans="2:51" x14ac:dyDescent="0.2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4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</row>
    <row r="596" spans="2:51" x14ac:dyDescent="0.2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4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</row>
    <row r="597" spans="2:51" x14ac:dyDescent="0.2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4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</row>
    <row r="598" spans="2:51" x14ac:dyDescent="0.2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4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</row>
    <row r="599" spans="2:51" x14ac:dyDescent="0.2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4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</row>
    <row r="600" spans="2:51" x14ac:dyDescent="0.2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4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</row>
    <row r="601" spans="2:51" x14ac:dyDescent="0.2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4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</row>
    <row r="602" spans="2:51" x14ac:dyDescent="0.2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4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</row>
    <row r="603" spans="2:51" x14ac:dyDescent="0.2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4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</row>
    <row r="604" spans="2:51" x14ac:dyDescent="0.2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4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</row>
    <row r="605" spans="2:51" x14ac:dyDescent="0.2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4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</row>
    <row r="606" spans="2:51" x14ac:dyDescent="0.2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4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</row>
    <row r="607" spans="2:51" x14ac:dyDescent="0.2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4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</row>
    <row r="608" spans="2:51" x14ac:dyDescent="0.2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4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</row>
    <row r="609" spans="2:51" x14ac:dyDescent="0.2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4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</row>
    <row r="610" spans="2:51" x14ac:dyDescent="0.2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4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</row>
    <row r="611" spans="2:51" x14ac:dyDescent="0.2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4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</row>
    <row r="612" spans="2:51" x14ac:dyDescent="0.2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4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</row>
    <row r="613" spans="2:51" x14ac:dyDescent="0.2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4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</row>
    <row r="614" spans="2:51" x14ac:dyDescent="0.2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4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</row>
    <row r="615" spans="2:51" x14ac:dyDescent="0.2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4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</row>
    <row r="616" spans="2:51" x14ac:dyDescent="0.2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4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</row>
    <row r="617" spans="2:51" x14ac:dyDescent="0.2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4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</row>
    <row r="618" spans="2:51" x14ac:dyDescent="0.2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4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</row>
    <row r="619" spans="2:51" x14ac:dyDescent="0.2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4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</row>
    <row r="620" spans="2:51" x14ac:dyDescent="0.2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4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</row>
    <row r="621" spans="2:51" x14ac:dyDescent="0.2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4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</row>
    <row r="622" spans="2:51" x14ac:dyDescent="0.2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4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</row>
    <row r="623" spans="2:51" x14ac:dyDescent="0.2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4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</row>
    <row r="624" spans="2:51" x14ac:dyDescent="0.2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4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</row>
    <row r="625" spans="2:51" x14ac:dyDescent="0.2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4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</row>
    <row r="626" spans="2:51" x14ac:dyDescent="0.2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4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</row>
    <row r="627" spans="2:51" x14ac:dyDescent="0.2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4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</row>
    <row r="628" spans="2:51" x14ac:dyDescent="0.2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4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</row>
    <row r="629" spans="2:51" x14ac:dyDescent="0.2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4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</row>
    <row r="630" spans="2:51" x14ac:dyDescent="0.2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4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</row>
    <row r="631" spans="2:51" x14ac:dyDescent="0.2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4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</row>
    <row r="632" spans="2:51" x14ac:dyDescent="0.2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4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</row>
    <row r="633" spans="2:51" x14ac:dyDescent="0.2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4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</row>
    <row r="634" spans="2:51" x14ac:dyDescent="0.2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4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</row>
    <row r="635" spans="2:51" x14ac:dyDescent="0.2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4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</row>
    <row r="636" spans="2:51" x14ac:dyDescent="0.2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4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</row>
    <row r="637" spans="2:51" x14ac:dyDescent="0.2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4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</row>
    <row r="638" spans="2:51" x14ac:dyDescent="0.2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4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</row>
    <row r="639" spans="2:51" x14ac:dyDescent="0.2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4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</row>
    <row r="640" spans="2:51" x14ac:dyDescent="0.2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4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</row>
    <row r="641" spans="2:51" x14ac:dyDescent="0.2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4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</row>
    <row r="642" spans="2:51" x14ac:dyDescent="0.2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4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</row>
    <row r="643" spans="2:51" x14ac:dyDescent="0.2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4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</row>
    <row r="644" spans="2:51" x14ac:dyDescent="0.2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4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</row>
    <row r="645" spans="2:51" x14ac:dyDescent="0.2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4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</row>
    <row r="646" spans="2:51" x14ac:dyDescent="0.2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4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</row>
    <row r="647" spans="2:51" x14ac:dyDescent="0.2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4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</row>
    <row r="648" spans="2:51" x14ac:dyDescent="0.2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4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</row>
    <row r="649" spans="2:51" x14ac:dyDescent="0.2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4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</row>
    <row r="650" spans="2:51" x14ac:dyDescent="0.2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4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</row>
    <row r="651" spans="2:51" x14ac:dyDescent="0.2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4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</row>
    <row r="652" spans="2:51" x14ac:dyDescent="0.2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4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</row>
    <row r="653" spans="2:51" x14ac:dyDescent="0.2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4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</row>
    <row r="654" spans="2:51" x14ac:dyDescent="0.2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4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</row>
    <row r="655" spans="2:51" x14ac:dyDescent="0.2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4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</row>
    <row r="656" spans="2:51" x14ac:dyDescent="0.2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4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</row>
    <row r="657" spans="2:51" x14ac:dyDescent="0.2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4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</row>
    <row r="658" spans="2:51" x14ac:dyDescent="0.2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4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</row>
    <row r="659" spans="2:51" x14ac:dyDescent="0.2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4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</row>
    <row r="660" spans="2:51" x14ac:dyDescent="0.2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4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</row>
    <row r="661" spans="2:51" x14ac:dyDescent="0.2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4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</row>
    <row r="662" spans="2:51" x14ac:dyDescent="0.2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4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</row>
    <row r="663" spans="2:51" x14ac:dyDescent="0.2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4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</row>
    <row r="664" spans="2:51" x14ac:dyDescent="0.2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4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</row>
    <row r="665" spans="2:51" x14ac:dyDescent="0.2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4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</row>
    <row r="666" spans="2:51" x14ac:dyDescent="0.2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4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</row>
    <row r="667" spans="2:51" x14ac:dyDescent="0.2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4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</row>
    <row r="668" spans="2:51" x14ac:dyDescent="0.2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4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</row>
    <row r="669" spans="2:51" x14ac:dyDescent="0.2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4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</row>
    <row r="670" spans="2:51" x14ac:dyDescent="0.2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4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</row>
    <row r="671" spans="2:51" x14ac:dyDescent="0.2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4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</row>
    <row r="672" spans="2:51" x14ac:dyDescent="0.2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4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</row>
    <row r="673" spans="2:51" x14ac:dyDescent="0.2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4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</row>
    <row r="674" spans="2:51" x14ac:dyDescent="0.2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4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</row>
    <row r="675" spans="2:51" x14ac:dyDescent="0.2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4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</row>
    <row r="676" spans="2:51" x14ac:dyDescent="0.2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4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</row>
    <row r="677" spans="2:51" x14ac:dyDescent="0.2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4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</row>
    <row r="678" spans="2:51" x14ac:dyDescent="0.2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4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</row>
    <row r="679" spans="2:51" x14ac:dyDescent="0.2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4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</row>
    <row r="680" spans="2:51" x14ac:dyDescent="0.2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4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</row>
    <row r="681" spans="2:51" x14ac:dyDescent="0.2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4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</row>
    <row r="682" spans="2:51" x14ac:dyDescent="0.2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4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</row>
    <row r="683" spans="2:51" x14ac:dyDescent="0.2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4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</row>
    <row r="684" spans="2:51" x14ac:dyDescent="0.2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4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</row>
    <row r="685" spans="2:51" x14ac:dyDescent="0.2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4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</row>
    <row r="686" spans="2:51" x14ac:dyDescent="0.2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4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</row>
    <row r="687" spans="2:51" x14ac:dyDescent="0.2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4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</row>
    <row r="688" spans="2:51" x14ac:dyDescent="0.2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4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</row>
    <row r="689" spans="2:51" x14ac:dyDescent="0.2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4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</row>
    <row r="690" spans="2:51" x14ac:dyDescent="0.2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4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</row>
    <row r="691" spans="2:51" x14ac:dyDescent="0.2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4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</row>
    <row r="692" spans="2:51" x14ac:dyDescent="0.2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4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</row>
    <row r="693" spans="2:51" x14ac:dyDescent="0.2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4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</row>
    <row r="694" spans="2:51" x14ac:dyDescent="0.2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4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</row>
    <row r="695" spans="2:51" x14ac:dyDescent="0.2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4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</row>
  </sheetData>
  <phoneticPr fontId="2" type="noConversion"/>
  <hyperlinks>
    <hyperlink ref="O3" r:id="rId1" xr:uid="{27C4CBAF-A6D7-4A58-9BE5-1C802ACEE99B}"/>
    <hyperlink ref="O4" r:id="rId2" xr:uid="{AB7D261B-7E20-40F9-82B9-B37E1EC95012}"/>
    <hyperlink ref="O5" r:id="rId3" xr:uid="{AE06E6E1-20AA-44A3-BA74-53B175C5A895}"/>
    <hyperlink ref="O6" r:id="rId4" xr:uid="{67E42B30-175C-4501-A9C6-B762304BD9C2}"/>
    <hyperlink ref="O7" r:id="rId5" xr:uid="{5E2B0836-5A4B-4BB4-AD60-5F61281F39F1}"/>
    <hyperlink ref="O8" r:id="rId6" xr:uid="{7A2EAC37-0090-4075-A6D3-7E6ACD1EAE5A}"/>
    <hyperlink ref="O9" r:id="rId7" xr:uid="{9A567515-5CEB-447C-911A-3DE5F2419922}"/>
    <hyperlink ref="O10" r:id="rId8" xr:uid="{69FBF507-5A46-458E-99FA-C0344694C273}"/>
    <hyperlink ref="O11" r:id="rId9" xr:uid="{0486CA4E-5316-46D6-838B-D6D119072E97}"/>
    <hyperlink ref="O12" r:id="rId10" xr:uid="{68FB44BE-9F8D-47C7-9493-BAF33F3BAB23}"/>
    <hyperlink ref="O13" r:id="rId11" xr:uid="{20BC127A-1E32-48A5-8271-6D7535B62C14}"/>
    <hyperlink ref="O14" r:id="rId12" xr:uid="{20A9DFB4-9267-455E-9DB1-688E78F06854}"/>
    <hyperlink ref="O15" r:id="rId13" xr:uid="{05C4D8A5-B047-48F4-B723-FBF91D74DDAA}"/>
    <hyperlink ref="O16" r:id="rId14" xr:uid="{5B94AB0D-2AB1-4983-95EB-C1E25D8B1BEB}"/>
    <hyperlink ref="O17" r:id="rId15" xr:uid="{B1820C97-C437-44D1-A50A-73F70A3C0C4F}"/>
    <hyperlink ref="O18" r:id="rId16" xr:uid="{05BFBE59-A6C4-4589-9A67-5B69B44F85BC}"/>
    <hyperlink ref="O19" r:id="rId17" xr:uid="{68BD36D9-9EDA-4543-B287-0CF5C9153887}"/>
    <hyperlink ref="O20" r:id="rId18" xr:uid="{CCF92F7F-E4B0-42F2-B98B-3F6A2557E38B}"/>
    <hyperlink ref="O21" r:id="rId19" xr:uid="{7285675F-7645-4E54-9B4C-F5CD7B409D30}"/>
    <hyperlink ref="O22" r:id="rId20" xr:uid="{7039304C-1AE6-41D1-95CC-F3F242205217}"/>
    <hyperlink ref="O23" r:id="rId21" xr:uid="{1D50450C-D26F-4F26-8706-6CE218215D54}"/>
    <hyperlink ref="O24" r:id="rId22" xr:uid="{AD11CBD0-9598-48E4-A2C8-03F1282C3FE0}"/>
    <hyperlink ref="O25" r:id="rId23" xr:uid="{753CEB55-0CA4-4B1A-A14C-A750FE31AE9D}"/>
    <hyperlink ref="O26" r:id="rId24" xr:uid="{82A164D2-3250-4D3F-A3E1-5198A56E656C}"/>
    <hyperlink ref="O27" r:id="rId25" xr:uid="{030B3529-B6FB-44F2-909A-88FEC99BB4A2}"/>
    <hyperlink ref="O28" r:id="rId26" xr:uid="{AAA3842B-FCCA-4CA6-B1FF-F9416A65C2CC}"/>
    <hyperlink ref="O30" r:id="rId27" xr:uid="{D29C5E3B-FC95-46A6-8153-A49B5A8F1ED6}"/>
    <hyperlink ref="O29" r:id="rId28" xr:uid="{C4A03AF3-9B92-4EE9-AC84-02F0698777F1}"/>
    <hyperlink ref="O31" r:id="rId29" xr:uid="{F9BCAF97-08AC-453F-B4DF-62D2D673326E}"/>
    <hyperlink ref="O32" r:id="rId30" xr:uid="{8506911D-4D97-41EC-A16E-EC4704640271}"/>
    <hyperlink ref="O33" r:id="rId31" xr:uid="{F7BBBF4C-D3E0-48D5-AE00-69105ADC68AA}"/>
    <hyperlink ref="O34" r:id="rId32" xr:uid="{368252CE-20A9-4FFF-8945-F2E74C1413E4}"/>
    <hyperlink ref="O35" r:id="rId33" xr:uid="{705B3DC2-3165-4FAF-9E44-7CB2E6274B66}"/>
    <hyperlink ref="O36" r:id="rId34" xr:uid="{B9ED23DD-E8A7-4833-806C-1B75CEEA0B1D}"/>
    <hyperlink ref="O37" r:id="rId35" xr:uid="{5D3A766E-42CC-4642-AF6F-418E17199319}"/>
    <hyperlink ref="O39" r:id="rId36" xr:uid="{AF5ADF08-62C0-4B55-B0C6-753623095F95}"/>
    <hyperlink ref="O40" r:id="rId37" xr:uid="{73B98B25-B8A5-4703-B874-0E2A3BAA42D7}"/>
    <hyperlink ref="O41" r:id="rId38" xr:uid="{0148EAEB-703F-442C-8D3A-09BC3CF95DE8}"/>
    <hyperlink ref="O42" r:id="rId39" xr:uid="{2160FF18-D488-4802-99ED-734652D9BFEE}"/>
    <hyperlink ref="O43" r:id="rId40" xr:uid="{58A6FAE6-4D0C-41F8-B9FD-97480247E375}"/>
    <hyperlink ref="O44" r:id="rId41" xr:uid="{583480F1-6FE9-4425-B16F-ED065D2D36F6}"/>
    <hyperlink ref="O45" r:id="rId42" xr:uid="{69105745-CDC0-440F-A30E-228F619E7FFA}"/>
    <hyperlink ref="O46" r:id="rId43" xr:uid="{B5555BF0-0A39-4E98-BD25-AE09527214FA}"/>
    <hyperlink ref="O47" r:id="rId44" xr:uid="{DB65C116-162F-49F1-AA23-A7E8EB5ECA1B}"/>
    <hyperlink ref="O48" r:id="rId45" xr:uid="{CA46A836-337A-4B4B-B06C-408AE4BF9967}"/>
    <hyperlink ref="O49" r:id="rId46" xr:uid="{17F8ACF7-638B-4C74-B5EE-40C601914E40}"/>
    <hyperlink ref="O50" r:id="rId47" xr:uid="{FFB528A1-6E46-4E08-A3B2-41CB5CF25D69}"/>
    <hyperlink ref="O51" r:id="rId48" xr:uid="{D199111D-7413-4921-928E-7E3A7B4F1AF4}"/>
    <hyperlink ref="O52" r:id="rId49" xr:uid="{94D51AD2-5C3E-408E-BD08-9520428E6154}"/>
    <hyperlink ref="O53" r:id="rId50" xr:uid="{6ABEA023-5C20-4298-A517-309554E7D180}"/>
    <hyperlink ref="O54" r:id="rId51" xr:uid="{B4954F00-A749-4897-AE0D-3E772E14A631}"/>
    <hyperlink ref="O55" r:id="rId52" xr:uid="{05C3AE98-2FD3-47B0-9109-2E877EAF908F}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Arpio</dc:creator>
  <cp:lastModifiedBy>Leon Arpio</cp:lastModifiedBy>
  <dcterms:created xsi:type="dcterms:W3CDTF">2015-06-05T18:19:34Z</dcterms:created>
  <dcterms:modified xsi:type="dcterms:W3CDTF">2020-04-19T20:20:39Z</dcterms:modified>
</cp:coreProperties>
</file>