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桌面\"/>
    </mc:Choice>
  </mc:AlternateContent>
  <xr:revisionPtr revIDLastSave="0" documentId="8_{C54DDB9F-96BE-4E0A-8536-5AECF1FD3B7F}" xr6:coauthVersionLast="47" xr6:coauthVersionMax="47" xr10:uidLastSave="{00000000-0000-0000-0000-000000000000}"/>
  <bookViews>
    <workbookView xWindow="11625" yWindow="0" windowWidth="17175" windowHeight="15600" xr2:uid="{854CCE82-F299-48DF-8EC6-6079A8104E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1" l="1"/>
  <c r="O26" i="1"/>
  <c r="N21" i="1"/>
  <c r="G29" i="1"/>
  <c r="G26" i="1"/>
  <c r="F21" i="1"/>
  <c r="D10" i="1"/>
  <c r="B10" i="1"/>
  <c r="D8" i="1"/>
  <c r="D6" i="1"/>
  <c r="B8" i="1"/>
  <c r="B6" i="1"/>
</calcChain>
</file>

<file path=xl/sharedStrings.xml><?xml version="1.0" encoding="utf-8"?>
<sst xmlns="http://schemas.openxmlformats.org/spreadsheetml/2006/main" count="65" uniqueCount="46">
  <si>
    <t>Materialkosten</t>
  </si>
  <si>
    <t>a)EK</t>
  </si>
  <si>
    <t>1 Tisch</t>
  </si>
  <si>
    <t>10 Tisch</t>
  </si>
  <si>
    <t>1 Stü * 2.5=2.5</t>
  </si>
  <si>
    <t>5 Stü * 2.5=12.5</t>
  </si>
  <si>
    <t>Bolzen</t>
  </si>
  <si>
    <t>b)GK</t>
  </si>
  <si>
    <t>c)MK gesamt</t>
  </si>
  <si>
    <t>Arbeitszeit</t>
  </si>
  <si>
    <t>Minutenlohn</t>
  </si>
  <si>
    <t>Einzelkosten</t>
  </si>
  <si>
    <t>RZ</t>
  </si>
  <si>
    <t>BZ</t>
  </si>
  <si>
    <t>Summe</t>
  </si>
  <si>
    <t>Sägeplatz</t>
  </si>
  <si>
    <t>Bohrenplatz</t>
  </si>
  <si>
    <t>Montageplatz</t>
  </si>
  <si>
    <t>Maschinenkosten</t>
  </si>
  <si>
    <t>Bohrplatz</t>
  </si>
  <si>
    <t>FEK</t>
  </si>
  <si>
    <t>GK</t>
  </si>
  <si>
    <t>1 TISCH</t>
  </si>
  <si>
    <t>10 TISCH</t>
  </si>
  <si>
    <t>10*16%=1.6</t>
  </si>
  <si>
    <t>55*16%=8.8</t>
  </si>
  <si>
    <t>FK gesamt+MKgesamt</t>
  </si>
  <si>
    <t>Haken</t>
    <phoneticPr fontId="5" type="noConversion"/>
  </si>
  <si>
    <t>Stahlplatt</t>
    <phoneticPr fontId="5" type="noConversion"/>
  </si>
  <si>
    <t>1Stü*1=1</t>
    <phoneticPr fontId="5" type="noConversion"/>
  </si>
  <si>
    <t>10Stü*1=10</t>
    <phoneticPr fontId="5" type="noConversion"/>
  </si>
  <si>
    <t>1Stü * 0.01=0.01</t>
    <phoneticPr fontId="5" type="noConversion"/>
  </si>
  <si>
    <t>10 Stü * 0.01=0.1</t>
    <phoneticPr fontId="5" type="noConversion"/>
  </si>
  <si>
    <t>1+1</t>
    <phoneticPr fontId="5" type="noConversion"/>
  </si>
  <si>
    <t>6*8%=0.48</t>
    <phoneticPr fontId="5" type="noConversion"/>
  </si>
  <si>
    <t>12*4%=0.52</t>
    <phoneticPr fontId="5" type="noConversion"/>
  </si>
  <si>
    <t>1min * 0.1</t>
    <phoneticPr fontId="5" type="noConversion"/>
  </si>
  <si>
    <t>2min * 0.1</t>
    <phoneticPr fontId="5" type="noConversion"/>
  </si>
  <si>
    <t>0.1*10%=0.01</t>
  </si>
  <si>
    <t>0.1*10%=0.01</t>
    <phoneticPr fontId="5" type="noConversion"/>
  </si>
  <si>
    <t>0.2*20%=0.04</t>
  </si>
  <si>
    <t>0.2*20%=0.04</t>
    <phoneticPr fontId="5" type="noConversion"/>
  </si>
  <si>
    <t>FK gesamt =28.35</t>
    <phoneticPr fontId="5" type="noConversion"/>
  </si>
  <si>
    <t>15*8%=1.2</t>
    <phoneticPr fontId="5" type="noConversion"/>
  </si>
  <si>
    <t>30*4%=1.2</t>
    <phoneticPr fontId="5" type="noConversion"/>
  </si>
  <si>
    <t>FK gesamt =115.5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</si>
</sst>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[$€-C07]\ #,##0;[Red]\-[$€-C07]\ #,##0"/>
  </numFmts>
  <fonts count="6">
    <font>
      <sz val="11"/>
      <color theme="1"/>
      <name val="等线"/>
      <family val="2"/>
      <charset val="134"/>
      <scheme val="minor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name val="Calibri"/>
      <family val="2"/>
      <charset val="1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1">
    <xf numFmtId="0" fontId="0" fillId="0" borderId="0" xfId="0">
      <alignment vertical="center"/>
    </xf>
    <xf numFmtId="0" fontId="4" fillId="0" borderId="0" xfId="1" applyFont="1" applyAlignment="1">
      <alignment horizontal="center"/>
    </xf>
    <xf numFmtId="0" fontId="1" fillId="0" borderId="0" xfId="1"/>
    <xf numFmtId="0" fontId="1" fillId="0" borderId="3" xfId="1" applyBorder="1" applyAlignment="1">
      <alignment horizontal="center" vertical="center"/>
    </xf>
    <xf numFmtId="0" fontId="1" fillId="0" borderId="3" xfId="1" applyBorder="1"/>
    <xf numFmtId="0" fontId="1" fillId="0" borderId="4" xfId="1" applyBorder="1"/>
    <xf numFmtId="0" fontId="1" fillId="0" borderId="4" xfId="1" applyBorder="1" applyAlignment="1">
      <alignment horizontal="center"/>
    </xf>
    <xf numFmtId="180" fontId="1" fillId="0" borderId="3" xfId="1" applyNumberFormat="1" applyBorder="1"/>
    <xf numFmtId="0" fontId="1" fillId="0" borderId="5" xfId="1" applyBorder="1"/>
    <xf numFmtId="180" fontId="1" fillId="0" borderId="5" xfId="1" applyNumberFormat="1" applyBorder="1"/>
    <xf numFmtId="180" fontId="1" fillId="0" borderId="4" xfId="1" applyNumberFormat="1" applyBorder="1"/>
    <xf numFmtId="0" fontId="1" fillId="0" borderId="5" xfId="1" applyBorder="1" applyAlignment="1">
      <alignment horizontal="right"/>
    </xf>
    <xf numFmtId="9" fontId="1" fillId="0" borderId="0" xfId="1" applyNumberFormat="1"/>
    <xf numFmtId="0" fontId="1" fillId="2" borderId="0" xfId="1" applyFill="1"/>
    <xf numFmtId="0" fontId="2" fillId="3" borderId="0" xfId="1" applyFont="1" applyFill="1"/>
    <xf numFmtId="0" fontId="2" fillId="0" borderId="2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4" fillId="2" borderId="0" xfId="1" applyFont="1" applyFill="1"/>
  </cellXfs>
  <cellStyles count="2">
    <cellStyle name="常规" xfId="0" builtinId="0"/>
    <cellStyle name="常规 2" xfId="1" xr:uid="{C63BE0FB-D30B-45D7-989A-1015F3368D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D4EAF-F702-4CBE-B654-DF0E2F5B71E1}">
  <dimension ref="A1:O29"/>
  <sheetViews>
    <sheetView tabSelected="1" topLeftCell="G1" workbookViewId="0">
      <selection activeCell="O30" sqref="O30"/>
    </sheetView>
  </sheetViews>
  <sheetFormatPr defaultRowHeight="14.25"/>
  <cols>
    <col min="5" max="5" width="13" customWidth="1"/>
    <col min="6" max="6" width="14.375" customWidth="1"/>
    <col min="7" max="7" width="17.625" customWidth="1"/>
    <col min="15" max="15" width="21.25" customWidth="1"/>
  </cols>
  <sheetData>
    <row r="1" spans="1:15" ht="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 ht="15">
      <c r="A2" s="2" t="s">
        <v>1</v>
      </c>
      <c r="B2" s="19" t="s">
        <v>2</v>
      </c>
      <c r="C2" s="2"/>
      <c r="D2" s="19" t="s">
        <v>3</v>
      </c>
      <c r="E2" s="2"/>
      <c r="F2" s="2"/>
      <c r="G2" s="2"/>
      <c r="H2" s="2"/>
      <c r="I2" s="2"/>
      <c r="J2" s="2"/>
      <c r="K2" s="2"/>
      <c r="L2" s="2"/>
      <c r="M2" s="2"/>
    </row>
    <row r="3" spans="1:15" ht="15">
      <c r="A3" s="2" t="s">
        <v>27</v>
      </c>
      <c r="B3" s="1" t="s">
        <v>29</v>
      </c>
      <c r="C3" s="2"/>
      <c r="D3" s="1" t="s">
        <v>30</v>
      </c>
      <c r="E3" s="2"/>
      <c r="F3" s="2"/>
      <c r="G3" s="2"/>
      <c r="H3" s="2"/>
      <c r="I3" s="2"/>
      <c r="J3" s="2"/>
      <c r="K3" s="2"/>
      <c r="L3" s="2"/>
      <c r="M3" s="2"/>
    </row>
    <row r="4" spans="1:15" ht="15">
      <c r="A4" s="2" t="s">
        <v>28</v>
      </c>
      <c r="B4" s="2" t="s">
        <v>4</v>
      </c>
      <c r="C4" s="2"/>
      <c r="D4" s="2" t="s">
        <v>5</v>
      </c>
      <c r="E4" s="2"/>
      <c r="F4" s="2"/>
      <c r="G4" s="2"/>
      <c r="H4" s="2"/>
      <c r="I4" s="2"/>
      <c r="J4" s="2"/>
      <c r="K4" s="2"/>
      <c r="L4" s="2"/>
      <c r="M4" s="2"/>
    </row>
    <row r="5" spans="1:15" ht="15">
      <c r="A5" s="2" t="s">
        <v>6</v>
      </c>
      <c r="B5" s="2" t="s">
        <v>31</v>
      </c>
      <c r="C5" s="2"/>
      <c r="D5" s="2" t="s">
        <v>32</v>
      </c>
      <c r="E5" s="2"/>
      <c r="F5" s="2"/>
      <c r="G5" s="2"/>
      <c r="H5" s="2"/>
      <c r="I5" s="2"/>
      <c r="J5" s="2"/>
      <c r="K5" s="2"/>
      <c r="L5" s="2"/>
      <c r="M5" s="2"/>
    </row>
    <row r="6" spans="1:15" ht="15">
      <c r="A6" s="2"/>
      <c r="B6" s="2">
        <f>1+2.5+0.01</f>
        <v>3.51</v>
      </c>
      <c r="C6" s="2"/>
      <c r="D6" s="2">
        <f>10+12.5+0.1</f>
        <v>22.6</v>
      </c>
      <c r="E6" s="2"/>
      <c r="F6" s="2"/>
      <c r="G6" s="2"/>
      <c r="H6" s="2"/>
      <c r="I6" s="2"/>
      <c r="J6" s="2"/>
      <c r="K6" s="2"/>
      <c r="L6" s="2"/>
      <c r="M6" s="2"/>
    </row>
    <row r="8" spans="1:15" ht="15">
      <c r="A8" s="2" t="s">
        <v>7</v>
      </c>
      <c r="B8" s="2">
        <f>B6*0.1</f>
        <v>0.35099999999999998</v>
      </c>
      <c r="C8" s="2"/>
      <c r="D8" s="2">
        <f>D6*0.1</f>
        <v>2.2600000000000002</v>
      </c>
      <c r="E8" s="2"/>
      <c r="F8" s="2"/>
      <c r="G8" s="2"/>
      <c r="H8" s="2"/>
      <c r="I8" s="2"/>
      <c r="J8" s="2"/>
      <c r="K8" s="2"/>
      <c r="L8" s="2"/>
      <c r="M8" s="2"/>
    </row>
    <row r="10" spans="1:15" ht="15">
      <c r="A10" s="2" t="s">
        <v>8</v>
      </c>
      <c r="B10" s="20">
        <f>B6+B8</f>
        <v>3.8609999999999998</v>
      </c>
      <c r="C10" s="2"/>
      <c r="D10" s="13">
        <f>D6+D8</f>
        <v>24.860000000000003</v>
      </c>
      <c r="E10" s="2"/>
      <c r="F10" s="2"/>
      <c r="G10" s="2"/>
      <c r="H10" s="2"/>
      <c r="I10" s="2"/>
      <c r="J10" s="2"/>
      <c r="K10" s="2"/>
      <c r="L10" s="2"/>
      <c r="M10" s="2"/>
    </row>
    <row r="12" spans="1:15" ht="18.75" customHeight="1"/>
    <row r="15" spans="1:15" ht="15">
      <c r="A15" s="14" t="s">
        <v>21</v>
      </c>
      <c r="B15" s="15" t="s">
        <v>22</v>
      </c>
      <c r="C15" s="16"/>
      <c r="D15" s="16"/>
      <c r="E15" s="16"/>
      <c r="F15" s="16"/>
      <c r="G15" s="2"/>
      <c r="H15" s="2"/>
      <c r="I15" s="2"/>
      <c r="J15" s="2"/>
      <c r="K15" s="15" t="s">
        <v>23</v>
      </c>
      <c r="L15" s="16"/>
      <c r="M15" s="16"/>
      <c r="N15" s="2"/>
      <c r="O15" s="2"/>
    </row>
    <row r="16" spans="1:15" ht="15">
      <c r="A16" s="4"/>
      <c r="B16" s="3" t="s">
        <v>9</v>
      </c>
      <c r="C16" s="3"/>
      <c r="D16" s="3"/>
      <c r="E16" s="3" t="s">
        <v>10</v>
      </c>
      <c r="F16" s="3" t="s">
        <v>11</v>
      </c>
      <c r="G16" s="17" t="s">
        <v>21</v>
      </c>
      <c r="H16" s="2"/>
      <c r="I16" s="4"/>
      <c r="J16" s="3" t="s">
        <v>9</v>
      </c>
      <c r="K16" s="3"/>
      <c r="L16" s="3"/>
      <c r="M16" s="3" t="s">
        <v>10</v>
      </c>
      <c r="N16" s="3" t="s">
        <v>11</v>
      </c>
      <c r="O16" s="17" t="s">
        <v>21</v>
      </c>
    </row>
    <row r="17" spans="1:15" ht="15">
      <c r="A17" s="5"/>
      <c r="B17" s="6" t="s">
        <v>12</v>
      </c>
      <c r="C17" s="6" t="s">
        <v>13</v>
      </c>
      <c r="D17" s="6" t="s">
        <v>14</v>
      </c>
      <c r="E17" s="3"/>
      <c r="F17" s="3"/>
      <c r="G17" s="18"/>
      <c r="H17" s="2"/>
      <c r="I17" s="5"/>
      <c r="J17" s="6" t="s">
        <v>12</v>
      </c>
      <c r="K17" s="6" t="s">
        <v>13</v>
      </c>
      <c r="L17" s="6" t="s">
        <v>14</v>
      </c>
      <c r="M17" s="3"/>
      <c r="N17" s="3"/>
      <c r="O17" s="18"/>
    </row>
    <row r="18" spans="1:15" ht="15">
      <c r="A18" s="4" t="s">
        <v>15</v>
      </c>
      <c r="B18" s="4">
        <v>5</v>
      </c>
      <c r="C18" s="4">
        <v>1</v>
      </c>
      <c r="D18" s="4">
        <v>6</v>
      </c>
      <c r="E18" s="7">
        <v>1</v>
      </c>
      <c r="F18" s="7">
        <v>6</v>
      </c>
      <c r="G18" s="12" t="s">
        <v>34</v>
      </c>
      <c r="H18" s="2"/>
      <c r="I18" s="4" t="s">
        <v>15</v>
      </c>
      <c r="J18" s="4">
        <v>5</v>
      </c>
      <c r="K18" s="4">
        <v>10</v>
      </c>
      <c r="L18" s="4">
        <v>15</v>
      </c>
      <c r="M18" s="7">
        <v>1</v>
      </c>
      <c r="N18" s="7">
        <v>15</v>
      </c>
      <c r="O18" s="12" t="s">
        <v>43</v>
      </c>
    </row>
    <row r="19" spans="1:15" ht="15">
      <c r="A19" s="8" t="s">
        <v>16</v>
      </c>
      <c r="B19" s="8">
        <v>10</v>
      </c>
      <c r="C19" s="11" t="s">
        <v>33</v>
      </c>
      <c r="D19" s="8">
        <v>12</v>
      </c>
      <c r="E19" s="9">
        <v>1</v>
      </c>
      <c r="F19" s="9">
        <v>12</v>
      </c>
      <c r="G19" s="2" t="s">
        <v>35</v>
      </c>
      <c r="H19" s="2"/>
      <c r="I19" s="8" t="s">
        <v>16</v>
      </c>
      <c r="J19" s="8">
        <v>10</v>
      </c>
      <c r="K19" s="11">
        <v>20</v>
      </c>
      <c r="L19" s="8">
        <v>30</v>
      </c>
      <c r="M19" s="9">
        <v>1</v>
      </c>
      <c r="N19" s="9">
        <v>30</v>
      </c>
      <c r="O19" s="2" t="s">
        <v>44</v>
      </c>
    </row>
    <row r="20" spans="1:15" ht="15">
      <c r="A20" s="8" t="s">
        <v>17</v>
      </c>
      <c r="B20" s="8">
        <v>5</v>
      </c>
      <c r="C20" s="8">
        <v>5</v>
      </c>
      <c r="D20" s="8">
        <v>10</v>
      </c>
      <c r="E20" s="9">
        <v>1</v>
      </c>
      <c r="F20" s="9">
        <v>10</v>
      </c>
      <c r="G20" s="2" t="s">
        <v>24</v>
      </c>
      <c r="H20" s="2"/>
      <c r="I20" s="8" t="s">
        <v>17</v>
      </c>
      <c r="J20" s="8">
        <v>5</v>
      </c>
      <c r="K20" s="8">
        <v>50</v>
      </c>
      <c r="L20" s="8">
        <v>55</v>
      </c>
      <c r="M20" s="9">
        <v>1</v>
      </c>
      <c r="N20" s="9">
        <v>55</v>
      </c>
      <c r="O20" s="2" t="s">
        <v>25</v>
      </c>
    </row>
    <row r="21" spans="1:15" ht="15">
      <c r="A21" s="5"/>
      <c r="B21" s="5"/>
      <c r="C21" s="5"/>
      <c r="D21" s="5"/>
      <c r="E21" s="10"/>
      <c r="F21" s="10">
        <f>F18+F19+F20</f>
        <v>28</v>
      </c>
      <c r="G21" s="2"/>
      <c r="H21" s="2"/>
      <c r="I21" s="5"/>
      <c r="J21" s="5"/>
      <c r="K21" s="5"/>
      <c r="L21" s="5"/>
      <c r="M21" s="10"/>
      <c r="N21" s="10">
        <f>N18+N19+N20</f>
        <v>100</v>
      </c>
      <c r="O21" s="2"/>
    </row>
    <row r="23" spans="1:15" ht="15">
      <c r="A23" s="2" t="s">
        <v>18</v>
      </c>
      <c r="B23" s="2"/>
      <c r="C23" s="2"/>
      <c r="D23" s="2"/>
      <c r="E23" s="2"/>
      <c r="F23" s="2"/>
      <c r="G23" s="2"/>
      <c r="H23" s="2"/>
      <c r="I23" s="2" t="s">
        <v>18</v>
      </c>
      <c r="J23" s="2"/>
      <c r="K23" s="2"/>
      <c r="L23" s="2"/>
      <c r="M23" s="2"/>
      <c r="N23" s="2"/>
      <c r="O23" s="2"/>
    </row>
    <row r="24" spans="1:15" ht="15">
      <c r="A24" s="2" t="s">
        <v>15</v>
      </c>
      <c r="B24" s="2" t="s">
        <v>36</v>
      </c>
      <c r="C24" s="2">
        <v>0.1</v>
      </c>
      <c r="D24" s="2"/>
      <c r="E24" s="2"/>
      <c r="F24" s="2"/>
      <c r="G24" s="2" t="s">
        <v>39</v>
      </c>
      <c r="H24" s="2"/>
      <c r="I24" s="2" t="s">
        <v>15</v>
      </c>
      <c r="J24" s="2" t="s">
        <v>36</v>
      </c>
      <c r="K24" s="2">
        <v>0.1</v>
      </c>
      <c r="L24" s="2"/>
      <c r="M24" s="2"/>
      <c r="N24" s="2"/>
      <c r="O24" s="2" t="s">
        <v>38</v>
      </c>
    </row>
    <row r="25" spans="1:15" ht="15">
      <c r="A25" s="2" t="s">
        <v>19</v>
      </c>
      <c r="B25" s="2" t="s">
        <v>37</v>
      </c>
      <c r="C25" s="2">
        <v>0.2</v>
      </c>
      <c r="D25" s="2"/>
      <c r="E25" s="2"/>
      <c r="F25" s="2"/>
      <c r="G25" s="2" t="s">
        <v>41</v>
      </c>
      <c r="H25" s="2"/>
      <c r="I25" s="2" t="s">
        <v>19</v>
      </c>
      <c r="J25" s="2" t="s">
        <v>37</v>
      </c>
      <c r="K25" s="2">
        <v>0.2</v>
      </c>
      <c r="L25" s="2"/>
      <c r="M25" s="2"/>
      <c r="N25" s="2"/>
      <c r="O25" s="2" t="s">
        <v>40</v>
      </c>
    </row>
    <row r="26" spans="1:15" ht="15">
      <c r="A26" s="2"/>
      <c r="B26" s="2"/>
      <c r="C26" s="2"/>
      <c r="D26" s="2"/>
      <c r="E26" s="2"/>
      <c r="F26" s="2"/>
      <c r="G26" s="2">
        <f>0.01+0.04</f>
        <v>0.05</v>
      </c>
      <c r="H26" s="2"/>
      <c r="I26" s="2"/>
      <c r="J26" s="2"/>
      <c r="K26" s="2"/>
      <c r="L26" s="2"/>
      <c r="M26" s="2"/>
      <c r="N26" s="2"/>
      <c r="O26" s="2">
        <f>1.2+1.2+8.8+0.01+0.04</f>
        <v>11.25</v>
      </c>
    </row>
    <row r="27" spans="1:15" ht="15">
      <c r="A27" s="2" t="s">
        <v>20</v>
      </c>
      <c r="B27" s="2"/>
      <c r="C27">
        <v>28.3</v>
      </c>
      <c r="D27" s="2"/>
      <c r="E27" s="2"/>
      <c r="F27" s="2"/>
      <c r="G27" s="13" t="s">
        <v>42</v>
      </c>
      <c r="H27" s="2"/>
      <c r="I27" s="2" t="s">
        <v>20</v>
      </c>
      <c r="J27" s="2"/>
      <c r="K27">
        <v>100.3</v>
      </c>
      <c r="L27" s="2"/>
      <c r="M27" s="2"/>
      <c r="N27" s="2"/>
      <c r="O27" s="13" t="s">
        <v>45</v>
      </c>
    </row>
    <row r="29" spans="1:15" ht="15">
      <c r="A29" s="2"/>
      <c r="B29" s="2"/>
      <c r="C29" s="2"/>
      <c r="D29" s="2"/>
      <c r="E29" s="2"/>
      <c r="F29" s="13" t="s">
        <v>26</v>
      </c>
      <c r="G29" s="13">
        <f>28.35+3.861</f>
        <v>32.210999999999999</v>
      </c>
      <c r="H29" s="2"/>
      <c r="I29" s="2"/>
      <c r="J29" s="2"/>
      <c r="K29" s="2"/>
      <c r="L29" s="2"/>
      <c r="M29" s="2"/>
      <c r="N29" s="13" t="s">
        <v>26</v>
      </c>
      <c r="O29" s="13">
        <f>24.85+115.5</f>
        <v>140.35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 Hanna</dc:creator>
  <cp:lastModifiedBy>Xie Hanna</cp:lastModifiedBy>
  <dcterms:created xsi:type="dcterms:W3CDTF">2023-11-01T13:26:38Z</dcterms:created>
  <dcterms:modified xsi:type="dcterms:W3CDTF">2023-11-01T14:09:24Z</dcterms:modified>
</cp:coreProperties>
</file>