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be748c7f569ac9/Desktop/EHR/"/>
    </mc:Choice>
  </mc:AlternateContent>
  <xr:revisionPtr revIDLastSave="0" documentId="8_{BED96B55-A345-40C0-90BA-6A1FCE24A95E}" xr6:coauthVersionLast="47" xr6:coauthVersionMax="47" xr10:uidLastSave="{00000000-0000-0000-0000-000000000000}"/>
  <bookViews>
    <workbookView xWindow="-110" yWindow="-110" windowWidth="19420" windowHeight="10300" xr2:uid="{05F9D67E-EB38-445D-A7A5-C446BA6645B1}"/>
  </bookViews>
  <sheets>
    <sheet name="Clean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1" i="1" l="1"/>
  <c r="P201" i="1"/>
  <c r="O201" i="1"/>
  <c r="N201" i="1"/>
  <c r="P200" i="1"/>
  <c r="Q200" i="1" s="1"/>
  <c r="O200" i="1"/>
  <c r="N200" i="1"/>
  <c r="Q199" i="1"/>
  <c r="P199" i="1"/>
  <c r="O199" i="1"/>
  <c r="N199" i="1"/>
  <c r="Q198" i="1"/>
  <c r="P198" i="1"/>
  <c r="O198" i="1"/>
  <c r="N198" i="1"/>
  <c r="P197" i="1"/>
  <c r="Q197" i="1" s="1"/>
  <c r="O197" i="1"/>
  <c r="N197" i="1"/>
  <c r="Q196" i="1"/>
  <c r="P196" i="1"/>
  <c r="O196" i="1"/>
  <c r="N196" i="1"/>
  <c r="Q195" i="1"/>
  <c r="P195" i="1"/>
  <c r="O195" i="1"/>
  <c r="N195" i="1"/>
  <c r="P194" i="1"/>
  <c r="Q194" i="1" s="1"/>
  <c r="O194" i="1"/>
  <c r="N194" i="1"/>
  <c r="Q193" i="1"/>
  <c r="P193" i="1"/>
  <c r="O193" i="1"/>
  <c r="N193" i="1"/>
  <c r="Q192" i="1"/>
  <c r="P192" i="1"/>
  <c r="O192" i="1"/>
  <c r="N192" i="1"/>
  <c r="P191" i="1"/>
  <c r="Q191" i="1" s="1"/>
  <c r="O191" i="1"/>
  <c r="N191" i="1"/>
  <c r="Q190" i="1"/>
  <c r="P190" i="1"/>
  <c r="O190" i="1"/>
  <c r="N190" i="1"/>
  <c r="Q189" i="1"/>
  <c r="P189" i="1"/>
  <c r="O189" i="1"/>
  <c r="N189" i="1"/>
  <c r="P188" i="1"/>
  <c r="Q188" i="1" s="1"/>
  <c r="O188" i="1"/>
  <c r="N188" i="1"/>
  <c r="Q187" i="1"/>
  <c r="P187" i="1"/>
  <c r="O187" i="1"/>
  <c r="N187" i="1"/>
  <c r="Q186" i="1"/>
  <c r="P186" i="1"/>
  <c r="O186" i="1"/>
  <c r="N186" i="1"/>
  <c r="P185" i="1"/>
  <c r="Q185" i="1" s="1"/>
  <c r="O185" i="1"/>
  <c r="N185" i="1"/>
  <c r="Q184" i="1"/>
  <c r="P184" i="1"/>
  <c r="O184" i="1"/>
  <c r="N184" i="1"/>
  <c r="Q183" i="1"/>
  <c r="P183" i="1"/>
  <c r="O183" i="1"/>
  <c r="N183" i="1"/>
  <c r="P182" i="1"/>
  <c r="Q182" i="1" s="1"/>
  <c r="O182" i="1"/>
  <c r="N182" i="1"/>
  <c r="Q181" i="1"/>
  <c r="P181" i="1"/>
  <c r="O181" i="1"/>
  <c r="N181" i="1"/>
  <c r="Q180" i="1"/>
  <c r="P180" i="1"/>
  <c r="O180" i="1"/>
  <c r="N180" i="1"/>
  <c r="P179" i="1"/>
  <c r="Q179" i="1" s="1"/>
  <c r="O179" i="1"/>
  <c r="N179" i="1"/>
  <c r="Q178" i="1"/>
  <c r="P178" i="1"/>
  <c r="O178" i="1"/>
  <c r="N178" i="1"/>
  <c r="Q177" i="1"/>
  <c r="P177" i="1"/>
  <c r="O177" i="1"/>
  <c r="N177" i="1"/>
  <c r="P176" i="1"/>
  <c r="Q176" i="1" s="1"/>
  <c r="O176" i="1"/>
  <c r="N176" i="1"/>
  <c r="Q175" i="1"/>
  <c r="P175" i="1"/>
  <c r="O175" i="1"/>
  <c r="N175" i="1"/>
  <c r="Q174" i="1"/>
  <c r="P174" i="1"/>
  <c r="O174" i="1"/>
  <c r="N174" i="1"/>
  <c r="P173" i="1"/>
  <c r="Q173" i="1" s="1"/>
  <c r="O173" i="1"/>
  <c r="N173" i="1"/>
  <c r="Q172" i="1"/>
  <c r="P172" i="1"/>
  <c r="O172" i="1"/>
  <c r="N172" i="1"/>
  <c r="Q171" i="1"/>
  <c r="P171" i="1"/>
  <c r="O171" i="1"/>
  <c r="N171" i="1"/>
  <c r="P170" i="1"/>
  <c r="Q170" i="1" s="1"/>
  <c r="O170" i="1"/>
  <c r="N170" i="1"/>
  <c r="Q169" i="1"/>
  <c r="P169" i="1"/>
  <c r="O169" i="1"/>
  <c r="N169" i="1"/>
  <c r="Q168" i="1"/>
  <c r="P168" i="1"/>
  <c r="O168" i="1"/>
  <c r="N168" i="1"/>
  <c r="P167" i="1"/>
  <c r="Q167" i="1" s="1"/>
  <c r="O167" i="1"/>
  <c r="N167" i="1"/>
  <c r="Q166" i="1"/>
  <c r="P166" i="1"/>
  <c r="O166" i="1"/>
  <c r="N166" i="1"/>
  <c r="Q165" i="1"/>
  <c r="P165" i="1"/>
  <c r="O165" i="1"/>
  <c r="N165" i="1"/>
  <c r="P164" i="1"/>
  <c r="Q164" i="1" s="1"/>
  <c r="O164" i="1"/>
  <c r="N164" i="1"/>
  <c r="Q163" i="1"/>
  <c r="P163" i="1"/>
  <c r="O163" i="1"/>
  <c r="N163" i="1"/>
  <c r="Q162" i="1"/>
  <c r="P162" i="1"/>
  <c r="O162" i="1"/>
  <c r="N162" i="1"/>
  <c r="P161" i="1"/>
  <c r="Q161" i="1" s="1"/>
  <c r="O161" i="1"/>
  <c r="N161" i="1"/>
  <c r="Q160" i="1"/>
  <c r="P160" i="1"/>
  <c r="O160" i="1"/>
  <c r="N160" i="1"/>
  <c r="Q159" i="1"/>
  <c r="P159" i="1"/>
  <c r="O159" i="1"/>
  <c r="N159" i="1"/>
  <c r="P158" i="1"/>
  <c r="Q158" i="1" s="1"/>
  <c r="O158" i="1"/>
  <c r="N158" i="1"/>
  <c r="Q157" i="1"/>
  <c r="P157" i="1"/>
  <c r="O157" i="1"/>
  <c r="N157" i="1"/>
  <c r="Q156" i="1"/>
  <c r="P156" i="1"/>
  <c r="O156" i="1"/>
  <c r="N156" i="1"/>
  <c r="P155" i="1"/>
  <c r="Q155" i="1" s="1"/>
  <c r="O155" i="1"/>
  <c r="N155" i="1"/>
  <c r="Q154" i="1"/>
  <c r="P154" i="1"/>
  <c r="O154" i="1"/>
  <c r="N154" i="1"/>
  <c r="Q153" i="1"/>
  <c r="P153" i="1"/>
  <c r="O153" i="1"/>
  <c r="N153" i="1"/>
  <c r="P152" i="1"/>
  <c r="Q152" i="1" s="1"/>
  <c r="O152" i="1"/>
  <c r="N152" i="1"/>
  <c r="Q151" i="1"/>
  <c r="P151" i="1"/>
  <c r="O151" i="1"/>
  <c r="N151" i="1"/>
  <c r="Q150" i="1"/>
  <c r="P150" i="1"/>
  <c r="O150" i="1"/>
  <c r="N150" i="1"/>
  <c r="P149" i="1"/>
  <c r="Q149" i="1" s="1"/>
  <c r="O149" i="1"/>
  <c r="N149" i="1"/>
  <c r="Q148" i="1"/>
  <c r="P148" i="1"/>
  <c r="O148" i="1"/>
  <c r="N148" i="1"/>
  <c r="Q147" i="1"/>
  <c r="P147" i="1"/>
  <c r="O147" i="1"/>
  <c r="N147" i="1"/>
  <c r="P146" i="1"/>
  <c r="Q146" i="1" s="1"/>
  <c r="O146" i="1"/>
  <c r="N146" i="1"/>
  <c r="Q145" i="1"/>
  <c r="P145" i="1"/>
  <c r="O145" i="1"/>
  <c r="N145" i="1"/>
  <c r="Q144" i="1"/>
  <c r="P144" i="1"/>
  <c r="O144" i="1"/>
  <c r="N144" i="1"/>
  <c r="P143" i="1"/>
  <c r="Q143" i="1" s="1"/>
  <c r="O143" i="1"/>
  <c r="N143" i="1"/>
  <c r="Q142" i="1"/>
  <c r="P142" i="1"/>
  <c r="O142" i="1"/>
  <c r="N142" i="1"/>
  <c r="Q141" i="1"/>
  <c r="P141" i="1"/>
  <c r="O141" i="1"/>
  <c r="N141" i="1"/>
  <c r="P140" i="1"/>
  <c r="Q140" i="1" s="1"/>
  <c r="O140" i="1"/>
  <c r="N140" i="1"/>
  <c r="Q139" i="1"/>
  <c r="P139" i="1"/>
  <c r="O139" i="1"/>
  <c r="N139" i="1"/>
  <c r="Q138" i="1"/>
  <c r="P138" i="1"/>
  <c r="O138" i="1"/>
  <c r="N138" i="1"/>
  <c r="P137" i="1"/>
  <c r="Q137" i="1" s="1"/>
  <c r="O137" i="1"/>
  <c r="N137" i="1"/>
  <c r="Q136" i="1"/>
  <c r="P136" i="1"/>
  <c r="O136" i="1"/>
  <c r="N136" i="1"/>
  <c r="Q135" i="1"/>
  <c r="P135" i="1"/>
  <c r="O135" i="1"/>
  <c r="N135" i="1"/>
  <c r="P134" i="1"/>
  <c r="Q134" i="1" s="1"/>
  <c r="O134" i="1"/>
  <c r="N134" i="1"/>
  <c r="Q133" i="1"/>
  <c r="P133" i="1"/>
  <c r="O133" i="1"/>
  <c r="N133" i="1"/>
  <c r="Q132" i="1"/>
  <c r="P132" i="1"/>
  <c r="O132" i="1"/>
  <c r="N132" i="1"/>
  <c r="P131" i="1"/>
  <c r="Q131" i="1" s="1"/>
  <c r="O131" i="1"/>
  <c r="N131" i="1"/>
  <c r="Q130" i="1"/>
  <c r="P130" i="1"/>
  <c r="O130" i="1"/>
  <c r="N130" i="1"/>
  <c r="Q129" i="1"/>
  <c r="P129" i="1"/>
  <c r="O129" i="1"/>
  <c r="N129" i="1"/>
  <c r="P128" i="1"/>
  <c r="Q128" i="1" s="1"/>
  <c r="O128" i="1"/>
  <c r="N128" i="1"/>
  <c r="Q127" i="1"/>
  <c r="P127" i="1"/>
  <c r="O127" i="1"/>
  <c r="N127" i="1"/>
  <c r="Q126" i="1"/>
  <c r="P126" i="1"/>
  <c r="O126" i="1"/>
  <c r="N126" i="1"/>
  <c r="P125" i="1"/>
  <c r="Q125" i="1" s="1"/>
  <c r="O125" i="1"/>
  <c r="N125" i="1"/>
  <c r="Q124" i="1"/>
  <c r="P124" i="1"/>
  <c r="O124" i="1"/>
  <c r="N124" i="1"/>
  <c r="Q123" i="1"/>
  <c r="P123" i="1"/>
  <c r="O123" i="1"/>
  <c r="N123" i="1"/>
  <c r="P122" i="1"/>
  <c r="Q122" i="1" s="1"/>
  <c r="O122" i="1"/>
  <c r="N122" i="1"/>
  <c r="Q121" i="1"/>
  <c r="P121" i="1"/>
  <c r="O121" i="1"/>
  <c r="N121" i="1"/>
  <c r="Q120" i="1"/>
  <c r="P120" i="1"/>
  <c r="O120" i="1"/>
  <c r="N120" i="1"/>
  <c r="P119" i="1"/>
  <c r="Q119" i="1" s="1"/>
  <c r="O119" i="1"/>
  <c r="N119" i="1"/>
  <c r="Q118" i="1"/>
  <c r="P118" i="1"/>
  <c r="O118" i="1"/>
  <c r="N118" i="1"/>
  <c r="Q117" i="1"/>
  <c r="P117" i="1"/>
  <c r="O117" i="1"/>
  <c r="N117" i="1"/>
  <c r="P116" i="1"/>
  <c r="Q116" i="1" s="1"/>
  <c r="O116" i="1"/>
  <c r="N116" i="1"/>
  <c r="Q115" i="1"/>
  <c r="P115" i="1"/>
  <c r="O115" i="1"/>
  <c r="N115" i="1"/>
  <c r="Q114" i="1"/>
  <c r="P114" i="1"/>
  <c r="O114" i="1"/>
  <c r="N114" i="1"/>
  <c r="P113" i="1"/>
  <c r="Q113" i="1" s="1"/>
  <c r="O113" i="1"/>
  <c r="N113" i="1"/>
  <c r="Q112" i="1"/>
  <c r="P112" i="1"/>
  <c r="O112" i="1"/>
  <c r="N112" i="1"/>
  <c r="Q111" i="1"/>
  <c r="P111" i="1"/>
  <c r="O111" i="1"/>
  <c r="N111" i="1"/>
  <c r="P110" i="1"/>
  <c r="Q110" i="1" s="1"/>
  <c r="O110" i="1"/>
  <c r="N110" i="1"/>
  <c r="Q109" i="1"/>
  <c r="P109" i="1"/>
  <c r="O109" i="1"/>
  <c r="N109" i="1"/>
  <c r="Q108" i="1"/>
  <c r="P108" i="1"/>
  <c r="O108" i="1"/>
  <c r="N108" i="1"/>
  <c r="P107" i="1"/>
  <c r="Q107" i="1" s="1"/>
  <c r="O107" i="1"/>
  <c r="N107" i="1"/>
  <c r="Q106" i="1"/>
  <c r="P106" i="1"/>
  <c r="O106" i="1"/>
  <c r="N106" i="1"/>
  <c r="Q105" i="1"/>
  <c r="P105" i="1"/>
  <c r="O105" i="1"/>
  <c r="N105" i="1"/>
  <c r="P104" i="1"/>
  <c r="Q104" i="1" s="1"/>
  <c r="O104" i="1"/>
  <c r="N104" i="1"/>
  <c r="Q103" i="1"/>
  <c r="P103" i="1"/>
  <c r="O103" i="1"/>
  <c r="N103" i="1"/>
  <c r="Q102" i="1"/>
  <c r="P102" i="1"/>
  <c r="O102" i="1"/>
  <c r="N102" i="1"/>
  <c r="P101" i="1"/>
  <c r="Q101" i="1" s="1"/>
  <c r="O101" i="1"/>
  <c r="N101" i="1"/>
  <c r="Q100" i="1"/>
  <c r="P100" i="1"/>
  <c r="O100" i="1"/>
  <c r="N100" i="1"/>
  <c r="Q99" i="1"/>
  <c r="P99" i="1"/>
  <c r="O99" i="1"/>
  <c r="N99" i="1"/>
  <c r="P98" i="1"/>
  <c r="Q98" i="1" s="1"/>
  <c r="O98" i="1"/>
  <c r="N98" i="1"/>
  <c r="Q97" i="1"/>
  <c r="P97" i="1"/>
  <c r="O97" i="1"/>
  <c r="N97" i="1"/>
  <c r="Q96" i="1"/>
  <c r="P96" i="1"/>
  <c r="O96" i="1"/>
  <c r="N96" i="1"/>
  <c r="P95" i="1"/>
  <c r="Q95" i="1" s="1"/>
  <c r="O95" i="1"/>
  <c r="N95" i="1"/>
  <c r="Q94" i="1"/>
  <c r="P94" i="1"/>
  <c r="O94" i="1"/>
  <c r="N94" i="1"/>
  <c r="Q93" i="1"/>
  <c r="P93" i="1"/>
  <c r="O93" i="1"/>
  <c r="N93" i="1"/>
  <c r="P92" i="1"/>
  <c r="Q92" i="1" s="1"/>
  <c r="O92" i="1"/>
  <c r="N92" i="1"/>
  <c r="Q91" i="1"/>
  <c r="P91" i="1"/>
  <c r="O91" i="1"/>
  <c r="N91" i="1"/>
  <c r="Q90" i="1"/>
  <c r="P90" i="1"/>
  <c r="O90" i="1"/>
  <c r="N90" i="1"/>
  <c r="P89" i="1"/>
  <c r="Q89" i="1" s="1"/>
  <c r="O89" i="1"/>
  <c r="N89" i="1"/>
  <c r="Q88" i="1"/>
  <c r="P88" i="1"/>
  <c r="O88" i="1"/>
  <c r="N88" i="1"/>
  <c r="Q87" i="1"/>
  <c r="P87" i="1"/>
  <c r="O87" i="1"/>
  <c r="N87" i="1"/>
  <c r="P86" i="1"/>
  <c r="Q86" i="1" s="1"/>
  <c r="O86" i="1"/>
  <c r="N86" i="1"/>
  <c r="Q85" i="1"/>
  <c r="P85" i="1"/>
  <c r="O85" i="1"/>
  <c r="N85" i="1"/>
  <c r="Q84" i="1"/>
  <c r="P84" i="1"/>
  <c r="O84" i="1"/>
  <c r="N84" i="1"/>
  <c r="P83" i="1"/>
  <c r="Q83" i="1" s="1"/>
  <c r="O83" i="1"/>
  <c r="N83" i="1"/>
  <c r="Q82" i="1"/>
  <c r="P82" i="1"/>
  <c r="O82" i="1"/>
  <c r="N82" i="1"/>
  <c r="Q81" i="1"/>
  <c r="P81" i="1"/>
  <c r="O81" i="1"/>
  <c r="N81" i="1"/>
  <c r="P80" i="1"/>
  <c r="Q80" i="1" s="1"/>
  <c r="O80" i="1"/>
  <c r="N80" i="1"/>
  <c r="Q79" i="1"/>
  <c r="P79" i="1"/>
  <c r="O79" i="1"/>
  <c r="N79" i="1"/>
  <c r="Q78" i="1"/>
  <c r="P78" i="1"/>
  <c r="O78" i="1"/>
  <c r="N78" i="1"/>
  <c r="P77" i="1"/>
  <c r="Q77" i="1" s="1"/>
  <c r="O77" i="1"/>
  <c r="N77" i="1"/>
  <c r="Q76" i="1"/>
  <c r="P76" i="1"/>
  <c r="O76" i="1"/>
  <c r="N76" i="1"/>
  <c r="Q75" i="1"/>
  <c r="P75" i="1"/>
  <c r="O75" i="1"/>
  <c r="N75" i="1"/>
  <c r="P74" i="1"/>
  <c r="Q74" i="1" s="1"/>
  <c r="O74" i="1"/>
  <c r="N74" i="1"/>
  <c r="Q73" i="1"/>
  <c r="P73" i="1"/>
  <c r="O73" i="1"/>
  <c r="N73" i="1"/>
  <c r="Q72" i="1"/>
  <c r="P72" i="1"/>
  <c r="O72" i="1"/>
  <c r="N72" i="1"/>
  <c r="P71" i="1"/>
  <c r="Q71" i="1" s="1"/>
  <c r="O71" i="1"/>
  <c r="N71" i="1"/>
  <c r="Q70" i="1"/>
  <c r="P70" i="1"/>
  <c r="O70" i="1"/>
  <c r="N70" i="1"/>
  <c r="Q69" i="1"/>
  <c r="P69" i="1"/>
  <c r="O69" i="1"/>
  <c r="N69" i="1"/>
  <c r="P68" i="1"/>
  <c r="Q68" i="1" s="1"/>
  <c r="O68" i="1"/>
  <c r="N68" i="1"/>
  <c r="Q67" i="1"/>
  <c r="P67" i="1"/>
  <c r="O67" i="1"/>
  <c r="N67" i="1"/>
  <c r="Q66" i="1"/>
  <c r="P66" i="1"/>
  <c r="O66" i="1"/>
  <c r="N66" i="1"/>
  <c r="P65" i="1"/>
  <c r="Q65" i="1" s="1"/>
  <c r="O65" i="1"/>
  <c r="N65" i="1"/>
  <c r="Q64" i="1"/>
  <c r="P64" i="1"/>
  <c r="O64" i="1"/>
  <c r="N64" i="1"/>
  <c r="Q63" i="1"/>
  <c r="P63" i="1"/>
  <c r="O63" i="1"/>
  <c r="N63" i="1"/>
  <c r="P62" i="1"/>
  <c r="Q62" i="1" s="1"/>
  <c r="O62" i="1"/>
  <c r="N62" i="1"/>
  <c r="Q61" i="1"/>
  <c r="P61" i="1"/>
  <c r="O61" i="1"/>
  <c r="N61" i="1"/>
  <c r="Q60" i="1"/>
  <c r="P60" i="1"/>
  <c r="O60" i="1"/>
  <c r="N60" i="1"/>
  <c r="P59" i="1"/>
  <c r="Q59" i="1" s="1"/>
  <c r="O59" i="1"/>
  <c r="N59" i="1"/>
  <c r="Q58" i="1"/>
  <c r="P58" i="1"/>
  <c r="O58" i="1"/>
  <c r="N58" i="1"/>
  <c r="Q57" i="1"/>
  <c r="P57" i="1"/>
  <c r="O57" i="1"/>
  <c r="N57" i="1"/>
  <c r="P56" i="1"/>
  <c r="Q56" i="1" s="1"/>
  <c r="O56" i="1"/>
  <c r="N56" i="1"/>
  <c r="Q55" i="1"/>
  <c r="P55" i="1"/>
  <c r="O55" i="1"/>
  <c r="N55" i="1"/>
  <c r="Q54" i="1"/>
  <c r="P54" i="1"/>
  <c r="O54" i="1"/>
  <c r="N54" i="1"/>
  <c r="P53" i="1"/>
  <c r="Q53" i="1" s="1"/>
  <c r="O53" i="1"/>
  <c r="N53" i="1"/>
  <c r="Q52" i="1"/>
  <c r="P52" i="1"/>
  <c r="O52" i="1"/>
  <c r="N52" i="1"/>
  <c r="Q51" i="1"/>
  <c r="P51" i="1"/>
  <c r="O51" i="1"/>
  <c r="N51" i="1"/>
  <c r="P50" i="1"/>
  <c r="Q50" i="1" s="1"/>
  <c r="O50" i="1"/>
  <c r="N50" i="1"/>
  <c r="Q49" i="1"/>
  <c r="P49" i="1"/>
  <c r="O49" i="1"/>
  <c r="N49" i="1"/>
  <c r="Q48" i="1"/>
  <c r="P48" i="1"/>
  <c r="O48" i="1"/>
  <c r="N48" i="1"/>
  <c r="P47" i="1"/>
  <c r="Q47" i="1" s="1"/>
  <c r="O47" i="1"/>
  <c r="N47" i="1"/>
  <c r="Q46" i="1"/>
  <c r="P46" i="1"/>
  <c r="O46" i="1"/>
  <c r="N46" i="1"/>
  <c r="Q45" i="1"/>
  <c r="P45" i="1"/>
  <c r="O45" i="1"/>
  <c r="N45" i="1"/>
  <c r="P44" i="1"/>
  <c r="Q44" i="1" s="1"/>
  <c r="O44" i="1"/>
  <c r="N44" i="1"/>
  <c r="Q43" i="1"/>
  <c r="P43" i="1"/>
  <c r="O43" i="1"/>
  <c r="N43" i="1"/>
  <c r="Q42" i="1"/>
  <c r="P42" i="1"/>
  <c r="O42" i="1"/>
  <c r="N42" i="1"/>
  <c r="P41" i="1"/>
  <c r="Q41" i="1" s="1"/>
  <c r="O41" i="1"/>
  <c r="N41" i="1"/>
  <c r="Q40" i="1"/>
  <c r="P40" i="1"/>
  <c r="O40" i="1"/>
  <c r="N40" i="1"/>
  <c r="Q39" i="1"/>
  <c r="P39" i="1"/>
  <c r="O39" i="1"/>
  <c r="N39" i="1"/>
  <c r="P38" i="1"/>
  <c r="Q38" i="1" s="1"/>
  <c r="O38" i="1"/>
  <c r="N38" i="1"/>
  <c r="Q37" i="1"/>
  <c r="P37" i="1"/>
  <c r="O37" i="1"/>
  <c r="N37" i="1"/>
  <c r="Q36" i="1"/>
  <c r="P36" i="1"/>
  <c r="O36" i="1"/>
  <c r="N36" i="1"/>
  <c r="P35" i="1"/>
  <c r="Q35" i="1" s="1"/>
  <c r="O35" i="1"/>
  <c r="N35" i="1"/>
  <c r="Q34" i="1"/>
  <c r="P34" i="1"/>
  <c r="O34" i="1"/>
  <c r="N34" i="1"/>
  <c r="Q33" i="1"/>
  <c r="P33" i="1"/>
  <c r="O33" i="1"/>
  <c r="N33" i="1"/>
  <c r="P32" i="1"/>
  <c r="Q32" i="1" s="1"/>
  <c r="O32" i="1"/>
  <c r="N32" i="1"/>
  <c r="Q31" i="1"/>
  <c r="P31" i="1"/>
  <c r="O31" i="1"/>
  <c r="N31" i="1"/>
  <c r="Q30" i="1"/>
  <c r="P30" i="1"/>
  <c r="O30" i="1"/>
  <c r="N30" i="1"/>
  <c r="P29" i="1"/>
  <c r="Q29" i="1" s="1"/>
  <c r="O29" i="1"/>
  <c r="N29" i="1"/>
  <c r="Q28" i="1"/>
  <c r="P28" i="1"/>
  <c r="O28" i="1"/>
  <c r="N28" i="1"/>
  <c r="Q27" i="1"/>
  <c r="P27" i="1"/>
  <c r="O27" i="1"/>
  <c r="N27" i="1"/>
  <c r="P26" i="1"/>
  <c r="Q26" i="1" s="1"/>
  <c r="O26" i="1"/>
  <c r="N26" i="1"/>
  <c r="Q25" i="1"/>
  <c r="P25" i="1"/>
  <c r="O25" i="1"/>
  <c r="N25" i="1"/>
  <c r="Q24" i="1"/>
  <c r="P24" i="1"/>
  <c r="O24" i="1"/>
  <c r="N24" i="1"/>
  <c r="P23" i="1"/>
  <c r="Q23" i="1" s="1"/>
  <c r="O23" i="1"/>
  <c r="N23" i="1"/>
  <c r="Q22" i="1"/>
  <c r="P22" i="1"/>
  <c r="O22" i="1"/>
  <c r="N22" i="1"/>
  <c r="Q21" i="1"/>
  <c r="P21" i="1"/>
  <c r="O21" i="1"/>
  <c r="N21" i="1"/>
  <c r="P20" i="1"/>
  <c r="Q20" i="1" s="1"/>
  <c r="O20" i="1"/>
  <c r="N20" i="1"/>
  <c r="Q19" i="1"/>
  <c r="P19" i="1"/>
  <c r="O19" i="1"/>
  <c r="N19" i="1"/>
  <c r="Q18" i="1"/>
  <c r="P18" i="1"/>
  <c r="O18" i="1"/>
  <c r="N18" i="1"/>
  <c r="P17" i="1"/>
  <c r="Q17" i="1" s="1"/>
  <c r="O17" i="1"/>
  <c r="N17" i="1"/>
  <c r="Q16" i="1"/>
  <c r="P16" i="1"/>
  <c r="O16" i="1"/>
  <c r="N16" i="1"/>
  <c r="Q15" i="1"/>
  <c r="P15" i="1"/>
  <c r="O15" i="1"/>
  <c r="N15" i="1"/>
  <c r="P14" i="1"/>
  <c r="Q14" i="1" s="1"/>
  <c r="O14" i="1"/>
  <c r="N14" i="1"/>
  <c r="Q13" i="1"/>
  <c r="P13" i="1"/>
  <c r="O13" i="1"/>
  <c r="N13" i="1"/>
  <c r="Q12" i="1"/>
  <c r="P12" i="1"/>
  <c r="O12" i="1"/>
  <c r="N12" i="1"/>
  <c r="P11" i="1"/>
  <c r="Q11" i="1" s="1"/>
  <c r="O11" i="1"/>
  <c r="N11" i="1"/>
  <c r="Q10" i="1"/>
  <c r="P10" i="1"/>
  <c r="O10" i="1"/>
  <c r="N10" i="1"/>
  <c r="Q9" i="1"/>
  <c r="P9" i="1"/>
  <c r="O9" i="1"/>
  <c r="N9" i="1"/>
  <c r="P8" i="1"/>
  <c r="Q8" i="1" s="1"/>
  <c r="O8" i="1"/>
  <c r="N8" i="1"/>
  <c r="Q7" i="1"/>
  <c r="P7" i="1"/>
  <c r="O7" i="1"/>
  <c r="N7" i="1"/>
  <c r="Q6" i="1"/>
  <c r="P6" i="1"/>
  <c r="O6" i="1"/>
  <c r="N6" i="1"/>
  <c r="P5" i="1"/>
  <c r="Q5" i="1" s="1"/>
  <c r="O5" i="1"/>
  <c r="N5" i="1"/>
  <c r="Q4" i="1"/>
  <c r="P4" i="1"/>
  <c r="O4" i="1"/>
  <c r="N4" i="1"/>
  <c r="Q3" i="1"/>
  <c r="P3" i="1"/>
  <c r="O3" i="1"/>
  <c r="N3" i="1"/>
  <c r="P2" i="1"/>
  <c r="Q2" i="1" s="1"/>
  <c r="O2" i="1"/>
  <c r="N2" i="1"/>
</calcChain>
</file>

<file path=xl/sharedStrings.xml><?xml version="1.0" encoding="utf-8"?>
<sst xmlns="http://schemas.openxmlformats.org/spreadsheetml/2006/main" count="1677" uniqueCount="269">
  <si>
    <t>Claim ID</t>
  </si>
  <si>
    <t>Submitted Date</t>
  </si>
  <si>
    <t>Processed Date</t>
  </si>
  <si>
    <t>Payer</t>
  </si>
  <si>
    <t>Provider</t>
  </si>
  <si>
    <t>Patient Age</t>
  </si>
  <si>
    <t>Patient Gender</t>
  </si>
  <si>
    <t>Patient State</t>
  </si>
  <si>
    <t>Procedure Code</t>
  </si>
  <si>
    <t>ICD-10 Diagnosis Code</t>
  </si>
  <si>
    <t>Claim Amount</t>
  </si>
  <si>
    <t>Status</t>
  </si>
  <si>
    <t>Denial Reason</t>
  </si>
  <si>
    <t>Denial Reason2</t>
  </si>
  <si>
    <t>Dates Accuracy check</t>
  </si>
  <si>
    <t>Processing Time</t>
  </si>
  <si>
    <t>Claims over 30</t>
  </si>
  <si>
    <t>CLM1000</t>
  </si>
  <si>
    <t>UnitedHealthcare</t>
  </si>
  <si>
    <t>Dr. Gonzalez</t>
  </si>
  <si>
    <t>Male</t>
  </si>
  <si>
    <t>GA</t>
  </si>
  <si>
    <t>99214</t>
  </si>
  <si>
    <t>E11.9</t>
  </si>
  <si>
    <t>Pending</t>
  </si>
  <si>
    <t>CLM1001</t>
  </si>
  <si>
    <t>Humana</t>
  </si>
  <si>
    <t>Dr. Johnson</t>
  </si>
  <si>
    <t>OH</t>
  </si>
  <si>
    <t>71020</t>
  </si>
  <si>
    <t>M54.5</t>
  </si>
  <si>
    <t>Paid</t>
  </si>
  <si>
    <t>CLM1002</t>
  </si>
  <si>
    <t>Dr. White</t>
  </si>
  <si>
    <t>99213</t>
  </si>
  <si>
    <t>Z00.00</t>
  </si>
  <si>
    <t>CLM1003</t>
  </si>
  <si>
    <t>Blue Cross Blue Shield</t>
  </si>
  <si>
    <t>Dr. Patel</t>
  </si>
  <si>
    <t>PA</t>
  </si>
  <si>
    <t>80050</t>
  </si>
  <si>
    <t>R50.9</t>
  </si>
  <si>
    <t>CLM1004</t>
  </si>
  <si>
    <t>Cigna</t>
  </si>
  <si>
    <t>Female</t>
  </si>
  <si>
    <t>Denied</t>
  </si>
  <si>
    <t>Coding Error</t>
  </si>
  <si>
    <t>CLM1005</t>
  </si>
  <si>
    <t>Dr. Brown</t>
  </si>
  <si>
    <t>TX</t>
  </si>
  <si>
    <t>M79.1</t>
  </si>
  <si>
    <t>CLM1006</t>
  </si>
  <si>
    <t>IL</t>
  </si>
  <si>
    <t>CLM1007</t>
  </si>
  <si>
    <t>Dr. Smith</t>
  </si>
  <si>
    <t>MI</t>
  </si>
  <si>
    <t>CLM1008</t>
  </si>
  <si>
    <t>Dr. Anderson</t>
  </si>
  <si>
    <t>NC</t>
  </si>
  <si>
    <t>93000</t>
  </si>
  <si>
    <t>I25.10</t>
  </si>
  <si>
    <t>No Authorization</t>
  </si>
  <si>
    <t>CLM1009</t>
  </si>
  <si>
    <t>CLM1010</t>
  </si>
  <si>
    <t>Dr. Thomas</t>
  </si>
  <si>
    <t>NY</t>
  </si>
  <si>
    <t>CLM1011</t>
  </si>
  <si>
    <t>Dr. Taylor</t>
  </si>
  <si>
    <t>CLM1012</t>
  </si>
  <si>
    <t>CLM1013</t>
  </si>
  <si>
    <t>Eligibility Issue</t>
  </si>
  <si>
    <t>CLM1014</t>
  </si>
  <si>
    <t>FL</t>
  </si>
  <si>
    <t>CLM1015</t>
  </si>
  <si>
    <t>R05</t>
  </si>
  <si>
    <t>CLM1016</t>
  </si>
  <si>
    <t>CLM1017</t>
  </si>
  <si>
    <t>D50.9</t>
  </si>
  <si>
    <t>CLM1018</t>
  </si>
  <si>
    <t>Aetna</t>
  </si>
  <si>
    <t>Unknown</t>
  </si>
  <si>
    <t>CLM1019</t>
  </si>
  <si>
    <t>Dr. Lee</t>
  </si>
  <si>
    <t>CA</t>
  </si>
  <si>
    <t>CLM1020</t>
  </si>
  <si>
    <t>J06.9</t>
  </si>
  <si>
    <t>CLM1021</t>
  </si>
  <si>
    <t>CLM1022</t>
  </si>
  <si>
    <t>I10</t>
  </si>
  <si>
    <t>CLM1023</t>
  </si>
  <si>
    <t>CLM1024</t>
  </si>
  <si>
    <t>CLM1025</t>
  </si>
  <si>
    <t>CLM1026</t>
  </si>
  <si>
    <t>Duplicate Claim</t>
  </si>
  <si>
    <t>CLM1027</t>
  </si>
  <si>
    <t>CLM1028</t>
  </si>
  <si>
    <t>CLM1029</t>
  </si>
  <si>
    <t>CLM1030</t>
  </si>
  <si>
    <t>CLM1031</t>
  </si>
  <si>
    <t>CLM1032</t>
  </si>
  <si>
    <t>CLM1033</t>
  </si>
  <si>
    <t>CLM1034</t>
  </si>
  <si>
    <t>CLM1035</t>
  </si>
  <si>
    <t>CLM1036</t>
  </si>
  <si>
    <t>CLM1037</t>
  </si>
  <si>
    <t>CLM1038</t>
  </si>
  <si>
    <t>CLM1039</t>
  </si>
  <si>
    <t>CLM1040</t>
  </si>
  <si>
    <t>CLM1041</t>
  </si>
  <si>
    <t>I20.9</t>
  </si>
  <si>
    <t>CLM1042</t>
  </si>
  <si>
    <t>CLM1043</t>
  </si>
  <si>
    <t>CLM1044</t>
  </si>
  <si>
    <t>CLM1045</t>
  </si>
  <si>
    <t>CLM1046</t>
  </si>
  <si>
    <t>CLM1047</t>
  </si>
  <si>
    <t>CLM1048</t>
  </si>
  <si>
    <t>CLM1049</t>
  </si>
  <si>
    <t>CLM1050</t>
  </si>
  <si>
    <t>CLM1051</t>
  </si>
  <si>
    <t>CLM1052</t>
  </si>
  <si>
    <t>CLM1053</t>
  </si>
  <si>
    <t>CLM1054</t>
  </si>
  <si>
    <t>CLM1055</t>
  </si>
  <si>
    <t>CLM1056</t>
  </si>
  <si>
    <t>CLM1057</t>
  </si>
  <si>
    <t>CLM1058</t>
  </si>
  <si>
    <t>CLM1059</t>
  </si>
  <si>
    <t>CLM1060</t>
  </si>
  <si>
    <t>CLM1061</t>
  </si>
  <si>
    <t>CLM1062</t>
  </si>
  <si>
    <t>CLM1063</t>
  </si>
  <si>
    <t>CLM1064</t>
  </si>
  <si>
    <t>CLM1065</t>
  </si>
  <si>
    <t>CLM1066</t>
  </si>
  <si>
    <t>CLM1067</t>
  </si>
  <si>
    <t>CLM1068</t>
  </si>
  <si>
    <t>CLM1069</t>
  </si>
  <si>
    <t>CLM1070</t>
  </si>
  <si>
    <t>CLM1071</t>
  </si>
  <si>
    <t>CLM1072</t>
  </si>
  <si>
    <t>CLM1073</t>
  </si>
  <si>
    <t>CLM1074</t>
  </si>
  <si>
    <t>CLM1075</t>
  </si>
  <si>
    <t>CLM1076</t>
  </si>
  <si>
    <t>CLM1077</t>
  </si>
  <si>
    <t>CLM1078</t>
  </si>
  <si>
    <t>CLM1079</t>
  </si>
  <si>
    <t>CLM1080</t>
  </si>
  <si>
    <t>CLM1081</t>
  </si>
  <si>
    <t>CLM1082</t>
  </si>
  <si>
    <t>CLM1083</t>
  </si>
  <si>
    <t>J44.9</t>
  </si>
  <si>
    <t>CLM1084</t>
  </si>
  <si>
    <t>CLM1085</t>
  </si>
  <si>
    <t>CLM1086</t>
  </si>
  <si>
    <t>CLM1087</t>
  </si>
  <si>
    <t>CLM1088</t>
  </si>
  <si>
    <t>CLM1089</t>
  </si>
  <si>
    <t>CLM1090</t>
  </si>
  <si>
    <t>CLM1091</t>
  </si>
  <si>
    <t>CLM1092</t>
  </si>
  <si>
    <t>CLM1093</t>
  </si>
  <si>
    <t>CLM1094</t>
  </si>
  <si>
    <t>CLM1095</t>
  </si>
  <si>
    <t>CLM1096</t>
  </si>
  <si>
    <t>CLM1097</t>
  </si>
  <si>
    <t>CLM1098</t>
  </si>
  <si>
    <t>CLM1099</t>
  </si>
  <si>
    <t>CLM1100</t>
  </si>
  <si>
    <t>CLM1101</t>
  </si>
  <si>
    <t>CLM1102</t>
  </si>
  <si>
    <t>CLM1103</t>
  </si>
  <si>
    <t>CLM1104</t>
  </si>
  <si>
    <t>CLM1105</t>
  </si>
  <si>
    <t>CLM1106</t>
  </si>
  <si>
    <t>CLM1107</t>
  </si>
  <si>
    <t>CLM1108</t>
  </si>
  <si>
    <t>CLM1109</t>
  </si>
  <si>
    <t>CLM1110</t>
  </si>
  <si>
    <t>CLM1111</t>
  </si>
  <si>
    <t>CLM1112</t>
  </si>
  <si>
    <t>CLM1113</t>
  </si>
  <si>
    <t>CLM1114</t>
  </si>
  <si>
    <t>CLM1115</t>
  </si>
  <si>
    <t>CLM1116</t>
  </si>
  <si>
    <t>CLM1117</t>
  </si>
  <si>
    <t>CLM1118</t>
  </si>
  <si>
    <t>CLM1119</t>
  </si>
  <si>
    <t>CLM1120</t>
  </si>
  <si>
    <t>CLM1121</t>
  </si>
  <si>
    <t>CLM1122</t>
  </si>
  <si>
    <t>CLM1123</t>
  </si>
  <si>
    <t>CLM1124</t>
  </si>
  <si>
    <t>CLM1125</t>
  </si>
  <si>
    <t>CLM1126</t>
  </si>
  <si>
    <t>CLM1127</t>
  </si>
  <si>
    <t>CLM1128</t>
  </si>
  <si>
    <t>CLM1129</t>
  </si>
  <si>
    <t>CLM1130</t>
  </si>
  <si>
    <t>CLM1131</t>
  </si>
  <si>
    <t>CLM1132</t>
  </si>
  <si>
    <t>CLM1133</t>
  </si>
  <si>
    <t>CLM1134</t>
  </si>
  <si>
    <t>CLM1135</t>
  </si>
  <si>
    <t>CLM1136</t>
  </si>
  <si>
    <t>CLM1137</t>
  </si>
  <si>
    <t>CLM1138</t>
  </si>
  <si>
    <t>CLM1139</t>
  </si>
  <si>
    <t>CLM1140</t>
  </si>
  <si>
    <t>CLM1141</t>
  </si>
  <si>
    <t>CLM1142</t>
  </si>
  <si>
    <t>CLM1143</t>
  </si>
  <si>
    <t>CLM1144</t>
  </si>
  <si>
    <t>CLM1145</t>
  </si>
  <si>
    <t>CLM1146</t>
  </si>
  <si>
    <t>CLM1147</t>
  </si>
  <si>
    <t>CLM1148</t>
  </si>
  <si>
    <t>CLM1149</t>
  </si>
  <si>
    <t>CLM1150</t>
  </si>
  <si>
    <t>CLM1151</t>
  </si>
  <si>
    <t>CLM1152</t>
  </si>
  <si>
    <t>CLM1153</t>
  </si>
  <si>
    <t>CLM1154</t>
  </si>
  <si>
    <t>CLM1155</t>
  </si>
  <si>
    <t>CLM1156</t>
  </si>
  <si>
    <t>CLM1157</t>
  </si>
  <si>
    <t>CLM1158</t>
  </si>
  <si>
    <t>CLM1159</t>
  </si>
  <si>
    <t>CLM1160</t>
  </si>
  <si>
    <t>CLM1161</t>
  </si>
  <si>
    <t>CLM1162</t>
  </si>
  <si>
    <t>CLM1163</t>
  </si>
  <si>
    <t>CLM1164</t>
  </si>
  <si>
    <t>CLM1165</t>
  </si>
  <si>
    <t>CLM1166</t>
  </si>
  <si>
    <t>CLM1167</t>
  </si>
  <si>
    <t>CLM1168</t>
  </si>
  <si>
    <t>CLM1169</t>
  </si>
  <si>
    <t>CLM1170</t>
  </si>
  <si>
    <t>CLM1171</t>
  </si>
  <si>
    <t>CLM1172</t>
  </si>
  <si>
    <t>CLM1173</t>
  </si>
  <si>
    <t>CLM1174</t>
  </si>
  <si>
    <t>CLM1175</t>
  </si>
  <si>
    <t>CLM1176</t>
  </si>
  <si>
    <t>CLM1177</t>
  </si>
  <si>
    <t>CLM1178</t>
  </si>
  <si>
    <t>CLM1179</t>
  </si>
  <si>
    <t>CLM1180</t>
  </si>
  <si>
    <t>CLM1181</t>
  </si>
  <si>
    <t>CLM1182</t>
  </si>
  <si>
    <t>CLM1183</t>
  </si>
  <si>
    <t>CLM1184</t>
  </si>
  <si>
    <t>CLM1185</t>
  </si>
  <si>
    <t>CLM1186</t>
  </si>
  <si>
    <t>CLM1187</t>
  </si>
  <si>
    <t>CLM1188</t>
  </si>
  <si>
    <t>CLM1189</t>
  </si>
  <si>
    <t>CLM1190</t>
  </si>
  <si>
    <t>CLM1191</t>
  </si>
  <si>
    <t>CLM1192</t>
  </si>
  <si>
    <t>CLM1193</t>
  </si>
  <si>
    <t>CLM1194</t>
  </si>
  <si>
    <t>CLM1195</t>
  </si>
  <si>
    <t>CLM1196</t>
  </si>
  <si>
    <t>CLM1197</t>
  </si>
  <si>
    <t>CLM1198</t>
  </si>
  <si>
    <t>CLM1199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</si>
</sst>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6418E-E5E0-46DE-8697-690D9DA543D8}" name="Table1" displayName="Table1" ref="A1:Q201" headerRowDxfId="8" headerRowBorderDxfId="6" tableBorderDxfId="7">
  <autoFilter ref="A1:Q201" xr:uid="{F7E6418E-E5E0-46DE-8697-690D9DA543D8}"/>
  <tableColumns count="17">
    <tableColumn id="1" xr3:uid="{3DE29150-D1AD-4356-8AB8-277E5194E21A}" name="Claim ID" totalsRowLabel="Total"/>
    <tableColumn id="2" xr3:uid="{44F4AD7E-449F-4070-A2D1-88A4D8BF383A}" name="Submitted Date" dataDxfId="5"/>
    <tableColumn id="3" xr3:uid="{0E5A3C83-A8AB-4779-9673-9CAFE65FC7E5}" name="Processed Date" dataDxfId="4"/>
    <tableColumn id="4" xr3:uid="{6ACA9B1C-9834-4C81-8C6D-7D50BB4F9DA5}" name="Payer"/>
    <tableColumn id="5" xr3:uid="{2728E4D8-ABEA-460A-90A1-FA260131167E}" name="Provider"/>
    <tableColumn id="6" xr3:uid="{6DC25A8B-85BA-4EF8-AB1A-AA1EE995D467}" name="Patient Age"/>
    <tableColumn id="7" xr3:uid="{03DD268A-7956-42CC-8DA2-F63E8263478A}" name="Patient Gender"/>
    <tableColumn id="8" xr3:uid="{97F0C6D2-8DD0-4C0A-849B-0EFD57665592}" name="Patient State"/>
    <tableColumn id="9" xr3:uid="{6DFA2E8E-EE67-494E-B246-061A99B0A318}" name="Procedure Code"/>
    <tableColumn id="10" xr3:uid="{BD352EDA-48B8-4F25-BCFF-210A510C52CB}" name="ICD-10 Diagnosis Code"/>
    <tableColumn id="11" xr3:uid="{42A9923C-268B-4AF6-8FDD-E2ED7F281C0E}" name="Claim Amount"/>
    <tableColumn id="12" xr3:uid="{70F0165C-3A25-4957-AC5E-A4FA2ADB9815}" name="Status"/>
    <tableColumn id="13" xr3:uid="{E680EC0F-BA16-4DE4-AE34-DA8721694F97}" name="Denial Reason"/>
    <tableColumn id="14" xr3:uid="{8C13C9C7-B298-4187-AD10-B3D6A643507A}" name="Denial Reason2" dataDxfId="3">
      <calculatedColumnFormula>IF(OR(Table1[[#This Row],[Status]]="pending",Table1[[#This Row],[Status]]="Paid"),"",IF(AND(Table1[[#This Row],[Status]]="Denied",ISBLANK(Table1[[#This Row],[Denial Reason]])),"Unknown",Table1[[#This Row],[Denial Reason]]))</calculatedColumnFormula>
    </tableColumn>
    <tableColumn id="15" xr3:uid="{5466CBCD-D021-4073-B51B-6B1A959B4C0D}" name="Dates Accuracy check" dataDxfId="2">
      <calculatedColumnFormula>IF(Table1[[#This Row],[Processed Date]]&gt;=Table1[[#This Row],[Submitted Date]],"Accurate","No Accurate")</calculatedColumnFormula>
    </tableColumn>
    <tableColumn id="16" xr3:uid="{7B150F71-FCD0-444F-8605-847BAF8857A1}" name="Processing Time" totalsRowFunction="average" dataDxfId="1">
      <calculatedColumnFormula>IF(OR(Table1[[#This Row],[Status]]="Paid",Table1[[#This Row],[Status]]="Denied"),Table1[[#This Row],[Processed Date]]-Table1[[#This Row],[Submitted Date]],"")</calculatedColumnFormula>
    </tableColumn>
    <tableColumn id="18" xr3:uid="{8B6E5CD2-CE01-4D48-98FB-301FAC49A843}" name="Claims over 30" dataDxfId="0">
      <calculatedColumnFormula>IF(OR(ISBLANK(Table1[[#This Row],[Processing Time]]),Table1[[#This Row],[Processing Time]]=""),"",IF(Table1[[#This Row],[Processing Time]]&gt;30,"Processed After 30 Days","Processed Within 30 Days"))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3DD9-E7E4-4A2A-B3DC-4619239A2F06}">
  <dimension ref="A1:Q201"/>
  <sheetViews>
    <sheetView tabSelected="1" workbookViewId="0">
      <selection sqref="A1:XFD1048576"/>
    </sheetView>
  </sheetViews>
  <sheetFormatPr defaultRowHeight="14.5" x14ac:dyDescent="0.35"/>
  <cols>
    <col min="1" max="1" width="12.26953125" bestFit="1" customWidth="1"/>
    <col min="2" max="2" width="18.6328125" style="4" bestFit="1" customWidth="1"/>
    <col min="3" max="3" width="18.36328125" style="4" bestFit="1" customWidth="1"/>
    <col min="4" max="4" width="19.1796875" bestFit="1" customWidth="1"/>
    <col min="5" max="5" width="12.453125" bestFit="1" customWidth="1"/>
    <col min="6" max="6" width="15" bestFit="1" customWidth="1"/>
    <col min="7" max="7" width="18.1796875" bestFit="1" customWidth="1"/>
    <col min="8" max="8" width="16.26953125" bestFit="1" customWidth="1"/>
    <col min="9" max="9" width="18.81640625" bestFit="1" customWidth="1"/>
    <col min="10" max="10" width="24.1796875" bestFit="1" customWidth="1"/>
    <col min="11" max="11" width="17.26953125" bestFit="1" customWidth="1"/>
    <col min="12" max="12" width="10.6328125" bestFit="1" customWidth="1"/>
    <col min="13" max="13" width="17.1796875" bestFit="1" customWidth="1"/>
    <col min="14" max="14" width="18.26953125" bestFit="1" customWidth="1"/>
    <col min="15" max="15" width="23.36328125" bestFit="1" customWidth="1"/>
    <col min="16" max="16" width="18.81640625" style="5" bestFit="1" customWidth="1"/>
    <col min="17" max="17" width="22.36328125" bestFit="1" customWidth="1"/>
  </cols>
  <sheetData>
    <row r="1" spans="1:17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</row>
    <row r="2" spans="1:17" x14ac:dyDescent="0.35">
      <c r="A2" t="s">
        <v>17</v>
      </c>
      <c r="B2" s="4">
        <v>45254</v>
      </c>
      <c r="C2" s="4">
        <v>45261</v>
      </c>
      <c r="D2" t="s">
        <v>18</v>
      </c>
      <c r="E2" t="s">
        <v>19</v>
      </c>
      <c r="F2">
        <v>51</v>
      </c>
      <c r="G2" t="s">
        <v>20</v>
      </c>
      <c r="H2" t="s">
        <v>21</v>
      </c>
      <c r="I2" t="s">
        <v>22</v>
      </c>
      <c r="J2" t="s">
        <v>23</v>
      </c>
      <c r="K2">
        <v>1154.8900000000001</v>
      </c>
      <c r="L2" t="s">
        <v>24</v>
      </c>
      <c r="N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" t="str">
        <f>IF(Table1[[#This Row],[Processed Date]]&gt;=Table1[[#This Row],[Submitted Date]],"Accurate","No Accurate")</f>
        <v>Accurate</v>
      </c>
      <c r="P2" s="5" t="str">
        <f>IF(OR(Table1[[#This Row],[Status]]="Paid",Table1[[#This Row],[Status]]="Denied"),Table1[[#This Row],[Processed Date]]-Table1[[#This Row],[Submitted Date]],"")</f>
        <v/>
      </c>
      <c r="Q2" t="str">
        <f>IF(OR(ISBLANK(Table1[[#This Row],[Processing Time]]),Table1[[#This Row],[Processing Time]]=""),"",IF(Table1[[#This Row],[Processing Time]]&gt;30,"Processed After 30 Days","Processed Within 30 Days"))</f>
        <v/>
      </c>
    </row>
    <row r="3" spans="1:17" x14ac:dyDescent="0.35">
      <c r="A3" t="s">
        <v>25</v>
      </c>
      <c r="B3" s="4">
        <v>45273</v>
      </c>
      <c r="C3" s="4">
        <v>45320</v>
      </c>
      <c r="D3" t="s">
        <v>26</v>
      </c>
      <c r="E3" t="s">
        <v>27</v>
      </c>
      <c r="F3">
        <v>60</v>
      </c>
      <c r="G3" t="s">
        <v>20</v>
      </c>
      <c r="H3" t="s">
        <v>28</v>
      </c>
      <c r="I3" t="s">
        <v>29</v>
      </c>
      <c r="J3" t="s">
        <v>30</v>
      </c>
      <c r="K3">
        <v>2138.5100000000002</v>
      </c>
      <c r="L3" t="s">
        <v>31</v>
      </c>
      <c r="N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" t="str">
        <f>IF(Table1[[#This Row],[Processed Date]]&gt;=Table1[[#This Row],[Submitted Date]],"Accurate","No Accurate")</f>
        <v>Accurate</v>
      </c>
      <c r="P3" s="5">
        <f>IF(OR(Table1[[#This Row],[Status]]="Paid",Table1[[#This Row],[Status]]="Denied"),Table1[[#This Row],[Processed Date]]-Table1[[#This Row],[Submitted Date]],"")</f>
        <v>47</v>
      </c>
      <c r="Q3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4" spans="1:17" x14ac:dyDescent="0.35">
      <c r="A4" t="s">
        <v>32</v>
      </c>
      <c r="B4" s="4">
        <v>45038</v>
      </c>
      <c r="C4" s="4">
        <v>45052</v>
      </c>
      <c r="D4" t="s">
        <v>26</v>
      </c>
      <c r="E4" t="s">
        <v>33</v>
      </c>
      <c r="F4">
        <v>82</v>
      </c>
      <c r="G4" t="s">
        <v>20</v>
      </c>
      <c r="H4" t="s">
        <v>21</v>
      </c>
      <c r="I4" t="s">
        <v>34</v>
      </c>
      <c r="J4" t="s">
        <v>35</v>
      </c>
      <c r="K4">
        <v>2828.16</v>
      </c>
      <c r="L4" t="s">
        <v>24</v>
      </c>
      <c r="N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" t="str">
        <f>IF(Table1[[#This Row],[Processed Date]]&gt;=Table1[[#This Row],[Submitted Date]],"Accurate","No Accurate")</f>
        <v>Accurate</v>
      </c>
      <c r="P4" s="5" t="str">
        <f>IF(OR(Table1[[#This Row],[Status]]="Paid",Table1[[#This Row],[Status]]="Denied"),Table1[[#This Row],[Processed Date]]-Table1[[#This Row],[Submitted Date]],"")</f>
        <v/>
      </c>
      <c r="Q4" t="str">
        <f>IF(OR(ISBLANK(Table1[[#This Row],[Processing Time]]),Table1[[#This Row],[Processing Time]]=""),"",IF(Table1[[#This Row],[Processing Time]]&gt;30,"Processed After 30 Days","Processed Within 30 Days"))</f>
        <v/>
      </c>
    </row>
    <row r="5" spans="1:17" x14ac:dyDescent="0.35">
      <c r="A5" t="s">
        <v>36</v>
      </c>
      <c r="B5" s="4">
        <v>45286</v>
      </c>
      <c r="C5" s="4">
        <v>45320</v>
      </c>
      <c r="D5" t="s">
        <v>37</v>
      </c>
      <c r="E5" t="s">
        <v>38</v>
      </c>
      <c r="F5">
        <v>23</v>
      </c>
      <c r="G5" t="s">
        <v>20</v>
      </c>
      <c r="H5" t="s">
        <v>39</v>
      </c>
      <c r="I5" t="s">
        <v>40</v>
      </c>
      <c r="J5" t="s">
        <v>41</v>
      </c>
      <c r="K5">
        <v>2966.87</v>
      </c>
      <c r="L5" t="s">
        <v>31</v>
      </c>
      <c r="N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" t="str">
        <f>IF(Table1[[#This Row],[Processed Date]]&gt;=Table1[[#This Row],[Submitted Date]],"Accurate","No Accurate")</f>
        <v>Accurate</v>
      </c>
      <c r="P5" s="5">
        <f>IF(OR(Table1[[#This Row],[Status]]="Paid",Table1[[#This Row],[Status]]="Denied"),Table1[[#This Row],[Processed Date]]-Table1[[#This Row],[Submitted Date]],"")</f>
        <v>34</v>
      </c>
      <c r="Q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6" spans="1:17" x14ac:dyDescent="0.35">
      <c r="A6" t="s">
        <v>42</v>
      </c>
      <c r="B6" s="4">
        <v>45284</v>
      </c>
      <c r="C6" s="4">
        <v>45311</v>
      </c>
      <c r="D6" t="s">
        <v>43</v>
      </c>
      <c r="E6" t="s">
        <v>19</v>
      </c>
      <c r="F6">
        <v>52</v>
      </c>
      <c r="G6" t="s">
        <v>44</v>
      </c>
      <c r="H6" t="s">
        <v>21</v>
      </c>
      <c r="I6" t="s">
        <v>22</v>
      </c>
      <c r="J6" t="s">
        <v>23</v>
      </c>
      <c r="K6">
        <v>1115.8</v>
      </c>
      <c r="L6" t="s">
        <v>45</v>
      </c>
      <c r="M6" t="s">
        <v>46</v>
      </c>
      <c r="N6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6" t="str">
        <f>IF(Table1[[#This Row],[Processed Date]]&gt;=Table1[[#This Row],[Submitted Date]],"Accurate","No Accurate")</f>
        <v>Accurate</v>
      </c>
      <c r="P6" s="5">
        <f>IF(OR(Table1[[#This Row],[Status]]="Paid",Table1[[#This Row],[Status]]="Denied"),Table1[[#This Row],[Processed Date]]-Table1[[#This Row],[Submitted Date]],"")</f>
        <v>27</v>
      </c>
      <c r="Q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" spans="1:17" x14ac:dyDescent="0.35">
      <c r="A7" t="s">
        <v>47</v>
      </c>
      <c r="B7" s="4">
        <v>45121</v>
      </c>
      <c r="C7" s="4">
        <v>45127</v>
      </c>
      <c r="D7" t="s">
        <v>43</v>
      </c>
      <c r="E7" t="s">
        <v>48</v>
      </c>
      <c r="F7">
        <v>29</v>
      </c>
      <c r="G7" t="s">
        <v>44</v>
      </c>
      <c r="H7" t="s">
        <v>49</v>
      </c>
      <c r="I7" t="s">
        <v>29</v>
      </c>
      <c r="J7" t="s">
        <v>50</v>
      </c>
      <c r="K7">
        <v>1359.38</v>
      </c>
      <c r="L7" t="s">
        <v>31</v>
      </c>
      <c r="N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7" t="str">
        <f>IF(Table1[[#This Row],[Processed Date]]&gt;=Table1[[#This Row],[Submitted Date]],"Accurate","No Accurate")</f>
        <v>Accurate</v>
      </c>
      <c r="P7" s="5">
        <f>IF(OR(Table1[[#This Row],[Status]]="Paid",Table1[[#This Row],[Status]]="Denied"),Table1[[#This Row],[Processed Date]]-Table1[[#This Row],[Submitted Date]],"")</f>
        <v>6</v>
      </c>
      <c r="Q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8" spans="1:17" x14ac:dyDescent="0.35">
      <c r="A8" t="s">
        <v>51</v>
      </c>
      <c r="B8" s="4">
        <v>45201</v>
      </c>
      <c r="C8" s="4">
        <v>45208</v>
      </c>
      <c r="D8" t="s">
        <v>37</v>
      </c>
      <c r="E8" t="s">
        <v>27</v>
      </c>
      <c r="F8">
        <v>63</v>
      </c>
      <c r="G8" t="s">
        <v>44</v>
      </c>
      <c r="H8" t="s">
        <v>52</v>
      </c>
      <c r="I8" t="s">
        <v>29</v>
      </c>
      <c r="J8" t="s">
        <v>50</v>
      </c>
      <c r="K8">
        <v>1501.23</v>
      </c>
      <c r="L8" t="s">
        <v>24</v>
      </c>
      <c r="N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" t="str">
        <f>IF(Table1[[#This Row],[Processed Date]]&gt;=Table1[[#This Row],[Submitted Date]],"Accurate","No Accurate")</f>
        <v>Accurate</v>
      </c>
      <c r="P8" s="5" t="str">
        <f>IF(OR(Table1[[#This Row],[Status]]="Paid",Table1[[#This Row],[Status]]="Denied"),Table1[[#This Row],[Processed Date]]-Table1[[#This Row],[Submitted Date]],"")</f>
        <v/>
      </c>
      <c r="Q8" t="str">
        <f>IF(OR(ISBLANK(Table1[[#This Row],[Processing Time]]),Table1[[#This Row],[Processing Time]]=""),"",IF(Table1[[#This Row],[Processing Time]]&gt;30,"Processed After 30 Days","Processed Within 30 Days"))</f>
        <v/>
      </c>
    </row>
    <row r="9" spans="1:17" x14ac:dyDescent="0.35">
      <c r="A9" t="s">
        <v>53</v>
      </c>
      <c r="B9" s="4">
        <v>45222</v>
      </c>
      <c r="C9" s="4">
        <v>45234</v>
      </c>
      <c r="D9" t="s">
        <v>18</v>
      </c>
      <c r="E9" t="s">
        <v>54</v>
      </c>
      <c r="F9">
        <v>32</v>
      </c>
      <c r="G9" t="s">
        <v>44</v>
      </c>
      <c r="H9" t="s">
        <v>55</v>
      </c>
      <c r="I9" t="s">
        <v>22</v>
      </c>
      <c r="J9" t="s">
        <v>23</v>
      </c>
      <c r="K9">
        <v>3876.69</v>
      </c>
      <c r="L9" t="s">
        <v>31</v>
      </c>
      <c r="N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" t="str">
        <f>IF(Table1[[#This Row],[Processed Date]]&gt;=Table1[[#This Row],[Submitted Date]],"Accurate","No Accurate")</f>
        <v>Accurate</v>
      </c>
      <c r="P9" s="5">
        <f>IF(OR(Table1[[#This Row],[Status]]="Paid",Table1[[#This Row],[Status]]="Denied"),Table1[[#This Row],[Processed Date]]-Table1[[#This Row],[Submitted Date]],"")</f>
        <v>12</v>
      </c>
      <c r="Q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0" spans="1:17" x14ac:dyDescent="0.35">
      <c r="A10" t="s">
        <v>56</v>
      </c>
      <c r="B10" s="4">
        <v>44978</v>
      </c>
      <c r="C10" s="4">
        <v>45002</v>
      </c>
      <c r="D10" t="s">
        <v>43</v>
      </c>
      <c r="E10" t="s">
        <v>57</v>
      </c>
      <c r="F10">
        <v>21</v>
      </c>
      <c r="G10" t="s">
        <v>20</v>
      </c>
      <c r="H10" t="s">
        <v>58</v>
      </c>
      <c r="I10" t="s">
        <v>59</v>
      </c>
      <c r="J10" t="s">
        <v>60</v>
      </c>
      <c r="K10">
        <v>855.14</v>
      </c>
      <c r="L10" t="s">
        <v>45</v>
      </c>
      <c r="M10" t="s">
        <v>61</v>
      </c>
      <c r="N10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0" t="str">
        <f>IF(Table1[[#This Row],[Processed Date]]&gt;=Table1[[#This Row],[Submitted Date]],"Accurate","No Accurate")</f>
        <v>Accurate</v>
      </c>
      <c r="P10" s="5">
        <f>IF(OR(Table1[[#This Row],[Status]]="Paid",Table1[[#This Row],[Status]]="Denied"),Table1[[#This Row],[Processed Date]]-Table1[[#This Row],[Submitted Date]],"")</f>
        <v>24</v>
      </c>
      <c r="Q10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1" spans="1:17" x14ac:dyDescent="0.35">
      <c r="A11" t="s">
        <v>62</v>
      </c>
      <c r="B11" s="4">
        <v>45286</v>
      </c>
      <c r="C11" s="4">
        <v>45345</v>
      </c>
      <c r="D11" t="s">
        <v>18</v>
      </c>
      <c r="E11" t="s">
        <v>33</v>
      </c>
      <c r="F11">
        <v>48</v>
      </c>
      <c r="G11" t="s">
        <v>20</v>
      </c>
      <c r="H11" t="s">
        <v>55</v>
      </c>
      <c r="I11" t="s">
        <v>22</v>
      </c>
      <c r="J11" t="s">
        <v>23</v>
      </c>
      <c r="K11">
        <v>2693.99</v>
      </c>
      <c r="L11" t="s">
        <v>31</v>
      </c>
      <c r="N1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1" t="str">
        <f>IF(Table1[[#This Row],[Processed Date]]&gt;=Table1[[#This Row],[Submitted Date]],"Accurate","No Accurate")</f>
        <v>Accurate</v>
      </c>
      <c r="P11" s="5">
        <f>IF(OR(Table1[[#This Row],[Status]]="Paid",Table1[[#This Row],[Status]]="Denied"),Table1[[#This Row],[Processed Date]]-Table1[[#This Row],[Submitted Date]],"")</f>
        <v>59</v>
      </c>
      <c r="Q1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2" spans="1:17" x14ac:dyDescent="0.35">
      <c r="A12" t="s">
        <v>63</v>
      </c>
      <c r="B12" s="4">
        <v>45163</v>
      </c>
      <c r="C12" s="4">
        <v>45187</v>
      </c>
      <c r="D12" t="s">
        <v>43</v>
      </c>
      <c r="E12" t="s">
        <v>64</v>
      </c>
      <c r="F12">
        <v>59</v>
      </c>
      <c r="G12" t="s">
        <v>44</v>
      </c>
      <c r="H12" t="s">
        <v>65</v>
      </c>
      <c r="I12" t="s">
        <v>22</v>
      </c>
      <c r="J12" t="s">
        <v>23</v>
      </c>
      <c r="K12">
        <v>3438.84</v>
      </c>
      <c r="L12" t="s">
        <v>31</v>
      </c>
      <c r="N1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" t="str">
        <f>IF(Table1[[#This Row],[Processed Date]]&gt;=Table1[[#This Row],[Submitted Date]],"Accurate","No Accurate")</f>
        <v>Accurate</v>
      </c>
      <c r="P12" s="5">
        <f>IF(OR(Table1[[#This Row],[Status]]="Paid",Table1[[#This Row],[Status]]="Denied"),Table1[[#This Row],[Processed Date]]-Table1[[#This Row],[Submitted Date]],"")</f>
        <v>24</v>
      </c>
      <c r="Q1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3" spans="1:17" x14ac:dyDescent="0.35">
      <c r="A13" t="s">
        <v>66</v>
      </c>
      <c r="B13" s="4">
        <v>44943</v>
      </c>
      <c r="C13" s="4">
        <v>44994</v>
      </c>
      <c r="D13" t="s">
        <v>43</v>
      </c>
      <c r="E13" t="s">
        <v>67</v>
      </c>
      <c r="F13">
        <v>54</v>
      </c>
      <c r="G13" t="s">
        <v>44</v>
      </c>
      <c r="H13" t="s">
        <v>58</v>
      </c>
      <c r="I13" t="s">
        <v>59</v>
      </c>
      <c r="J13" t="s">
        <v>60</v>
      </c>
      <c r="K13">
        <v>377.63</v>
      </c>
      <c r="L13" t="s">
        <v>24</v>
      </c>
      <c r="N1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" t="str">
        <f>IF(Table1[[#This Row],[Processed Date]]&gt;=Table1[[#This Row],[Submitted Date]],"Accurate","No Accurate")</f>
        <v>Accurate</v>
      </c>
      <c r="P13" s="5" t="str">
        <f>IF(OR(Table1[[#This Row],[Status]]="Paid",Table1[[#This Row],[Status]]="Denied"),Table1[[#This Row],[Processed Date]]-Table1[[#This Row],[Submitted Date]],"")</f>
        <v/>
      </c>
      <c r="Q13" t="str">
        <f>IF(OR(ISBLANK(Table1[[#This Row],[Processing Time]]),Table1[[#This Row],[Processing Time]]=""),"",IF(Table1[[#This Row],[Processing Time]]&gt;30,"Processed After 30 Days","Processed Within 30 Days"))</f>
        <v/>
      </c>
    </row>
    <row r="14" spans="1:17" x14ac:dyDescent="0.35">
      <c r="A14" t="s">
        <v>68</v>
      </c>
      <c r="B14" s="4">
        <v>45035</v>
      </c>
      <c r="C14" s="4">
        <v>45076</v>
      </c>
      <c r="D14" t="s">
        <v>37</v>
      </c>
      <c r="E14" t="s">
        <v>67</v>
      </c>
      <c r="F14">
        <v>2</v>
      </c>
      <c r="G14" t="s">
        <v>20</v>
      </c>
      <c r="H14" t="s">
        <v>65</v>
      </c>
      <c r="I14" t="s">
        <v>40</v>
      </c>
      <c r="J14" t="s">
        <v>41</v>
      </c>
      <c r="K14">
        <v>757.21</v>
      </c>
      <c r="L14" t="s">
        <v>31</v>
      </c>
      <c r="N1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" t="str">
        <f>IF(Table1[[#This Row],[Processed Date]]&gt;=Table1[[#This Row],[Submitted Date]],"Accurate","No Accurate")</f>
        <v>Accurate</v>
      </c>
      <c r="P14" s="5">
        <f>IF(OR(Table1[[#This Row],[Status]]="Paid",Table1[[#This Row],[Status]]="Denied"),Table1[[#This Row],[Processed Date]]-Table1[[#This Row],[Submitted Date]],"")</f>
        <v>41</v>
      </c>
      <c r="Q1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5" spans="1:17" x14ac:dyDescent="0.35">
      <c r="A15" t="s">
        <v>69</v>
      </c>
      <c r="B15" s="4">
        <v>45214</v>
      </c>
      <c r="C15" s="4">
        <v>45248</v>
      </c>
      <c r="D15" t="s">
        <v>43</v>
      </c>
      <c r="E15" t="s">
        <v>33</v>
      </c>
      <c r="F15">
        <v>6</v>
      </c>
      <c r="G15" t="s">
        <v>20</v>
      </c>
      <c r="H15" t="s">
        <v>58</v>
      </c>
      <c r="I15" t="s">
        <v>40</v>
      </c>
      <c r="J15" t="s">
        <v>41</v>
      </c>
      <c r="K15">
        <v>4494.22</v>
      </c>
      <c r="L15" t="s">
        <v>45</v>
      </c>
      <c r="M15" t="s">
        <v>70</v>
      </c>
      <c r="N1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5" t="str">
        <f>IF(Table1[[#This Row],[Processed Date]]&gt;=Table1[[#This Row],[Submitted Date]],"Accurate","No Accurate")</f>
        <v>Accurate</v>
      </c>
      <c r="P15" s="5">
        <f>IF(OR(Table1[[#This Row],[Status]]="Paid",Table1[[#This Row],[Status]]="Denied"),Table1[[#This Row],[Processed Date]]-Table1[[#This Row],[Submitted Date]],"")</f>
        <v>34</v>
      </c>
      <c r="Q1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" spans="1:17" x14ac:dyDescent="0.35">
      <c r="A16" t="s">
        <v>71</v>
      </c>
      <c r="B16" s="4">
        <v>44997</v>
      </c>
      <c r="C16" s="4">
        <v>45029</v>
      </c>
      <c r="D16" t="s">
        <v>37</v>
      </c>
      <c r="E16" t="s">
        <v>27</v>
      </c>
      <c r="F16">
        <v>38</v>
      </c>
      <c r="G16" t="s">
        <v>44</v>
      </c>
      <c r="H16" t="s">
        <v>72</v>
      </c>
      <c r="I16" t="s">
        <v>34</v>
      </c>
      <c r="J16" t="s">
        <v>35</v>
      </c>
      <c r="K16">
        <v>4312.46</v>
      </c>
      <c r="L16" t="s">
        <v>31</v>
      </c>
      <c r="N1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6" t="str">
        <f>IF(Table1[[#This Row],[Processed Date]]&gt;=Table1[[#This Row],[Submitted Date]],"Accurate","No Accurate")</f>
        <v>Accurate</v>
      </c>
      <c r="P16" s="5">
        <f>IF(OR(Table1[[#This Row],[Status]]="Paid",Table1[[#This Row],[Status]]="Denied"),Table1[[#This Row],[Processed Date]]-Table1[[#This Row],[Submitted Date]],"")</f>
        <v>32</v>
      </c>
      <c r="Q1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7" spans="1:17" x14ac:dyDescent="0.35">
      <c r="A17" t="s">
        <v>73</v>
      </c>
      <c r="B17" s="4">
        <v>45008</v>
      </c>
      <c r="C17" s="4">
        <v>45053</v>
      </c>
      <c r="D17" t="s">
        <v>37</v>
      </c>
      <c r="E17" t="s">
        <v>33</v>
      </c>
      <c r="F17">
        <v>88</v>
      </c>
      <c r="G17" t="s">
        <v>44</v>
      </c>
      <c r="H17" t="s">
        <v>49</v>
      </c>
      <c r="I17" t="s">
        <v>34</v>
      </c>
      <c r="J17" t="s">
        <v>74</v>
      </c>
      <c r="K17">
        <v>1954.6</v>
      </c>
      <c r="L17" t="s">
        <v>24</v>
      </c>
      <c r="N1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" t="str">
        <f>IF(Table1[[#This Row],[Processed Date]]&gt;=Table1[[#This Row],[Submitted Date]],"Accurate","No Accurate")</f>
        <v>Accurate</v>
      </c>
      <c r="P17" s="5" t="str">
        <f>IF(OR(Table1[[#This Row],[Status]]="Paid",Table1[[#This Row],[Status]]="Denied"),Table1[[#This Row],[Processed Date]]-Table1[[#This Row],[Submitted Date]],"")</f>
        <v/>
      </c>
      <c r="Q17" t="str">
        <f>IF(OR(ISBLANK(Table1[[#This Row],[Processing Time]]),Table1[[#This Row],[Processing Time]]=""),"",IF(Table1[[#This Row],[Processing Time]]&gt;30,"Processed After 30 Days","Processed Within 30 Days"))</f>
        <v/>
      </c>
    </row>
    <row r="18" spans="1:17" x14ac:dyDescent="0.35">
      <c r="A18" t="s">
        <v>75</v>
      </c>
      <c r="B18" s="4">
        <v>45197</v>
      </c>
      <c r="C18" s="4">
        <v>45213</v>
      </c>
      <c r="D18" t="s">
        <v>26</v>
      </c>
      <c r="E18" t="s">
        <v>54</v>
      </c>
      <c r="F18">
        <v>8</v>
      </c>
      <c r="G18" t="s">
        <v>44</v>
      </c>
      <c r="H18" t="s">
        <v>52</v>
      </c>
      <c r="I18" t="s">
        <v>34</v>
      </c>
      <c r="J18" t="s">
        <v>74</v>
      </c>
      <c r="K18">
        <v>3424.47</v>
      </c>
      <c r="L18" t="s">
        <v>24</v>
      </c>
      <c r="N1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" t="str">
        <f>IF(Table1[[#This Row],[Processed Date]]&gt;=Table1[[#This Row],[Submitted Date]],"Accurate","No Accurate")</f>
        <v>Accurate</v>
      </c>
      <c r="P18" s="5" t="str">
        <f>IF(OR(Table1[[#This Row],[Status]]="Paid",Table1[[#This Row],[Status]]="Denied"),Table1[[#This Row],[Processed Date]]-Table1[[#This Row],[Submitted Date]],"")</f>
        <v/>
      </c>
      <c r="Q18" t="str">
        <f>IF(OR(ISBLANK(Table1[[#This Row],[Processing Time]]),Table1[[#This Row],[Processing Time]]=""),"",IF(Table1[[#This Row],[Processing Time]]&gt;30,"Processed After 30 Days","Processed Within 30 Days"))</f>
        <v/>
      </c>
    </row>
    <row r="19" spans="1:17" x14ac:dyDescent="0.35">
      <c r="A19" t="s">
        <v>76</v>
      </c>
      <c r="B19" s="4">
        <v>45255</v>
      </c>
      <c r="C19" s="4">
        <v>45276</v>
      </c>
      <c r="D19" t="s">
        <v>18</v>
      </c>
      <c r="E19" t="s">
        <v>19</v>
      </c>
      <c r="F19">
        <v>1</v>
      </c>
      <c r="G19" t="s">
        <v>44</v>
      </c>
      <c r="H19" t="s">
        <v>28</v>
      </c>
      <c r="I19" t="s">
        <v>40</v>
      </c>
      <c r="J19" t="s">
        <v>77</v>
      </c>
      <c r="K19">
        <v>832.88</v>
      </c>
      <c r="L19" t="s">
        <v>31</v>
      </c>
      <c r="N1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" t="str">
        <f>IF(Table1[[#This Row],[Processed Date]]&gt;=Table1[[#This Row],[Submitted Date]],"Accurate","No Accurate")</f>
        <v>Accurate</v>
      </c>
      <c r="P19" s="5">
        <f>IF(OR(Table1[[#This Row],[Status]]="Paid",Table1[[#This Row],[Status]]="Denied"),Table1[[#This Row],[Processed Date]]-Table1[[#This Row],[Submitted Date]],"")</f>
        <v>21</v>
      </c>
      <c r="Q1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20" spans="1:17" x14ac:dyDescent="0.35">
      <c r="A20" t="s">
        <v>78</v>
      </c>
      <c r="B20" s="4">
        <v>45183</v>
      </c>
      <c r="C20" s="4">
        <v>45231</v>
      </c>
      <c r="D20" t="s">
        <v>79</v>
      </c>
      <c r="E20" t="s">
        <v>64</v>
      </c>
      <c r="F20">
        <v>43</v>
      </c>
      <c r="G20" t="s">
        <v>20</v>
      </c>
      <c r="H20" t="s">
        <v>21</v>
      </c>
      <c r="I20" t="s">
        <v>34</v>
      </c>
      <c r="J20" t="s">
        <v>35</v>
      </c>
      <c r="K20">
        <v>4359.07</v>
      </c>
      <c r="L20" t="s">
        <v>45</v>
      </c>
      <c r="M20" t="s">
        <v>80</v>
      </c>
      <c r="N20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20" t="str">
        <f>IF(Table1[[#This Row],[Processed Date]]&gt;=Table1[[#This Row],[Submitted Date]],"Accurate","No Accurate")</f>
        <v>Accurate</v>
      </c>
      <c r="P20" s="5">
        <f>IF(OR(Table1[[#This Row],[Status]]="Paid",Table1[[#This Row],[Status]]="Denied"),Table1[[#This Row],[Processed Date]]-Table1[[#This Row],[Submitted Date]],"")</f>
        <v>48</v>
      </c>
      <c r="Q20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21" spans="1:17" x14ac:dyDescent="0.35">
      <c r="A21" t="s">
        <v>81</v>
      </c>
      <c r="B21" s="4">
        <v>45028</v>
      </c>
      <c r="C21" s="4">
        <v>45037</v>
      </c>
      <c r="D21" t="s">
        <v>43</v>
      </c>
      <c r="E21" t="s">
        <v>82</v>
      </c>
      <c r="F21">
        <v>46</v>
      </c>
      <c r="G21" t="s">
        <v>20</v>
      </c>
      <c r="H21" t="s">
        <v>83</v>
      </c>
      <c r="I21" t="s">
        <v>29</v>
      </c>
      <c r="J21" t="s">
        <v>30</v>
      </c>
      <c r="K21">
        <v>4769.82</v>
      </c>
      <c r="L21" t="s">
        <v>24</v>
      </c>
      <c r="N2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1" t="str">
        <f>IF(Table1[[#This Row],[Processed Date]]&gt;=Table1[[#This Row],[Submitted Date]],"Accurate","No Accurate")</f>
        <v>Accurate</v>
      </c>
      <c r="P21" s="5" t="str">
        <f>IF(OR(Table1[[#This Row],[Status]]="Paid",Table1[[#This Row],[Status]]="Denied"),Table1[[#This Row],[Processed Date]]-Table1[[#This Row],[Submitted Date]],"")</f>
        <v/>
      </c>
      <c r="Q21" t="str">
        <f>IF(OR(ISBLANK(Table1[[#This Row],[Processing Time]]),Table1[[#This Row],[Processing Time]]=""),"",IF(Table1[[#This Row],[Processing Time]]&gt;30,"Processed After 30 Days","Processed Within 30 Days"))</f>
        <v/>
      </c>
    </row>
    <row r="22" spans="1:17" x14ac:dyDescent="0.35">
      <c r="A22" t="s">
        <v>84</v>
      </c>
      <c r="B22" s="4">
        <v>45233</v>
      </c>
      <c r="C22" s="4">
        <v>45253</v>
      </c>
      <c r="D22" t="s">
        <v>37</v>
      </c>
      <c r="E22" t="s">
        <v>54</v>
      </c>
      <c r="F22">
        <v>35</v>
      </c>
      <c r="G22" t="s">
        <v>44</v>
      </c>
      <c r="H22" t="s">
        <v>21</v>
      </c>
      <c r="I22" t="s">
        <v>34</v>
      </c>
      <c r="J22" t="s">
        <v>85</v>
      </c>
      <c r="K22">
        <v>4649.04</v>
      </c>
      <c r="L22" t="s">
        <v>45</v>
      </c>
      <c r="N2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22" t="str">
        <f>IF(Table1[[#This Row],[Processed Date]]&gt;=Table1[[#This Row],[Submitted Date]],"Accurate","No Accurate")</f>
        <v>Accurate</v>
      </c>
      <c r="P22" s="5">
        <f>IF(OR(Table1[[#This Row],[Status]]="Paid",Table1[[#This Row],[Status]]="Denied"),Table1[[#This Row],[Processed Date]]-Table1[[#This Row],[Submitted Date]],"")</f>
        <v>20</v>
      </c>
      <c r="Q2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23" spans="1:17" x14ac:dyDescent="0.35">
      <c r="A23" t="s">
        <v>86</v>
      </c>
      <c r="B23" s="4">
        <v>45050</v>
      </c>
      <c r="C23" s="4">
        <v>45106</v>
      </c>
      <c r="D23" t="s">
        <v>26</v>
      </c>
      <c r="E23" t="s">
        <v>27</v>
      </c>
      <c r="F23">
        <v>3</v>
      </c>
      <c r="G23" t="s">
        <v>44</v>
      </c>
      <c r="H23" t="s">
        <v>39</v>
      </c>
      <c r="I23" t="s">
        <v>34</v>
      </c>
      <c r="J23" t="s">
        <v>35</v>
      </c>
      <c r="K23">
        <v>3672.94</v>
      </c>
      <c r="L23" t="s">
        <v>31</v>
      </c>
      <c r="N2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3" t="str">
        <f>IF(Table1[[#This Row],[Processed Date]]&gt;=Table1[[#This Row],[Submitted Date]],"Accurate","No Accurate")</f>
        <v>Accurate</v>
      </c>
      <c r="P23" s="5">
        <f>IF(OR(Table1[[#This Row],[Status]]="Paid",Table1[[#This Row],[Status]]="Denied"),Table1[[#This Row],[Processed Date]]-Table1[[#This Row],[Submitted Date]],"")</f>
        <v>56</v>
      </c>
      <c r="Q23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24" spans="1:17" x14ac:dyDescent="0.35">
      <c r="A24" t="s">
        <v>87</v>
      </c>
      <c r="B24" s="4">
        <v>44991</v>
      </c>
      <c r="C24" s="4">
        <v>44999</v>
      </c>
      <c r="D24" t="s">
        <v>37</v>
      </c>
      <c r="E24" t="s">
        <v>64</v>
      </c>
      <c r="F24">
        <v>53</v>
      </c>
      <c r="G24" t="s">
        <v>44</v>
      </c>
      <c r="H24" t="s">
        <v>72</v>
      </c>
      <c r="I24" t="s">
        <v>22</v>
      </c>
      <c r="J24" t="s">
        <v>88</v>
      </c>
      <c r="K24">
        <v>1362.03</v>
      </c>
      <c r="L24" t="s">
        <v>24</v>
      </c>
      <c r="N2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4" t="str">
        <f>IF(Table1[[#This Row],[Processed Date]]&gt;=Table1[[#This Row],[Submitted Date]],"Accurate","No Accurate")</f>
        <v>Accurate</v>
      </c>
      <c r="P24" s="5" t="str">
        <f>IF(OR(Table1[[#This Row],[Status]]="Paid",Table1[[#This Row],[Status]]="Denied"),Table1[[#This Row],[Processed Date]]-Table1[[#This Row],[Submitted Date]],"")</f>
        <v/>
      </c>
      <c r="Q24" t="str">
        <f>IF(OR(ISBLANK(Table1[[#This Row],[Processing Time]]),Table1[[#This Row],[Processing Time]]=""),"",IF(Table1[[#This Row],[Processing Time]]&gt;30,"Processed After 30 Days","Processed Within 30 Days"))</f>
        <v/>
      </c>
    </row>
    <row r="25" spans="1:17" x14ac:dyDescent="0.35">
      <c r="A25" t="s">
        <v>89</v>
      </c>
      <c r="B25" s="4">
        <v>45035</v>
      </c>
      <c r="C25" s="4">
        <v>45094</v>
      </c>
      <c r="D25" t="s">
        <v>26</v>
      </c>
      <c r="E25" t="s">
        <v>38</v>
      </c>
      <c r="F25">
        <v>53</v>
      </c>
      <c r="G25" t="s">
        <v>20</v>
      </c>
      <c r="H25" t="s">
        <v>49</v>
      </c>
      <c r="I25" t="s">
        <v>59</v>
      </c>
      <c r="J25" t="s">
        <v>60</v>
      </c>
      <c r="K25">
        <v>2025.01</v>
      </c>
      <c r="L25" t="s">
        <v>24</v>
      </c>
      <c r="N2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5" t="str">
        <f>IF(Table1[[#This Row],[Processed Date]]&gt;=Table1[[#This Row],[Submitted Date]],"Accurate","No Accurate")</f>
        <v>Accurate</v>
      </c>
      <c r="P25" s="5" t="str">
        <f>IF(OR(Table1[[#This Row],[Status]]="Paid",Table1[[#This Row],[Status]]="Denied"),Table1[[#This Row],[Processed Date]]-Table1[[#This Row],[Submitted Date]],"")</f>
        <v/>
      </c>
      <c r="Q25" t="str">
        <f>IF(OR(ISBLANK(Table1[[#This Row],[Processing Time]]),Table1[[#This Row],[Processing Time]]=""),"",IF(Table1[[#This Row],[Processing Time]]&gt;30,"Processed After 30 Days","Processed Within 30 Days"))</f>
        <v/>
      </c>
    </row>
    <row r="26" spans="1:17" x14ac:dyDescent="0.35">
      <c r="A26" t="s">
        <v>90</v>
      </c>
      <c r="B26" s="4">
        <v>45151</v>
      </c>
      <c r="C26" s="4">
        <v>45208</v>
      </c>
      <c r="D26" t="s">
        <v>26</v>
      </c>
      <c r="E26" t="s">
        <v>57</v>
      </c>
      <c r="F26">
        <v>89</v>
      </c>
      <c r="G26" t="s">
        <v>44</v>
      </c>
      <c r="H26" t="s">
        <v>49</v>
      </c>
      <c r="I26" t="s">
        <v>34</v>
      </c>
      <c r="J26" t="s">
        <v>74</v>
      </c>
      <c r="K26">
        <v>1277.1300000000001</v>
      </c>
      <c r="L26" t="s">
        <v>31</v>
      </c>
      <c r="N2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6" t="str">
        <f>IF(Table1[[#This Row],[Processed Date]]&gt;=Table1[[#This Row],[Submitted Date]],"Accurate","No Accurate")</f>
        <v>Accurate</v>
      </c>
      <c r="P26" s="5">
        <f>IF(OR(Table1[[#This Row],[Status]]="Paid",Table1[[#This Row],[Status]]="Denied"),Table1[[#This Row],[Processed Date]]-Table1[[#This Row],[Submitted Date]],"")</f>
        <v>57</v>
      </c>
      <c r="Q2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27" spans="1:17" x14ac:dyDescent="0.35">
      <c r="A27" t="s">
        <v>91</v>
      </c>
      <c r="B27" s="4">
        <v>44937</v>
      </c>
      <c r="C27" s="4">
        <v>44974</v>
      </c>
      <c r="D27" t="s">
        <v>26</v>
      </c>
      <c r="E27" t="s">
        <v>38</v>
      </c>
      <c r="F27">
        <v>73</v>
      </c>
      <c r="G27" t="s">
        <v>44</v>
      </c>
      <c r="H27" t="s">
        <v>72</v>
      </c>
      <c r="I27" t="s">
        <v>29</v>
      </c>
      <c r="J27" t="s">
        <v>30</v>
      </c>
      <c r="K27">
        <v>1140.08</v>
      </c>
      <c r="L27" t="s">
        <v>31</v>
      </c>
      <c r="N2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7" t="str">
        <f>IF(Table1[[#This Row],[Processed Date]]&gt;=Table1[[#This Row],[Submitted Date]],"Accurate","No Accurate")</f>
        <v>Accurate</v>
      </c>
      <c r="P27" s="5">
        <f>IF(OR(Table1[[#This Row],[Status]]="Paid",Table1[[#This Row],[Status]]="Denied"),Table1[[#This Row],[Processed Date]]-Table1[[#This Row],[Submitted Date]],"")</f>
        <v>37</v>
      </c>
      <c r="Q2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28" spans="1:17" x14ac:dyDescent="0.35">
      <c r="A28" t="s">
        <v>92</v>
      </c>
      <c r="B28" s="4">
        <v>45044</v>
      </c>
      <c r="C28" s="4">
        <v>45048</v>
      </c>
      <c r="D28" t="s">
        <v>18</v>
      </c>
      <c r="E28" t="s">
        <v>48</v>
      </c>
      <c r="F28">
        <v>13</v>
      </c>
      <c r="G28" t="s">
        <v>20</v>
      </c>
      <c r="H28" t="s">
        <v>21</v>
      </c>
      <c r="I28" t="s">
        <v>34</v>
      </c>
      <c r="J28" t="s">
        <v>85</v>
      </c>
      <c r="K28">
        <v>2595.0700000000002</v>
      </c>
      <c r="L28" t="s">
        <v>45</v>
      </c>
      <c r="M28" t="s">
        <v>93</v>
      </c>
      <c r="N28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28" t="str">
        <f>IF(Table1[[#This Row],[Processed Date]]&gt;=Table1[[#This Row],[Submitted Date]],"Accurate","No Accurate")</f>
        <v>Accurate</v>
      </c>
      <c r="P28" s="5">
        <f>IF(OR(Table1[[#This Row],[Status]]="Paid",Table1[[#This Row],[Status]]="Denied"),Table1[[#This Row],[Processed Date]]-Table1[[#This Row],[Submitted Date]],"")</f>
        <v>4</v>
      </c>
      <c r="Q2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29" spans="1:17" x14ac:dyDescent="0.35">
      <c r="A29" t="s">
        <v>94</v>
      </c>
      <c r="B29" s="4">
        <v>45203</v>
      </c>
      <c r="C29" s="4">
        <v>45211</v>
      </c>
      <c r="D29" t="s">
        <v>26</v>
      </c>
      <c r="E29" t="s">
        <v>33</v>
      </c>
      <c r="F29">
        <v>77</v>
      </c>
      <c r="G29" t="s">
        <v>20</v>
      </c>
      <c r="H29" t="s">
        <v>58</v>
      </c>
      <c r="I29" t="s">
        <v>40</v>
      </c>
      <c r="J29" t="s">
        <v>41</v>
      </c>
      <c r="K29">
        <v>1252.8399999999999</v>
      </c>
      <c r="L29" t="s">
        <v>45</v>
      </c>
      <c r="M29" t="s">
        <v>93</v>
      </c>
      <c r="N29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29" t="str">
        <f>IF(Table1[[#This Row],[Processed Date]]&gt;=Table1[[#This Row],[Submitted Date]],"Accurate","No Accurate")</f>
        <v>Accurate</v>
      </c>
      <c r="P29" s="5">
        <f>IF(OR(Table1[[#This Row],[Status]]="Paid",Table1[[#This Row],[Status]]="Denied"),Table1[[#This Row],[Processed Date]]-Table1[[#This Row],[Submitted Date]],"")</f>
        <v>8</v>
      </c>
      <c r="Q2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30" spans="1:17" x14ac:dyDescent="0.35">
      <c r="A30" t="s">
        <v>95</v>
      </c>
      <c r="B30" s="4">
        <v>44975</v>
      </c>
      <c r="C30" s="4">
        <v>44981</v>
      </c>
      <c r="D30" t="s">
        <v>37</v>
      </c>
      <c r="E30" t="s">
        <v>48</v>
      </c>
      <c r="F30">
        <v>61</v>
      </c>
      <c r="G30" t="s">
        <v>44</v>
      </c>
      <c r="H30" t="s">
        <v>52</v>
      </c>
      <c r="I30" t="s">
        <v>40</v>
      </c>
      <c r="J30" t="s">
        <v>41</v>
      </c>
      <c r="K30">
        <v>2084.96</v>
      </c>
      <c r="L30" t="s">
        <v>24</v>
      </c>
      <c r="N3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0" t="str">
        <f>IF(Table1[[#This Row],[Processed Date]]&gt;=Table1[[#This Row],[Submitted Date]],"Accurate","No Accurate")</f>
        <v>Accurate</v>
      </c>
      <c r="P30" s="5" t="str">
        <f>IF(OR(Table1[[#This Row],[Status]]="Paid",Table1[[#This Row],[Status]]="Denied"),Table1[[#This Row],[Processed Date]]-Table1[[#This Row],[Submitted Date]],"")</f>
        <v/>
      </c>
      <c r="Q30" t="str">
        <f>IF(OR(ISBLANK(Table1[[#This Row],[Processing Time]]),Table1[[#This Row],[Processing Time]]=""),"",IF(Table1[[#This Row],[Processing Time]]&gt;30,"Processed After 30 Days","Processed Within 30 Days"))</f>
        <v/>
      </c>
    </row>
    <row r="31" spans="1:17" x14ac:dyDescent="0.35">
      <c r="A31" t="s">
        <v>96</v>
      </c>
      <c r="B31" s="4">
        <v>45271</v>
      </c>
      <c r="C31" s="4">
        <v>45312</v>
      </c>
      <c r="D31" t="s">
        <v>18</v>
      </c>
      <c r="E31" t="s">
        <v>54</v>
      </c>
      <c r="F31">
        <v>79</v>
      </c>
      <c r="G31" t="s">
        <v>20</v>
      </c>
      <c r="H31" t="s">
        <v>49</v>
      </c>
      <c r="I31" t="s">
        <v>40</v>
      </c>
      <c r="J31" t="s">
        <v>41</v>
      </c>
      <c r="K31">
        <v>3654.66</v>
      </c>
      <c r="L31" t="s">
        <v>31</v>
      </c>
      <c r="N3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1" t="str">
        <f>IF(Table1[[#This Row],[Processed Date]]&gt;=Table1[[#This Row],[Submitted Date]],"Accurate","No Accurate")</f>
        <v>Accurate</v>
      </c>
      <c r="P31" s="5">
        <f>IF(OR(Table1[[#This Row],[Status]]="Paid",Table1[[#This Row],[Status]]="Denied"),Table1[[#This Row],[Processed Date]]-Table1[[#This Row],[Submitted Date]],"")</f>
        <v>41</v>
      </c>
      <c r="Q3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32" spans="1:17" x14ac:dyDescent="0.35">
      <c r="A32" t="s">
        <v>97</v>
      </c>
      <c r="B32" s="4">
        <v>45025</v>
      </c>
      <c r="C32" s="4">
        <v>45030</v>
      </c>
      <c r="D32" t="s">
        <v>26</v>
      </c>
      <c r="E32" t="s">
        <v>57</v>
      </c>
      <c r="F32">
        <v>52</v>
      </c>
      <c r="G32" t="s">
        <v>44</v>
      </c>
      <c r="H32" t="s">
        <v>55</v>
      </c>
      <c r="I32" t="s">
        <v>22</v>
      </c>
      <c r="J32" t="s">
        <v>23</v>
      </c>
      <c r="K32">
        <v>2138.31</v>
      </c>
      <c r="L32" t="s">
        <v>45</v>
      </c>
      <c r="M32" t="s">
        <v>93</v>
      </c>
      <c r="N32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32" t="str">
        <f>IF(Table1[[#This Row],[Processed Date]]&gt;=Table1[[#This Row],[Submitted Date]],"Accurate","No Accurate")</f>
        <v>Accurate</v>
      </c>
      <c r="P32" s="5">
        <f>IF(OR(Table1[[#This Row],[Status]]="Paid",Table1[[#This Row],[Status]]="Denied"),Table1[[#This Row],[Processed Date]]-Table1[[#This Row],[Submitted Date]],"")</f>
        <v>5</v>
      </c>
      <c r="Q3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33" spans="1:17" x14ac:dyDescent="0.35">
      <c r="A33" t="s">
        <v>98</v>
      </c>
      <c r="B33" s="4">
        <v>44965</v>
      </c>
      <c r="C33" s="4">
        <v>44993</v>
      </c>
      <c r="D33" t="s">
        <v>26</v>
      </c>
      <c r="E33" t="s">
        <v>27</v>
      </c>
      <c r="F33">
        <v>88</v>
      </c>
      <c r="G33" t="s">
        <v>44</v>
      </c>
      <c r="H33" t="s">
        <v>58</v>
      </c>
      <c r="I33" t="s">
        <v>34</v>
      </c>
      <c r="J33" t="s">
        <v>85</v>
      </c>
      <c r="K33">
        <v>3278.12</v>
      </c>
      <c r="L33" t="s">
        <v>24</v>
      </c>
      <c r="N3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3" t="str">
        <f>IF(Table1[[#This Row],[Processed Date]]&gt;=Table1[[#This Row],[Submitted Date]],"Accurate","No Accurate")</f>
        <v>Accurate</v>
      </c>
      <c r="P33" s="5" t="str">
        <f>IF(OR(Table1[[#This Row],[Status]]="Paid",Table1[[#This Row],[Status]]="Denied"),Table1[[#This Row],[Processed Date]]-Table1[[#This Row],[Submitted Date]],"")</f>
        <v/>
      </c>
      <c r="Q33" t="str">
        <f>IF(OR(ISBLANK(Table1[[#This Row],[Processing Time]]),Table1[[#This Row],[Processing Time]]=""),"",IF(Table1[[#This Row],[Processing Time]]&gt;30,"Processed After 30 Days","Processed Within 30 Days"))</f>
        <v/>
      </c>
    </row>
    <row r="34" spans="1:17" x14ac:dyDescent="0.35">
      <c r="A34" t="s">
        <v>99</v>
      </c>
      <c r="B34" s="4">
        <v>44974</v>
      </c>
      <c r="C34" s="4">
        <v>45033</v>
      </c>
      <c r="D34" t="s">
        <v>79</v>
      </c>
      <c r="E34" t="s">
        <v>82</v>
      </c>
      <c r="F34">
        <v>28</v>
      </c>
      <c r="G34" t="s">
        <v>20</v>
      </c>
      <c r="H34" t="s">
        <v>83</v>
      </c>
      <c r="I34" t="s">
        <v>40</v>
      </c>
      <c r="J34" t="s">
        <v>77</v>
      </c>
      <c r="K34">
        <v>2453.92</v>
      </c>
      <c r="L34" t="s">
        <v>31</v>
      </c>
      <c r="N3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4" t="str">
        <f>IF(Table1[[#This Row],[Processed Date]]&gt;=Table1[[#This Row],[Submitted Date]],"Accurate","No Accurate")</f>
        <v>Accurate</v>
      </c>
      <c r="P34" s="5">
        <f>IF(OR(Table1[[#This Row],[Status]]="Paid",Table1[[#This Row],[Status]]="Denied"),Table1[[#This Row],[Processed Date]]-Table1[[#This Row],[Submitted Date]],"")</f>
        <v>59</v>
      </c>
      <c r="Q3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35" spans="1:17" x14ac:dyDescent="0.35">
      <c r="A35" t="s">
        <v>100</v>
      </c>
      <c r="B35" s="4">
        <v>44957</v>
      </c>
      <c r="C35" s="4">
        <v>44967</v>
      </c>
      <c r="D35" t="s">
        <v>37</v>
      </c>
      <c r="E35" t="s">
        <v>54</v>
      </c>
      <c r="F35">
        <v>88</v>
      </c>
      <c r="G35" t="s">
        <v>20</v>
      </c>
      <c r="H35" t="s">
        <v>58</v>
      </c>
      <c r="I35" t="s">
        <v>40</v>
      </c>
      <c r="J35" t="s">
        <v>77</v>
      </c>
      <c r="K35">
        <v>1362.76</v>
      </c>
      <c r="L35" t="s">
        <v>45</v>
      </c>
      <c r="M35" t="s">
        <v>70</v>
      </c>
      <c r="N3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35" t="str">
        <f>IF(Table1[[#This Row],[Processed Date]]&gt;=Table1[[#This Row],[Submitted Date]],"Accurate","No Accurate")</f>
        <v>Accurate</v>
      </c>
      <c r="P35" s="5">
        <f>IF(OR(Table1[[#This Row],[Status]]="Paid",Table1[[#This Row],[Status]]="Denied"),Table1[[#This Row],[Processed Date]]-Table1[[#This Row],[Submitted Date]],"")</f>
        <v>10</v>
      </c>
      <c r="Q35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36" spans="1:17" x14ac:dyDescent="0.35">
      <c r="A36" t="s">
        <v>101</v>
      </c>
      <c r="B36" s="4">
        <v>45283</v>
      </c>
      <c r="C36" s="4">
        <v>45329</v>
      </c>
      <c r="D36" t="s">
        <v>26</v>
      </c>
      <c r="E36" t="s">
        <v>57</v>
      </c>
      <c r="F36">
        <v>87</v>
      </c>
      <c r="G36" t="s">
        <v>20</v>
      </c>
      <c r="H36" t="s">
        <v>21</v>
      </c>
      <c r="I36" t="s">
        <v>22</v>
      </c>
      <c r="J36" t="s">
        <v>23</v>
      </c>
      <c r="K36">
        <v>989.99</v>
      </c>
      <c r="L36" t="s">
        <v>31</v>
      </c>
      <c r="N3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6" t="str">
        <f>IF(Table1[[#This Row],[Processed Date]]&gt;=Table1[[#This Row],[Submitted Date]],"Accurate","No Accurate")</f>
        <v>Accurate</v>
      </c>
      <c r="P36" s="5">
        <f>IF(OR(Table1[[#This Row],[Status]]="Paid",Table1[[#This Row],[Status]]="Denied"),Table1[[#This Row],[Processed Date]]-Table1[[#This Row],[Submitted Date]],"")</f>
        <v>46</v>
      </c>
      <c r="Q3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37" spans="1:17" x14ac:dyDescent="0.35">
      <c r="A37" t="s">
        <v>102</v>
      </c>
      <c r="B37" s="4">
        <v>45223</v>
      </c>
      <c r="C37" s="4">
        <v>45270</v>
      </c>
      <c r="D37" t="s">
        <v>26</v>
      </c>
      <c r="E37" t="s">
        <v>54</v>
      </c>
      <c r="F37">
        <v>87</v>
      </c>
      <c r="G37" t="s">
        <v>20</v>
      </c>
      <c r="H37" t="s">
        <v>65</v>
      </c>
      <c r="I37" t="s">
        <v>59</v>
      </c>
      <c r="J37" t="s">
        <v>60</v>
      </c>
      <c r="K37">
        <v>332.97</v>
      </c>
      <c r="L37" t="s">
        <v>24</v>
      </c>
      <c r="N3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7" t="str">
        <f>IF(Table1[[#This Row],[Processed Date]]&gt;=Table1[[#This Row],[Submitted Date]],"Accurate","No Accurate")</f>
        <v>Accurate</v>
      </c>
      <c r="P37" s="5" t="str">
        <f>IF(OR(Table1[[#This Row],[Status]]="Paid",Table1[[#This Row],[Status]]="Denied"),Table1[[#This Row],[Processed Date]]-Table1[[#This Row],[Submitted Date]],"")</f>
        <v/>
      </c>
      <c r="Q37" t="str">
        <f>IF(OR(ISBLANK(Table1[[#This Row],[Processing Time]]),Table1[[#This Row],[Processing Time]]=""),"",IF(Table1[[#This Row],[Processing Time]]&gt;30,"Processed After 30 Days","Processed Within 30 Days"))</f>
        <v/>
      </c>
    </row>
    <row r="38" spans="1:17" x14ac:dyDescent="0.35">
      <c r="A38" t="s">
        <v>103</v>
      </c>
      <c r="B38" s="4">
        <v>45184</v>
      </c>
      <c r="C38" s="4">
        <v>45242</v>
      </c>
      <c r="D38" t="s">
        <v>26</v>
      </c>
      <c r="E38" t="s">
        <v>82</v>
      </c>
      <c r="F38">
        <v>80</v>
      </c>
      <c r="G38" t="s">
        <v>44</v>
      </c>
      <c r="H38" t="s">
        <v>65</v>
      </c>
      <c r="I38" t="s">
        <v>34</v>
      </c>
      <c r="J38" t="s">
        <v>85</v>
      </c>
      <c r="K38">
        <v>4805.8599999999997</v>
      </c>
      <c r="L38" t="s">
        <v>31</v>
      </c>
      <c r="N3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8" t="str">
        <f>IF(Table1[[#This Row],[Processed Date]]&gt;=Table1[[#This Row],[Submitted Date]],"Accurate","No Accurate")</f>
        <v>Accurate</v>
      </c>
      <c r="P38" s="5">
        <f>IF(OR(Table1[[#This Row],[Status]]="Paid",Table1[[#This Row],[Status]]="Denied"),Table1[[#This Row],[Processed Date]]-Table1[[#This Row],[Submitted Date]],"")</f>
        <v>58</v>
      </c>
      <c r="Q3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39" spans="1:17" x14ac:dyDescent="0.35">
      <c r="A39" t="s">
        <v>104</v>
      </c>
      <c r="B39" s="4">
        <v>44962</v>
      </c>
      <c r="C39" s="4">
        <v>45000</v>
      </c>
      <c r="D39" t="s">
        <v>18</v>
      </c>
      <c r="E39" t="s">
        <v>38</v>
      </c>
      <c r="F39">
        <v>34</v>
      </c>
      <c r="G39" t="s">
        <v>20</v>
      </c>
      <c r="H39" t="s">
        <v>52</v>
      </c>
      <c r="I39" t="s">
        <v>40</v>
      </c>
      <c r="J39" t="s">
        <v>41</v>
      </c>
      <c r="K39">
        <v>643.44000000000005</v>
      </c>
      <c r="L39" t="s">
        <v>24</v>
      </c>
      <c r="N3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39" t="str">
        <f>IF(Table1[[#This Row],[Processed Date]]&gt;=Table1[[#This Row],[Submitted Date]],"Accurate","No Accurate")</f>
        <v>Accurate</v>
      </c>
      <c r="P39" s="5" t="str">
        <f>IF(OR(Table1[[#This Row],[Status]]="Paid",Table1[[#This Row],[Status]]="Denied"),Table1[[#This Row],[Processed Date]]-Table1[[#This Row],[Submitted Date]],"")</f>
        <v/>
      </c>
      <c r="Q39" t="str">
        <f>IF(OR(ISBLANK(Table1[[#This Row],[Processing Time]]),Table1[[#This Row],[Processing Time]]=""),"",IF(Table1[[#This Row],[Processing Time]]&gt;30,"Processed After 30 Days","Processed Within 30 Days"))</f>
        <v/>
      </c>
    </row>
    <row r="40" spans="1:17" x14ac:dyDescent="0.35">
      <c r="A40" t="s">
        <v>105</v>
      </c>
      <c r="B40" s="4">
        <v>45223</v>
      </c>
      <c r="C40" s="4">
        <v>45261</v>
      </c>
      <c r="D40" t="s">
        <v>18</v>
      </c>
      <c r="E40" t="s">
        <v>33</v>
      </c>
      <c r="F40">
        <v>40</v>
      </c>
      <c r="G40" t="s">
        <v>44</v>
      </c>
      <c r="H40" t="s">
        <v>28</v>
      </c>
      <c r="I40" t="s">
        <v>34</v>
      </c>
      <c r="J40" t="s">
        <v>35</v>
      </c>
      <c r="K40">
        <v>2125.16</v>
      </c>
      <c r="L40" t="s">
        <v>24</v>
      </c>
      <c r="N4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0" t="str">
        <f>IF(Table1[[#This Row],[Processed Date]]&gt;=Table1[[#This Row],[Submitted Date]],"Accurate","No Accurate")</f>
        <v>Accurate</v>
      </c>
      <c r="P40" s="5" t="str">
        <f>IF(OR(Table1[[#This Row],[Status]]="Paid",Table1[[#This Row],[Status]]="Denied"),Table1[[#This Row],[Processed Date]]-Table1[[#This Row],[Submitted Date]],"")</f>
        <v/>
      </c>
      <c r="Q40" t="str">
        <f>IF(OR(ISBLANK(Table1[[#This Row],[Processing Time]]),Table1[[#This Row],[Processing Time]]=""),"",IF(Table1[[#This Row],[Processing Time]]&gt;30,"Processed After 30 Days","Processed Within 30 Days"))</f>
        <v/>
      </c>
    </row>
    <row r="41" spans="1:17" x14ac:dyDescent="0.35">
      <c r="A41" t="s">
        <v>106</v>
      </c>
      <c r="B41" s="4">
        <v>45194</v>
      </c>
      <c r="C41" s="4">
        <v>45214</v>
      </c>
      <c r="D41" t="s">
        <v>43</v>
      </c>
      <c r="E41" t="s">
        <v>38</v>
      </c>
      <c r="F41">
        <v>72</v>
      </c>
      <c r="G41" t="s">
        <v>44</v>
      </c>
      <c r="H41" t="s">
        <v>49</v>
      </c>
      <c r="I41" t="s">
        <v>59</v>
      </c>
      <c r="J41" t="s">
        <v>60</v>
      </c>
      <c r="K41">
        <v>1231.5</v>
      </c>
      <c r="L41" t="s">
        <v>45</v>
      </c>
      <c r="N41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41" t="str">
        <f>IF(Table1[[#This Row],[Processed Date]]&gt;=Table1[[#This Row],[Submitted Date]],"Accurate","No Accurate")</f>
        <v>Accurate</v>
      </c>
      <c r="P41" s="5">
        <f>IF(OR(Table1[[#This Row],[Status]]="Paid",Table1[[#This Row],[Status]]="Denied"),Table1[[#This Row],[Processed Date]]-Table1[[#This Row],[Submitted Date]],"")</f>
        <v>20</v>
      </c>
      <c r="Q4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42" spans="1:17" x14ac:dyDescent="0.35">
      <c r="A42" t="s">
        <v>107</v>
      </c>
      <c r="B42" s="4">
        <v>45161</v>
      </c>
      <c r="C42" s="4">
        <v>45181</v>
      </c>
      <c r="D42" t="s">
        <v>18</v>
      </c>
      <c r="E42" t="s">
        <v>54</v>
      </c>
      <c r="F42">
        <v>32</v>
      </c>
      <c r="G42" t="s">
        <v>44</v>
      </c>
      <c r="H42" t="s">
        <v>28</v>
      </c>
      <c r="I42" t="s">
        <v>40</v>
      </c>
      <c r="J42" t="s">
        <v>41</v>
      </c>
      <c r="K42">
        <v>3124.74</v>
      </c>
      <c r="L42" t="s">
        <v>24</v>
      </c>
      <c r="N4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2" t="str">
        <f>IF(Table1[[#This Row],[Processed Date]]&gt;=Table1[[#This Row],[Submitted Date]],"Accurate","No Accurate")</f>
        <v>Accurate</v>
      </c>
      <c r="P42" s="5" t="str">
        <f>IF(OR(Table1[[#This Row],[Status]]="Paid",Table1[[#This Row],[Status]]="Denied"),Table1[[#This Row],[Processed Date]]-Table1[[#This Row],[Submitted Date]],"")</f>
        <v/>
      </c>
      <c r="Q42" t="str">
        <f>IF(OR(ISBLANK(Table1[[#This Row],[Processing Time]]),Table1[[#This Row],[Processing Time]]=""),"",IF(Table1[[#This Row],[Processing Time]]&gt;30,"Processed After 30 Days","Processed Within 30 Days"))</f>
        <v/>
      </c>
    </row>
    <row r="43" spans="1:17" x14ac:dyDescent="0.35">
      <c r="A43" t="s">
        <v>108</v>
      </c>
      <c r="B43" s="4">
        <v>44964</v>
      </c>
      <c r="C43" s="4">
        <v>44998</v>
      </c>
      <c r="D43" t="s">
        <v>79</v>
      </c>
      <c r="E43" t="s">
        <v>64</v>
      </c>
      <c r="F43">
        <v>22</v>
      </c>
      <c r="G43" t="s">
        <v>44</v>
      </c>
      <c r="H43" t="s">
        <v>21</v>
      </c>
      <c r="I43" t="s">
        <v>59</v>
      </c>
      <c r="J43" t="s">
        <v>109</v>
      </c>
      <c r="K43">
        <v>705.66</v>
      </c>
      <c r="L43" t="s">
        <v>45</v>
      </c>
      <c r="M43" t="s">
        <v>46</v>
      </c>
      <c r="N43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43" t="str">
        <f>IF(Table1[[#This Row],[Processed Date]]&gt;=Table1[[#This Row],[Submitted Date]],"Accurate","No Accurate")</f>
        <v>Accurate</v>
      </c>
      <c r="P43" s="5">
        <f>IF(OR(Table1[[#This Row],[Status]]="Paid",Table1[[#This Row],[Status]]="Denied"),Table1[[#This Row],[Processed Date]]-Table1[[#This Row],[Submitted Date]],"")</f>
        <v>34</v>
      </c>
      <c r="Q43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44" spans="1:17" x14ac:dyDescent="0.35">
      <c r="A44" t="s">
        <v>110</v>
      </c>
      <c r="B44" s="4">
        <v>45116</v>
      </c>
      <c r="C44" s="4">
        <v>45134</v>
      </c>
      <c r="D44" t="s">
        <v>79</v>
      </c>
      <c r="E44" t="s">
        <v>57</v>
      </c>
      <c r="F44">
        <v>36</v>
      </c>
      <c r="G44" t="s">
        <v>20</v>
      </c>
      <c r="H44" t="s">
        <v>21</v>
      </c>
      <c r="I44" t="s">
        <v>29</v>
      </c>
      <c r="J44" t="s">
        <v>30</v>
      </c>
      <c r="K44">
        <v>3532.52</v>
      </c>
      <c r="L44" t="s">
        <v>24</v>
      </c>
      <c r="N4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4" t="str">
        <f>IF(Table1[[#This Row],[Processed Date]]&gt;=Table1[[#This Row],[Submitted Date]],"Accurate","No Accurate")</f>
        <v>Accurate</v>
      </c>
      <c r="P44" s="5" t="str">
        <f>IF(OR(Table1[[#This Row],[Status]]="Paid",Table1[[#This Row],[Status]]="Denied"),Table1[[#This Row],[Processed Date]]-Table1[[#This Row],[Submitted Date]],"")</f>
        <v/>
      </c>
      <c r="Q44" t="str">
        <f>IF(OR(ISBLANK(Table1[[#This Row],[Processing Time]]),Table1[[#This Row],[Processing Time]]=""),"",IF(Table1[[#This Row],[Processing Time]]&gt;30,"Processed After 30 Days","Processed Within 30 Days"))</f>
        <v/>
      </c>
    </row>
    <row r="45" spans="1:17" x14ac:dyDescent="0.35">
      <c r="A45" t="s">
        <v>111</v>
      </c>
      <c r="B45" s="4">
        <v>45268</v>
      </c>
      <c r="C45" s="4">
        <v>45320</v>
      </c>
      <c r="D45" t="s">
        <v>26</v>
      </c>
      <c r="E45" t="s">
        <v>19</v>
      </c>
      <c r="F45">
        <v>85</v>
      </c>
      <c r="G45" t="s">
        <v>20</v>
      </c>
      <c r="H45" t="s">
        <v>65</v>
      </c>
      <c r="I45" t="s">
        <v>34</v>
      </c>
      <c r="J45" t="s">
        <v>74</v>
      </c>
      <c r="K45">
        <v>4697.7</v>
      </c>
      <c r="L45" t="s">
        <v>31</v>
      </c>
      <c r="N4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5" t="str">
        <f>IF(Table1[[#This Row],[Processed Date]]&gt;=Table1[[#This Row],[Submitted Date]],"Accurate","No Accurate")</f>
        <v>Accurate</v>
      </c>
      <c r="P45" s="5">
        <f>IF(OR(Table1[[#This Row],[Status]]="Paid",Table1[[#This Row],[Status]]="Denied"),Table1[[#This Row],[Processed Date]]-Table1[[#This Row],[Submitted Date]],"")</f>
        <v>52</v>
      </c>
      <c r="Q4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46" spans="1:17" x14ac:dyDescent="0.35">
      <c r="A46" t="s">
        <v>112</v>
      </c>
      <c r="B46" s="4">
        <v>44986</v>
      </c>
      <c r="C46" s="4">
        <v>45042</v>
      </c>
      <c r="D46" t="s">
        <v>18</v>
      </c>
      <c r="E46" t="s">
        <v>64</v>
      </c>
      <c r="F46">
        <v>64</v>
      </c>
      <c r="G46" t="s">
        <v>20</v>
      </c>
      <c r="H46" t="s">
        <v>52</v>
      </c>
      <c r="I46" t="s">
        <v>22</v>
      </c>
      <c r="J46" t="s">
        <v>23</v>
      </c>
      <c r="K46">
        <v>1398.12</v>
      </c>
      <c r="L46" t="s">
        <v>24</v>
      </c>
      <c r="N4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6" t="str">
        <f>IF(Table1[[#This Row],[Processed Date]]&gt;=Table1[[#This Row],[Submitted Date]],"Accurate","No Accurate")</f>
        <v>Accurate</v>
      </c>
      <c r="P46" s="5" t="str">
        <f>IF(OR(Table1[[#This Row],[Status]]="Paid",Table1[[#This Row],[Status]]="Denied"),Table1[[#This Row],[Processed Date]]-Table1[[#This Row],[Submitted Date]],"")</f>
        <v/>
      </c>
      <c r="Q46" t="str">
        <f>IF(OR(ISBLANK(Table1[[#This Row],[Processing Time]]),Table1[[#This Row],[Processing Time]]=""),"",IF(Table1[[#This Row],[Processing Time]]&gt;30,"Processed After 30 Days","Processed Within 30 Days"))</f>
        <v/>
      </c>
    </row>
    <row r="47" spans="1:17" x14ac:dyDescent="0.35">
      <c r="A47" t="s">
        <v>113</v>
      </c>
      <c r="B47" s="4">
        <v>45102</v>
      </c>
      <c r="C47" s="4">
        <v>45109</v>
      </c>
      <c r="D47" t="s">
        <v>43</v>
      </c>
      <c r="E47" t="s">
        <v>64</v>
      </c>
      <c r="F47">
        <v>46</v>
      </c>
      <c r="G47" t="s">
        <v>44</v>
      </c>
      <c r="H47" t="s">
        <v>65</v>
      </c>
      <c r="I47" t="s">
        <v>40</v>
      </c>
      <c r="J47" t="s">
        <v>41</v>
      </c>
      <c r="K47">
        <v>1293.05</v>
      </c>
      <c r="L47" t="s">
        <v>31</v>
      </c>
      <c r="N4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7" t="str">
        <f>IF(Table1[[#This Row],[Processed Date]]&gt;=Table1[[#This Row],[Submitted Date]],"Accurate","No Accurate")</f>
        <v>Accurate</v>
      </c>
      <c r="P47" s="5">
        <f>IF(OR(Table1[[#This Row],[Status]]="Paid",Table1[[#This Row],[Status]]="Denied"),Table1[[#This Row],[Processed Date]]-Table1[[#This Row],[Submitted Date]],"")</f>
        <v>7</v>
      </c>
      <c r="Q4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48" spans="1:17" x14ac:dyDescent="0.35">
      <c r="A48" t="s">
        <v>114</v>
      </c>
      <c r="B48" s="4">
        <v>45251</v>
      </c>
      <c r="C48" s="4">
        <v>45278</v>
      </c>
      <c r="D48" t="s">
        <v>43</v>
      </c>
      <c r="E48" t="s">
        <v>54</v>
      </c>
      <c r="F48">
        <v>0</v>
      </c>
      <c r="G48" t="s">
        <v>20</v>
      </c>
      <c r="H48" t="s">
        <v>55</v>
      </c>
      <c r="I48" t="s">
        <v>34</v>
      </c>
      <c r="J48" t="s">
        <v>35</v>
      </c>
      <c r="K48">
        <v>1701.1</v>
      </c>
      <c r="L48" t="s">
        <v>31</v>
      </c>
      <c r="N4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8" t="str">
        <f>IF(Table1[[#This Row],[Processed Date]]&gt;=Table1[[#This Row],[Submitted Date]],"Accurate","No Accurate")</f>
        <v>Accurate</v>
      </c>
      <c r="P48" s="5">
        <f>IF(OR(Table1[[#This Row],[Status]]="Paid",Table1[[#This Row],[Status]]="Denied"),Table1[[#This Row],[Processed Date]]-Table1[[#This Row],[Submitted Date]],"")</f>
        <v>27</v>
      </c>
      <c r="Q4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49" spans="1:17" x14ac:dyDescent="0.35">
      <c r="A49" t="s">
        <v>115</v>
      </c>
      <c r="B49" s="4">
        <v>45061</v>
      </c>
      <c r="C49" s="4">
        <v>45071</v>
      </c>
      <c r="D49" t="s">
        <v>37</v>
      </c>
      <c r="E49" t="s">
        <v>64</v>
      </c>
      <c r="F49">
        <v>13</v>
      </c>
      <c r="G49" t="s">
        <v>20</v>
      </c>
      <c r="H49" t="s">
        <v>58</v>
      </c>
      <c r="I49" t="s">
        <v>40</v>
      </c>
      <c r="J49" t="s">
        <v>41</v>
      </c>
      <c r="K49">
        <v>2826.49</v>
      </c>
      <c r="L49" t="s">
        <v>31</v>
      </c>
      <c r="N4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49" t="str">
        <f>IF(Table1[[#This Row],[Processed Date]]&gt;=Table1[[#This Row],[Submitted Date]],"Accurate","No Accurate")</f>
        <v>Accurate</v>
      </c>
      <c r="P49" s="5">
        <f>IF(OR(Table1[[#This Row],[Status]]="Paid",Table1[[#This Row],[Status]]="Denied"),Table1[[#This Row],[Processed Date]]-Table1[[#This Row],[Submitted Date]],"")</f>
        <v>10</v>
      </c>
      <c r="Q4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50" spans="1:17" x14ac:dyDescent="0.35">
      <c r="A50" t="s">
        <v>116</v>
      </c>
      <c r="B50" s="4">
        <v>45280</v>
      </c>
      <c r="C50" s="4">
        <v>45337</v>
      </c>
      <c r="D50" t="s">
        <v>79</v>
      </c>
      <c r="E50" t="s">
        <v>64</v>
      </c>
      <c r="F50">
        <v>78</v>
      </c>
      <c r="G50" t="s">
        <v>20</v>
      </c>
      <c r="H50" t="s">
        <v>55</v>
      </c>
      <c r="I50" t="s">
        <v>34</v>
      </c>
      <c r="J50" t="s">
        <v>35</v>
      </c>
      <c r="K50">
        <v>4181.25</v>
      </c>
      <c r="L50" t="s">
        <v>24</v>
      </c>
      <c r="N5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0" t="str">
        <f>IF(Table1[[#This Row],[Processed Date]]&gt;=Table1[[#This Row],[Submitted Date]],"Accurate","No Accurate")</f>
        <v>Accurate</v>
      </c>
      <c r="P50" s="5" t="str">
        <f>IF(OR(Table1[[#This Row],[Status]]="Paid",Table1[[#This Row],[Status]]="Denied"),Table1[[#This Row],[Processed Date]]-Table1[[#This Row],[Submitted Date]],"")</f>
        <v/>
      </c>
      <c r="Q50" t="str">
        <f>IF(OR(ISBLANK(Table1[[#This Row],[Processing Time]]),Table1[[#This Row],[Processing Time]]=""),"",IF(Table1[[#This Row],[Processing Time]]&gt;30,"Processed After 30 Days","Processed Within 30 Days"))</f>
        <v/>
      </c>
    </row>
    <row r="51" spans="1:17" x14ac:dyDescent="0.35">
      <c r="A51" t="s">
        <v>117</v>
      </c>
      <c r="B51" s="4">
        <v>45002</v>
      </c>
      <c r="C51" s="4">
        <v>45029</v>
      </c>
      <c r="D51" t="s">
        <v>79</v>
      </c>
      <c r="E51" t="s">
        <v>54</v>
      </c>
      <c r="F51">
        <v>41</v>
      </c>
      <c r="G51" t="s">
        <v>44</v>
      </c>
      <c r="H51" t="s">
        <v>65</v>
      </c>
      <c r="I51" t="s">
        <v>59</v>
      </c>
      <c r="J51" t="s">
        <v>60</v>
      </c>
      <c r="K51">
        <v>1855.03</v>
      </c>
      <c r="L51" t="s">
        <v>31</v>
      </c>
      <c r="N5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1" t="str">
        <f>IF(Table1[[#This Row],[Processed Date]]&gt;=Table1[[#This Row],[Submitted Date]],"Accurate","No Accurate")</f>
        <v>Accurate</v>
      </c>
      <c r="P51" s="5">
        <f>IF(OR(Table1[[#This Row],[Status]]="Paid",Table1[[#This Row],[Status]]="Denied"),Table1[[#This Row],[Processed Date]]-Table1[[#This Row],[Submitted Date]],"")</f>
        <v>27</v>
      </c>
      <c r="Q5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52" spans="1:17" x14ac:dyDescent="0.35">
      <c r="A52" t="s">
        <v>118</v>
      </c>
      <c r="B52" s="4">
        <v>45034</v>
      </c>
      <c r="C52" s="4">
        <v>45077</v>
      </c>
      <c r="D52" t="s">
        <v>79</v>
      </c>
      <c r="E52" t="s">
        <v>27</v>
      </c>
      <c r="F52">
        <v>62</v>
      </c>
      <c r="G52" t="s">
        <v>44</v>
      </c>
      <c r="H52" t="s">
        <v>28</v>
      </c>
      <c r="I52" t="s">
        <v>59</v>
      </c>
      <c r="J52" t="s">
        <v>109</v>
      </c>
      <c r="K52">
        <v>3911.58</v>
      </c>
      <c r="L52" t="s">
        <v>45</v>
      </c>
      <c r="M52" t="s">
        <v>80</v>
      </c>
      <c r="N5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52" t="str">
        <f>IF(Table1[[#This Row],[Processed Date]]&gt;=Table1[[#This Row],[Submitted Date]],"Accurate","No Accurate")</f>
        <v>Accurate</v>
      </c>
      <c r="P52" s="5">
        <f>IF(OR(Table1[[#This Row],[Status]]="Paid",Table1[[#This Row],[Status]]="Denied"),Table1[[#This Row],[Processed Date]]-Table1[[#This Row],[Submitted Date]],"")</f>
        <v>43</v>
      </c>
      <c r="Q5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53" spans="1:17" x14ac:dyDescent="0.35">
      <c r="A53" t="s">
        <v>119</v>
      </c>
      <c r="B53" s="4">
        <v>45048</v>
      </c>
      <c r="C53" s="4">
        <v>45103</v>
      </c>
      <c r="D53" t="s">
        <v>79</v>
      </c>
      <c r="E53" t="s">
        <v>82</v>
      </c>
      <c r="F53">
        <v>51</v>
      </c>
      <c r="G53" t="s">
        <v>20</v>
      </c>
      <c r="H53" t="s">
        <v>72</v>
      </c>
      <c r="I53" t="s">
        <v>40</v>
      </c>
      <c r="J53" t="s">
        <v>77</v>
      </c>
      <c r="K53">
        <v>172.69</v>
      </c>
      <c r="L53" t="s">
        <v>24</v>
      </c>
      <c r="N5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3" t="str">
        <f>IF(Table1[[#This Row],[Processed Date]]&gt;=Table1[[#This Row],[Submitted Date]],"Accurate","No Accurate")</f>
        <v>Accurate</v>
      </c>
      <c r="P53" s="5" t="str">
        <f>IF(OR(Table1[[#This Row],[Status]]="Paid",Table1[[#This Row],[Status]]="Denied"),Table1[[#This Row],[Processed Date]]-Table1[[#This Row],[Submitted Date]],"")</f>
        <v/>
      </c>
      <c r="Q53" t="str">
        <f>IF(OR(ISBLANK(Table1[[#This Row],[Processing Time]]),Table1[[#This Row],[Processing Time]]=""),"",IF(Table1[[#This Row],[Processing Time]]&gt;30,"Processed After 30 Days","Processed Within 30 Days"))</f>
        <v/>
      </c>
    </row>
    <row r="54" spans="1:17" x14ac:dyDescent="0.35">
      <c r="A54" t="s">
        <v>120</v>
      </c>
      <c r="B54" s="4">
        <v>45137</v>
      </c>
      <c r="C54" s="4">
        <v>45188</v>
      </c>
      <c r="D54" t="s">
        <v>79</v>
      </c>
      <c r="E54" t="s">
        <v>19</v>
      </c>
      <c r="F54">
        <v>22</v>
      </c>
      <c r="G54" t="s">
        <v>20</v>
      </c>
      <c r="H54" t="s">
        <v>72</v>
      </c>
      <c r="I54" t="s">
        <v>22</v>
      </c>
      <c r="J54" t="s">
        <v>88</v>
      </c>
      <c r="K54">
        <v>3947.5</v>
      </c>
      <c r="L54" t="s">
        <v>31</v>
      </c>
      <c r="N5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4" t="str">
        <f>IF(Table1[[#This Row],[Processed Date]]&gt;=Table1[[#This Row],[Submitted Date]],"Accurate","No Accurate")</f>
        <v>Accurate</v>
      </c>
      <c r="P54" s="5">
        <f>IF(OR(Table1[[#This Row],[Status]]="Paid",Table1[[#This Row],[Status]]="Denied"),Table1[[#This Row],[Processed Date]]-Table1[[#This Row],[Submitted Date]],"")</f>
        <v>51</v>
      </c>
      <c r="Q5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55" spans="1:17" x14ac:dyDescent="0.35">
      <c r="A55" t="s">
        <v>121</v>
      </c>
      <c r="B55" s="4">
        <v>44946</v>
      </c>
      <c r="C55" s="4">
        <v>45000</v>
      </c>
      <c r="D55" t="s">
        <v>37</v>
      </c>
      <c r="E55" t="s">
        <v>38</v>
      </c>
      <c r="F55">
        <v>12</v>
      </c>
      <c r="G55" t="s">
        <v>44</v>
      </c>
      <c r="H55" t="s">
        <v>28</v>
      </c>
      <c r="I55" t="s">
        <v>22</v>
      </c>
      <c r="J55" t="s">
        <v>88</v>
      </c>
      <c r="K55">
        <v>4092.1</v>
      </c>
      <c r="L55" t="s">
        <v>45</v>
      </c>
      <c r="M55" t="s">
        <v>70</v>
      </c>
      <c r="N5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55" t="str">
        <f>IF(Table1[[#This Row],[Processed Date]]&gt;=Table1[[#This Row],[Submitted Date]],"Accurate","No Accurate")</f>
        <v>Accurate</v>
      </c>
      <c r="P55" s="5">
        <f>IF(OR(Table1[[#This Row],[Status]]="Paid",Table1[[#This Row],[Status]]="Denied"),Table1[[#This Row],[Processed Date]]-Table1[[#This Row],[Submitted Date]],"")</f>
        <v>54</v>
      </c>
      <c r="Q5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56" spans="1:17" x14ac:dyDescent="0.35">
      <c r="A56" t="s">
        <v>122</v>
      </c>
      <c r="B56" s="4">
        <v>45043</v>
      </c>
      <c r="C56" s="4">
        <v>45057</v>
      </c>
      <c r="D56" t="s">
        <v>18</v>
      </c>
      <c r="E56" t="s">
        <v>38</v>
      </c>
      <c r="F56">
        <v>58</v>
      </c>
      <c r="G56" t="s">
        <v>20</v>
      </c>
      <c r="H56" t="s">
        <v>39</v>
      </c>
      <c r="I56" t="s">
        <v>40</v>
      </c>
      <c r="J56" t="s">
        <v>77</v>
      </c>
      <c r="K56">
        <v>1674.9</v>
      </c>
      <c r="L56" t="s">
        <v>31</v>
      </c>
      <c r="N5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6" t="str">
        <f>IF(Table1[[#This Row],[Processed Date]]&gt;=Table1[[#This Row],[Submitted Date]],"Accurate","No Accurate")</f>
        <v>Accurate</v>
      </c>
      <c r="P56" s="5">
        <f>IF(OR(Table1[[#This Row],[Status]]="Paid",Table1[[#This Row],[Status]]="Denied"),Table1[[#This Row],[Processed Date]]-Table1[[#This Row],[Submitted Date]],"")</f>
        <v>14</v>
      </c>
      <c r="Q5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57" spans="1:17" x14ac:dyDescent="0.35">
      <c r="A57" t="s">
        <v>123</v>
      </c>
      <c r="B57" s="4">
        <v>45106</v>
      </c>
      <c r="C57" s="4">
        <v>45147</v>
      </c>
      <c r="D57" t="s">
        <v>26</v>
      </c>
      <c r="E57" t="s">
        <v>67</v>
      </c>
      <c r="F57">
        <v>27</v>
      </c>
      <c r="G57" t="s">
        <v>44</v>
      </c>
      <c r="H57" t="s">
        <v>55</v>
      </c>
      <c r="I57" t="s">
        <v>29</v>
      </c>
      <c r="J57" t="s">
        <v>30</v>
      </c>
      <c r="K57">
        <v>1689.19</v>
      </c>
      <c r="L57" t="s">
        <v>31</v>
      </c>
      <c r="N5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7" t="str">
        <f>IF(Table1[[#This Row],[Processed Date]]&gt;=Table1[[#This Row],[Submitted Date]],"Accurate","No Accurate")</f>
        <v>Accurate</v>
      </c>
      <c r="P57" s="5">
        <f>IF(OR(Table1[[#This Row],[Status]]="Paid",Table1[[#This Row],[Status]]="Denied"),Table1[[#This Row],[Processed Date]]-Table1[[#This Row],[Submitted Date]],"")</f>
        <v>41</v>
      </c>
      <c r="Q5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58" spans="1:17" x14ac:dyDescent="0.35">
      <c r="A58" t="s">
        <v>124</v>
      </c>
      <c r="B58" s="4">
        <v>45060</v>
      </c>
      <c r="C58" s="4">
        <v>45071</v>
      </c>
      <c r="D58" t="s">
        <v>26</v>
      </c>
      <c r="E58" t="s">
        <v>19</v>
      </c>
      <c r="F58">
        <v>44</v>
      </c>
      <c r="G58" t="s">
        <v>44</v>
      </c>
      <c r="H58" t="s">
        <v>58</v>
      </c>
      <c r="I58" t="s">
        <v>34</v>
      </c>
      <c r="J58" t="s">
        <v>35</v>
      </c>
      <c r="K58">
        <v>586.59</v>
      </c>
      <c r="L58" t="s">
        <v>45</v>
      </c>
      <c r="M58" t="s">
        <v>70</v>
      </c>
      <c r="N58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58" t="str">
        <f>IF(Table1[[#This Row],[Processed Date]]&gt;=Table1[[#This Row],[Submitted Date]],"Accurate","No Accurate")</f>
        <v>Accurate</v>
      </c>
      <c r="P58" s="5">
        <f>IF(OR(Table1[[#This Row],[Status]]="Paid",Table1[[#This Row],[Status]]="Denied"),Table1[[#This Row],[Processed Date]]-Table1[[#This Row],[Submitted Date]],"")</f>
        <v>11</v>
      </c>
      <c r="Q5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59" spans="1:17" x14ac:dyDescent="0.35">
      <c r="A59" t="s">
        <v>125</v>
      </c>
      <c r="B59" s="4">
        <v>45087</v>
      </c>
      <c r="C59" s="4">
        <v>45114</v>
      </c>
      <c r="D59" t="s">
        <v>26</v>
      </c>
      <c r="E59" t="s">
        <v>64</v>
      </c>
      <c r="F59">
        <v>5</v>
      </c>
      <c r="G59" t="s">
        <v>44</v>
      </c>
      <c r="H59" t="s">
        <v>72</v>
      </c>
      <c r="I59" t="s">
        <v>34</v>
      </c>
      <c r="J59" t="s">
        <v>85</v>
      </c>
      <c r="K59">
        <v>1956.72</v>
      </c>
      <c r="L59" t="s">
        <v>24</v>
      </c>
      <c r="N5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59" t="str">
        <f>IF(Table1[[#This Row],[Processed Date]]&gt;=Table1[[#This Row],[Submitted Date]],"Accurate","No Accurate")</f>
        <v>Accurate</v>
      </c>
      <c r="P59" s="5" t="str">
        <f>IF(OR(Table1[[#This Row],[Status]]="Paid",Table1[[#This Row],[Status]]="Denied"),Table1[[#This Row],[Processed Date]]-Table1[[#This Row],[Submitted Date]],"")</f>
        <v/>
      </c>
      <c r="Q59" t="str">
        <f>IF(OR(ISBLANK(Table1[[#This Row],[Processing Time]]),Table1[[#This Row],[Processing Time]]=""),"",IF(Table1[[#This Row],[Processing Time]]&gt;30,"Processed After 30 Days","Processed Within 30 Days"))</f>
        <v/>
      </c>
    </row>
    <row r="60" spans="1:17" x14ac:dyDescent="0.35">
      <c r="A60" t="s">
        <v>126</v>
      </c>
      <c r="B60" s="4">
        <v>45057</v>
      </c>
      <c r="C60" s="4">
        <v>45059</v>
      </c>
      <c r="D60" t="s">
        <v>37</v>
      </c>
      <c r="E60" t="s">
        <v>54</v>
      </c>
      <c r="F60">
        <v>29</v>
      </c>
      <c r="G60" t="s">
        <v>44</v>
      </c>
      <c r="H60" t="s">
        <v>55</v>
      </c>
      <c r="I60" t="s">
        <v>29</v>
      </c>
      <c r="J60" t="s">
        <v>30</v>
      </c>
      <c r="K60">
        <v>4631.6000000000004</v>
      </c>
      <c r="L60" t="s">
        <v>24</v>
      </c>
      <c r="N6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0" t="str">
        <f>IF(Table1[[#This Row],[Processed Date]]&gt;=Table1[[#This Row],[Submitted Date]],"Accurate","No Accurate")</f>
        <v>Accurate</v>
      </c>
      <c r="P60" s="5" t="str">
        <f>IF(OR(Table1[[#This Row],[Status]]="Paid",Table1[[#This Row],[Status]]="Denied"),Table1[[#This Row],[Processed Date]]-Table1[[#This Row],[Submitted Date]],"")</f>
        <v/>
      </c>
      <c r="Q60" t="str">
        <f>IF(OR(ISBLANK(Table1[[#This Row],[Processing Time]]),Table1[[#This Row],[Processing Time]]=""),"",IF(Table1[[#This Row],[Processing Time]]&gt;30,"Processed After 30 Days","Processed Within 30 Days"))</f>
        <v/>
      </c>
    </row>
    <row r="61" spans="1:17" x14ac:dyDescent="0.35">
      <c r="A61" t="s">
        <v>127</v>
      </c>
      <c r="B61" s="4">
        <v>45113</v>
      </c>
      <c r="C61" s="4">
        <v>45140</v>
      </c>
      <c r="D61" t="s">
        <v>18</v>
      </c>
      <c r="E61" t="s">
        <v>48</v>
      </c>
      <c r="F61">
        <v>88</v>
      </c>
      <c r="G61" t="s">
        <v>20</v>
      </c>
      <c r="H61" t="s">
        <v>83</v>
      </c>
      <c r="I61" t="s">
        <v>29</v>
      </c>
      <c r="J61" t="s">
        <v>50</v>
      </c>
      <c r="K61">
        <v>1603.88</v>
      </c>
      <c r="L61" t="s">
        <v>31</v>
      </c>
      <c r="N6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1" t="str">
        <f>IF(Table1[[#This Row],[Processed Date]]&gt;=Table1[[#This Row],[Submitted Date]],"Accurate","No Accurate")</f>
        <v>Accurate</v>
      </c>
      <c r="P61" s="5">
        <f>IF(OR(Table1[[#This Row],[Status]]="Paid",Table1[[#This Row],[Status]]="Denied"),Table1[[#This Row],[Processed Date]]-Table1[[#This Row],[Submitted Date]],"")</f>
        <v>27</v>
      </c>
      <c r="Q6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62" spans="1:17" x14ac:dyDescent="0.35">
      <c r="A62" t="s">
        <v>128</v>
      </c>
      <c r="B62" s="4">
        <v>45186</v>
      </c>
      <c r="C62" s="4">
        <v>45205</v>
      </c>
      <c r="D62" t="s">
        <v>37</v>
      </c>
      <c r="E62" t="s">
        <v>48</v>
      </c>
      <c r="F62">
        <v>0</v>
      </c>
      <c r="G62" t="s">
        <v>20</v>
      </c>
      <c r="H62" t="s">
        <v>58</v>
      </c>
      <c r="I62" t="s">
        <v>40</v>
      </c>
      <c r="J62" t="s">
        <v>41</v>
      </c>
      <c r="K62">
        <v>3501.18</v>
      </c>
      <c r="L62" t="s">
        <v>24</v>
      </c>
      <c r="N6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2" t="str">
        <f>IF(Table1[[#This Row],[Processed Date]]&gt;=Table1[[#This Row],[Submitted Date]],"Accurate","No Accurate")</f>
        <v>Accurate</v>
      </c>
      <c r="P62" s="5" t="str">
        <f>IF(OR(Table1[[#This Row],[Status]]="Paid",Table1[[#This Row],[Status]]="Denied"),Table1[[#This Row],[Processed Date]]-Table1[[#This Row],[Submitted Date]],"")</f>
        <v/>
      </c>
      <c r="Q62" t="str">
        <f>IF(OR(ISBLANK(Table1[[#This Row],[Processing Time]]),Table1[[#This Row],[Processing Time]]=""),"",IF(Table1[[#This Row],[Processing Time]]&gt;30,"Processed After 30 Days","Processed Within 30 Days"))</f>
        <v/>
      </c>
    </row>
    <row r="63" spans="1:17" x14ac:dyDescent="0.35">
      <c r="A63" t="s">
        <v>129</v>
      </c>
      <c r="B63" s="4">
        <v>45025</v>
      </c>
      <c r="C63" s="4">
        <v>45051</v>
      </c>
      <c r="D63" t="s">
        <v>37</v>
      </c>
      <c r="E63" t="s">
        <v>82</v>
      </c>
      <c r="F63">
        <v>76</v>
      </c>
      <c r="G63" t="s">
        <v>20</v>
      </c>
      <c r="H63" t="s">
        <v>65</v>
      </c>
      <c r="I63" t="s">
        <v>29</v>
      </c>
      <c r="J63" t="s">
        <v>30</v>
      </c>
      <c r="K63">
        <v>2867.07</v>
      </c>
      <c r="L63" t="s">
        <v>45</v>
      </c>
      <c r="M63" t="s">
        <v>80</v>
      </c>
      <c r="N63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63" t="str">
        <f>IF(Table1[[#This Row],[Processed Date]]&gt;=Table1[[#This Row],[Submitted Date]],"Accurate","No Accurate")</f>
        <v>Accurate</v>
      </c>
      <c r="P63" s="5">
        <f>IF(OR(Table1[[#This Row],[Status]]="Paid",Table1[[#This Row],[Status]]="Denied"),Table1[[#This Row],[Processed Date]]-Table1[[#This Row],[Submitted Date]],"")</f>
        <v>26</v>
      </c>
      <c r="Q6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64" spans="1:17" x14ac:dyDescent="0.35">
      <c r="A64" t="s">
        <v>130</v>
      </c>
      <c r="B64" s="4">
        <v>45082</v>
      </c>
      <c r="C64" s="4">
        <v>45100</v>
      </c>
      <c r="D64" t="s">
        <v>79</v>
      </c>
      <c r="E64" t="s">
        <v>67</v>
      </c>
      <c r="F64">
        <v>69</v>
      </c>
      <c r="G64" t="s">
        <v>44</v>
      </c>
      <c r="H64" t="s">
        <v>58</v>
      </c>
      <c r="I64" t="s">
        <v>29</v>
      </c>
      <c r="J64" t="s">
        <v>50</v>
      </c>
      <c r="K64">
        <v>3052.97</v>
      </c>
      <c r="L64" t="s">
        <v>45</v>
      </c>
      <c r="M64" t="s">
        <v>93</v>
      </c>
      <c r="N64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64" t="str">
        <f>IF(Table1[[#This Row],[Processed Date]]&gt;=Table1[[#This Row],[Submitted Date]],"Accurate","No Accurate")</f>
        <v>Accurate</v>
      </c>
      <c r="P64" s="5">
        <f>IF(OR(Table1[[#This Row],[Status]]="Paid",Table1[[#This Row],[Status]]="Denied"),Table1[[#This Row],[Processed Date]]-Table1[[#This Row],[Submitted Date]],"")</f>
        <v>18</v>
      </c>
      <c r="Q64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65" spans="1:17" x14ac:dyDescent="0.35">
      <c r="A65" t="s">
        <v>131</v>
      </c>
      <c r="B65" s="4">
        <v>45153</v>
      </c>
      <c r="C65" s="4">
        <v>45196</v>
      </c>
      <c r="D65" t="s">
        <v>79</v>
      </c>
      <c r="E65" t="s">
        <v>64</v>
      </c>
      <c r="F65">
        <v>61</v>
      </c>
      <c r="G65" t="s">
        <v>20</v>
      </c>
      <c r="H65" t="s">
        <v>83</v>
      </c>
      <c r="I65" t="s">
        <v>40</v>
      </c>
      <c r="J65" t="s">
        <v>41</v>
      </c>
      <c r="K65">
        <v>3978.99</v>
      </c>
      <c r="L65" t="s">
        <v>24</v>
      </c>
      <c r="N6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5" t="str">
        <f>IF(Table1[[#This Row],[Processed Date]]&gt;=Table1[[#This Row],[Submitted Date]],"Accurate","No Accurate")</f>
        <v>Accurate</v>
      </c>
      <c r="P65" s="5" t="str">
        <f>IF(OR(Table1[[#This Row],[Status]]="Paid",Table1[[#This Row],[Status]]="Denied"),Table1[[#This Row],[Processed Date]]-Table1[[#This Row],[Submitted Date]],"")</f>
        <v/>
      </c>
      <c r="Q65" t="str">
        <f>IF(OR(ISBLANK(Table1[[#This Row],[Processing Time]]),Table1[[#This Row],[Processing Time]]=""),"",IF(Table1[[#This Row],[Processing Time]]&gt;30,"Processed After 30 Days","Processed Within 30 Days"))</f>
        <v/>
      </c>
    </row>
    <row r="66" spans="1:17" x14ac:dyDescent="0.35">
      <c r="A66" t="s">
        <v>132</v>
      </c>
      <c r="B66" s="4">
        <v>45264</v>
      </c>
      <c r="C66" s="4">
        <v>45269</v>
      </c>
      <c r="D66" t="s">
        <v>43</v>
      </c>
      <c r="E66" t="s">
        <v>64</v>
      </c>
      <c r="F66">
        <v>50</v>
      </c>
      <c r="G66" t="s">
        <v>44</v>
      </c>
      <c r="H66" t="s">
        <v>21</v>
      </c>
      <c r="I66" t="s">
        <v>29</v>
      </c>
      <c r="J66" t="s">
        <v>50</v>
      </c>
      <c r="K66">
        <v>1709.18</v>
      </c>
      <c r="L66" t="s">
        <v>31</v>
      </c>
      <c r="N6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6" t="str">
        <f>IF(Table1[[#This Row],[Processed Date]]&gt;=Table1[[#This Row],[Submitted Date]],"Accurate","No Accurate")</f>
        <v>Accurate</v>
      </c>
      <c r="P66" s="5">
        <f>IF(OR(Table1[[#This Row],[Status]]="Paid",Table1[[#This Row],[Status]]="Denied"),Table1[[#This Row],[Processed Date]]-Table1[[#This Row],[Submitted Date]],"")</f>
        <v>5</v>
      </c>
      <c r="Q6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67" spans="1:17" x14ac:dyDescent="0.35">
      <c r="A67" t="s">
        <v>133</v>
      </c>
      <c r="B67" s="4">
        <v>45042</v>
      </c>
      <c r="C67" s="4">
        <v>45093</v>
      </c>
      <c r="D67" t="s">
        <v>79</v>
      </c>
      <c r="E67" t="s">
        <v>82</v>
      </c>
      <c r="F67">
        <v>78</v>
      </c>
      <c r="G67" t="s">
        <v>20</v>
      </c>
      <c r="H67" t="s">
        <v>39</v>
      </c>
      <c r="I67" t="s">
        <v>34</v>
      </c>
      <c r="J67" t="s">
        <v>85</v>
      </c>
      <c r="K67">
        <v>278.76</v>
      </c>
      <c r="L67" t="s">
        <v>45</v>
      </c>
      <c r="N67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67" t="str">
        <f>IF(Table1[[#This Row],[Processed Date]]&gt;=Table1[[#This Row],[Submitted Date]],"Accurate","No Accurate")</f>
        <v>Accurate</v>
      </c>
      <c r="P67" s="5">
        <f>IF(OR(Table1[[#This Row],[Status]]="Paid",Table1[[#This Row],[Status]]="Denied"),Table1[[#This Row],[Processed Date]]-Table1[[#This Row],[Submitted Date]],"")</f>
        <v>51</v>
      </c>
      <c r="Q6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68" spans="1:17" x14ac:dyDescent="0.35">
      <c r="A68" t="s">
        <v>134</v>
      </c>
      <c r="B68" s="4">
        <v>45160</v>
      </c>
      <c r="C68" s="4">
        <v>45186</v>
      </c>
      <c r="D68" t="s">
        <v>26</v>
      </c>
      <c r="E68" t="s">
        <v>38</v>
      </c>
      <c r="F68">
        <v>31</v>
      </c>
      <c r="G68" t="s">
        <v>44</v>
      </c>
      <c r="H68" t="s">
        <v>21</v>
      </c>
      <c r="I68" t="s">
        <v>40</v>
      </c>
      <c r="J68" t="s">
        <v>41</v>
      </c>
      <c r="K68">
        <v>2497.17</v>
      </c>
      <c r="L68" t="s">
        <v>31</v>
      </c>
      <c r="N6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8" t="str">
        <f>IF(Table1[[#This Row],[Processed Date]]&gt;=Table1[[#This Row],[Submitted Date]],"Accurate","No Accurate")</f>
        <v>Accurate</v>
      </c>
      <c r="P68" s="5">
        <f>IF(OR(Table1[[#This Row],[Status]]="Paid",Table1[[#This Row],[Status]]="Denied"),Table1[[#This Row],[Processed Date]]-Table1[[#This Row],[Submitted Date]],"")</f>
        <v>26</v>
      </c>
      <c r="Q6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69" spans="1:17" x14ac:dyDescent="0.35">
      <c r="A69" t="s">
        <v>135</v>
      </c>
      <c r="B69" s="4">
        <v>45262</v>
      </c>
      <c r="C69" s="4">
        <v>45306</v>
      </c>
      <c r="D69" t="s">
        <v>18</v>
      </c>
      <c r="E69" t="s">
        <v>27</v>
      </c>
      <c r="F69">
        <v>51</v>
      </c>
      <c r="G69" t="s">
        <v>20</v>
      </c>
      <c r="H69" t="s">
        <v>83</v>
      </c>
      <c r="I69" t="s">
        <v>40</v>
      </c>
      <c r="J69" t="s">
        <v>77</v>
      </c>
      <c r="K69">
        <v>1133.26</v>
      </c>
      <c r="L69" t="s">
        <v>24</v>
      </c>
      <c r="N6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69" t="str">
        <f>IF(Table1[[#This Row],[Processed Date]]&gt;=Table1[[#This Row],[Submitted Date]],"Accurate","No Accurate")</f>
        <v>Accurate</v>
      </c>
      <c r="P69" s="5" t="str">
        <f>IF(OR(Table1[[#This Row],[Status]]="Paid",Table1[[#This Row],[Status]]="Denied"),Table1[[#This Row],[Processed Date]]-Table1[[#This Row],[Submitted Date]],"")</f>
        <v/>
      </c>
      <c r="Q69" t="str">
        <f>IF(OR(ISBLANK(Table1[[#This Row],[Processing Time]]),Table1[[#This Row],[Processing Time]]=""),"",IF(Table1[[#This Row],[Processing Time]]&gt;30,"Processed After 30 Days","Processed Within 30 Days"))</f>
        <v/>
      </c>
    </row>
    <row r="70" spans="1:17" x14ac:dyDescent="0.35">
      <c r="A70" t="s">
        <v>136</v>
      </c>
      <c r="B70" s="4">
        <v>44952</v>
      </c>
      <c r="C70" s="4">
        <v>44987</v>
      </c>
      <c r="D70" t="s">
        <v>79</v>
      </c>
      <c r="E70" t="s">
        <v>27</v>
      </c>
      <c r="F70">
        <v>57</v>
      </c>
      <c r="G70" t="s">
        <v>44</v>
      </c>
      <c r="H70" t="s">
        <v>28</v>
      </c>
      <c r="I70" t="s">
        <v>40</v>
      </c>
      <c r="J70" t="s">
        <v>77</v>
      </c>
      <c r="K70">
        <v>710.03</v>
      </c>
      <c r="L70" t="s">
        <v>45</v>
      </c>
      <c r="M70" t="s">
        <v>80</v>
      </c>
      <c r="N70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70" t="str">
        <f>IF(Table1[[#This Row],[Processed Date]]&gt;=Table1[[#This Row],[Submitted Date]],"Accurate","No Accurate")</f>
        <v>Accurate</v>
      </c>
      <c r="P70" s="5">
        <f>IF(OR(Table1[[#This Row],[Status]]="Paid",Table1[[#This Row],[Status]]="Denied"),Table1[[#This Row],[Processed Date]]-Table1[[#This Row],[Submitted Date]],"")</f>
        <v>35</v>
      </c>
      <c r="Q70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71" spans="1:17" x14ac:dyDescent="0.35">
      <c r="A71" t="s">
        <v>137</v>
      </c>
      <c r="B71" s="4">
        <v>45153</v>
      </c>
      <c r="C71" s="4">
        <v>45187</v>
      </c>
      <c r="D71" t="s">
        <v>26</v>
      </c>
      <c r="E71" t="s">
        <v>67</v>
      </c>
      <c r="F71">
        <v>1</v>
      </c>
      <c r="G71" t="s">
        <v>20</v>
      </c>
      <c r="H71" t="s">
        <v>83</v>
      </c>
      <c r="I71" t="s">
        <v>29</v>
      </c>
      <c r="J71" t="s">
        <v>50</v>
      </c>
      <c r="K71">
        <v>2257.27</v>
      </c>
      <c r="L71" t="s">
        <v>31</v>
      </c>
      <c r="N7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71" t="str">
        <f>IF(Table1[[#This Row],[Processed Date]]&gt;=Table1[[#This Row],[Submitted Date]],"Accurate","No Accurate")</f>
        <v>Accurate</v>
      </c>
      <c r="P71" s="5">
        <f>IF(OR(Table1[[#This Row],[Status]]="Paid",Table1[[#This Row],[Status]]="Denied"),Table1[[#This Row],[Processed Date]]-Table1[[#This Row],[Submitted Date]],"")</f>
        <v>34</v>
      </c>
      <c r="Q7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72" spans="1:17" x14ac:dyDescent="0.35">
      <c r="A72" t="s">
        <v>138</v>
      </c>
      <c r="B72" s="4">
        <v>45157</v>
      </c>
      <c r="C72" s="4">
        <v>45173</v>
      </c>
      <c r="D72" t="s">
        <v>79</v>
      </c>
      <c r="E72" t="s">
        <v>19</v>
      </c>
      <c r="F72">
        <v>55</v>
      </c>
      <c r="G72" t="s">
        <v>20</v>
      </c>
      <c r="H72" t="s">
        <v>83</v>
      </c>
      <c r="I72" t="s">
        <v>29</v>
      </c>
      <c r="J72" t="s">
        <v>50</v>
      </c>
      <c r="K72">
        <v>2448.7600000000002</v>
      </c>
      <c r="L72" t="s">
        <v>31</v>
      </c>
      <c r="N7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72" t="str">
        <f>IF(Table1[[#This Row],[Processed Date]]&gt;=Table1[[#This Row],[Submitted Date]],"Accurate","No Accurate")</f>
        <v>Accurate</v>
      </c>
      <c r="P72" s="5">
        <f>IF(OR(Table1[[#This Row],[Status]]="Paid",Table1[[#This Row],[Status]]="Denied"),Table1[[#This Row],[Processed Date]]-Table1[[#This Row],[Submitted Date]],"")</f>
        <v>16</v>
      </c>
      <c r="Q7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3" spans="1:17" x14ac:dyDescent="0.35">
      <c r="A73" t="s">
        <v>139</v>
      </c>
      <c r="B73" s="4">
        <v>45152</v>
      </c>
      <c r="C73" s="4">
        <v>45156</v>
      </c>
      <c r="D73" t="s">
        <v>43</v>
      </c>
      <c r="E73" t="s">
        <v>38</v>
      </c>
      <c r="F73">
        <v>1</v>
      </c>
      <c r="G73" t="s">
        <v>44</v>
      </c>
      <c r="H73" t="s">
        <v>39</v>
      </c>
      <c r="I73" t="s">
        <v>59</v>
      </c>
      <c r="J73" t="s">
        <v>109</v>
      </c>
      <c r="K73">
        <v>1712.45</v>
      </c>
      <c r="L73" t="s">
        <v>24</v>
      </c>
      <c r="N7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73" t="str">
        <f>IF(Table1[[#This Row],[Processed Date]]&gt;=Table1[[#This Row],[Submitted Date]],"Accurate","No Accurate")</f>
        <v>Accurate</v>
      </c>
      <c r="P73" s="5" t="str">
        <f>IF(OR(Table1[[#This Row],[Status]]="Paid",Table1[[#This Row],[Status]]="Denied"),Table1[[#This Row],[Processed Date]]-Table1[[#This Row],[Submitted Date]],"")</f>
        <v/>
      </c>
      <c r="Q73" t="str">
        <f>IF(OR(ISBLANK(Table1[[#This Row],[Processing Time]]),Table1[[#This Row],[Processing Time]]=""),"",IF(Table1[[#This Row],[Processing Time]]&gt;30,"Processed After 30 Days","Processed Within 30 Days"))</f>
        <v/>
      </c>
    </row>
    <row r="74" spans="1:17" x14ac:dyDescent="0.35">
      <c r="A74" t="s">
        <v>140</v>
      </c>
      <c r="B74" s="4">
        <v>44997</v>
      </c>
      <c r="C74" s="4">
        <v>45006</v>
      </c>
      <c r="D74" t="s">
        <v>79</v>
      </c>
      <c r="E74" t="s">
        <v>67</v>
      </c>
      <c r="F74">
        <v>86</v>
      </c>
      <c r="G74" t="s">
        <v>20</v>
      </c>
      <c r="H74" t="s">
        <v>83</v>
      </c>
      <c r="I74" t="s">
        <v>22</v>
      </c>
      <c r="J74" t="s">
        <v>88</v>
      </c>
      <c r="K74">
        <v>3546.77</v>
      </c>
      <c r="L74" t="s">
        <v>31</v>
      </c>
      <c r="N7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74" t="str">
        <f>IF(Table1[[#This Row],[Processed Date]]&gt;=Table1[[#This Row],[Submitted Date]],"Accurate","No Accurate")</f>
        <v>Accurate</v>
      </c>
      <c r="P74" s="5">
        <f>IF(OR(Table1[[#This Row],[Status]]="Paid",Table1[[#This Row],[Status]]="Denied"),Table1[[#This Row],[Processed Date]]-Table1[[#This Row],[Submitted Date]],"")</f>
        <v>9</v>
      </c>
      <c r="Q74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5" spans="1:17" x14ac:dyDescent="0.35">
      <c r="A75" t="s">
        <v>141</v>
      </c>
      <c r="B75" s="4">
        <v>45135</v>
      </c>
      <c r="C75" s="4">
        <v>45156</v>
      </c>
      <c r="D75" t="s">
        <v>26</v>
      </c>
      <c r="E75" t="s">
        <v>57</v>
      </c>
      <c r="F75">
        <v>0</v>
      </c>
      <c r="G75" t="s">
        <v>20</v>
      </c>
      <c r="H75" t="s">
        <v>49</v>
      </c>
      <c r="I75" t="s">
        <v>40</v>
      </c>
      <c r="J75" t="s">
        <v>41</v>
      </c>
      <c r="K75">
        <v>358.22</v>
      </c>
      <c r="L75" t="s">
        <v>45</v>
      </c>
      <c r="M75" t="s">
        <v>93</v>
      </c>
      <c r="N75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75" t="str">
        <f>IF(Table1[[#This Row],[Processed Date]]&gt;=Table1[[#This Row],[Submitted Date]],"Accurate","No Accurate")</f>
        <v>Accurate</v>
      </c>
      <c r="P75" s="5">
        <f>IF(OR(Table1[[#This Row],[Status]]="Paid",Table1[[#This Row],[Status]]="Denied"),Table1[[#This Row],[Processed Date]]-Table1[[#This Row],[Submitted Date]],"")</f>
        <v>21</v>
      </c>
      <c r="Q75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6" spans="1:17" x14ac:dyDescent="0.35">
      <c r="A76" t="s">
        <v>142</v>
      </c>
      <c r="B76" s="4">
        <v>45221</v>
      </c>
      <c r="C76" s="4">
        <v>45245</v>
      </c>
      <c r="D76" t="s">
        <v>37</v>
      </c>
      <c r="E76" t="s">
        <v>54</v>
      </c>
      <c r="F76">
        <v>52</v>
      </c>
      <c r="G76" t="s">
        <v>44</v>
      </c>
      <c r="H76" t="s">
        <v>55</v>
      </c>
      <c r="I76" t="s">
        <v>59</v>
      </c>
      <c r="J76" t="s">
        <v>109</v>
      </c>
      <c r="K76">
        <v>1528.13</v>
      </c>
      <c r="L76" t="s">
        <v>45</v>
      </c>
      <c r="M76" t="s">
        <v>93</v>
      </c>
      <c r="N76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76" t="str">
        <f>IF(Table1[[#This Row],[Processed Date]]&gt;=Table1[[#This Row],[Submitted Date]],"Accurate","No Accurate")</f>
        <v>Accurate</v>
      </c>
      <c r="P76" s="5">
        <f>IF(OR(Table1[[#This Row],[Status]]="Paid",Table1[[#This Row],[Status]]="Denied"),Table1[[#This Row],[Processed Date]]-Table1[[#This Row],[Submitted Date]],"")</f>
        <v>24</v>
      </c>
      <c r="Q7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7" spans="1:17" x14ac:dyDescent="0.35">
      <c r="A77" t="s">
        <v>143</v>
      </c>
      <c r="B77" s="4">
        <v>45176</v>
      </c>
      <c r="C77" s="4">
        <v>45190</v>
      </c>
      <c r="D77" t="s">
        <v>43</v>
      </c>
      <c r="E77" t="s">
        <v>67</v>
      </c>
      <c r="F77">
        <v>31</v>
      </c>
      <c r="G77" t="s">
        <v>44</v>
      </c>
      <c r="H77" t="s">
        <v>28</v>
      </c>
      <c r="I77" t="s">
        <v>40</v>
      </c>
      <c r="J77" t="s">
        <v>41</v>
      </c>
      <c r="K77">
        <v>193.67</v>
      </c>
      <c r="L77" t="s">
        <v>45</v>
      </c>
      <c r="M77" t="s">
        <v>93</v>
      </c>
      <c r="N77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77" t="str">
        <f>IF(Table1[[#This Row],[Processed Date]]&gt;=Table1[[#This Row],[Submitted Date]],"Accurate","No Accurate")</f>
        <v>Accurate</v>
      </c>
      <c r="P77" s="5">
        <f>IF(OR(Table1[[#This Row],[Status]]="Paid",Table1[[#This Row],[Status]]="Denied"),Table1[[#This Row],[Processed Date]]-Table1[[#This Row],[Submitted Date]],"")</f>
        <v>14</v>
      </c>
      <c r="Q7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78" spans="1:17" x14ac:dyDescent="0.35">
      <c r="A78" t="s">
        <v>144</v>
      </c>
      <c r="B78" s="4">
        <v>45166</v>
      </c>
      <c r="C78" s="4">
        <v>45224</v>
      </c>
      <c r="D78" t="s">
        <v>79</v>
      </c>
      <c r="E78" t="s">
        <v>33</v>
      </c>
      <c r="F78">
        <v>67</v>
      </c>
      <c r="G78" t="s">
        <v>20</v>
      </c>
      <c r="H78" t="s">
        <v>21</v>
      </c>
      <c r="I78" t="s">
        <v>29</v>
      </c>
      <c r="J78" t="s">
        <v>30</v>
      </c>
      <c r="K78">
        <v>183.48</v>
      </c>
      <c r="L78" t="s">
        <v>45</v>
      </c>
      <c r="M78" t="s">
        <v>80</v>
      </c>
      <c r="N78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78" t="str">
        <f>IF(Table1[[#This Row],[Processed Date]]&gt;=Table1[[#This Row],[Submitted Date]],"Accurate","No Accurate")</f>
        <v>Accurate</v>
      </c>
      <c r="P78" s="5">
        <f>IF(OR(Table1[[#This Row],[Status]]="Paid",Table1[[#This Row],[Status]]="Denied"),Table1[[#This Row],[Processed Date]]-Table1[[#This Row],[Submitted Date]],"")</f>
        <v>58</v>
      </c>
      <c r="Q7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79" spans="1:17" x14ac:dyDescent="0.35">
      <c r="A79" t="s">
        <v>145</v>
      </c>
      <c r="B79" s="4">
        <v>44969</v>
      </c>
      <c r="C79" s="4">
        <v>45010</v>
      </c>
      <c r="D79" t="s">
        <v>37</v>
      </c>
      <c r="E79" t="s">
        <v>82</v>
      </c>
      <c r="F79">
        <v>16</v>
      </c>
      <c r="G79" t="s">
        <v>20</v>
      </c>
      <c r="H79" t="s">
        <v>39</v>
      </c>
      <c r="I79" t="s">
        <v>40</v>
      </c>
      <c r="J79" t="s">
        <v>77</v>
      </c>
      <c r="K79">
        <v>949.56</v>
      </c>
      <c r="L79" t="s">
        <v>45</v>
      </c>
      <c r="M79" t="s">
        <v>93</v>
      </c>
      <c r="N79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79" t="str">
        <f>IF(Table1[[#This Row],[Processed Date]]&gt;=Table1[[#This Row],[Submitted Date]],"Accurate","No Accurate")</f>
        <v>Accurate</v>
      </c>
      <c r="P79" s="5">
        <f>IF(OR(Table1[[#This Row],[Status]]="Paid",Table1[[#This Row],[Status]]="Denied"),Table1[[#This Row],[Processed Date]]-Table1[[#This Row],[Submitted Date]],"")</f>
        <v>41</v>
      </c>
      <c r="Q79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80" spans="1:17" x14ac:dyDescent="0.35">
      <c r="A80" t="s">
        <v>146</v>
      </c>
      <c r="B80" s="4">
        <v>45035</v>
      </c>
      <c r="C80" s="4">
        <v>45064</v>
      </c>
      <c r="D80" t="s">
        <v>43</v>
      </c>
      <c r="E80" t="s">
        <v>48</v>
      </c>
      <c r="F80">
        <v>23</v>
      </c>
      <c r="G80" t="s">
        <v>20</v>
      </c>
      <c r="H80" t="s">
        <v>72</v>
      </c>
      <c r="I80" t="s">
        <v>40</v>
      </c>
      <c r="J80" t="s">
        <v>41</v>
      </c>
      <c r="K80">
        <v>1427.37</v>
      </c>
      <c r="L80" t="s">
        <v>45</v>
      </c>
      <c r="M80" t="s">
        <v>70</v>
      </c>
      <c r="N80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80" t="str">
        <f>IF(Table1[[#This Row],[Processed Date]]&gt;=Table1[[#This Row],[Submitted Date]],"Accurate","No Accurate")</f>
        <v>Accurate</v>
      </c>
      <c r="P80" s="5">
        <f>IF(OR(Table1[[#This Row],[Status]]="Paid",Table1[[#This Row],[Status]]="Denied"),Table1[[#This Row],[Processed Date]]-Table1[[#This Row],[Submitted Date]],"")</f>
        <v>29</v>
      </c>
      <c r="Q80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81" spans="1:17" x14ac:dyDescent="0.35">
      <c r="A81" t="s">
        <v>147</v>
      </c>
      <c r="B81" s="4">
        <v>45167</v>
      </c>
      <c r="C81" s="4">
        <v>45168</v>
      </c>
      <c r="D81" t="s">
        <v>26</v>
      </c>
      <c r="E81" t="s">
        <v>54</v>
      </c>
      <c r="F81">
        <v>69</v>
      </c>
      <c r="G81" t="s">
        <v>44</v>
      </c>
      <c r="H81" t="s">
        <v>83</v>
      </c>
      <c r="I81" t="s">
        <v>59</v>
      </c>
      <c r="J81" t="s">
        <v>109</v>
      </c>
      <c r="K81">
        <v>1159.9000000000001</v>
      </c>
      <c r="L81" t="s">
        <v>31</v>
      </c>
      <c r="N8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1" t="str">
        <f>IF(Table1[[#This Row],[Processed Date]]&gt;=Table1[[#This Row],[Submitted Date]],"Accurate","No Accurate")</f>
        <v>Accurate</v>
      </c>
      <c r="P81" s="5">
        <f>IF(OR(Table1[[#This Row],[Status]]="Paid",Table1[[#This Row],[Status]]="Denied"),Table1[[#This Row],[Processed Date]]-Table1[[#This Row],[Submitted Date]],"")</f>
        <v>1</v>
      </c>
      <c r="Q8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82" spans="1:17" x14ac:dyDescent="0.35">
      <c r="A82" t="s">
        <v>148</v>
      </c>
      <c r="B82" s="4">
        <v>44942</v>
      </c>
      <c r="C82" s="4">
        <v>45002</v>
      </c>
      <c r="D82" t="s">
        <v>79</v>
      </c>
      <c r="E82" t="s">
        <v>38</v>
      </c>
      <c r="F82">
        <v>72</v>
      </c>
      <c r="G82" t="s">
        <v>44</v>
      </c>
      <c r="H82" t="s">
        <v>39</v>
      </c>
      <c r="I82" t="s">
        <v>34</v>
      </c>
      <c r="J82" t="s">
        <v>85</v>
      </c>
      <c r="K82">
        <v>3125.61</v>
      </c>
      <c r="L82" t="s">
        <v>31</v>
      </c>
      <c r="N8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2" t="str">
        <f>IF(Table1[[#This Row],[Processed Date]]&gt;=Table1[[#This Row],[Submitted Date]],"Accurate","No Accurate")</f>
        <v>Accurate</v>
      </c>
      <c r="P82" s="5">
        <f>IF(OR(Table1[[#This Row],[Status]]="Paid",Table1[[#This Row],[Status]]="Denied"),Table1[[#This Row],[Processed Date]]-Table1[[#This Row],[Submitted Date]],"")</f>
        <v>60</v>
      </c>
      <c r="Q8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83" spans="1:17" x14ac:dyDescent="0.35">
      <c r="A83" t="s">
        <v>149</v>
      </c>
      <c r="B83" s="4">
        <v>45169</v>
      </c>
      <c r="C83" s="4">
        <v>45211</v>
      </c>
      <c r="D83" t="s">
        <v>18</v>
      </c>
      <c r="E83" t="s">
        <v>33</v>
      </c>
      <c r="F83">
        <v>79</v>
      </c>
      <c r="G83" t="s">
        <v>20</v>
      </c>
      <c r="H83" t="s">
        <v>65</v>
      </c>
      <c r="I83" t="s">
        <v>22</v>
      </c>
      <c r="J83" t="s">
        <v>23</v>
      </c>
      <c r="K83">
        <v>2351.92</v>
      </c>
      <c r="L83" t="s">
        <v>45</v>
      </c>
      <c r="M83" t="s">
        <v>70</v>
      </c>
      <c r="N83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83" t="str">
        <f>IF(Table1[[#This Row],[Processed Date]]&gt;=Table1[[#This Row],[Submitted Date]],"Accurate","No Accurate")</f>
        <v>Accurate</v>
      </c>
      <c r="P83" s="5">
        <f>IF(OR(Table1[[#This Row],[Status]]="Paid",Table1[[#This Row],[Status]]="Denied"),Table1[[#This Row],[Processed Date]]-Table1[[#This Row],[Submitted Date]],"")</f>
        <v>42</v>
      </c>
      <c r="Q83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84" spans="1:17" x14ac:dyDescent="0.35">
      <c r="A84" t="s">
        <v>150</v>
      </c>
      <c r="B84" s="4">
        <v>45237</v>
      </c>
      <c r="C84" s="4">
        <v>45275</v>
      </c>
      <c r="D84" t="s">
        <v>18</v>
      </c>
      <c r="E84" t="s">
        <v>82</v>
      </c>
      <c r="F84">
        <v>19</v>
      </c>
      <c r="G84" t="s">
        <v>44</v>
      </c>
      <c r="H84" t="s">
        <v>72</v>
      </c>
      <c r="I84" t="s">
        <v>59</v>
      </c>
      <c r="J84" t="s">
        <v>60</v>
      </c>
      <c r="K84">
        <v>585.09</v>
      </c>
      <c r="L84" t="s">
        <v>31</v>
      </c>
      <c r="N8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4" t="str">
        <f>IF(Table1[[#This Row],[Processed Date]]&gt;=Table1[[#This Row],[Submitted Date]],"Accurate","No Accurate")</f>
        <v>Accurate</v>
      </c>
      <c r="P84" s="5">
        <f>IF(OR(Table1[[#This Row],[Status]]="Paid",Table1[[#This Row],[Status]]="Denied"),Table1[[#This Row],[Processed Date]]-Table1[[#This Row],[Submitted Date]],"")</f>
        <v>38</v>
      </c>
      <c r="Q8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85" spans="1:17" x14ac:dyDescent="0.35">
      <c r="A85" t="s">
        <v>151</v>
      </c>
      <c r="B85" s="4">
        <v>45221</v>
      </c>
      <c r="C85" s="4">
        <v>45264</v>
      </c>
      <c r="D85" t="s">
        <v>37</v>
      </c>
      <c r="E85" t="s">
        <v>67</v>
      </c>
      <c r="F85">
        <v>18</v>
      </c>
      <c r="G85" t="s">
        <v>44</v>
      </c>
      <c r="H85" t="s">
        <v>65</v>
      </c>
      <c r="I85" t="s">
        <v>22</v>
      </c>
      <c r="J85" t="s">
        <v>152</v>
      </c>
      <c r="K85">
        <v>426.18</v>
      </c>
      <c r="L85" t="s">
        <v>24</v>
      </c>
      <c r="N8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5" t="str">
        <f>IF(Table1[[#This Row],[Processed Date]]&gt;=Table1[[#This Row],[Submitted Date]],"Accurate","No Accurate")</f>
        <v>Accurate</v>
      </c>
      <c r="P85" s="5" t="str">
        <f>IF(OR(Table1[[#This Row],[Status]]="Paid",Table1[[#This Row],[Status]]="Denied"),Table1[[#This Row],[Processed Date]]-Table1[[#This Row],[Submitted Date]],"")</f>
        <v/>
      </c>
      <c r="Q85" t="str">
        <f>IF(OR(ISBLANK(Table1[[#This Row],[Processing Time]]),Table1[[#This Row],[Processing Time]]=""),"",IF(Table1[[#This Row],[Processing Time]]&gt;30,"Processed After 30 Days","Processed Within 30 Days"))</f>
        <v/>
      </c>
    </row>
    <row r="86" spans="1:17" x14ac:dyDescent="0.35">
      <c r="A86" t="s">
        <v>153</v>
      </c>
      <c r="B86" s="4">
        <v>45051</v>
      </c>
      <c r="C86" s="4">
        <v>45057</v>
      </c>
      <c r="D86" t="s">
        <v>43</v>
      </c>
      <c r="E86" t="s">
        <v>33</v>
      </c>
      <c r="F86">
        <v>18</v>
      </c>
      <c r="G86" t="s">
        <v>44</v>
      </c>
      <c r="H86" t="s">
        <v>28</v>
      </c>
      <c r="I86" t="s">
        <v>34</v>
      </c>
      <c r="J86" t="s">
        <v>85</v>
      </c>
      <c r="K86">
        <v>3991.32</v>
      </c>
      <c r="L86" t="s">
        <v>24</v>
      </c>
      <c r="N8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6" t="str">
        <f>IF(Table1[[#This Row],[Processed Date]]&gt;=Table1[[#This Row],[Submitted Date]],"Accurate","No Accurate")</f>
        <v>Accurate</v>
      </c>
      <c r="P86" s="5" t="str">
        <f>IF(OR(Table1[[#This Row],[Status]]="Paid",Table1[[#This Row],[Status]]="Denied"),Table1[[#This Row],[Processed Date]]-Table1[[#This Row],[Submitted Date]],"")</f>
        <v/>
      </c>
      <c r="Q86" t="str">
        <f>IF(OR(ISBLANK(Table1[[#This Row],[Processing Time]]),Table1[[#This Row],[Processing Time]]=""),"",IF(Table1[[#This Row],[Processing Time]]&gt;30,"Processed After 30 Days","Processed Within 30 Days"))</f>
        <v/>
      </c>
    </row>
    <row r="87" spans="1:17" x14ac:dyDescent="0.35">
      <c r="A87" t="s">
        <v>154</v>
      </c>
      <c r="B87" s="4">
        <v>45104</v>
      </c>
      <c r="C87" s="4">
        <v>45138</v>
      </c>
      <c r="D87" t="s">
        <v>37</v>
      </c>
      <c r="E87" t="s">
        <v>48</v>
      </c>
      <c r="F87">
        <v>51</v>
      </c>
      <c r="G87" t="s">
        <v>20</v>
      </c>
      <c r="H87" t="s">
        <v>83</v>
      </c>
      <c r="I87" t="s">
        <v>34</v>
      </c>
      <c r="J87" t="s">
        <v>74</v>
      </c>
      <c r="K87">
        <v>2554.5100000000002</v>
      </c>
      <c r="L87" t="s">
        <v>45</v>
      </c>
      <c r="M87" t="s">
        <v>46</v>
      </c>
      <c r="N87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87" t="str">
        <f>IF(Table1[[#This Row],[Processed Date]]&gt;=Table1[[#This Row],[Submitted Date]],"Accurate","No Accurate")</f>
        <v>Accurate</v>
      </c>
      <c r="P87" s="5">
        <f>IF(OR(Table1[[#This Row],[Status]]="Paid",Table1[[#This Row],[Status]]="Denied"),Table1[[#This Row],[Processed Date]]-Table1[[#This Row],[Submitted Date]],"")</f>
        <v>34</v>
      </c>
      <c r="Q8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88" spans="1:17" x14ac:dyDescent="0.35">
      <c r="A88" t="s">
        <v>155</v>
      </c>
      <c r="B88" s="4">
        <v>45177</v>
      </c>
      <c r="C88" s="4">
        <v>45183</v>
      </c>
      <c r="D88" t="s">
        <v>37</v>
      </c>
      <c r="E88" t="s">
        <v>48</v>
      </c>
      <c r="F88">
        <v>39</v>
      </c>
      <c r="G88" t="s">
        <v>44</v>
      </c>
      <c r="H88" t="s">
        <v>28</v>
      </c>
      <c r="I88" t="s">
        <v>40</v>
      </c>
      <c r="J88" t="s">
        <v>77</v>
      </c>
      <c r="K88">
        <v>3551.18</v>
      </c>
      <c r="L88" t="s">
        <v>45</v>
      </c>
      <c r="M88" t="s">
        <v>61</v>
      </c>
      <c r="N88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88" t="str">
        <f>IF(Table1[[#This Row],[Processed Date]]&gt;=Table1[[#This Row],[Submitted Date]],"Accurate","No Accurate")</f>
        <v>Accurate</v>
      </c>
      <c r="P88" s="5">
        <f>IF(OR(Table1[[#This Row],[Status]]="Paid",Table1[[#This Row],[Status]]="Denied"),Table1[[#This Row],[Processed Date]]-Table1[[#This Row],[Submitted Date]],"")</f>
        <v>6</v>
      </c>
      <c r="Q8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89" spans="1:17" x14ac:dyDescent="0.35">
      <c r="A89" t="s">
        <v>156</v>
      </c>
      <c r="B89" s="4">
        <v>45242</v>
      </c>
      <c r="C89" s="4">
        <v>45293</v>
      </c>
      <c r="D89" t="s">
        <v>26</v>
      </c>
      <c r="E89" t="s">
        <v>57</v>
      </c>
      <c r="F89">
        <v>81</v>
      </c>
      <c r="G89" t="s">
        <v>44</v>
      </c>
      <c r="H89" t="s">
        <v>83</v>
      </c>
      <c r="I89" t="s">
        <v>40</v>
      </c>
      <c r="J89" t="s">
        <v>77</v>
      </c>
      <c r="K89">
        <v>2206.09</v>
      </c>
      <c r="L89" t="s">
        <v>24</v>
      </c>
      <c r="N8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89" t="str">
        <f>IF(Table1[[#This Row],[Processed Date]]&gt;=Table1[[#This Row],[Submitted Date]],"Accurate","No Accurate")</f>
        <v>Accurate</v>
      </c>
      <c r="P89" s="5" t="str">
        <f>IF(OR(Table1[[#This Row],[Status]]="Paid",Table1[[#This Row],[Status]]="Denied"),Table1[[#This Row],[Processed Date]]-Table1[[#This Row],[Submitted Date]],"")</f>
        <v/>
      </c>
      <c r="Q89" t="str">
        <f>IF(OR(ISBLANK(Table1[[#This Row],[Processing Time]]),Table1[[#This Row],[Processing Time]]=""),"",IF(Table1[[#This Row],[Processing Time]]&gt;30,"Processed After 30 Days","Processed Within 30 Days"))</f>
        <v/>
      </c>
    </row>
    <row r="90" spans="1:17" x14ac:dyDescent="0.35">
      <c r="A90" t="s">
        <v>157</v>
      </c>
      <c r="B90" s="4">
        <v>45092</v>
      </c>
      <c r="C90" s="4">
        <v>45146</v>
      </c>
      <c r="D90" t="s">
        <v>79</v>
      </c>
      <c r="E90" t="s">
        <v>27</v>
      </c>
      <c r="F90">
        <v>10</v>
      </c>
      <c r="G90" t="s">
        <v>44</v>
      </c>
      <c r="H90" t="s">
        <v>58</v>
      </c>
      <c r="I90" t="s">
        <v>59</v>
      </c>
      <c r="J90" t="s">
        <v>60</v>
      </c>
      <c r="K90">
        <v>4414.07</v>
      </c>
      <c r="L90" t="s">
        <v>31</v>
      </c>
      <c r="N9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0" t="str">
        <f>IF(Table1[[#This Row],[Processed Date]]&gt;=Table1[[#This Row],[Submitted Date]],"Accurate","No Accurate")</f>
        <v>Accurate</v>
      </c>
      <c r="P90" s="5">
        <f>IF(OR(Table1[[#This Row],[Status]]="Paid",Table1[[#This Row],[Status]]="Denied"),Table1[[#This Row],[Processed Date]]-Table1[[#This Row],[Submitted Date]],"")</f>
        <v>54</v>
      </c>
      <c r="Q90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91" spans="1:17" x14ac:dyDescent="0.35">
      <c r="A91" t="s">
        <v>158</v>
      </c>
      <c r="B91" s="4">
        <v>45218</v>
      </c>
      <c r="C91" s="4">
        <v>45257</v>
      </c>
      <c r="D91" t="s">
        <v>37</v>
      </c>
      <c r="E91" t="s">
        <v>48</v>
      </c>
      <c r="F91">
        <v>88</v>
      </c>
      <c r="G91" t="s">
        <v>44</v>
      </c>
      <c r="H91" t="s">
        <v>28</v>
      </c>
      <c r="I91" t="s">
        <v>34</v>
      </c>
      <c r="J91" t="s">
        <v>74</v>
      </c>
      <c r="K91">
        <v>2496.8200000000002</v>
      </c>
      <c r="L91" t="s">
        <v>45</v>
      </c>
      <c r="M91" t="s">
        <v>61</v>
      </c>
      <c r="N91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91" t="str">
        <f>IF(Table1[[#This Row],[Processed Date]]&gt;=Table1[[#This Row],[Submitted Date]],"Accurate","No Accurate")</f>
        <v>Accurate</v>
      </c>
      <c r="P91" s="5">
        <f>IF(OR(Table1[[#This Row],[Status]]="Paid",Table1[[#This Row],[Status]]="Denied"),Table1[[#This Row],[Processed Date]]-Table1[[#This Row],[Submitted Date]],"")</f>
        <v>39</v>
      </c>
      <c r="Q9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92" spans="1:17" x14ac:dyDescent="0.35">
      <c r="A92" t="s">
        <v>159</v>
      </c>
      <c r="B92" s="4">
        <v>45035</v>
      </c>
      <c r="C92" s="4">
        <v>45057</v>
      </c>
      <c r="D92" t="s">
        <v>43</v>
      </c>
      <c r="E92" t="s">
        <v>48</v>
      </c>
      <c r="F92">
        <v>30</v>
      </c>
      <c r="G92" t="s">
        <v>44</v>
      </c>
      <c r="H92" t="s">
        <v>55</v>
      </c>
      <c r="I92" t="s">
        <v>59</v>
      </c>
      <c r="J92" t="s">
        <v>60</v>
      </c>
      <c r="K92">
        <v>4407.58</v>
      </c>
      <c r="L92" t="s">
        <v>24</v>
      </c>
      <c r="N9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2" t="str">
        <f>IF(Table1[[#This Row],[Processed Date]]&gt;=Table1[[#This Row],[Submitted Date]],"Accurate","No Accurate")</f>
        <v>Accurate</v>
      </c>
      <c r="P92" s="5" t="str">
        <f>IF(OR(Table1[[#This Row],[Status]]="Paid",Table1[[#This Row],[Status]]="Denied"),Table1[[#This Row],[Processed Date]]-Table1[[#This Row],[Submitted Date]],"")</f>
        <v/>
      </c>
      <c r="Q92" t="str">
        <f>IF(OR(ISBLANK(Table1[[#This Row],[Processing Time]]),Table1[[#This Row],[Processing Time]]=""),"",IF(Table1[[#This Row],[Processing Time]]&gt;30,"Processed After 30 Days","Processed Within 30 Days"))</f>
        <v/>
      </c>
    </row>
    <row r="93" spans="1:17" x14ac:dyDescent="0.35">
      <c r="A93" t="s">
        <v>160</v>
      </c>
      <c r="B93" s="4">
        <v>45211</v>
      </c>
      <c r="C93" s="4">
        <v>45211</v>
      </c>
      <c r="D93" t="s">
        <v>26</v>
      </c>
      <c r="E93" t="s">
        <v>38</v>
      </c>
      <c r="F93">
        <v>6</v>
      </c>
      <c r="G93" t="s">
        <v>44</v>
      </c>
      <c r="H93" t="s">
        <v>55</v>
      </c>
      <c r="I93" t="s">
        <v>34</v>
      </c>
      <c r="J93" t="s">
        <v>35</v>
      </c>
      <c r="K93">
        <v>1244.71</v>
      </c>
      <c r="L93" t="s">
        <v>45</v>
      </c>
      <c r="M93" t="s">
        <v>93</v>
      </c>
      <c r="N93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93" t="str">
        <f>IF(Table1[[#This Row],[Processed Date]]&gt;=Table1[[#This Row],[Submitted Date]],"Accurate","No Accurate")</f>
        <v>Accurate</v>
      </c>
      <c r="P93" s="5">
        <f>IF(OR(Table1[[#This Row],[Status]]="Paid",Table1[[#This Row],[Status]]="Denied"),Table1[[#This Row],[Processed Date]]-Table1[[#This Row],[Submitted Date]],"")</f>
        <v>0</v>
      </c>
      <c r="Q9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94" spans="1:17" x14ac:dyDescent="0.35">
      <c r="A94" t="s">
        <v>161</v>
      </c>
      <c r="B94" s="4">
        <v>45050</v>
      </c>
      <c r="C94" s="4">
        <v>45094</v>
      </c>
      <c r="D94" t="s">
        <v>37</v>
      </c>
      <c r="E94" t="s">
        <v>57</v>
      </c>
      <c r="F94">
        <v>59</v>
      </c>
      <c r="G94" t="s">
        <v>20</v>
      </c>
      <c r="H94" t="s">
        <v>49</v>
      </c>
      <c r="I94" t="s">
        <v>40</v>
      </c>
      <c r="J94" t="s">
        <v>77</v>
      </c>
      <c r="K94">
        <v>3975.02</v>
      </c>
      <c r="L94" t="s">
        <v>31</v>
      </c>
      <c r="N9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4" t="str">
        <f>IF(Table1[[#This Row],[Processed Date]]&gt;=Table1[[#This Row],[Submitted Date]],"Accurate","No Accurate")</f>
        <v>Accurate</v>
      </c>
      <c r="P94" s="5">
        <f>IF(OR(Table1[[#This Row],[Status]]="Paid",Table1[[#This Row],[Status]]="Denied"),Table1[[#This Row],[Processed Date]]-Table1[[#This Row],[Submitted Date]],"")</f>
        <v>44</v>
      </c>
      <c r="Q9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95" spans="1:17" x14ac:dyDescent="0.35">
      <c r="A95" t="s">
        <v>162</v>
      </c>
      <c r="B95" s="4">
        <v>45040</v>
      </c>
      <c r="C95" s="4">
        <v>45065</v>
      </c>
      <c r="D95" t="s">
        <v>79</v>
      </c>
      <c r="E95" t="s">
        <v>19</v>
      </c>
      <c r="F95">
        <v>0</v>
      </c>
      <c r="G95" t="s">
        <v>44</v>
      </c>
      <c r="H95" t="s">
        <v>52</v>
      </c>
      <c r="I95" t="s">
        <v>29</v>
      </c>
      <c r="J95" t="s">
        <v>50</v>
      </c>
      <c r="K95">
        <v>1876.65</v>
      </c>
      <c r="L95" t="s">
        <v>24</v>
      </c>
      <c r="N9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5" t="str">
        <f>IF(Table1[[#This Row],[Processed Date]]&gt;=Table1[[#This Row],[Submitted Date]],"Accurate","No Accurate")</f>
        <v>Accurate</v>
      </c>
      <c r="P95" s="5" t="str">
        <f>IF(OR(Table1[[#This Row],[Status]]="Paid",Table1[[#This Row],[Status]]="Denied"),Table1[[#This Row],[Processed Date]]-Table1[[#This Row],[Submitted Date]],"")</f>
        <v/>
      </c>
      <c r="Q95" t="str">
        <f>IF(OR(ISBLANK(Table1[[#This Row],[Processing Time]]),Table1[[#This Row],[Processing Time]]=""),"",IF(Table1[[#This Row],[Processing Time]]&gt;30,"Processed After 30 Days","Processed Within 30 Days"))</f>
        <v/>
      </c>
    </row>
    <row r="96" spans="1:17" x14ac:dyDescent="0.35">
      <c r="A96" t="s">
        <v>163</v>
      </c>
      <c r="B96" s="4">
        <v>45144</v>
      </c>
      <c r="C96" s="4">
        <v>45191</v>
      </c>
      <c r="D96" t="s">
        <v>26</v>
      </c>
      <c r="E96" t="s">
        <v>48</v>
      </c>
      <c r="F96">
        <v>36</v>
      </c>
      <c r="G96" t="s">
        <v>44</v>
      </c>
      <c r="H96" t="s">
        <v>28</v>
      </c>
      <c r="I96" t="s">
        <v>59</v>
      </c>
      <c r="J96" t="s">
        <v>60</v>
      </c>
      <c r="K96">
        <v>3529.13</v>
      </c>
      <c r="L96" t="s">
        <v>45</v>
      </c>
      <c r="M96" t="s">
        <v>70</v>
      </c>
      <c r="N96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96" t="str">
        <f>IF(Table1[[#This Row],[Processed Date]]&gt;=Table1[[#This Row],[Submitted Date]],"Accurate","No Accurate")</f>
        <v>Accurate</v>
      </c>
      <c r="P96" s="5">
        <f>IF(OR(Table1[[#This Row],[Status]]="Paid",Table1[[#This Row],[Status]]="Denied"),Table1[[#This Row],[Processed Date]]-Table1[[#This Row],[Submitted Date]],"")</f>
        <v>47</v>
      </c>
      <c r="Q9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97" spans="1:17" x14ac:dyDescent="0.35">
      <c r="A97" t="s">
        <v>164</v>
      </c>
      <c r="B97" s="4">
        <v>45045</v>
      </c>
      <c r="C97" s="4">
        <v>45046</v>
      </c>
      <c r="D97" t="s">
        <v>79</v>
      </c>
      <c r="E97" t="s">
        <v>48</v>
      </c>
      <c r="F97">
        <v>8</v>
      </c>
      <c r="G97" t="s">
        <v>20</v>
      </c>
      <c r="H97" t="s">
        <v>65</v>
      </c>
      <c r="I97" t="s">
        <v>34</v>
      </c>
      <c r="J97" t="s">
        <v>85</v>
      </c>
      <c r="K97">
        <v>3727.26</v>
      </c>
      <c r="L97" t="s">
        <v>24</v>
      </c>
      <c r="N9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7" t="str">
        <f>IF(Table1[[#This Row],[Processed Date]]&gt;=Table1[[#This Row],[Submitted Date]],"Accurate","No Accurate")</f>
        <v>Accurate</v>
      </c>
      <c r="P97" s="5" t="str">
        <f>IF(OR(Table1[[#This Row],[Status]]="Paid",Table1[[#This Row],[Status]]="Denied"),Table1[[#This Row],[Processed Date]]-Table1[[#This Row],[Submitted Date]],"")</f>
        <v/>
      </c>
      <c r="Q97" t="str">
        <f>IF(OR(ISBLANK(Table1[[#This Row],[Processing Time]]),Table1[[#This Row],[Processing Time]]=""),"",IF(Table1[[#This Row],[Processing Time]]&gt;30,"Processed After 30 Days","Processed Within 30 Days"))</f>
        <v/>
      </c>
    </row>
    <row r="98" spans="1:17" x14ac:dyDescent="0.35">
      <c r="A98" t="s">
        <v>165</v>
      </c>
      <c r="B98" s="4">
        <v>45025</v>
      </c>
      <c r="C98" s="4">
        <v>45038</v>
      </c>
      <c r="D98" t="s">
        <v>37</v>
      </c>
      <c r="E98" t="s">
        <v>19</v>
      </c>
      <c r="F98">
        <v>18</v>
      </c>
      <c r="G98" t="s">
        <v>44</v>
      </c>
      <c r="H98" t="s">
        <v>65</v>
      </c>
      <c r="I98" t="s">
        <v>29</v>
      </c>
      <c r="J98" t="s">
        <v>50</v>
      </c>
      <c r="K98">
        <v>4884.2</v>
      </c>
      <c r="L98" t="s">
        <v>24</v>
      </c>
      <c r="N9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98" t="str">
        <f>IF(Table1[[#This Row],[Processed Date]]&gt;=Table1[[#This Row],[Submitted Date]],"Accurate","No Accurate")</f>
        <v>Accurate</v>
      </c>
      <c r="P98" s="5" t="str">
        <f>IF(OR(Table1[[#This Row],[Status]]="Paid",Table1[[#This Row],[Status]]="Denied"),Table1[[#This Row],[Processed Date]]-Table1[[#This Row],[Submitted Date]],"")</f>
        <v/>
      </c>
      <c r="Q98" t="str">
        <f>IF(OR(ISBLANK(Table1[[#This Row],[Processing Time]]),Table1[[#This Row],[Processing Time]]=""),"",IF(Table1[[#This Row],[Processing Time]]&gt;30,"Processed After 30 Days","Processed Within 30 Days"))</f>
        <v/>
      </c>
    </row>
    <row r="99" spans="1:17" x14ac:dyDescent="0.35">
      <c r="A99" t="s">
        <v>166</v>
      </c>
      <c r="B99" s="4">
        <v>44978</v>
      </c>
      <c r="C99" s="4">
        <v>45031</v>
      </c>
      <c r="D99" t="s">
        <v>79</v>
      </c>
      <c r="E99" t="s">
        <v>19</v>
      </c>
      <c r="F99">
        <v>19</v>
      </c>
      <c r="G99" t="s">
        <v>44</v>
      </c>
      <c r="H99" t="s">
        <v>39</v>
      </c>
      <c r="I99" t="s">
        <v>22</v>
      </c>
      <c r="J99" t="s">
        <v>152</v>
      </c>
      <c r="K99">
        <v>1836.36</v>
      </c>
      <c r="L99" t="s">
        <v>45</v>
      </c>
      <c r="M99" t="s">
        <v>46</v>
      </c>
      <c r="N99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99" t="str">
        <f>IF(Table1[[#This Row],[Processed Date]]&gt;=Table1[[#This Row],[Submitted Date]],"Accurate","No Accurate")</f>
        <v>Accurate</v>
      </c>
      <c r="P99" s="5">
        <f>IF(OR(Table1[[#This Row],[Status]]="Paid",Table1[[#This Row],[Status]]="Denied"),Table1[[#This Row],[Processed Date]]-Table1[[#This Row],[Submitted Date]],"")</f>
        <v>53</v>
      </c>
      <c r="Q99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00" spans="1:17" x14ac:dyDescent="0.35">
      <c r="A100" t="s">
        <v>167</v>
      </c>
      <c r="B100" s="4">
        <v>45200</v>
      </c>
      <c r="C100" s="4">
        <v>45208</v>
      </c>
      <c r="D100" t="s">
        <v>43</v>
      </c>
      <c r="E100" t="s">
        <v>54</v>
      </c>
      <c r="F100">
        <v>32</v>
      </c>
      <c r="G100" t="s">
        <v>44</v>
      </c>
      <c r="H100" t="s">
        <v>72</v>
      </c>
      <c r="I100" t="s">
        <v>34</v>
      </c>
      <c r="J100" t="s">
        <v>85</v>
      </c>
      <c r="K100">
        <v>2789.13</v>
      </c>
      <c r="L100" t="s">
        <v>24</v>
      </c>
      <c r="N10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0" t="str">
        <f>IF(Table1[[#This Row],[Processed Date]]&gt;=Table1[[#This Row],[Submitted Date]],"Accurate","No Accurate")</f>
        <v>Accurate</v>
      </c>
      <c r="P100" s="5" t="str">
        <f>IF(OR(Table1[[#This Row],[Status]]="Paid",Table1[[#This Row],[Status]]="Denied"),Table1[[#This Row],[Processed Date]]-Table1[[#This Row],[Submitted Date]],"")</f>
        <v/>
      </c>
      <c r="Q100" t="str">
        <f>IF(OR(ISBLANK(Table1[[#This Row],[Processing Time]]),Table1[[#This Row],[Processing Time]]=""),"",IF(Table1[[#This Row],[Processing Time]]&gt;30,"Processed After 30 Days","Processed Within 30 Days"))</f>
        <v/>
      </c>
    </row>
    <row r="101" spans="1:17" x14ac:dyDescent="0.35">
      <c r="A101" t="s">
        <v>168</v>
      </c>
      <c r="B101" s="4">
        <v>45253</v>
      </c>
      <c r="C101" s="4">
        <v>45308</v>
      </c>
      <c r="D101" t="s">
        <v>37</v>
      </c>
      <c r="E101" t="s">
        <v>27</v>
      </c>
      <c r="F101">
        <v>74</v>
      </c>
      <c r="G101" t="s">
        <v>20</v>
      </c>
      <c r="H101" t="s">
        <v>21</v>
      </c>
      <c r="I101" t="s">
        <v>34</v>
      </c>
      <c r="J101" t="s">
        <v>74</v>
      </c>
      <c r="K101">
        <v>2891.62</v>
      </c>
      <c r="L101" t="s">
        <v>45</v>
      </c>
      <c r="M101" t="s">
        <v>93</v>
      </c>
      <c r="N101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101" t="str">
        <f>IF(Table1[[#This Row],[Processed Date]]&gt;=Table1[[#This Row],[Submitted Date]],"Accurate","No Accurate")</f>
        <v>Accurate</v>
      </c>
      <c r="P101" s="5">
        <f>IF(OR(Table1[[#This Row],[Status]]="Paid",Table1[[#This Row],[Status]]="Denied"),Table1[[#This Row],[Processed Date]]-Table1[[#This Row],[Submitted Date]],"")</f>
        <v>55</v>
      </c>
      <c r="Q10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02" spans="1:17" x14ac:dyDescent="0.35">
      <c r="A102" t="s">
        <v>169</v>
      </c>
      <c r="B102" s="4">
        <v>45101</v>
      </c>
      <c r="C102" s="4">
        <v>45112</v>
      </c>
      <c r="D102" t="s">
        <v>18</v>
      </c>
      <c r="E102" t="s">
        <v>19</v>
      </c>
      <c r="F102">
        <v>35</v>
      </c>
      <c r="G102" t="s">
        <v>44</v>
      </c>
      <c r="H102" t="s">
        <v>21</v>
      </c>
      <c r="I102" t="s">
        <v>40</v>
      </c>
      <c r="J102" t="s">
        <v>77</v>
      </c>
      <c r="K102">
        <v>614.73</v>
      </c>
      <c r="L102" t="s">
        <v>31</v>
      </c>
      <c r="N10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2" t="str">
        <f>IF(Table1[[#This Row],[Processed Date]]&gt;=Table1[[#This Row],[Submitted Date]],"Accurate","No Accurate")</f>
        <v>Accurate</v>
      </c>
      <c r="P102" s="5">
        <f>IF(OR(Table1[[#This Row],[Status]]="Paid",Table1[[#This Row],[Status]]="Denied"),Table1[[#This Row],[Processed Date]]-Table1[[#This Row],[Submitted Date]],"")</f>
        <v>11</v>
      </c>
      <c r="Q10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03" spans="1:17" x14ac:dyDescent="0.35">
      <c r="A103" t="s">
        <v>170</v>
      </c>
      <c r="B103" s="4">
        <v>45178</v>
      </c>
      <c r="C103" s="4">
        <v>45182</v>
      </c>
      <c r="D103" t="s">
        <v>26</v>
      </c>
      <c r="E103" t="s">
        <v>54</v>
      </c>
      <c r="F103">
        <v>83</v>
      </c>
      <c r="G103" t="s">
        <v>44</v>
      </c>
      <c r="H103" t="s">
        <v>65</v>
      </c>
      <c r="I103" t="s">
        <v>22</v>
      </c>
      <c r="J103" t="s">
        <v>88</v>
      </c>
      <c r="K103">
        <v>788.53</v>
      </c>
      <c r="L103" t="s">
        <v>24</v>
      </c>
      <c r="N10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3" t="str">
        <f>IF(Table1[[#This Row],[Processed Date]]&gt;=Table1[[#This Row],[Submitted Date]],"Accurate","No Accurate")</f>
        <v>Accurate</v>
      </c>
      <c r="P103" s="5" t="str">
        <f>IF(OR(Table1[[#This Row],[Status]]="Paid",Table1[[#This Row],[Status]]="Denied"),Table1[[#This Row],[Processed Date]]-Table1[[#This Row],[Submitted Date]],"")</f>
        <v/>
      </c>
      <c r="Q103" t="str">
        <f>IF(OR(ISBLANK(Table1[[#This Row],[Processing Time]]),Table1[[#This Row],[Processing Time]]=""),"",IF(Table1[[#This Row],[Processing Time]]&gt;30,"Processed After 30 Days","Processed Within 30 Days"))</f>
        <v/>
      </c>
    </row>
    <row r="104" spans="1:17" x14ac:dyDescent="0.35">
      <c r="A104" t="s">
        <v>171</v>
      </c>
      <c r="B104" s="4">
        <v>44970</v>
      </c>
      <c r="C104" s="4">
        <v>44985</v>
      </c>
      <c r="D104" t="s">
        <v>18</v>
      </c>
      <c r="E104" t="s">
        <v>64</v>
      </c>
      <c r="F104">
        <v>88</v>
      </c>
      <c r="G104" t="s">
        <v>20</v>
      </c>
      <c r="H104" t="s">
        <v>58</v>
      </c>
      <c r="I104" t="s">
        <v>40</v>
      </c>
      <c r="J104" t="s">
        <v>41</v>
      </c>
      <c r="K104">
        <v>3051.27</v>
      </c>
      <c r="L104" t="s">
        <v>24</v>
      </c>
      <c r="N10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4" t="str">
        <f>IF(Table1[[#This Row],[Processed Date]]&gt;=Table1[[#This Row],[Submitted Date]],"Accurate","No Accurate")</f>
        <v>Accurate</v>
      </c>
      <c r="P104" s="5" t="str">
        <f>IF(OR(Table1[[#This Row],[Status]]="Paid",Table1[[#This Row],[Status]]="Denied"),Table1[[#This Row],[Processed Date]]-Table1[[#This Row],[Submitted Date]],"")</f>
        <v/>
      </c>
      <c r="Q104" t="str">
        <f>IF(OR(ISBLANK(Table1[[#This Row],[Processing Time]]),Table1[[#This Row],[Processing Time]]=""),"",IF(Table1[[#This Row],[Processing Time]]&gt;30,"Processed After 30 Days","Processed Within 30 Days"))</f>
        <v/>
      </c>
    </row>
    <row r="105" spans="1:17" x14ac:dyDescent="0.35">
      <c r="A105" t="s">
        <v>172</v>
      </c>
      <c r="B105" s="4">
        <v>45194</v>
      </c>
      <c r="C105" s="4">
        <v>45218</v>
      </c>
      <c r="D105" t="s">
        <v>37</v>
      </c>
      <c r="E105" t="s">
        <v>57</v>
      </c>
      <c r="F105">
        <v>17</v>
      </c>
      <c r="G105" t="s">
        <v>44</v>
      </c>
      <c r="H105" t="s">
        <v>49</v>
      </c>
      <c r="I105" t="s">
        <v>59</v>
      </c>
      <c r="J105" t="s">
        <v>109</v>
      </c>
      <c r="K105">
        <v>4307.82</v>
      </c>
      <c r="L105" t="s">
        <v>45</v>
      </c>
      <c r="M105" t="s">
        <v>70</v>
      </c>
      <c r="N10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05" t="str">
        <f>IF(Table1[[#This Row],[Processed Date]]&gt;=Table1[[#This Row],[Submitted Date]],"Accurate","No Accurate")</f>
        <v>Accurate</v>
      </c>
      <c r="P105" s="5">
        <f>IF(OR(Table1[[#This Row],[Status]]="Paid",Table1[[#This Row],[Status]]="Denied"),Table1[[#This Row],[Processed Date]]-Table1[[#This Row],[Submitted Date]],"")</f>
        <v>24</v>
      </c>
      <c r="Q105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06" spans="1:17" x14ac:dyDescent="0.35">
      <c r="A106" t="s">
        <v>173</v>
      </c>
      <c r="B106" s="4">
        <v>45239</v>
      </c>
      <c r="C106" s="4">
        <v>45286</v>
      </c>
      <c r="D106" t="s">
        <v>18</v>
      </c>
      <c r="E106" t="s">
        <v>38</v>
      </c>
      <c r="F106">
        <v>65</v>
      </c>
      <c r="G106" t="s">
        <v>44</v>
      </c>
      <c r="H106" t="s">
        <v>65</v>
      </c>
      <c r="I106" t="s">
        <v>22</v>
      </c>
      <c r="J106" t="s">
        <v>23</v>
      </c>
      <c r="K106">
        <v>1360</v>
      </c>
      <c r="L106" t="s">
        <v>31</v>
      </c>
      <c r="N10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6" t="str">
        <f>IF(Table1[[#This Row],[Processed Date]]&gt;=Table1[[#This Row],[Submitted Date]],"Accurate","No Accurate")</f>
        <v>Accurate</v>
      </c>
      <c r="P106" s="5">
        <f>IF(OR(Table1[[#This Row],[Status]]="Paid",Table1[[#This Row],[Status]]="Denied"),Table1[[#This Row],[Processed Date]]-Table1[[#This Row],[Submitted Date]],"")</f>
        <v>47</v>
      </c>
      <c r="Q10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07" spans="1:17" x14ac:dyDescent="0.35">
      <c r="A107" t="s">
        <v>174</v>
      </c>
      <c r="B107" s="4">
        <v>45049</v>
      </c>
      <c r="C107" s="4">
        <v>45060</v>
      </c>
      <c r="D107" t="s">
        <v>26</v>
      </c>
      <c r="E107" t="s">
        <v>27</v>
      </c>
      <c r="F107">
        <v>79</v>
      </c>
      <c r="G107" t="s">
        <v>20</v>
      </c>
      <c r="H107" t="s">
        <v>58</v>
      </c>
      <c r="I107" t="s">
        <v>22</v>
      </c>
      <c r="J107" t="s">
        <v>88</v>
      </c>
      <c r="K107">
        <v>63.24</v>
      </c>
      <c r="L107" t="s">
        <v>45</v>
      </c>
      <c r="M107" t="s">
        <v>80</v>
      </c>
      <c r="N107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07" t="str">
        <f>IF(Table1[[#This Row],[Processed Date]]&gt;=Table1[[#This Row],[Submitted Date]],"Accurate","No Accurate")</f>
        <v>Accurate</v>
      </c>
      <c r="P107" s="5">
        <f>IF(OR(Table1[[#This Row],[Status]]="Paid",Table1[[#This Row],[Status]]="Denied"),Table1[[#This Row],[Processed Date]]-Table1[[#This Row],[Submitted Date]],"")</f>
        <v>11</v>
      </c>
      <c r="Q10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08" spans="1:17" x14ac:dyDescent="0.35">
      <c r="A108" t="s">
        <v>175</v>
      </c>
      <c r="B108" s="4">
        <v>45076</v>
      </c>
      <c r="C108" s="4">
        <v>45078</v>
      </c>
      <c r="D108" t="s">
        <v>79</v>
      </c>
      <c r="E108" t="s">
        <v>19</v>
      </c>
      <c r="F108">
        <v>32</v>
      </c>
      <c r="G108" t="s">
        <v>44</v>
      </c>
      <c r="H108" t="s">
        <v>83</v>
      </c>
      <c r="I108" t="s">
        <v>59</v>
      </c>
      <c r="J108" t="s">
        <v>109</v>
      </c>
      <c r="K108">
        <v>3529.79</v>
      </c>
      <c r="L108" t="s">
        <v>45</v>
      </c>
      <c r="M108" t="s">
        <v>46</v>
      </c>
      <c r="N108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108" t="str">
        <f>IF(Table1[[#This Row],[Processed Date]]&gt;=Table1[[#This Row],[Submitted Date]],"Accurate","No Accurate")</f>
        <v>Accurate</v>
      </c>
      <c r="P108" s="5">
        <f>IF(OR(Table1[[#This Row],[Status]]="Paid",Table1[[#This Row],[Status]]="Denied"),Table1[[#This Row],[Processed Date]]-Table1[[#This Row],[Submitted Date]],"")</f>
        <v>2</v>
      </c>
      <c r="Q10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09" spans="1:17" x14ac:dyDescent="0.35">
      <c r="A109" t="s">
        <v>176</v>
      </c>
      <c r="B109" s="4">
        <v>45062</v>
      </c>
      <c r="C109" s="4">
        <v>45112</v>
      </c>
      <c r="D109" t="s">
        <v>26</v>
      </c>
      <c r="E109" t="s">
        <v>38</v>
      </c>
      <c r="F109">
        <v>13</v>
      </c>
      <c r="G109" t="s">
        <v>20</v>
      </c>
      <c r="H109" t="s">
        <v>72</v>
      </c>
      <c r="I109" t="s">
        <v>40</v>
      </c>
      <c r="J109" t="s">
        <v>41</v>
      </c>
      <c r="K109">
        <v>618.14</v>
      </c>
      <c r="L109" t="s">
        <v>31</v>
      </c>
      <c r="N10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09" t="str">
        <f>IF(Table1[[#This Row],[Processed Date]]&gt;=Table1[[#This Row],[Submitted Date]],"Accurate","No Accurate")</f>
        <v>Accurate</v>
      </c>
      <c r="P109" s="5">
        <f>IF(OR(Table1[[#This Row],[Status]]="Paid",Table1[[#This Row],[Status]]="Denied"),Table1[[#This Row],[Processed Date]]-Table1[[#This Row],[Submitted Date]],"")</f>
        <v>50</v>
      </c>
      <c r="Q109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10" spans="1:17" x14ac:dyDescent="0.35">
      <c r="A110" t="s">
        <v>177</v>
      </c>
      <c r="B110" s="4">
        <v>45063</v>
      </c>
      <c r="C110" s="4">
        <v>45115</v>
      </c>
      <c r="D110" t="s">
        <v>79</v>
      </c>
      <c r="E110" t="s">
        <v>27</v>
      </c>
      <c r="F110">
        <v>7</v>
      </c>
      <c r="G110" t="s">
        <v>20</v>
      </c>
      <c r="H110" t="s">
        <v>65</v>
      </c>
      <c r="I110" t="s">
        <v>34</v>
      </c>
      <c r="J110" t="s">
        <v>35</v>
      </c>
      <c r="K110">
        <v>871.32</v>
      </c>
      <c r="L110" t="s">
        <v>45</v>
      </c>
      <c r="M110" t="s">
        <v>80</v>
      </c>
      <c r="N110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10" t="str">
        <f>IF(Table1[[#This Row],[Processed Date]]&gt;=Table1[[#This Row],[Submitted Date]],"Accurate","No Accurate")</f>
        <v>Accurate</v>
      </c>
      <c r="P110" s="5">
        <f>IF(OR(Table1[[#This Row],[Status]]="Paid",Table1[[#This Row],[Status]]="Denied"),Table1[[#This Row],[Processed Date]]-Table1[[#This Row],[Submitted Date]],"")</f>
        <v>52</v>
      </c>
      <c r="Q110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11" spans="1:17" x14ac:dyDescent="0.35">
      <c r="A111" t="s">
        <v>178</v>
      </c>
      <c r="B111" s="4">
        <v>45218</v>
      </c>
      <c r="C111" s="4">
        <v>45276</v>
      </c>
      <c r="D111" t="s">
        <v>43</v>
      </c>
      <c r="E111" t="s">
        <v>57</v>
      </c>
      <c r="F111">
        <v>16</v>
      </c>
      <c r="G111" t="s">
        <v>44</v>
      </c>
      <c r="H111" t="s">
        <v>83</v>
      </c>
      <c r="I111" t="s">
        <v>34</v>
      </c>
      <c r="J111" t="s">
        <v>74</v>
      </c>
      <c r="K111">
        <v>2370.0500000000002</v>
      </c>
      <c r="L111" t="s">
        <v>45</v>
      </c>
      <c r="N111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11" t="str">
        <f>IF(Table1[[#This Row],[Processed Date]]&gt;=Table1[[#This Row],[Submitted Date]],"Accurate","No Accurate")</f>
        <v>Accurate</v>
      </c>
      <c r="P111" s="5">
        <f>IF(OR(Table1[[#This Row],[Status]]="Paid",Table1[[#This Row],[Status]]="Denied"),Table1[[#This Row],[Processed Date]]-Table1[[#This Row],[Submitted Date]],"")</f>
        <v>58</v>
      </c>
      <c r="Q111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12" spans="1:17" x14ac:dyDescent="0.35">
      <c r="A112" t="s">
        <v>179</v>
      </c>
      <c r="B112" s="4">
        <v>45183</v>
      </c>
      <c r="C112" s="4">
        <v>45217</v>
      </c>
      <c r="D112" t="s">
        <v>37</v>
      </c>
      <c r="E112" t="s">
        <v>57</v>
      </c>
      <c r="F112">
        <v>47</v>
      </c>
      <c r="G112" t="s">
        <v>44</v>
      </c>
      <c r="H112" t="s">
        <v>65</v>
      </c>
      <c r="I112" t="s">
        <v>34</v>
      </c>
      <c r="J112" t="s">
        <v>35</v>
      </c>
      <c r="K112">
        <v>3010.28</v>
      </c>
      <c r="L112" t="s">
        <v>45</v>
      </c>
      <c r="M112" t="s">
        <v>70</v>
      </c>
      <c r="N112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12" t="str">
        <f>IF(Table1[[#This Row],[Processed Date]]&gt;=Table1[[#This Row],[Submitted Date]],"Accurate","No Accurate")</f>
        <v>Accurate</v>
      </c>
      <c r="P112" s="5">
        <f>IF(OR(Table1[[#This Row],[Status]]="Paid",Table1[[#This Row],[Status]]="Denied"),Table1[[#This Row],[Processed Date]]-Table1[[#This Row],[Submitted Date]],"")</f>
        <v>34</v>
      </c>
      <c r="Q11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13" spans="1:17" x14ac:dyDescent="0.35">
      <c r="A113" t="s">
        <v>180</v>
      </c>
      <c r="B113" s="4">
        <v>45055</v>
      </c>
      <c r="C113" s="4">
        <v>45056</v>
      </c>
      <c r="D113" t="s">
        <v>18</v>
      </c>
      <c r="E113" t="s">
        <v>38</v>
      </c>
      <c r="F113">
        <v>85</v>
      </c>
      <c r="G113" t="s">
        <v>20</v>
      </c>
      <c r="H113" t="s">
        <v>39</v>
      </c>
      <c r="I113" t="s">
        <v>29</v>
      </c>
      <c r="J113" t="s">
        <v>50</v>
      </c>
      <c r="K113">
        <v>2956.26</v>
      </c>
      <c r="L113" t="s">
        <v>31</v>
      </c>
      <c r="N11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13" t="str">
        <f>IF(Table1[[#This Row],[Processed Date]]&gt;=Table1[[#This Row],[Submitted Date]],"Accurate","No Accurate")</f>
        <v>Accurate</v>
      </c>
      <c r="P113" s="5">
        <f>IF(OR(Table1[[#This Row],[Status]]="Paid",Table1[[#This Row],[Status]]="Denied"),Table1[[#This Row],[Processed Date]]-Table1[[#This Row],[Submitted Date]],"")</f>
        <v>1</v>
      </c>
      <c r="Q11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14" spans="1:17" x14ac:dyDescent="0.35">
      <c r="A114" t="s">
        <v>181</v>
      </c>
      <c r="B114" s="4">
        <v>45222</v>
      </c>
      <c r="C114" s="4">
        <v>45224</v>
      </c>
      <c r="D114" t="s">
        <v>79</v>
      </c>
      <c r="E114" t="s">
        <v>57</v>
      </c>
      <c r="F114">
        <v>29</v>
      </c>
      <c r="G114" t="s">
        <v>44</v>
      </c>
      <c r="H114" t="s">
        <v>39</v>
      </c>
      <c r="I114" t="s">
        <v>29</v>
      </c>
      <c r="J114" t="s">
        <v>50</v>
      </c>
      <c r="K114">
        <v>3274.97</v>
      </c>
      <c r="L114" t="s">
        <v>45</v>
      </c>
      <c r="M114" t="s">
        <v>61</v>
      </c>
      <c r="N114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14" t="str">
        <f>IF(Table1[[#This Row],[Processed Date]]&gt;=Table1[[#This Row],[Submitted Date]],"Accurate","No Accurate")</f>
        <v>Accurate</v>
      </c>
      <c r="P114" s="5">
        <f>IF(OR(Table1[[#This Row],[Status]]="Paid",Table1[[#This Row],[Status]]="Denied"),Table1[[#This Row],[Processed Date]]-Table1[[#This Row],[Submitted Date]],"")</f>
        <v>2</v>
      </c>
      <c r="Q114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15" spans="1:17" x14ac:dyDescent="0.35">
      <c r="A115" t="s">
        <v>182</v>
      </c>
      <c r="B115" s="4">
        <v>45252</v>
      </c>
      <c r="C115" s="4">
        <v>45304</v>
      </c>
      <c r="D115" t="s">
        <v>37</v>
      </c>
      <c r="E115" t="s">
        <v>27</v>
      </c>
      <c r="F115">
        <v>50</v>
      </c>
      <c r="G115" t="s">
        <v>44</v>
      </c>
      <c r="H115" t="s">
        <v>21</v>
      </c>
      <c r="I115" t="s">
        <v>40</v>
      </c>
      <c r="J115" t="s">
        <v>41</v>
      </c>
      <c r="K115">
        <v>1772.41</v>
      </c>
      <c r="L115" t="s">
        <v>45</v>
      </c>
      <c r="M115" t="s">
        <v>70</v>
      </c>
      <c r="N11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15" t="str">
        <f>IF(Table1[[#This Row],[Processed Date]]&gt;=Table1[[#This Row],[Submitted Date]],"Accurate","No Accurate")</f>
        <v>Accurate</v>
      </c>
      <c r="P115" s="5">
        <f>IF(OR(Table1[[#This Row],[Status]]="Paid",Table1[[#This Row],[Status]]="Denied"),Table1[[#This Row],[Processed Date]]-Table1[[#This Row],[Submitted Date]],"")</f>
        <v>52</v>
      </c>
      <c r="Q11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16" spans="1:17" x14ac:dyDescent="0.35">
      <c r="A116" t="s">
        <v>183</v>
      </c>
      <c r="B116" s="4">
        <v>45009</v>
      </c>
      <c r="C116" s="4">
        <v>45030</v>
      </c>
      <c r="D116" t="s">
        <v>37</v>
      </c>
      <c r="E116" t="s">
        <v>57</v>
      </c>
      <c r="F116">
        <v>26</v>
      </c>
      <c r="G116" t="s">
        <v>20</v>
      </c>
      <c r="H116" t="s">
        <v>49</v>
      </c>
      <c r="I116" t="s">
        <v>59</v>
      </c>
      <c r="J116" t="s">
        <v>109</v>
      </c>
      <c r="K116">
        <v>3329.79</v>
      </c>
      <c r="L116" t="s">
        <v>45</v>
      </c>
      <c r="N116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16" t="str">
        <f>IF(Table1[[#This Row],[Processed Date]]&gt;=Table1[[#This Row],[Submitted Date]],"Accurate","No Accurate")</f>
        <v>Accurate</v>
      </c>
      <c r="P116" s="5">
        <f>IF(OR(Table1[[#This Row],[Status]]="Paid",Table1[[#This Row],[Status]]="Denied"),Table1[[#This Row],[Processed Date]]-Table1[[#This Row],[Submitted Date]],"")</f>
        <v>21</v>
      </c>
      <c r="Q11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17" spans="1:17" x14ac:dyDescent="0.35">
      <c r="A117" t="s">
        <v>184</v>
      </c>
      <c r="B117" s="4">
        <v>45159</v>
      </c>
      <c r="C117" s="4">
        <v>45162</v>
      </c>
      <c r="D117" t="s">
        <v>43</v>
      </c>
      <c r="E117" t="s">
        <v>19</v>
      </c>
      <c r="F117">
        <v>20</v>
      </c>
      <c r="G117" t="s">
        <v>44</v>
      </c>
      <c r="H117" t="s">
        <v>83</v>
      </c>
      <c r="I117" t="s">
        <v>59</v>
      </c>
      <c r="J117" t="s">
        <v>109</v>
      </c>
      <c r="K117">
        <v>623.80999999999995</v>
      </c>
      <c r="L117" t="s">
        <v>45</v>
      </c>
      <c r="M117" t="s">
        <v>80</v>
      </c>
      <c r="N117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17" t="str">
        <f>IF(Table1[[#This Row],[Processed Date]]&gt;=Table1[[#This Row],[Submitted Date]],"Accurate","No Accurate")</f>
        <v>Accurate</v>
      </c>
      <c r="P117" s="5">
        <f>IF(OR(Table1[[#This Row],[Status]]="Paid",Table1[[#This Row],[Status]]="Denied"),Table1[[#This Row],[Processed Date]]-Table1[[#This Row],[Submitted Date]],"")</f>
        <v>3</v>
      </c>
      <c r="Q11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18" spans="1:17" x14ac:dyDescent="0.35">
      <c r="A118" t="s">
        <v>185</v>
      </c>
      <c r="B118" s="4">
        <v>45263</v>
      </c>
      <c r="C118" s="4">
        <v>45318</v>
      </c>
      <c r="D118" t="s">
        <v>26</v>
      </c>
      <c r="E118" t="s">
        <v>57</v>
      </c>
      <c r="F118">
        <v>27</v>
      </c>
      <c r="G118" t="s">
        <v>20</v>
      </c>
      <c r="H118" t="s">
        <v>83</v>
      </c>
      <c r="I118" t="s">
        <v>40</v>
      </c>
      <c r="J118" t="s">
        <v>77</v>
      </c>
      <c r="K118">
        <v>318.31</v>
      </c>
      <c r="L118" t="s">
        <v>24</v>
      </c>
      <c r="N11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18" t="str">
        <f>IF(Table1[[#This Row],[Processed Date]]&gt;=Table1[[#This Row],[Submitted Date]],"Accurate","No Accurate")</f>
        <v>Accurate</v>
      </c>
      <c r="P118" s="5" t="str">
        <f>IF(OR(Table1[[#This Row],[Status]]="Paid",Table1[[#This Row],[Status]]="Denied"),Table1[[#This Row],[Processed Date]]-Table1[[#This Row],[Submitted Date]],"")</f>
        <v/>
      </c>
      <c r="Q118" t="str">
        <f>IF(OR(ISBLANK(Table1[[#This Row],[Processing Time]]),Table1[[#This Row],[Processing Time]]=""),"",IF(Table1[[#This Row],[Processing Time]]&gt;30,"Processed After 30 Days","Processed Within 30 Days"))</f>
        <v/>
      </c>
    </row>
    <row r="119" spans="1:17" x14ac:dyDescent="0.35">
      <c r="A119" t="s">
        <v>186</v>
      </c>
      <c r="B119" s="4">
        <v>45245</v>
      </c>
      <c r="C119" s="4">
        <v>45293</v>
      </c>
      <c r="D119" t="s">
        <v>37</v>
      </c>
      <c r="E119" t="s">
        <v>57</v>
      </c>
      <c r="F119">
        <v>68</v>
      </c>
      <c r="G119" t="s">
        <v>44</v>
      </c>
      <c r="H119" t="s">
        <v>65</v>
      </c>
      <c r="I119" t="s">
        <v>34</v>
      </c>
      <c r="J119" t="s">
        <v>85</v>
      </c>
      <c r="K119">
        <v>1057.6099999999999</v>
      </c>
      <c r="L119" t="s">
        <v>24</v>
      </c>
      <c r="N11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19" t="str">
        <f>IF(Table1[[#This Row],[Processed Date]]&gt;=Table1[[#This Row],[Submitted Date]],"Accurate","No Accurate")</f>
        <v>Accurate</v>
      </c>
      <c r="P119" s="5" t="str">
        <f>IF(OR(Table1[[#This Row],[Status]]="Paid",Table1[[#This Row],[Status]]="Denied"),Table1[[#This Row],[Processed Date]]-Table1[[#This Row],[Submitted Date]],"")</f>
        <v/>
      </c>
      <c r="Q119" t="str">
        <f>IF(OR(ISBLANK(Table1[[#This Row],[Processing Time]]),Table1[[#This Row],[Processing Time]]=""),"",IF(Table1[[#This Row],[Processing Time]]&gt;30,"Processed After 30 Days","Processed Within 30 Days"))</f>
        <v/>
      </c>
    </row>
    <row r="120" spans="1:17" x14ac:dyDescent="0.35">
      <c r="A120" t="s">
        <v>187</v>
      </c>
      <c r="B120" s="4">
        <v>45074</v>
      </c>
      <c r="C120" s="4">
        <v>45102</v>
      </c>
      <c r="D120" t="s">
        <v>37</v>
      </c>
      <c r="E120" t="s">
        <v>27</v>
      </c>
      <c r="F120">
        <v>3</v>
      </c>
      <c r="G120" t="s">
        <v>20</v>
      </c>
      <c r="H120" t="s">
        <v>83</v>
      </c>
      <c r="I120" t="s">
        <v>34</v>
      </c>
      <c r="J120" t="s">
        <v>85</v>
      </c>
      <c r="K120">
        <v>4867.08</v>
      </c>
      <c r="L120" t="s">
        <v>24</v>
      </c>
      <c r="N12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0" t="str">
        <f>IF(Table1[[#This Row],[Processed Date]]&gt;=Table1[[#This Row],[Submitted Date]],"Accurate","No Accurate")</f>
        <v>Accurate</v>
      </c>
      <c r="P120" s="5" t="str">
        <f>IF(OR(Table1[[#This Row],[Status]]="Paid",Table1[[#This Row],[Status]]="Denied"),Table1[[#This Row],[Processed Date]]-Table1[[#This Row],[Submitted Date]],"")</f>
        <v/>
      </c>
      <c r="Q120" t="str">
        <f>IF(OR(ISBLANK(Table1[[#This Row],[Processing Time]]),Table1[[#This Row],[Processing Time]]=""),"",IF(Table1[[#This Row],[Processing Time]]&gt;30,"Processed After 30 Days","Processed Within 30 Days"))</f>
        <v/>
      </c>
    </row>
    <row r="121" spans="1:17" x14ac:dyDescent="0.35">
      <c r="A121" t="s">
        <v>188</v>
      </c>
      <c r="B121" s="4">
        <v>45290</v>
      </c>
      <c r="C121" s="4">
        <v>45300</v>
      </c>
      <c r="D121" t="s">
        <v>43</v>
      </c>
      <c r="E121" t="s">
        <v>64</v>
      </c>
      <c r="F121">
        <v>16</v>
      </c>
      <c r="G121" t="s">
        <v>44</v>
      </c>
      <c r="H121" t="s">
        <v>52</v>
      </c>
      <c r="I121" t="s">
        <v>34</v>
      </c>
      <c r="J121" t="s">
        <v>85</v>
      </c>
      <c r="K121">
        <v>2783.64</v>
      </c>
      <c r="L121" t="s">
        <v>31</v>
      </c>
      <c r="N12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1" t="str">
        <f>IF(Table1[[#This Row],[Processed Date]]&gt;=Table1[[#This Row],[Submitted Date]],"Accurate","No Accurate")</f>
        <v>Accurate</v>
      </c>
      <c r="P121" s="5">
        <f>IF(OR(Table1[[#This Row],[Status]]="Paid",Table1[[#This Row],[Status]]="Denied"),Table1[[#This Row],[Processed Date]]-Table1[[#This Row],[Submitted Date]],"")</f>
        <v>10</v>
      </c>
      <c r="Q12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22" spans="1:17" x14ac:dyDescent="0.35">
      <c r="A122" t="s">
        <v>189</v>
      </c>
      <c r="B122" s="4">
        <v>44985</v>
      </c>
      <c r="C122" s="4">
        <v>45014</v>
      </c>
      <c r="D122" t="s">
        <v>18</v>
      </c>
      <c r="E122" t="s">
        <v>82</v>
      </c>
      <c r="F122">
        <v>5</v>
      </c>
      <c r="G122" t="s">
        <v>20</v>
      </c>
      <c r="H122" t="s">
        <v>58</v>
      </c>
      <c r="I122" t="s">
        <v>40</v>
      </c>
      <c r="J122" t="s">
        <v>77</v>
      </c>
      <c r="K122">
        <v>4666.63</v>
      </c>
      <c r="L122" t="s">
        <v>45</v>
      </c>
      <c r="M122" t="s">
        <v>80</v>
      </c>
      <c r="N12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22" t="str">
        <f>IF(Table1[[#This Row],[Processed Date]]&gt;=Table1[[#This Row],[Submitted Date]],"Accurate","No Accurate")</f>
        <v>Accurate</v>
      </c>
      <c r="P122" s="5">
        <f>IF(OR(Table1[[#This Row],[Status]]="Paid",Table1[[#This Row],[Status]]="Denied"),Table1[[#This Row],[Processed Date]]-Table1[[#This Row],[Submitted Date]],"")</f>
        <v>29</v>
      </c>
      <c r="Q12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23" spans="1:17" x14ac:dyDescent="0.35">
      <c r="A123" t="s">
        <v>190</v>
      </c>
      <c r="B123" s="4">
        <v>45139</v>
      </c>
      <c r="C123" s="4">
        <v>45192</v>
      </c>
      <c r="D123" t="s">
        <v>37</v>
      </c>
      <c r="E123" t="s">
        <v>57</v>
      </c>
      <c r="F123">
        <v>36</v>
      </c>
      <c r="G123" t="s">
        <v>44</v>
      </c>
      <c r="H123" t="s">
        <v>83</v>
      </c>
      <c r="I123" t="s">
        <v>22</v>
      </c>
      <c r="J123" t="s">
        <v>88</v>
      </c>
      <c r="K123">
        <v>2311.09</v>
      </c>
      <c r="L123" t="s">
        <v>31</v>
      </c>
      <c r="N12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3" t="str">
        <f>IF(Table1[[#This Row],[Processed Date]]&gt;=Table1[[#This Row],[Submitted Date]],"Accurate","No Accurate")</f>
        <v>Accurate</v>
      </c>
      <c r="P123" s="5">
        <f>IF(OR(Table1[[#This Row],[Status]]="Paid",Table1[[#This Row],[Status]]="Denied"),Table1[[#This Row],[Processed Date]]-Table1[[#This Row],[Submitted Date]],"")</f>
        <v>53</v>
      </c>
      <c r="Q123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24" spans="1:17" x14ac:dyDescent="0.35">
      <c r="A124" t="s">
        <v>191</v>
      </c>
      <c r="B124" s="4">
        <v>45024</v>
      </c>
      <c r="C124" s="4">
        <v>45082</v>
      </c>
      <c r="D124" t="s">
        <v>26</v>
      </c>
      <c r="E124" t="s">
        <v>64</v>
      </c>
      <c r="F124">
        <v>45</v>
      </c>
      <c r="G124" t="s">
        <v>20</v>
      </c>
      <c r="H124" t="s">
        <v>65</v>
      </c>
      <c r="I124" t="s">
        <v>22</v>
      </c>
      <c r="J124" t="s">
        <v>88</v>
      </c>
      <c r="K124">
        <v>4326.93</v>
      </c>
      <c r="L124" t="s">
        <v>45</v>
      </c>
      <c r="M124" t="s">
        <v>93</v>
      </c>
      <c r="N124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124" t="str">
        <f>IF(Table1[[#This Row],[Processed Date]]&gt;=Table1[[#This Row],[Submitted Date]],"Accurate","No Accurate")</f>
        <v>Accurate</v>
      </c>
      <c r="P124" s="5">
        <f>IF(OR(Table1[[#This Row],[Status]]="Paid",Table1[[#This Row],[Status]]="Denied"),Table1[[#This Row],[Processed Date]]-Table1[[#This Row],[Submitted Date]],"")</f>
        <v>58</v>
      </c>
      <c r="Q12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25" spans="1:17" x14ac:dyDescent="0.35">
      <c r="A125" t="s">
        <v>192</v>
      </c>
      <c r="B125" s="4">
        <v>45186</v>
      </c>
      <c r="C125" s="4">
        <v>45203</v>
      </c>
      <c r="D125" t="s">
        <v>18</v>
      </c>
      <c r="E125" t="s">
        <v>19</v>
      </c>
      <c r="F125">
        <v>59</v>
      </c>
      <c r="G125" t="s">
        <v>20</v>
      </c>
      <c r="H125" t="s">
        <v>72</v>
      </c>
      <c r="I125" t="s">
        <v>59</v>
      </c>
      <c r="J125" t="s">
        <v>60</v>
      </c>
      <c r="K125">
        <v>4195.51</v>
      </c>
      <c r="L125" t="s">
        <v>24</v>
      </c>
      <c r="N12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5" t="str">
        <f>IF(Table1[[#This Row],[Processed Date]]&gt;=Table1[[#This Row],[Submitted Date]],"Accurate","No Accurate")</f>
        <v>Accurate</v>
      </c>
      <c r="P125" s="5" t="str">
        <f>IF(OR(Table1[[#This Row],[Status]]="Paid",Table1[[#This Row],[Status]]="Denied"),Table1[[#This Row],[Processed Date]]-Table1[[#This Row],[Submitted Date]],"")</f>
        <v/>
      </c>
      <c r="Q125" t="str">
        <f>IF(OR(ISBLANK(Table1[[#This Row],[Processing Time]]),Table1[[#This Row],[Processing Time]]=""),"",IF(Table1[[#This Row],[Processing Time]]&gt;30,"Processed After 30 Days","Processed Within 30 Days"))</f>
        <v/>
      </c>
    </row>
    <row r="126" spans="1:17" x14ac:dyDescent="0.35">
      <c r="A126" t="s">
        <v>193</v>
      </c>
      <c r="B126" s="4">
        <v>45003</v>
      </c>
      <c r="C126" s="4">
        <v>45031</v>
      </c>
      <c r="D126" t="s">
        <v>26</v>
      </c>
      <c r="E126" t="s">
        <v>57</v>
      </c>
      <c r="F126">
        <v>62</v>
      </c>
      <c r="G126" t="s">
        <v>20</v>
      </c>
      <c r="H126" t="s">
        <v>52</v>
      </c>
      <c r="I126" t="s">
        <v>59</v>
      </c>
      <c r="J126" t="s">
        <v>60</v>
      </c>
      <c r="K126">
        <v>1695.58</v>
      </c>
      <c r="L126" t="s">
        <v>24</v>
      </c>
      <c r="N12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6" t="str">
        <f>IF(Table1[[#This Row],[Processed Date]]&gt;=Table1[[#This Row],[Submitted Date]],"Accurate","No Accurate")</f>
        <v>Accurate</v>
      </c>
      <c r="P126" s="5" t="str">
        <f>IF(OR(Table1[[#This Row],[Status]]="Paid",Table1[[#This Row],[Status]]="Denied"),Table1[[#This Row],[Processed Date]]-Table1[[#This Row],[Submitted Date]],"")</f>
        <v/>
      </c>
      <c r="Q126" t="str">
        <f>IF(OR(ISBLANK(Table1[[#This Row],[Processing Time]]),Table1[[#This Row],[Processing Time]]=""),"",IF(Table1[[#This Row],[Processing Time]]&gt;30,"Processed After 30 Days","Processed Within 30 Days"))</f>
        <v/>
      </c>
    </row>
    <row r="127" spans="1:17" x14ac:dyDescent="0.35">
      <c r="A127" t="s">
        <v>194</v>
      </c>
      <c r="B127" s="4">
        <v>45160</v>
      </c>
      <c r="C127" s="4">
        <v>45219</v>
      </c>
      <c r="D127" t="s">
        <v>43</v>
      </c>
      <c r="E127" t="s">
        <v>38</v>
      </c>
      <c r="F127">
        <v>31</v>
      </c>
      <c r="G127" t="s">
        <v>20</v>
      </c>
      <c r="H127" t="s">
        <v>83</v>
      </c>
      <c r="I127" t="s">
        <v>22</v>
      </c>
      <c r="J127" t="s">
        <v>88</v>
      </c>
      <c r="K127">
        <v>2880.4</v>
      </c>
      <c r="L127" t="s">
        <v>31</v>
      </c>
      <c r="N12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7" t="str">
        <f>IF(Table1[[#This Row],[Processed Date]]&gt;=Table1[[#This Row],[Submitted Date]],"Accurate","No Accurate")</f>
        <v>Accurate</v>
      </c>
      <c r="P127" s="5">
        <f>IF(OR(Table1[[#This Row],[Status]]="Paid",Table1[[#This Row],[Status]]="Denied"),Table1[[#This Row],[Processed Date]]-Table1[[#This Row],[Submitted Date]],"")</f>
        <v>59</v>
      </c>
      <c r="Q12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28" spans="1:17" x14ac:dyDescent="0.35">
      <c r="A128" t="s">
        <v>195</v>
      </c>
      <c r="B128" s="4">
        <v>44949</v>
      </c>
      <c r="C128" s="4">
        <v>44969</v>
      </c>
      <c r="D128" t="s">
        <v>37</v>
      </c>
      <c r="E128" t="s">
        <v>67</v>
      </c>
      <c r="F128">
        <v>66</v>
      </c>
      <c r="G128" t="s">
        <v>44</v>
      </c>
      <c r="H128" t="s">
        <v>49</v>
      </c>
      <c r="I128" t="s">
        <v>40</v>
      </c>
      <c r="J128" t="s">
        <v>41</v>
      </c>
      <c r="K128">
        <v>4942.6499999999996</v>
      </c>
      <c r="L128" t="s">
        <v>24</v>
      </c>
      <c r="N12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8" t="str">
        <f>IF(Table1[[#This Row],[Processed Date]]&gt;=Table1[[#This Row],[Submitted Date]],"Accurate","No Accurate")</f>
        <v>Accurate</v>
      </c>
      <c r="P128" s="5" t="str">
        <f>IF(OR(Table1[[#This Row],[Status]]="Paid",Table1[[#This Row],[Status]]="Denied"),Table1[[#This Row],[Processed Date]]-Table1[[#This Row],[Submitted Date]],"")</f>
        <v/>
      </c>
      <c r="Q128" t="str">
        <f>IF(OR(ISBLANK(Table1[[#This Row],[Processing Time]]),Table1[[#This Row],[Processing Time]]=""),"",IF(Table1[[#This Row],[Processing Time]]&gt;30,"Processed After 30 Days","Processed Within 30 Days"))</f>
        <v/>
      </c>
    </row>
    <row r="129" spans="1:17" x14ac:dyDescent="0.35">
      <c r="A129" t="s">
        <v>196</v>
      </c>
      <c r="B129" s="4">
        <v>45180</v>
      </c>
      <c r="C129" s="4">
        <v>45182</v>
      </c>
      <c r="D129" t="s">
        <v>79</v>
      </c>
      <c r="E129" t="s">
        <v>64</v>
      </c>
      <c r="F129">
        <v>24</v>
      </c>
      <c r="G129" t="s">
        <v>44</v>
      </c>
      <c r="H129" t="s">
        <v>39</v>
      </c>
      <c r="I129" t="s">
        <v>29</v>
      </c>
      <c r="J129" t="s">
        <v>50</v>
      </c>
      <c r="K129">
        <v>1693.37</v>
      </c>
      <c r="L129" t="s">
        <v>31</v>
      </c>
      <c r="N12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29" t="str">
        <f>IF(Table1[[#This Row],[Processed Date]]&gt;=Table1[[#This Row],[Submitted Date]],"Accurate","No Accurate")</f>
        <v>Accurate</v>
      </c>
      <c r="P129" s="5">
        <f>IF(OR(Table1[[#This Row],[Status]]="Paid",Table1[[#This Row],[Status]]="Denied"),Table1[[#This Row],[Processed Date]]-Table1[[#This Row],[Submitted Date]],"")</f>
        <v>2</v>
      </c>
      <c r="Q12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30" spans="1:17" x14ac:dyDescent="0.35">
      <c r="A130" t="s">
        <v>197</v>
      </c>
      <c r="B130" s="4">
        <v>44978</v>
      </c>
      <c r="C130" s="4">
        <v>45001</v>
      </c>
      <c r="D130" t="s">
        <v>37</v>
      </c>
      <c r="E130" t="s">
        <v>54</v>
      </c>
      <c r="F130">
        <v>57</v>
      </c>
      <c r="G130" t="s">
        <v>20</v>
      </c>
      <c r="H130" t="s">
        <v>21</v>
      </c>
      <c r="I130" t="s">
        <v>22</v>
      </c>
      <c r="J130" t="s">
        <v>23</v>
      </c>
      <c r="K130">
        <v>2079.39</v>
      </c>
      <c r="L130" t="s">
        <v>24</v>
      </c>
      <c r="N13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0" t="str">
        <f>IF(Table1[[#This Row],[Processed Date]]&gt;=Table1[[#This Row],[Submitted Date]],"Accurate","No Accurate")</f>
        <v>Accurate</v>
      </c>
      <c r="P130" s="5" t="str">
        <f>IF(OR(Table1[[#This Row],[Status]]="Paid",Table1[[#This Row],[Status]]="Denied"),Table1[[#This Row],[Processed Date]]-Table1[[#This Row],[Submitted Date]],"")</f>
        <v/>
      </c>
      <c r="Q130" t="str">
        <f>IF(OR(ISBLANK(Table1[[#This Row],[Processing Time]]),Table1[[#This Row],[Processing Time]]=""),"",IF(Table1[[#This Row],[Processing Time]]&gt;30,"Processed After 30 Days","Processed Within 30 Days"))</f>
        <v/>
      </c>
    </row>
    <row r="131" spans="1:17" x14ac:dyDescent="0.35">
      <c r="A131" t="s">
        <v>198</v>
      </c>
      <c r="B131" s="4">
        <v>44965</v>
      </c>
      <c r="C131" s="4">
        <v>44995</v>
      </c>
      <c r="D131" t="s">
        <v>43</v>
      </c>
      <c r="E131" t="s">
        <v>48</v>
      </c>
      <c r="F131">
        <v>45</v>
      </c>
      <c r="G131" t="s">
        <v>44</v>
      </c>
      <c r="H131" t="s">
        <v>49</v>
      </c>
      <c r="I131" t="s">
        <v>29</v>
      </c>
      <c r="J131" t="s">
        <v>30</v>
      </c>
      <c r="K131">
        <v>3478.89</v>
      </c>
      <c r="L131" t="s">
        <v>24</v>
      </c>
      <c r="N13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1" t="str">
        <f>IF(Table1[[#This Row],[Processed Date]]&gt;=Table1[[#This Row],[Submitted Date]],"Accurate","No Accurate")</f>
        <v>Accurate</v>
      </c>
      <c r="P131" s="5" t="str">
        <f>IF(OR(Table1[[#This Row],[Status]]="Paid",Table1[[#This Row],[Status]]="Denied"),Table1[[#This Row],[Processed Date]]-Table1[[#This Row],[Submitted Date]],"")</f>
        <v/>
      </c>
      <c r="Q131" t="str">
        <f>IF(OR(ISBLANK(Table1[[#This Row],[Processing Time]]),Table1[[#This Row],[Processing Time]]=""),"",IF(Table1[[#This Row],[Processing Time]]&gt;30,"Processed After 30 Days","Processed Within 30 Days"))</f>
        <v/>
      </c>
    </row>
    <row r="132" spans="1:17" x14ac:dyDescent="0.35">
      <c r="A132" t="s">
        <v>199</v>
      </c>
      <c r="B132" s="4">
        <v>45095</v>
      </c>
      <c r="C132" s="4">
        <v>45149</v>
      </c>
      <c r="D132" t="s">
        <v>26</v>
      </c>
      <c r="E132" t="s">
        <v>67</v>
      </c>
      <c r="F132">
        <v>31</v>
      </c>
      <c r="G132" t="s">
        <v>20</v>
      </c>
      <c r="H132" t="s">
        <v>39</v>
      </c>
      <c r="I132" t="s">
        <v>59</v>
      </c>
      <c r="J132" t="s">
        <v>109</v>
      </c>
      <c r="K132">
        <v>3152.66</v>
      </c>
      <c r="L132" t="s">
        <v>45</v>
      </c>
      <c r="M132" t="s">
        <v>80</v>
      </c>
      <c r="N13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32" t="str">
        <f>IF(Table1[[#This Row],[Processed Date]]&gt;=Table1[[#This Row],[Submitted Date]],"Accurate","No Accurate")</f>
        <v>Accurate</v>
      </c>
      <c r="P132" s="5">
        <f>IF(OR(Table1[[#This Row],[Status]]="Paid",Table1[[#This Row],[Status]]="Denied"),Table1[[#This Row],[Processed Date]]-Table1[[#This Row],[Submitted Date]],"")</f>
        <v>54</v>
      </c>
      <c r="Q13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33" spans="1:17" x14ac:dyDescent="0.35">
      <c r="A133" t="s">
        <v>200</v>
      </c>
      <c r="B133" s="4">
        <v>45243</v>
      </c>
      <c r="C133" s="4">
        <v>45247</v>
      </c>
      <c r="D133" t="s">
        <v>79</v>
      </c>
      <c r="E133" t="s">
        <v>19</v>
      </c>
      <c r="F133">
        <v>22</v>
      </c>
      <c r="G133" t="s">
        <v>44</v>
      </c>
      <c r="H133" t="s">
        <v>55</v>
      </c>
      <c r="I133" t="s">
        <v>22</v>
      </c>
      <c r="J133" t="s">
        <v>152</v>
      </c>
      <c r="K133">
        <v>3746.49</v>
      </c>
      <c r="L133" t="s">
        <v>45</v>
      </c>
      <c r="N133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33" t="str">
        <f>IF(Table1[[#This Row],[Processed Date]]&gt;=Table1[[#This Row],[Submitted Date]],"Accurate","No Accurate")</f>
        <v>Accurate</v>
      </c>
      <c r="P133" s="5">
        <f>IF(OR(Table1[[#This Row],[Status]]="Paid",Table1[[#This Row],[Status]]="Denied"),Table1[[#This Row],[Processed Date]]-Table1[[#This Row],[Submitted Date]],"")</f>
        <v>4</v>
      </c>
      <c r="Q13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34" spans="1:17" x14ac:dyDescent="0.35">
      <c r="A134" t="s">
        <v>201</v>
      </c>
      <c r="B134" s="4">
        <v>45287</v>
      </c>
      <c r="C134" s="4">
        <v>45342</v>
      </c>
      <c r="D134" t="s">
        <v>18</v>
      </c>
      <c r="E134" t="s">
        <v>57</v>
      </c>
      <c r="F134">
        <v>1</v>
      </c>
      <c r="G134" t="s">
        <v>44</v>
      </c>
      <c r="H134" t="s">
        <v>83</v>
      </c>
      <c r="I134" t="s">
        <v>22</v>
      </c>
      <c r="J134" t="s">
        <v>23</v>
      </c>
      <c r="K134">
        <v>3485.31</v>
      </c>
      <c r="L134" t="s">
        <v>31</v>
      </c>
      <c r="N13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4" t="str">
        <f>IF(Table1[[#This Row],[Processed Date]]&gt;=Table1[[#This Row],[Submitted Date]],"Accurate","No Accurate")</f>
        <v>Accurate</v>
      </c>
      <c r="P134" s="5">
        <f>IF(OR(Table1[[#This Row],[Status]]="Paid",Table1[[#This Row],[Status]]="Denied"),Table1[[#This Row],[Processed Date]]-Table1[[#This Row],[Submitted Date]],"")</f>
        <v>55</v>
      </c>
      <c r="Q13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35" spans="1:17" x14ac:dyDescent="0.35">
      <c r="A135" t="s">
        <v>202</v>
      </c>
      <c r="B135" s="4">
        <v>45093</v>
      </c>
      <c r="C135" s="4">
        <v>45143</v>
      </c>
      <c r="D135" t="s">
        <v>18</v>
      </c>
      <c r="E135" t="s">
        <v>19</v>
      </c>
      <c r="F135">
        <v>32</v>
      </c>
      <c r="G135" t="s">
        <v>20</v>
      </c>
      <c r="H135" t="s">
        <v>39</v>
      </c>
      <c r="I135" t="s">
        <v>59</v>
      </c>
      <c r="J135" t="s">
        <v>109</v>
      </c>
      <c r="K135">
        <v>1905.46</v>
      </c>
      <c r="L135" t="s">
        <v>31</v>
      </c>
      <c r="N13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5" t="str">
        <f>IF(Table1[[#This Row],[Processed Date]]&gt;=Table1[[#This Row],[Submitted Date]],"Accurate","No Accurate")</f>
        <v>Accurate</v>
      </c>
      <c r="P135" s="5">
        <f>IF(OR(Table1[[#This Row],[Status]]="Paid",Table1[[#This Row],[Status]]="Denied"),Table1[[#This Row],[Processed Date]]-Table1[[#This Row],[Submitted Date]],"")</f>
        <v>50</v>
      </c>
      <c r="Q13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36" spans="1:17" x14ac:dyDescent="0.35">
      <c r="A136" t="s">
        <v>203</v>
      </c>
      <c r="B136" s="4">
        <v>45198</v>
      </c>
      <c r="C136" s="4">
        <v>45224</v>
      </c>
      <c r="D136" t="s">
        <v>26</v>
      </c>
      <c r="E136" t="s">
        <v>82</v>
      </c>
      <c r="F136">
        <v>47</v>
      </c>
      <c r="G136" t="s">
        <v>20</v>
      </c>
      <c r="H136" t="s">
        <v>55</v>
      </c>
      <c r="I136" t="s">
        <v>22</v>
      </c>
      <c r="J136" t="s">
        <v>88</v>
      </c>
      <c r="K136">
        <v>916.59</v>
      </c>
      <c r="L136" t="s">
        <v>24</v>
      </c>
      <c r="N13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6" t="str">
        <f>IF(Table1[[#This Row],[Processed Date]]&gt;=Table1[[#This Row],[Submitted Date]],"Accurate","No Accurate")</f>
        <v>Accurate</v>
      </c>
      <c r="P136" s="5" t="str">
        <f>IF(OR(Table1[[#This Row],[Status]]="Paid",Table1[[#This Row],[Status]]="Denied"),Table1[[#This Row],[Processed Date]]-Table1[[#This Row],[Submitted Date]],"")</f>
        <v/>
      </c>
      <c r="Q136" t="str">
        <f>IF(OR(ISBLANK(Table1[[#This Row],[Processing Time]]),Table1[[#This Row],[Processing Time]]=""),"",IF(Table1[[#This Row],[Processing Time]]&gt;30,"Processed After 30 Days","Processed Within 30 Days"))</f>
        <v/>
      </c>
    </row>
    <row r="137" spans="1:17" x14ac:dyDescent="0.35">
      <c r="A137" t="s">
        <v>204</v>
      </c>
      <c r="B137" s="4">
        <v>45244</v>
      </c>
      <c r="C137" s="4">
        <v>45287</v>
      </c>
      <c r="D137" t="s">
        <v>79</v>
      </c>
      <c r="E137" t="s">
        <v>57</v>
      </c>
      <c r="F137">
        <v>25</v>
      </c>
      <c r="G137" t="s">
        <v>20</v>
      </c>
      <c r="H137" t="s">
        <v>49</v>
      </c>
      <c r="I137" t="s">
        <v>29</v>
      </c>
      <c r="J137" t="s">
        <v>50</v>
      </c>
      <c r="K137">
        <v>758.43</v>
      </c>
      <c r="L137" t="s">
        <v>45</v>
      </c>
      <c r="M137" t="s">
        <v>70</v>
      </c>
      <c r="N137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37" t="str">
        <f>IF(Table1[[#This Row],[Processed Date]]&gt;=Table1[[#This Row],[Submitted Date]],"Accurate","No Accurate")</f>
        <v>Accurate</v>
      </c>
      <c r="P137" s="5">
        <f>IF(OR(Table1[[#This Row],[Status]]="Paid",Table1[[#This Row],[Status]]="Denied"),Table1[[#This Row],[Processed Date]]-Table1[[#This Row],[Submitted Date]],"")</f>
        <v>43</v>
      </c>
      <c r="Q13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38" spans="1:17" x14ac:dyDescent="0.35">
      <c r="A138" t="s">
        <v>205</v>
      </c>
      <c r="B138" s="4">
        <v>45057</v>
      </c>
      <c r="C138" s="4">
        <v>45099</v>
      </c>
      <c r="D138" t="s">
        <v>18</v>
      </c>
      <c r="E138" t="s">
        <v>57</v>
      </c>
      <c r="F138">
        <v>24</v>
      </c>
      <c r="G138" t="s">
        <v>44</v>
      </c>
      <c r="H138" t="s">
        <v>55</v>
      </c>
      <c r="I138" t="s">
        <v>59</v>
      </c>
      <c r="J138" t="s">
        <v>109</v>
      </c>
      <c r="K138">
        <v>3404.17</v>
      </c>
      <c r="L138" t="s">
        <v>31</v>
      </c>
      <c r="N13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38" t="str">
        <f>IF(Table1[[#This Row],[Processed Date]]&gt;=Table1[[#This Row],[Submitted Date]],"Accurate","No Accurate")</f>
        <v>Accurate</v>
      </c>
      <c r="P138" s="5">
        <f>IF(OR(Table1[[#This Row],[Status]]="Paid",Table1[[#This Row],[Status]]="Denied"),Table1[[#This Row],[Processed Date]]-Table1[[#This Row],[Submitted Date]],"")</f>
        <v>42</v>
      </c>
      <c r="Q13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39" spans="1:17" x14ac:dyDescent="0.35">
      <c r="A139" t="s">
        <v>206</v>
      </c>
      <c r="B139" s="4">
        <v>45153</v>
      </c>
      <c r="C139" s="4">
        <v>45213</v>
      </c>
      <c r="D139" t="s">
        <v>43</v>
      </c>
      <c r="E139" t="s">
        <v>33</v>
      </c>
      <c r="F139">
        <v>6</v>
      </c>
      <c r="G139" t="s">
        <v>20</v>
      </c>
      <c r="H139" t="s">
        <v>72</v>
      </c>
      <c r="I139" t="s">
        <v>59</v>
      </c>
      <c r="J139" t="s">
        <v>60</v>
      </c>
      <c r="K139">
        <v>3212.75</v>
      </c>
      <c r="L139" t="s">
        <v>45</v>
      </c>
      <c r="M139" t="s">
        <v>70</v>
      </c>
      <c r="N139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39" t="str">
        <f>IF(Table1[[#This Row],[Processed Date]]&gt;=Table1[[#This Row],[Submitted Date]],"Accurate","No Accurate")</f>
        <v>Accurate</v>
      </c>
      <c r="P139" s="5">
        <f>IF(OR(Table1[[#This Row],[Status]]="Paid",Table1[[#This Row],[Status]]="Denied"),Table1[[#This Row],[Processed Date]]-Table1[[#This Row],[Submitted Date]],"")</f>
        <v>60</v>
      </c>
      <c r="Q139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40" spans="1:17" x14ac:dyDescent="0.35">
      <c r="A140" t="s">
        <v>207</v>
      </c>
      <c r="B140" s="4">
        <v>45081</v>
      </c>
      <c r="C140" s="4">
        <v>45093</v>
      </c>
      <c r="D140" t="s">
        <v>37</v>
      </c>
      <c r="E140" t="s">
        <v>57</v>
      </c>
      <c r="F140">
        <v>44</v>
      </c>
      <c r="G140" t="s">
        <v>44</v>
      </c>
      <c r="H140" t="s">
        <v>83</v>
      </c>
      <c r="I140" t="s">
        <v>34</v>
      </c>
      <c r="J140" t="s">
        <v>74</v>
      </c>
      <c r="K140">
        <v>1224.17</v>
      </c>
      <c r="L140" t="s">
        <v>24</v>
      </c>
      <c r="N14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0" t="str">
        <f>IF(Table1[[#This Row],[Processed Date]]&gt;=Table1[[#This Row],[Submitted Date]],"Accurate","No Accurate")</f>
        <v>Accurate</v>
      </c>
      <c r="P140" s="5" t="str">
        <f>IF(OR(Table1[[#This Row],[Status]]="Paid",Table1[[#This Row],[Status]]="Denied"),Table1[[#This Row],[Processed Date]]-Table1[[#This Row],[Submitted Date]],"")</f>
        <v/>
      </c>
      <c r="Q140" t="str">
        <f>IF(OR(ISBLANK(Table1[[#This Row],[Processing Time]]),Table1[[#This Row],[Processing Time]]=""),"",IF(Table1[[#This Row],[Processing Time]]&gt;30,"Processed After 30 Days","Processed Within 30 Days"))</f>
        <v/>
      </c>
    </row>
    <row r="141" spans="1:17" x14ac:dyDescent="0.35">
      <c r="A141" t="s">
        <v>208</v>
      </c>
      <c r="B141" s="4">
        <v>45221</v>
      </c>
      <c r="C141" s="4">
        <v>45239</v>
      </c>
      <c r="D141" t="s">
        <v>43</v>
      </c>
      <c r="E141" t="s">
        <v>54</v>
      </c>
      <c r="F141">
        <v>7</v>
      </c>
      <c r="G141" t="s">
        <v>44</v>
      </c>
      <c r="H141" t="s">
        <v>65</v>
      </c>
      <c r="I141" t="s">
        <v>40</v>
      </c>
      <c r="J141" t="s">
        <v>41</v>
      </c>
      <c r="K141">
        <v>1408.68</v>
      </c>
      <c r="L141" t="s">
        <v>24</v>
      </c>
      <c r="N14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1" t="str">
        <f>IF(Table1[[#This Row],[Processed Date]]&gt;=Table1[[#This Row],[Submitted Date]],"Accurate","No Accurate")</f>
        <v>Accurate</v>
      </c>
      <c r="P141" s="5" t="str">
        <f>IF(OR(Table1[[#This Row],[Status]]="Paid",Table1[[#This Row],[Status]]="Denied"),Table1[[#This Row],[Processed Date]]-Table1[[#This Row],[Submitted Date]],"")</f>
        <v/>
      </c>
      <c r="Q141" t="str">
        <f>IF(OR(ISBLANK(Table1[[#This Row],[Processing Time]]),Table1[[#This Row],[Processing Time]]=""),"",IF(Table1[[#This Row],[Processing Time]]&gt;30,"Processed After 30 Days","Processed Within 30 Days"))</f>
        <v/>
      </c>
    </row>
    <row r="142" spans="1:17" x14ac:dyDescent="0.35">
      <c r="A142" t="s">
        <v>209</v>
      </c>
      <c r="B142" s="4">
        <v>45237</v>
      </c>
      <c r="C142" s="4">
        <v>45284</v>
      </c>
      <c r="D142" t="s">
        <v>37</v>
      </c>
      <c r="E142" t="s">
        <v>19</v>
      </c>
      <c r="F142">
        <v>86</v>
      </c>
      <c r="G142" t="s">
        <v>20</v>
      </c>
      <c r="H142" t="s">
        <v>49</v>
      </c>
      <c r="I142" t="s">
        <v>22</v>
      </c>
      <c r="J142" t="s">
        <v>152</v>
      </c>
      <c r="K142">
        <v>3054.97</v>
      </c>
      <c r="L142" t="s">
        <v>45</v>
      </c>
      <c r="M142" t="s">
        <v>61</v>
      </c>
      <c r="N142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42" t="str">
        <f>IF(Table1[[#This Row],[Processed Date]]&gt;=Table1[[#This Row],[Submitted Date]],"Accurate","No Accurate")</f>
        <v>Accurate</v>
      </c>
      <c r="P142" s="5">
        <f>IF(OR(Table1[[#This Row],[Status]]="Paid",Table1[[#This Row],[Status]]="Denied"),Table1[[#This Row],[Processed Date]]-Table1[[#This Row],[Submitted Date]],"")</f>
        <v>47</v>
      </c>
      <c r="Q14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43" spans="1:17" x14ac:dyDescent="0.35">
      <c r="A143" t="s">
        <v>210</v>
      </c>
      <c r="B143" s="4">
        <v>45024</v>
      </c>
      <c r="C143" s="4">
        <v>45063</v>
      </c>
      <c r="D143" t="s">
        <v>43</v>
      </c>
      <c r="E143" t="s">
        <v>82</v>
      </c>
      <c r="F143">
        <v>65</v>
      </c>
      <c r="G143" t="s">
        <v>44</v>
      </c>
      <c r="H143" t="s">
        <v>28</v>
      </c>
      <c r="I143" t="s">
        <v>34</v>
      </c>
      <c r="J143" t="s">
        <v>85</v>
      </c>
      <c r="K143">
        <v>4521.8500000000004</v>
      </c>
      <c r="L143" t="s">
        <v>24</v>
      </c>
      <c r="N14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3" t="str">
        <f>IF(Table1[[#This Row],[Processed Date]]&gt;=Table1[[#This Row],[Submitted Date]],"Accurate","No Accurate")</f>
        <v>Accurate</v>
      </c>
      <c r="P143" s="5" t="str">
        <f>IF(OR(Table1[[#This Row],[Status]]="Paid",Table1[[#This Row],[Status]]="Denied"),Table1[[#This Row],[Processed Date]]-Table1[[#This Row],[Submitted Date]],"")</f>
        <v/>
      </c>
      <c r="Q143" t="str">
        <f>IF(OR(ISBLANK(Table1[[#This Row],[Processing Time]]),Table1[[#This Row],[Processing Time]]=""),"",IF(Table1[[#This Row],[Processing Time]]&gt;30,"Processed After 30 Days","Processed Within 30 Days"))</f>
        <v/>
      </c>
    </row>
    <row r="144" spans="1:17" x14ac:dyDescent="0.35">
      <c r="A144" t="s">
        <v>211</v>
      </c>
      <c r="B144" s="4">
        <v>45085</v>
      </c>
      <c r="C144" s="4">
        <v>45135</v>
      </c>
      <c r="D144" t="s">
        <v>37</v>
      </c>
      <c r="E144" t="s">
        <v>54</v>
      </c>
      <c r="F144">
        <v>62</v>
      </c>
      <c r="G144" t="s">
        <v>44</v>
      </c>
      <c r="H144" t="s">
        <v>65</v>
      </c>
      <c r="I144" t="s">
        <v>29</v>
      </c>
      <c r="J144" t="s">
        <v>30</v>
      </c>
      <c r="K144">
        <v>1856.06</v>
      </c>
      <c r="L144" t="s">
        <v>31</v>
      </c>
      <c r="N14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4" t="str">
        <f>IF(Table1[[#This Row],[Processed Date]]&gt;=Table1[[#This Row],[Submitted Date]],"Accurate","No Accurate")</f>
        <v>Accurate</v>
      </c>
      <c r="P144" s="5">
        <f>IF(OR(Table1[[#This Row],[Status]]="Paid",Table1[[#This Row],[Status]]="Denied"),Table1[[#This Row],[Processed Date]]-Table1[[#This Row],[Submitted Date]],"")</f>
        <v>50</v>
      </c>
      <c r="Q14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45" spans="1:17" x14ac:dyDescent="0.35">
      <c r="A145" t="s">
        <v>212</v>
      </c>
      <c r="B145" s="4">
        <v>45078</v>
      </c>
      <c r="C145" s="4">
        <v>45098</v>
      </c>
      <c r="D145" t="s">
        <v>37</v>
      </c>
      <c r="E145" t="s">
        <v>82</v>
      </c>
      <c r="F145">
        <v>24</v>
      </c>
      <c r="G145" t="s">
        <v>44</v>
      </c>
      <c r="H145" t="s">
        <v>39</v>
      </c>
      <c r="I145" t="s">
        <v>22</v>
      </c>
      <c r="J145" t="s">
        <v>88</v>
      </c>
      <c r="K145">
        <v>704.19</v>
      </c>
      <c r="L145" t="s">
        <v>24</v>
      </c>
      <c r="N14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5" t="str">
        <f>IF(Table1[[#This Row],[Processed Date]]&gt;=Table1[[#This Row],[Submitted Date]],"Accurate","No Accurate")</f>
        <v>Accurate</v>
      </c>
      <c r="P145" s="5" t="str">
        <f>IF(OR(Table1[[#This Row],[Status]]="Paid",Table1[[#This Row],[Status]]="Denied"),Table1[[#This Row],[Processed Date]]-Table1[[#This Row],[Submitted Date]],"")</f>
        <v/>
      </c>
      <c r="Q145" t="str">
        <f>IF(OR(ISBLANK(Table1[[#This Row],[Processing Time]]),Table1[[#This Row],[Processing Time]]=""),"",IF(Table1[[#This Row],[Processing Time]]&gt;30,"Processed After 30 Days","Processed Within 30 Days"))</f>
        <v/>
      </c>
    </row>
    <row r="146" spans="1:17" x14ac:dyDescent="0.35">
      <c r="A146" t="s">
        <v>213</v>
      </c>
      <c r="B146" s="4">
        <v>45198</v>
      </c>
      <c r="C146" s="4">
        <v>45230</v>
      </c>
      <c r="D146" t="s">
        <v>43</v>
      </c>
      <c r="E146" t="s">
        <v>82</v>
      </c>
      <c r="F146">
        <v>57</v>
      </c>
      <c r="G146" t="s">
        <v>44</v>
      </c>
      <c r="H146" t="s">
        <v>39</v>
      </c>
      <c r="I146" t="s">
        <v>59</v>
      </c>
      <c r="J146" t="s">
        <v>60</v>
      </c>
      <c r="K146">
        <v>4574.54</v>
      </c>
      <c r="L146" t="s">
        <v>45</v>
      </c>
      <c r="M146" t="s">
        <v>70</v>
      </c>
      <c r="N146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46" t="str">
        <f>IF(Table1[[#This Row],[Processed Date]]&gt;=Table1[[#This Row],[Submitted Date]],"Accurate","No Accurate")</f>
        <v>Accurate</v>
      </c>
      <c r="P146" s="5">
        <f>IF(OR(Table1[[#This Row],[Status]]="Paid",Table1[[#This Row],[Status]]="Denied"),Table1[[#This Row],[Processed Date]]-Table1[[#This Row],[Submitted Date]],"")</f>
        <v>32</v>
      </c>
      <c r="Q14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47" spans="1:17" x14ac:dyDescent="0.35">
      <c r="A147" t="s">
        <v>214</v>
      </c>
      <c r="B147" s="4">
        <v>44985</v>
      </c>
      <c r="C147" s="4">
        <v>45014</v>
      </c>
      <c r="D147" t="s">
        <v>18</v>
      </c>
      <c r="E147" t="s">
        <v>82</v>
      </c>
      <c r="F147">
        <v>48</v>
      </c>
      <c r="G147" t="s">
        <v>44</v>
      </c>
      <c r="H147" t="s">
        <v>55</v>
      </c>
      <c r="I147" t="s">
        <v>22</v>
      </c>
      <c r="J147" t="s">
        <v>152</v>
      </c>
      <c r="K147">
        <v>4307.7</v>
      </c>
      <c r="L147" t="s">
        <v>24</v>
      </c>
      <c r="N14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7" t="str">
        <f>IF(Table1[[#This Row],[Processed Date]]&gt;=Table1[[#This Row],[Submitted Date]],"Accurate","No Accurate")</f>
        <v>Accurate</v>
      </c>
      <c r="P147" s="5" t="str">
        <f>IF(OR(Table1[[#This Row],[Status]]="Paid",Table1[[#This Row],[Status]]="Denied"),Table1[[#This Row],[Processed Date]]-Table1[[#This Row],[Submitted Date]],"")</f>
        <v/>
      </c>
      <c r="Q147" t="str">
        <f>IF(OR(ISBLANK(Table1[[#This Row],[Processing Time]]),Table1[[#This Row],[Processing Time]]=""),"",IF(Table1[[#This Row],[Processing Time]]&gt;30,"Processed After 30 Days","Processed Within 30 Days"))</f>
        <v/>
      </c>
    </row>
    <row r="148" spans="1:17" x14ac:dyDescent="0.35">
      <c r="A148" t="s">
        <v>215</v>
      </c>
      <c r="B148" s="4">
        <v>45130</v>
      </c>
      <c r="C148" s="4">
        <v>45184</v>
      </c>
      <c r="D148" t="s">
        <v>26</v>
      </c>
      <c r="E148" t="s">
        <v>48</v>
      </c>
      <c r="F148">
        <v>69</v>
      </c>
      <c r="G148" t="s">
        <v>20</v>
      </c>
      <c r="H148" t="s">
        <v>39</v>
      </c>
      <c r="I148" t="s">
        <v>34</v>
      </c>
      <c r="J148" t="s">
        <v>74</v>
      </c>
      <c r="K148">
        <v>3963.88</v>
      </c>
      <c r="L148" t="s">
        <v>31</v>
      </c>
      <c r="N14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8" t="str">
        <f>IF(Table1[[#This Row],[Processed Date]]&gt;=Table1[[#This Row],[Submitted Date]],"Accurate","No Accurate")</f>
        <v>Accurate</v>
      </c>
      <c r="P148" s="5">
        <f>IF(OR(Table1[[#This Row],[Status]]="Paid",Table1[[#This Row],[Status]]="Denied"),Table1[[#This Row],[Processed Date]]-Table1[[#This Row],[Submitted Date]],"")</f>
        <v>54</v>
      </c>
      <c r="Q14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49" spans="1:17" x14ac:dyDescent="0.35">
      <c r="A149" t="s">
        <v>216</v>
      </c>
      <c r="B149" s="4">
        <v>45201</v>
      </c>
      <c r="C149" s="4">
        <v>45208</v>
      </c>
      <c r="D149" t="s">
        <v>37</v>
      </c>
      <c r="E149" t="s">
        <v>48</v>
      </c>
      <c r="F149">
        <v>59</v>
      </c>
      <c r="G149" t="s">
        <v>20</v>
      </c>
      <c r="H149" t="s">
        <v>83</v>
      </c>
      <c r="I149" t="s">
        <v>59</v>
      </c>
      <c r="J149" t="s">
        <v>60</v>
      </c>
      <c r="K149">
        <v>2943.57</v>
      </c>
      <c r="L149" t="s">
        <v>24</v>
      </c>
      <c r="N14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49" t="str">
        <f>IF(Table1[[#This Row],[Processed Date]]&gt;=Table1[[#This Row],[Submitted Date]],"Accurate","No Accurate")</f>
        <v>Accurate</v>
      </c>
      <c r="P149" s="5" t="str">
        <f>IF(OR(Table1[[#This Row],[Status]]="Paid",Table1[[#This Row],[Status]]="Denied"),Table1[[#This Row],[Processed Date]]-Table1[[#This Row],[Submitted Date]],"")</f>
        <v/>
      </c>
      <c r="Q149" t="str">
        <f>IF(OR(ISBLANK(Table1[[#This Row],[Processing Time]]),Table1[[#This Row],[Processing Time]]=""),"",IF(Table1[[#This Row],[Processing Time]]&gt;30,"Processed After 30 Days","Processed Within 30 Days"))</f>
        <v/>
      </c>
    </row>
    <row r="150" spans="1:17" x14ac:dyDescent="0.35">
      <c r="A150" t="s">
        <v>217</v>
      </c>
      <c r="B150" s="4">
        <v>44982</v>
      </c>
      <c r="C150" s="4">
        <v>45025</v>
      </c>
      <c r="D150" t="s">
        <v>79</v>
      </c>
      <c r="E150" t="s">
        <v>57</v>
      </c>
      <c r="F150">
        <v>7</v>
      </c>
      <c r="G150" t="s">
        <v>20</v>
      </c>
      <c r="H150" t="s">
        <v>52</v>
      </c>
      <c r="I150" t="s">
        <v>34</v>
      </c>
      <c r="J150" t="s">
        <v>74</v>
      </c>
      <c r="K150">
        <v>3116.76</v>
      </c>
      <c r="L150" t="s">
        <v>24</v>
      </c>
      <c r="N15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0" t="str">
        <f>IF(Table1[[#This Row],[Processed Date]]&gt;=Table1[[#This Row],[Submitted Date]],"Accurate","No Accurate")</f>
        <v>Accurate</v>
      </c>
      <c r="P150" s="5" t="str">
        <f>IF(OR(Table1[[#This Row],[Status]]="Paid",Table1[[#This Row],[Status]]="Denied"),Table1[[#This Row],[Processed Date]]-Table1[[#This Row],[Submitted Date]],"")</f>
        <v/>
      </c>
      <c r="Q150" t="str">
        <f>IF(OR(ISBLANK(Table1[[#This Row],[Processing Time]]),Table1[[#This Row],[Processing Time]]=""),"",IF(Table1[[#This Row],[Processing Time]]&gt;30,"Processed After 30 Days","Processed Within 30 Days"))</f>
        <v/>
      </c>
    </row>
    <row r="151" spans="1:17" x14ac:dyDescent="0.35">
      <c r="A151" t="s">
        <v>218</v>
      </c>
      <c r="B151" s="4">
        <v>45239</v>
      </c>
      <c r="C151" s="4">
        <v>45253</v>
      </c>
      <c r="D151" t="s">
        <v>18</v>
      </c>
      <c r="E151" t="s">
        <v>57</v>
      </c>
      <c r="F151">
        <v>67</v>
      </c>
      <c r="G151" t="s">
        <v>44</v>
      </c>
      <c r="H151" t="s">
        <v>72</v>
      </c>
      <c r="I151" t="s">
        <v>59</v>
      </c>
      <c r="J151" t="s">
        <v>109</v>
      </c>
      <c r="K151">
        <v>3263.74</v>
      </c>
      <c r="L151" t="s">
        <v>31</v>
      </c>
      <c r="N15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1" t="str">
        <f>IF(Table1[[#This Row],[Processed Date]]&gt;=Table1[[#This Row],[Submitted Date]],"Accurate","No Accurate")</f>
        <v>Accurate</v>
      </c>
      <c r="P151" s="5">
        <f>IF(OR(Table1[[#This Row],[Status]]="Paid",Table1[[#This Row],[Status]]="Denied"),Table1[[#This Row],[Processed Date]]-Table1[[#This Row],[Submitted Date]],"")</f>
        <v>14</v>
      </c>
      <c r="Q15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52" spans="1:17" x14ac:dyDescent="0.35">
      <c r="A152" t="s">
        <v>219</v>
      </c>
      <c r="B152" s="4">
        <v>44950</v>
      </c>
      <c r="C152" s="4">
        <v>45010</v>
      </c>
      <c r="D152" t="s">
        <v>18</v>
      </c>
      <c r="E152" t="s">
        <v>19</v>
      </c>
      <c r="F152">
        <v>46</v>
      </c>
      <c r="G152" t="s">
        <v>20</v>
      </c>
      <c r="H152" t="s">
        <v>28</v>
      </c>
      <c r="I152" t="s">
        <v>40</v>
      </c>
      <c r="J152" t="s">
        <v>41</v>
      </c>
      <c r="K152">
        <v>624.79999999999995</v>
      </c>
      <c r="L152" t="s">
        <v>31</v>
      </c>
      <c r="N15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2" t="str">
        <f>IF(Table1[[#This Row],[Processed Date]]&gt;=Table1[[#This Row],[Submitted Date]],"Accurate","No Accurate")</f>
        <v>Accurate</v>
      </c>
      <c r="P152" s="5">
        <f>IF(OR(Table1[[#This Row],[Status]]="Paid",Table1[[#This Row],[Status]]="Denied"),Table1[[#This Row],[Processed Date]]-Table1[[#This Row],[Submitted Date]],"")</f>
        <v>60</v>
      </c>
      <c r="Q152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53" spans="1:17" x14ac:dyDescent="0.35">
      <c r="A153" t="s">
        <v>220</v>
      </c>
      <c r="B153" s="4">
        <v>45125</v>
      </c>
      <c r="C153" s="4">
        <v>45154</v>
      </c>
      <c r="D153" t="s">
        <v>43</v>
      </c>
      <c r="E153" t="s">
        <v>64</v>
      </c>
      <c r="F153">
        <v>39</v>
      </c>
      <c r="G153" t="s">
        <v>44</v>
      </c>
      <c r="H153" t="s">
        <v>49</v>
      </c>
      <c r="I153" t="s">
        <v>40</v>
      </c>
      <c r="J153" t="s">
        <v>41</v>
      </c>
      <c r="K153">
        <v>2957.33</v>
      </c>
      <c r="L153" t="s">
        <v>24</v>
      </c>
      <c r="N15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3" t="str">
        <f>IF(Table1[[#This Row],[Processed Date]]&gt;=Table1[[#This Row],[Submitted Date]],"Accurate","No Accurate")</f>
        <v>Accurate</v>
      </c>
      <c r="P153" s="5" t="str">
        <f>IF(OR(Table1[[#This Row],[Status]]="Paid",Table1[[#This Row],[Status]]="Denied"),Table1[[#This Row],[Processed Date]]-Table1[[#This Row],[Submitted Date]],"")</f>
        <v/>
      </c>
      <c r="Q153" t="str">
        <f>IF(OR(ISBLANK(Table1[[#This Row],[Processing Time]]),Table1[[#This Row],[Processing Time]]=""),"",IF(Table1[[#This Row],[Processing Time]]&gt;30,"Processed After 30 Days","Processed Within 30 Days"))</f>
        <v/>
      </c>
    </row>
    <row r="154" spans="1:17" x14ac:dyDescent="0.35">
      <c r="A154" t="s">
        <v>221</v>
      </c>
      <c r="B154" s="4">
        <v>45139</v>
      </c>
      <c r="C154" s="4">
        <v>45180</v>
      </c>
      <c r="D154" t="s">
        <v>18</v>
      </c>
      <c r="E154" t="s">
        <v>57</v>
      </c>
      <c r="F154">
        <v>29</v>
      </c>
      <c r="G154" t="s">
        <v>20</v>
      </c>
      <c r="H154" t="s">
        <v>83</v>
      </c>
      <c r="I154" t="s">
        <v>29</v>
      </c>
      <c r="J154" t="s">
        <v>50</v>
      </c>
      <c r="K154">
        <v>2070.17</v>
      </c>
      <c r="L154" t="s">
        <v>45</v>
      </c>
      <c r="M154" t="s">
        <v>46</v>
      </c>
      <c r="N154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154" t="str">
        <f>IF(Table1[[#This Row],[Processed Date]]&gt;=Table1[[#This Row],[Submitted Date]],"Accurate","No Accurate")</f>
        <v>Accurate</v>
      </c>
      <c r="P154" s="5">
        <f>IF(OR(Table1[[#This Row],[Status]]="Paid",Table1[[#This Row],[Status]]="Denied"),Table1[[#This Row],[Processed Date]]-Table1[[#This Row],[Submitted Date]],"")</f>
        <v>41</v>
      </c>
      <c r="Q15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55" spans="1:17" x14ac:dyDescent="0.35">
      <c r="A155" t="s">
        <v>222</v>
      </c>
      <c r="B155" s="4">
        <v>45038</v>
      </c>
      <c r="C155" s="4">
        <v>45066</v>
      </c>
      <c r="D155" t="s">
        <v>37</v>
      </c>
      <c r="E155" t="s">
        <v>38</v>
      </c>
      <c r="F155">
        <v>62</v>
      </c>
      <c r="G155" t="s">
        <v>20</v>
      </c>
      <c r="H155" t="s">
        <v>55</v>
      </c>
      <c r="I155" t="s">
        <v>59</v>
      </c>
      <c r="J155" t="s">
        <v>60</v>
      </c>
      <c r="K155">
        <v>541.80999999999995</v>
      </c>
      <c r="L155" t="s">
        <v>24</v>
      </c>
      <c r="N15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5" t="str">
        <f>IF(Table1[[#This Row],[Processed Date]]&gt;=Table1[[#This Row],[Submitted Date]],"Accurate","No Accurate")</f>
        <v>Accurate</v>
      </c>
      <c r="P155" s="5" t="str">
        <f>IF(OR(Table1[[#This Row],[Status]]="Paid",Table1[[#This Row],[Status]]="Denied"),Table1[[#This Row],[Processed Date]]-Table1[[#This Row],[Submitted Date]],"")</f>
        <v/>
      </c>
      <c r="Q155" t="str">
        <f>IF(OR(ISBLANK(Table1[[#This Row],[Processing Time]]),Table1[[#This Row],[Processing Time]]=""),"",IF(Table1[[#This Row],[Processing Time]]&gt;30,"Processed After 30 Days","Processed Within 30 Days"))</f>
        <v/>
      </c>
    </row>
    <row r="156" spans="1:17" x14ac:dyDescent="0.35">
      <c r="A156" t="s">
        <v>223</v>
      </c>
      <c r="B156" s="4">
        <v>45205</v>
      </c>
      <c r="C156" s="4">
        <v>45262</v>
      </c>
      <c r="D156" t="s">
        <v>43</v>
      </c>
      <c r="E156" t="s">
        <v>54</v>
      </c>
      <c r="F156">
        <v>54</v>
      </c>
      <c r="G156" t="s">
        <v>44</v>
      </c>
      <c r="H156" t="s">
        <v>52</v>
      </c>
      <c r="I156" t="s">
        <v>40</v>
      </c>
      <c r="J156" t="s">
        <v>77</v>
      </c>
      <c r="K156">
        <v>1415.61</v>
      </c>
      <c r="L156" t="s">
        <v>31</v>
      </c>
      <c r="N15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6" t="str">
        <f>IF(Table1[[#This Row],[Processed Date]]&gt;=Table1[[#This Row],[Submitted Date]],"Accurate","No Accurate")</f>
        <v>Accurate</v>
      </c>
      <c r="P156" s="5">
        <f>IF(OR(Table1[[#This Row],[Status]]="Paid",Table1[[#This Row],[Status]]="Denied"),Table1[[#This Row],[Processed Date]]-Table1[[#This Row],[Submitted Date]],"")</f>
        <v>57</v>
      </c>
      <c r="Q15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57" spans="1:17" x14ac:dyDescent="0.35">
      <c r="A157" t="s">
        <v>224</v>
      </c>
      <c r="B157" s="4">
        <v>44973</v>
      </c>
      <c r="C157" s="4">
        <v>45015</v>
      </c>
      <c r="D157" t="s">
        <v>79</v>
      </c>
      <c r="E157" t="s">
        <v>33</v>
      </c>
      <c r="F157">
        <v>89</v>
      </c>
      <c r="G157" t="s">
        <v>20</v>
      </c>
      <c r="H157" t="s">
        <v>28</v>
      </c>
      <c r="I157" t="s">
        <v>34</v>
      </c>
      <c r="J157" t="s">
        <v>85</v>
      </c>
      <c r="K157">
        <v>300.36</v>
      </c>
      <c r="L157" t="s">
        <v>45</v>
      </c>
      <c r="M157" t="s">
        <v>61</v>
      </c>
      <c r="N157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57" t="str">
        <f>IF(Table1[[#This Row],[Processed Date]]&gt;=Table1[[#This Row],[Submitted Date]],"Accurate","No Accurate")</f>
        <v>Accurate</v>
      </c>
      <c r="P157" s="5">
        <f>IF(OR(Table1[[#This Row],[Status]]="Paid",Table1[[#This Row],[Status]]="Denied"),Table1[[#This Row],[Processed Date]]-Table1[[#This Row],[Submitted Date]],"")</f>
        <v>42</v>
      </c>
      <c r="Q15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58" spans="1:17" x14ac:dyDescent="0.35">
      <c r="A158" t="s">
        <v>225</v>
      </c>
      <c r="B158" s="4">
        <v>45216</v>
      </c>
      <c r="C158" s="4">
        <v>45229</v>
      </c>
      <c r="D158" t="s">
        <v>18</v>
      </c>
      <c r="E158" t="s">
        <v>64</v>
      </c>
      <c r="F158">
        <v>8</v>
      </c>
      <c r="G158" t="s">
        <v>44</v>
      </c>
      <c r="H158" t="s">
        <v>52</v>
      </c>
      <c r="I158" t="s">
        <v>22</v>
      </c>
      <c r="J158" t="s">
        <v>88</v>
      </c>
      <c r="K158">
        <v>2952.6</v>
      </c>
      <c r="L158" t="s">
        <v>31</v>
      </c>
      <c r="N15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8" t="str">
        <f>IF(Table1[[#This Row],[Processed Date]]&gt;=Table1[[#This Row],[Submitted Date]],"Accurate","No Accurate")</f>
        <v>Accurate</v>
      </c>
      <c r="P158" s="5">
        <f>IF(OR(Table1[[#This Row],[Status]]="Paid",Table1[[#This Row],[Status]]="Denied"),Table1[[#This Row],[Processed Date]]-Table1[[#This Row],[Submitted Date]],"")</f>
        <v>13</v>
      </c>
      <c r="Q158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59" spans="1:17" x14ac:dyDescent="0.35">
      <c r="A159" t="s">
        <v>226</v>
      </c>
      <c r="B159" s="4">
        <v>45002</v>
      </c>
      <c r="C159" s="4">
        <v>45052</v>
      </c>
      <c r="D159" t="s">
        <v>26</v>
      </c>
      <c r="E159" t="s">
        <v>54</v>
      </c>
      <c r="F159">
        <v>0</v>
      </c>
      <c r="G159" t="s">
        <v>44</v>
      </c>
      <c r="H159" t="s">
        <v>55</v>
      </c>
      <c r="I159" t="s">
        <v>59</v>
      </c>
      <c r="J159" t="s">
        <v>109</v>
      </c>
      <c r="K159">
        <v>4299.1099999999997</v>
      </c>
      <c r="L159" t="s">
        <v>31</v>
      </c>
      <c r="N15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59" t="str">
        <f>IF(Table1[[#This Row],[Processed Date]]&gt;=Table1[[#This Row],[Submitted Date]],"Accurate","No Accurate")</f>
        <v>Accurate</v>
      </c>
      <c r="P159" s="5">
        <f>IF(OR(Table1[[#This Row],[Status]]="Paid",Table1[[#This Row],[Status]]="Denied"),Table1[[#This Row],[Processed Date]]-Table1[[#This Row],[Submitted Date]],"")</f>
        <v>50</v>
      </c>
      <c r="Q159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0" spans="1:17" x14ac:dyDescent="0.35">
      <c r="A160" t="s">
        <v>227</v>
      </c>
      <c r="B160" s="4">
        <v>45203</v>
      </c>
      <c r="C160" s="4">
        <v>45216</v>
      </c>
      <c r="D160" t="s">
        <v>79</v>
      </c>
      <c r="E160" t="s">
        <v>27</v>
      </c>
      <c r="F160">
        <v>0</v>
      </c>
      <c r="G160" t="s">
        <v>20</v>
      </c>
      <c r="H160" t="s">
        <v>49</v>
      </c>
      <c r="I160" t="s">
        <v>34</v>
      </c>
      <c r="J160" t="s">
        <v>35</v>
      </c>
      <c r="K160">
        <v>702.43</v>
      </c>
      <c r="L160" t="s">
        <v>45</v>
      </c>
      <c r="M160" t="s">
        <v>61</v>
      </c>
      <c r="N160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60" t="str">
        <f>IF(Table1[[#This Row],[Processed Date]]&gt;=Table1[[#This Row],[Submitted Date]],"Accurate","No Accurate")</f>
        <v>Accurate</v>
      </c>
      <c r="P160" s="5">
        <f>IF(OR(Table1[[#This Row],[Status]]="Paid",Table1[[#This Row],[Status]]="Denied"),Table1[[#This Row],[Processed Date]]-Table1[[#This Row],[Submitted Date]],"")</f>
        <v>13</v>
      </c>
      <c r="Q160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61" spans="1:17" x14ac:dyDescent="0.35">
      <c r="A161" t="s">
        <v>228</v>
      </c>
      <c r="B161" s="4">
        <v>45092</v>
      </c>
      <c r="C161" s="4">
        <v>45093</v>
      </c>
      <c r="D161" t="s">
        <v>79</v>
      </c>
      <c r="E161" t="s">
        <v>19</v>
      </c>
      <c r="F161">
        <v>47</v>
      </c>
      <c r="G161" t="s">
        <v>20</v>
      </c>
      <c r="H161" t="s">
        <v>21</v>
      </c>
      <c r="I161" t="s">
        <v>34</v>
      </c>
      <c r="J161" t="s">
        <v>85</v>
      </c>
      <c r="K161">
        <v>677.45</v>
      </c>
      <c r="L161" t="s">
        <v>45</v>
      </c>
      <c r="M161" t="s">
        <v>80</v>
      </c>
      <c r="N161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61" t="str">
        <f>IF(Table1[[#This Row],[Processed Date]]&gt;=Table1[[#This Row],[Submitted Date]],"Accurate","No Accurate")</f>
        <v>Accurate</v>
      </c>
      <c r="P161" s="5">
        <f>IF(OR(Table1[[#This Row],[Status]]="Paid",Table1[[#This Row],[Status]]="Denied"),Table1[[#This Row],[Processed Date]]-Table1[[#This Row],[Submitted Date]],"")</f>
        <v>1</v>
      </c>
      <c r="Q161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62" spans="1:17" x14ac:dyDescent="0.35">
      <c r="A162" t="s">
        <v>229</v>
      </c>
      <c r="B162" s="4">
        <v>44959</v>
      </c>
      <c r="C162" s="4">
        <v>44989</v>
      </c>
      <c r="D162" t="s">
        <v>37</v>
      </c>
      <c r="E162" t="s">
        <v>48</v>
      </c>
      <c r="F162">
        <v>0</v>
      </c>
      <c r="G162" t="s">
        <v>44</v>
      </c>
      <c r="H162" t="s">
        <v>28</v>
      </c>
      <c r="I162" t="s">
        <v>29</v>
      </c>
      <c r="J162" t="s">
        <v>30</v>
      </c>
      <c r="K162">
        <v>2988.65</v>
      </c>
      <c r="L162" t="s">
        <v>45</v>
      </c>
      <c r="M162" t="s">
        <v>80</v>
      </c>
      <c r="N16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62" t="str">
        <f>IF(Table1[[#This Row],[Processed Date]]&gt;=Table1[[#This Row],[Submitted Date]],"Accurate","No Accurate")</f>
        <v>Accurate</v>
      </c>
      <c r="P162" s="5">
        <f>IF(OR(Table1[[#This Row],[Status]]="Paid",Table1[[#This Row],[Status]]="Denied"),Table1[[#This Row],[Processed Date]]-Table1[[#This Row],[Submitted Date]],"")</f>
        <v>30</v>
      </c>
      <c r="Q16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63" spans="1:17" x14ac:dyDescent="0.35">
      <c r="A163" t="s">
        <v>230</v>
      </c>
      <c r="B163" s="4">
        <v>45241</v>
      </c>
      <c r="C163" s="4">
        <v>45243</v>
      </c>
      <c r="D163" t="s">
        <v>26</v>
      </c>
      <c r="E163" t="s">
        <v>19</v>
      </c>
      <c r="F163">
        <v>63</v>
      </c>
      <c r="G163" t="s">
        <v>20</v>
      </c>
      <c r="H163" t="s">
        <v>52</v>
      </c>
      <c r="I163" t="s">
        <v>40</v>
      </c>
      <c r="J163" t="s">
        <v>41</v>
      </c>
      <c r="K163">
        <v>3234.54</v>
      </c>
      <c r="L163" t="s">
        <v>31</v>
      </c>
      <c r="N163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63" t="str">
        <f>IF(Table1[[#This Row],[Processed Date]]&gt;=Table1[[#This Row],[Submitted Date]],"Accurate","No Accurate")</f>
        <v>Accurate</v>
      </c>
      <c r="P163" s="5">
        <f>IF(OR(Table1[[#This Row],[Status]]="Paid",Table1[[#This Row],[Status]]="Denied"),Table1[[#This Row],[Processed Date]]-Table1[[#This Row],[Submitted Date]],"")</f>
        <v>2</v>
      </c>
      <c r="Q16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64" spans="1:17" x14ac:dyDescent="0.35">
      <c r="A164" t="s">
        <v>231</v>
      </c>
      <c r="B164" s="4">
        <v>45172</v>
      </c>
      <c r="C164" s="4">
        <v>45226</v>
      </c>
      <c r="D164" t="s">
        <v>37</v>
      </c>
      <c r="E164" t="s">
        <v>67</v>
      </c>
      <c r="F164">
        <v>21</v>
      </c>
      <c r="G164" t="s">
        <v>20</v>
      </c>
      <c r="H164" t="s">
        <v>28</v>
      </c>
      <c r="I164" t="s">
        <v>34</v>
      </c>
      <c r="J164" t="s">
        <v>85</v>
      </c>
      <c r="K164">
        <v>2476.83</v>
      </c>
      <c r="L164" t="s">
        <v>45</v>
      </c>
      <c r="M164" t="s">
        <v>46</v>
      </c>
      <c r="N164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164" t="str">
        <f>IF(Table1[[#This Row],[Processed Date]]&gt;=Table1[[#This Row],[Submitted Date]],"Accurate","No Accurate")</f>
        <v>Accurate</v>
      </c>
      <c r="P164" s="5">
        <f>IF(OR(Table1[[#This Row],[Status]]="Paid",Table1[[#This Row],[Status]]="Denied"),Table1[[#This Row],[Processed Date]]-Table1[[#This Row],[Submitted Date]],"")</f>
        <v>54</v>
      </c>
      <c r="Q16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5" spans="1:17" x14ac:dyDescent="0.35">
      <c r="A165" t="s">
        <v>232</v>
      </c>
      <c r="B165" s="4">
        <v>45091</v>
      </c>
      <c r="C165" s="4">
        <v>45129</v>
      </c>
      <c r="D165" t="s">
        <v>79</v>
      </c>
      <c r="E165" t="s">
        <v>27</v>
      </c>
      <c r="F165">
        <v>66</v>
      </c>
      <c r="G165" t="s">
        <v>44</v>
      </c>
      <c r="H165" t="s">
        <v>55</v>
      </c>
      <c r="I165" t="s">
        <v>22</v>
      </c>
      <c r="J165" t="s">
        <v>152</v>
      </c>
      <c r="K165">
        <v>1411.33</v>
      </c>
      <c r="L165" t="s">
        <v>24</v>
      </c>
      <c r="N16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65" t="str">
        <f>IF(Table1[[#This Row],[Processed Date]]&gt;=Table1[[#This Row],[Submitted Date]],"Accurate","No Accurate")</f>
        <v>Accurate</v>
      </c>
      <c r="P165" s="5" t="str">
        <f>IF(OR(Table1[[#This Row],[Status]]="Paid",Table1[[#This Row],[Status]]="Denied"),Table1[[#This Row],[Processed Date]]-Table1[[#This Row],[Submitted Date]],"")</f>
        <v/>
      </c>
      <c r="Q165" t="str">
        <f>IF(OR(ISBLANK(Table1[[#This Row],[Processing Time]]),Table1[[#This Row],[Processing Time]]=""),"",IF(Table1[[#This Row],[Processing Time]]&gt;30,"Processed After 30 Days","Processed Within 30 Days"))</f>
        <v/>
      </c>
    </row>
    <row r="166" spans="1:17" x14ac:dyDescent="0.35">
      <c r="A166" t="s">
        <v>233</v>
      </c>
      <c r="B166" s="4">
        <v>45207</v>
      </c>
      <c r="C166" s="4">
        <v>45252</v>
      </c>
      <c r="D166" t="s">
        <v>43</v>
      </c>
      <c r="E166" t="s">
        <v>67</v>
      </c>
      <c r="F166">
        <v>15</v>
      </c>
      <c r="G166" t="s">
        <v>20</v>
      </c>
      <c r="H166" t="s">
        <v>52</v>
      </c>
      <c r="I166" t="s">
        <v>29</v>
      </c>
      <c r="J166" t="s">
        <v>50</v>
      </c>
      <c r="K166">
        <v>2676.26</v>
      </c>
      <c r="L166" t="s">
        <v>45</v>
      </c>
      <c r="M166" t="s">
        <v>80</v>
      </c>
      <c r="N166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66" t="str">
        <f>IF(Table1[[#This Row],[Processed Date]]&gt;=Table1[[#This Row],[Submitted Date]],"Accurate","No Accurate")</f>
        <v>Accurate</v>
      </c>
      <c r="P166" s="5">
        <f>IF(OR(Table1[[#This Row],[Status]]="Paid",Table1[[#This Row],[Status]]="Denied"),Table1[[#This Row],[Processed Date]]-Table1[[#This Row],[Submitted Date]],"")</f>
        <v>45</v>
      </c>
      <c r="Q166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7" spans="1:17" x14ac:dyDescent="0.35">
      <c r="A167" t="s">
        <v>234</v>
      </c>
      <c r="B167" s="4">
        <v>44977</v>
      </c>
      <c r="C167" s="4">
        <v>45027</v>
      </c>
      <c r="D167" t="s">
        <v>18</v>
      </c>
      <c r="E167" t="s">
        <v>64</v>
      </c>
      <c r="F167">
        <v>85</v>
      </c>
      <c r="G167" t="s">
        <v>20</v>
      </c>
      <c r="H167" t="s">
        <v>52</v>
      </c>
      <c r="I167" t="s">
        <v>22</v>
      </c>
      <c r="J167" t="s">
        <v>88</v>
      </c>
      <c r="K167">
        <v>2178.85</v>
      </c>
      <c r="L167" t="s">
        <v>31</v>
      </c>
      <c r="N16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67" t="str">
        <f>IF(Table1[[#This Row],[Processed Date]]&gt;=Table1[[#This Row],[Submitted Date]],"Accurate","No Accurate")</f>
        <v>Accurate</v>
      </c>
      <c r="P167" s="5">
        <f>IF(OR(Table1[[#This Row],[Status]]="Paid",Table1[[#This Row],[Status]]="Denied"),Table1[[#This Row],[Processed Date]]-Table1[[#This Row],[Submitted Date]],"")</f>
        <v>50</v>
      </c>
      <c r="Q16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8" spans="1:17" x14ac:dyDescent="0.35">
      <c r="A168" t="s">
        <v>235</v>
      </c>
      <c r="B168" s="4">
        <v>45100</v>
      </c>
      <c r="C168" s="4">
        <v>45152</v>
      </c>
      <c r="D168" t="s">
        <v>37</v>
      </c>
      <c r="E168" t="s">
        <v>67</v>
      </c>
      <c r="F168">
        <v>46</v>
      </c>
      <c r="G168" t="s">
        <v>20</v>
      </c>
      <c r="H168" t="s">
        <v>72</v>
      </c>
      <c r="I168" t="s">
        <v>40</v>
      </c>
      <c r="J168" t="s">
        <v>77</v>
      </c>
      <c r="K168">
        <v>3661.58</v>
      </c>
      <c r="L168" t="s">
        <v>45</v>
      </c>
      <c r="M168" t="s">
        <v>93</v>
      </c>
      <c r="N168" t="str">
        <f>IF(OR(Table1[[#This Row],[Status]]="pending",Table1[[#This Row],[Status]]="Paid"),"",IF(AND(Table1[[#This Row],[Status]]="Denied",ISBLANK(Table1[[#This Row],[Denial Reason]])),"Unknown",Table1[[#This Row],[Denial Reason]]))</f>
        <v>Duplicate Claim</v>
      </c>
      <c r="O168" t="str">
        <f>IF(Table1[[#This Row],[Processed Date]]&gt;=Table1[[#This Row],[Submitted Date]],"Accurate","No Accurate")</f>
        <v>Accurate</v>
      </c>
      <c r="P168" s="5">
        <f>IF(OR(Table1[[#This Row],[Status]]="Paid",Table1[[#This Row],[Status]]="Denied"),Table1[[#This Row],[Processed Date]]-Table1[[#This Row],[Submitted Date]],"")</f>
        <v>52</v>
      </c>
      <c r="Q16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69" spans="1:17" x14ac:dyDescent="0.35">
      <c r="A169" t="s">
        <v>236</v>
      </c>
      <c r="B169" s="4">
        <v>45267</v>
      </c>
      <c r="C169" s="4">
        <v>45283</v>
      </c>
      <c r="D169" t="s">
        <v>43</v>
      </c>
      <c r="E169" t="s">
        <v>82</v>
      </c>
      <c r="F169">
        <v>68</v>
      </c>
      <c r="G169" t="s">
        <v>44</v>
      </c>
      <c r="H169" t="s">
        <v>55</v>
      </c>
      <c r="I169" t="s">
        <v>40</v>
      </c>
      <c r="J169" t="s">
        <v>41</v>
      </c>
      <c r="K169">
        <v>382.31</v>
      </c>
      <c r="L169" t="s">
        <v>31</v>
      </c>
      <c r="N16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69" t="str">
        <f>IF(Table1[[#This Row],[Processed Date]]&gt;=Table1[[#This Row],[Submitted Date]],"Accurate","No Accurate")</f>
        <v>Accurate</v>
      </c>
      <c r="P169" s="5">
        <f>IF(OR(Table1[[#This Row],[Status]]="Paid",Table1[[#This Row],[Status]]="Denied"),Table1[[#This Row],[Processed Date]]-Table1[[#This Row],[Submitted Date]],"")</f>
        <v>16</v>
      </c>
      <c r="Q169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70" spans="1:17" x14ac:dyDescent="0.35">
      <c r="A170" t="s">
        <v>237</v>
      </c>
      <c r="B170" s="4">
        <v>45148</v>
      </c>
      <c r="C170" s="4">
        <v>45154</v>
      </c>
      <c r="D170" t="s">
        <v>43</v>
      </c>
      <c r="E170" t="s">
        <v>82</v>
      </c>
      <c r="F170">
        <v>89</v>
      </c>
      <c r="G170" t="s">
        <v>44</v>
      </c>
      <c r="H170" t="s">
        <v>52</v>
      </c>
      <c r="I170" t="s">
        <v>29</v>
      </c>
      <c r="J170" t="s">
        <v>50</v>
      </c>
      <c r="K170">
        <v>346.91</v>
      </c>
      <c r="L170" t="s">
        <v>24</v>
      </c>
      <c r="N17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0" t="str">
        <f>IF(Table1[[#This Row],[Processed Date]]&gt;=Table1[[#This Row],[Submitted Date]],"Accurate","No Accurate")</f>
        <v>Accurate</v>
      </c>
      <c r="P170" s="5" t="str">
        <f>IF(OR(Table1[[#This Row],[Status]]="Paid",Table1[[#This Row],[Status]]="Denied"),Table1[[#This Row],[Processed Date]]-Table1[[#This Row],[Submitted Date]],"")</f>
        <v/>
      </c>
      <c r="Q170" t="str">
        <f>IF(OR(ISBLANK(Table1[[#This Row],[Processing Time]]),Table1[[#This Row],[Processing Time]]=""),"",IF(Table1[[#This Row],[Processing Time]]&gt;30,"Processed After 30 Days","Processed Within 30 Days"))</f>
        <v/>
      </c>
    </row>
    <row r="171" spans="1:17" x14ac:dyDescent="0.35">
      <c r="A171" t="s">
        <v>238</v>
      </c>
      <c r="B171" s="4">
        <v>45270</v>
      </c>
      <c r="C171" s="4">
        <v>45277</v>
      </c>
      <c r="D171" t="s">
        <v>37</v>
      </c>
      <c r="E171" t="s">
        <v>48</v>
      </c>
      <c r="F171">
        <v>38</v>
      </c>
      <c r="G171" t="s">
        <v>44</v>
      </c>
      <c r="H171" t="s">
        <v>83</v>
      </c>
      <c r="I171" t="s">
        <v>40</v>
      </c>
      <c r="J171" t="s">
        <v>41</v>
      </c>
      <c r="K171">
        <v>4347.0600000000004</v>
      </c>
      <c r="L171" t="s">
        <v>24</v>
      </c>
      <c r="N17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1" t="str">
        <f>IF(Table1[[#This Row],[Processed Date]]&gt;=Table1[[#This Row],[Submitted Date]],"Accurate","No Accurate")</f>
        <v>Accurate</v>
      </c>
      <c r="P171" s="5" t="str">
        <f>IF(OR(Table1[[#This Row],[Status]]="Paid",Table1[[#This Row],[Status]]="Denied"),Table1[[#This Row],[Processed Date]]-Table1[[#This Row],[Submitted Date]],"")</f>
        <v/>
      </c>
      <c r="Q171" t="str">
        <f>IF(OR(ISBLANK(Table1[[#This Row],[Processing Time]]),Table1[[#This Row],[Processing Time]]=""),"",IF(Table1[[#This Row],[Processing Time]]&gt;30,"Processed After 30 Days","Processed Within 30 Days"))</f>
        <v/>
      </c>
    </row>
    <row r="172" spans="1:17" x14ac:dyDescent="0.35">
      <c r="A172" t="s">
        <v>239</v>
      </c>
      <c r="B172" s="4">
        <v>45074</v>
      </c>
      <c r="C172" s="4">
        <v>45103</v>
      </c>
      <c r="D172" t="s">
        <v>43</v>
      </c>
      <c r="E172" t="s">
        <v>48</v>
      </c>
      <c r="F172">
        <v>22</v>
      </c>
      <c r="G172" t="s">
        <v>44</v>
      </c>
      <c r="H172" t="s">
        <v>55</v>
      </c>
      <c r="I172" t="s">
        <v>34</v>
      </c>
      <c r="J172" t="s">
        <v>85</v>
      </c>
      <c r="K172">
        <v>2910.7</v>
      </c>
      <c r="L172" t="s">
        <v>31</v>
      </c>
      <c r="N17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2" t="str">
        <f>IF(Table1[[#This Row],[Processed Date]]&gt;=Table1[[#This Row],[Submitted Date]],"Accurate","No Accurate")</f>
        <v>Accurate</v>
      </c>
      <c r="P172" s="5">
        <f>IF(OR(Table1[[#This Row],[Status]]="Paid",Table1[[#This Row],[Status]]="Denied"),Table1[[#This Row],[Processed Date]]-Table1[[#This Row],[Submitted Date]],"")</f>
        <v>29</v>
      </c>
      <c r="Q17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73" spans="1:17" x14ac:dyDescent="0.35">
      <c r="A173" t="s">
        <v>240</v>
      </c>
      <c r="B173" s="4">
        <v>45263</v>
      </c>
      <c r="C173" s="4">
        <v>45293</v>
      </c>
      <c r="D173" t="s">
        <v>79</v>
      </c>
      <c r="E173" t="s">
        <v>27</v>
      </c>
      <c r="F173">
        <v>68</v>
      </c>
      <c r="G173" t="s">
        <v>44</v>
      </c>
      <c r="H173" t="s">
        <v>49</v>
      </c>
      <c r="I173" t="s">
        <v>59</v>
      </c>
      <c r="J173" t="s">
        <v>60</v>
      </c>
      <c r="K173">
        <v>4234.6000000000004</v>
      </c>
      <c r="L173" t="s">
        <v>45</v>
      </c>
      <c r="M173" t="s">
        <v>46</v>
      </c>
      <c r="N173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173" t="str">
        <f>IF(Table1[[#This Row],[Processed Date]]&gt;=Table1[[#This Row],[Submitted Date]],"Accurate","No Accurate")</f>
        <v>Accurate</v>
      </c>
      <c r="P173" s="5">
        <f>IF(OR(Table1[[#This Row],[Status]]="Paid",Table1[[#This Row],[Status]]="Denied"),Table1[[#This Row],[Processed Date]]-Table1[[#This Row],[Submitted Date]],"")</f>
        <v>30</v>
      </c>
      <c r="Q17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74" spans="1:17" x14ac:dyDescent="0.35">
      <c r="A174" t="s">
        <v>241</v>
      </c>
      <c r="B174" s="4">
        <v>45220</v>
      </c>
      <c r="C174" s="4">
        <v>45234</v>
      </c>
      <c r="D174" t="s">
        <v>37</v>
      </c>
      <c r="E174" t="s">
        <v>64</v>
      </c>
      <c r="F174">
        <v>51</v>
      </c>
      <c r="G174" t="s">
        <v>20</v>
      </c>
      <c r="H174" t="s">
        <v>55</v>
      </c>
      <c r="I174" t="s">
        <v>29</v>
      </c>
      <c r="J174" t="s">
        <v>30</v>
      </c>
      <c r="K174">
        <v>3087.19</v>
      </c>
      <c r="L174" t="s">
        <v>24</v>
      </c>
      <c r="N17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4" t="str">
        <f>IF(Table1[[#This Row],[Processed Date]]&gt;=Table1[[#This Row],[Submitted Date]],"Accurate","No Accurate")</f>
        <v>Accurate</v>
      </c>
      <c r="P174" s="5" t="str">
        <f>IF(OR(Table1[[#This Row],[Status]]="Paid",Table1[[#This Row],[Status]]="Denied"),Table1[[#This Row],[Processed Date]]-Table1[[#This Row],[Submitted Date]],"")</f>
        <v/>
      </c>
      <c r="Q174" t="str">
        <f>IF(OR(ISBLANK(Table1[[#This Row],[Processing Time]]),Table1[[#This Row],[Processing Time]]=""),"",IF(Table1[[#This Row],[Processing Time]]&gt;30,"Processed After 30 Days","Processed Within 30 Days"))</f>
        <v/>
      </c>
    </row>
    <row r="175" spans="1:17" x14ac:dyDescent="0.35">
      <c r="A175" t="s">
        <v>242</v>
      </c>
      <c r="B175" s="4">
        <v>45238</v>
      </c>
      <c r="C175" s="4">
        <v>45297</v>
      </c>
      <c r="D175" t="s">
        <v>43</v>
      </c>
      <c r="E175" t="s">
        <v>54</v>
      </c>
      <c r="F175">
        <v>18</v>
      </c>
      <c r="G175" t="s">
        <v>44</v>
      </c>
      <c r="H175" t="s">
        <v>83</v>
      </c>
      <c r="I175" t="s">
        <v>22</v>
      </c>
      <c r="J175" t="s">
        <v>88</v>
      </c>
      <c r="K175">
        <v>1402.69</v>
      </c>
      <c r="L175" t="s">
        <v>45</v>
      </c>
      <c r="M175" t="s">
        <v>70</v>
      </c>
      <c r="N175" t="str">
        <f>IF(OR(Table1[[#This Row],[Status]]="pending",Table1[[#This Row],[Status]]="Paid"),"",IF(AND(Table1[[#This Row],[Status]]="Denied",ISBLANK(Table1[[#This Row],[Denial Reason]])),"Unknown",Table1[[#This Row],[Denial Reason]]))</f>
        <v>Eligibility Issue</v>
      </c>
      <c r="O175" t="str">
        <f>IF(Table1[[#This Row],[Processed Date]]&gt;=Table1[[#This Row],[Submitted Date]],"Accurate","No Accurate")</f>
        <v>Accurate</v>
      </c>
      <c r="P175" s="5">
        <f>IF(OR(Table1[[#This Row],[Status]]="Paid",Table1[[#This Row],[Status]]="Denied"),Table1[[#This Row],[Processed Date]]-Table1[[#This Row],[Submitted Date]],"")</f>
        <v>59</v>
      </c>
      <c r="Q175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76" spans="1:17" x14ac:dyDescent="0.35">
      <c r="A176" t="s">
        <v>243</v>
      </c>
      <c r="B176" s="4">
        <v>44930</v>
      </c>
      <c r="C176" s="4">
        <v>44934</v>
      </c>
      <c r="D176" t="s">
        <v>79</v>
      </c>
      <c r="E176" t="s">
        <v>33</v>
      </c>
      <c r="F176">
        <v>68</v>
      </c>
      <c r="G176" t="s">
        <v>20</v>
      </c>
      <c r="H176" t="s">
        <v>72</v>
      </c>
      <c r="I176" t="s">
        <v>40</v>
      </c>
      <c r="J176" t="s">
        <v>41</v>
      </c>
      <c r="K176">
        <v>394.45</v>
      </c>
      <c r="L176" t="s">
        <v>24</v>
      </c>
      <c r="N17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6" t="str">
        <f>IF(Table1[[#This Row],[Processed Date]]&gt;=Table1[[#This Row],[Submitted Date]],"Accurate","No Accurate")</f>
        <v>Accurate</v>
      </c>
      <c r="P176" s="5" t="str">
        <f>IF(OR(Table1[[#This Row],[Status]]="Paid",Table1[[#This Row],[Status]]="Denied"),Table1[[#This Row],[Processed Date]]-Table1[[#This Row],[Submitted Date]],"")</f>
        <v/>
      </c>
      <c r="Q176" t="str">
        <f>IF(OR(ISBLANK(Table1[[#This Row],[Processing Time]]),Table1[[#This Row],[Processing Time]]=""),"",IF(Table1[[#This Row],[Processing Time]]&gt;30,"Processed After 30 Days","Processed Within 30 Days"))</f>
        <v/>
      </c>
    </row>
    <row r="177" spans="1:17" x14ac:dyDescent="0.35">
      <c r="A177" t="s">
        <v>244</v>
      </c>
      <c r="B177" s="4">
        <v>44973</v>
      </c>
      <c r="C177" s="4">
        <v>45020</v>
      </c>
      <c r="D177" t="s">
        <v>26</v>
      </c>
      <c r="E177" t="s">
        <v>38</v>
      </c>
      <c r="F177">
        <v>15</v>
      </c>
      <c r="G177" t="s">
        <v>44</v>
      </c>
      <c r="H177" t="s">
        <v>28</v>
      </c>
      <c r="I177" t="s">
        <v>40</v>
      </c>
      <c r="J177" t="s">
        <v>77</v>
      </c>
      <c r="K177">
        <v>2128.17</v>
      </c>
      <c r="L177" t="s">
        <v>45</v>
      </c>
      <c r="M177" t="s">
        <v>61</v>
      </c>
      <c r="N177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77" t="str">
        <f>IF(Table1[[#This Row],[Processed Date]]&gt;=Table1[[#This Row],[Submitted Date]],"Accurate","No Accurate")</f>
        <v>Accurate</v>
      </c>
      <c r="P177" s="5">
        <f>IF(OR(Table1[[#This Row],[Status]]="Paid",Table1[[#This Row],[Status]]="Denied"),Table1[[#This Row],[Processed Date]]-Table1[[#This Row],[Submitted Date]],"")</f>
        <v>47</v>
      </c>
      <c r="Q17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78" spans="1:17" x14ac:dyDescent="0.35">
      <c r="A178" t="s">
        <v>245</v>
      </c>
      <c r="B178" s="4">
        <v>45086</v>
      </c>
      <c r="C178" s="4">
        <v>45132</v>
      </c>
      <c r="D178" t="s">
        <v>43</v>
      </c>
      <c r="E178" t="s">
        <v>33</v>
      </c>
      <c r="F178">
        <v>1</v>
      </c>
      <c r="G178" t="s">
        <v>20</v>
      </c>
      <c r="H178" t="s">
        <v>72</v>
      </c>
      <c r="I178" t="s">
        <v>29</v>
      </c>
      <c r="J178" t="s">
        <v>30</v>
      </c>
      <c r="K178">
        <v>470.54</v>
      </c>
      <c r="L178" t="s">
        <v>31</v>
      </c>
      <c r="N17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8" t="str">
        <f>IF(Table1[[#This Row],[Processed Date]]&gt;=Table1[[#This Row],[Submitted Date]],"Accurate","No Accurate")</f>
        <v>Accurate</v>
      </c>
      <c r="P178" s="5">
        <f>IF(OR(Table1[[#This Row],[Status]]="Paid",Table1[[#This Row],[Status]]="Denied"),Table1[[#This Row],[Processed Date]]-Table1[[#This Row],[Submitted Date]],"")</f>
        <v>46</v>
      </c>
      <c r="Q17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79" spans="1:17" x14ac:dyDescent="0.35">
      <c r="A179" t="s">
        <v>246</v>
      </c>
      <c r="B179" s="4">
        <v>45007</v>
      </c>
      <c r="C179" s="4">
        <v>45055</v>
      </c>
      <c r="D179" t="s">
        <v>26</v>
      </c>
      <c r="E179" t="s">
        <v>54</v>
      </c>
      <c r="F179">
        <v>23</v>
      </c>
      <c r="G179" t="s">
        <v>44</v>
      </c>
      <c r="H179" t="s">
        <v>49</v>
      </c>
      <c r="I179" t="s">
        <v>34</v>
      </c>
      <c r="J179" t="s">
        <v>74</v>
      </c>
      <c r="K179">
        <v>1396.91</v>
      </c>
      <c r="L179" t="s">
        <v>24</v>
      </c>
      <c r="N17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79" t="str">
        <f>IF(Table1[[#This Row],[Processed Date]]&gt;=Table1[[#This Row],[Submitted Date]],"Accurate","No Accurate")</f>
        <v>Accurate</v>
      </c>
      <c r="P179" s="5" t="str">
        <f>IF(OR(Table1[[#This Row],[Status]]="Paid",Table1[[#This Row],[Status]]="Denied"),Table1[[#This Row],[Processed Date]]-Table1[[#This Row],[Submitted Date]],"")</f>
        <v/>
      </c>
      <c r="Q179" t="str">
        <f>IF(OR(ISBLANK(Table1[[#This Row],[Processing Time]]),Table1[[#This Row],[Processing Time]]=""),"",IF(Table1[[#This Row],[Processing Time]]&gt;30,"Processed After 30 Days","Processed Within 30 Days"))</f>
        <v/>
      </c>
    </row>
    <row r="180" spans="1:17" x14ac:dyDescent="0.35">
      <c r="A180" t="s">
        <v>247</v>
      </c>
      <c r="B180" s="4">
        <v>45175</v>
      </c>
      <c r="C180" s="4">
        <v>45213</v>
      </c>
      <c r="D180" t="s">
        <v>37</v>
      </c>
      <c r="E180" t="s">
        <v>67</v>
      </c>
      <c r="F180">
        <v>34</v>
      </c>
      <c r="G180" t="s">
        <v>44</v>
      </c>
      <c r="H180" t="s">
        <v>83</v>
      </c>
      <c r="I180" t="s">
        <v>59</v>
      </c>
      <c r="J180" t="s">
        <v>109</v>
      </c>
      <c r="K180">
        <v>1117.07</v>
      </c>
      <c r="L180" t="s">
        <v>24</v>
      </c>
      <c r="N18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0" t="str">
        <f>IF(Table1[[#This Row],[Processed Date]]&gt;=Table1[[#This Row],[Submitted Date]],"Accurate","No Accurate")</f>
        <v>Accurate</v>
      </c>
      <c r="P180" s="5" t="str">
        <f>IF(OR(Table1[[#This Row],[Status]]="Paid",Table1[[#This Row],[Status]]="Denied"),Table1[[#This Row],[Processed Date]]-Table1[[#This Row],[Submitted Date]],"")</f>
        <v/>
      </c>
      <c r="Q180" t="str">
        <f>IF(OR(ISBLANK(Table1[[#This Row],[Processing Time]]),Table1[[#This Row],[Processing Time]]=""),"",IF(Table1[[#This Row],[Processing Time]]&gt;30,"Processed After 30 Days","Processed Within 30 Days"))</f>
        <v/>
      </c>
    </row>
    <row r="181" spans="1:17" x14ac:dyDescent="0.35">
      <c r="A181" t="s">
        <v>248</v>
      </c>
      <c r="B181" s="4">
        <v>45103</v>
      </c>
      <c r="C181" s="4">
        <v>45130</v>
      </c>
      <c r="D181" t="s">
        <v>18</v>
      </c>
      <c r="E181" t="s">
        <v>19</v>
      </c>
      <c r="F181">
        <v>32</v>
      </c>
      <c r="G181" t="s">
        <v>20</v>
      </c>
      <c r="H181" t="s">
        <v>65</v>
      </c>
      <c r="I181" t="s">
        <v>29</v>
      </c>
      <c r="J181" t="s">
        <v>50</v>
      </c>
      <c r="K181">
        <v>2458.83</v>
      </c>
      <c r="L181" t="s">
        <v>24</v>
      </c>
      <c r="N18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1" t="str">
        <f>IF(Table1[[#This Row],[Processed Date]]&gt;=Table1[[#This Row],[Submitted Date]],"Accurate","No Accurate")</f>
        <v>Accurate</v>
      </c>
      <c r="P181" s="5" t="str">
        <f>IF(OR(Table1[[#This Row],[Status]]="Paid",Table1[[#This Row],[Status]]="Denied"),Table1[[#This Row],[Processed Date]]-Table1[[#This Row],[Submitted Date]],"")</f>
        <v/>
      </c>
      <c r="Q181" t="str">
        <f>IF(OR(ISBLANK(Table1[[#This Row],[Processing Time]]),Table1[[#This Row],[Processing Time]]=""),"",IF(Table1[[#This Row],[Processing Time]]&gt;30,"Processed After 30 Days","Processed Within 30 Days"))</f>
        <v/>
      </c>
    </row>
    <row r="182" spans="1:17" x14ac:dyDescent="0.35">
      <c r="A182" t="s">
        <v>249</v>
      </c>
      <c r="B182" s="4">
        <v>44950</v>
      </c>
      <c r="C182" s="4">
        <v>44964</v>
      </c>
      <c r="D182" t="s">
        <v>37</v>
      </c>
      <c r="E182" t="s">
        <v>33</v>
      </c>
      <c r="F182">
        <v>42</v>
      </c>
      <c r="G182" t="s">
        <v>20</v>
      </c>
      <c r="H182" t="s">
        <v>65</v>
      </c>
      <c r="I182" t="s">
        <v>34</v>
      </c>
      <c r="J182" t="s">
        <v>85</v>
      </c>
      <c r="K182">
        <v>88.05</v>
      </c>
      <c r="L182" t="s">
        <v>45</v>
      </c>
      <c r="N182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82" t="str">
        <f>IF(Table1[[#This Row],[Processed Date]]&gt;=Table1[[#This Row],[Submitted Date]],"Accurate","No Accurate")</f>
        <v>Accurate</v>
      </c>
      <c r="P182" s="5">
        <f>IF(OR(Table1[[#This Row],[Status]]="Paid",Table1[[#This Row],[Status]]="Denied"),Table1[[#This Row],[Processed Date]]-Table1[[#This Row],[Submitted Date]],"")</f>
        <v>14</v>
      </c>
      <c r="Q182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83" spans="1:17" x14ac:dyDescent="0.35">
      <c r="A183" t="s">
        <v>250</v>
      </c>
      <c r="B183" s="4">
        <v>45057</v>
      </c>
      <c r="C183" s="4">
        <v>45075</v>
      </c>
      <c r="D183" t="s">
        <v>43</v>
      </c>
      <c r="E183" t="s">
        <v>27</v>
      </c>
      <c r="F183">
        <v>64</v>
      </c>
      <c r="G183" t="s">
        <v>20</v>
      </c>
      <c r="H183" t="s">
        <v>21</v>
      </c>
      <c r="I183" t="s">
        <v>34</v>
      </c>
      <c r="J183" t="s">
        <v>85</v>
      </c>
      <c r="K183">
        <v>2512.06</v>
      </c>
      <c r="L183" t="s">
        <v>45</v>
      </c>
      <c r="M183" t="s">
        <v>61</v>
      </c>
      <c r="N183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83" t="str">
        <f>IF(Table1[[#This Row],[Processed Date]]&gt;=Table1[[#This Row],[Submitted Date]],"Accurate","No Accurate")</f>
        <v>Accurate</v>
      </c>
      <c r="P183" s="5">
        <f>IF(OR(Table1[[#This Row],[Status]]="Paid",Table1[[#This Row],[Status]]="Denied"),Table1[[#This Row],[Processed Date]]-Table1[[#This Row],[Submitted Date]],"")</f>
        <v>18</v>
      </c>
      <c r="Q18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84" spans="1:17" x14ac:dyDescent="0.35">
      <c r="A184" t="s">
        <v>251</v>
      </c>
      <c r="B184" s="4">
        <v>45121</v>
      </c>
      <c r="C184" s="4">
        <v>45155</v>
      </c>
      <c r="D184" t="s">
        <v>79</v>
      </c>
      <c r="E184" t="s">
        <v>64</v>
      </c>
      <c r="F184">
        <v>73</v>
      </c>
      <c r="G184" t="s">
        <v>20</v>
      </c>
      <c r="H184" t="s">
        <v>49</v>
      </c>
      <c r="I184" t="s">
        <v>29</v>
      </c>
      <c r="J184" t="s">
        <v>50</v>
      </c>
      <c r="K184">
        <v>4175.1000000000004</v>
      </c>
      <c r="L184" t="s">
        <v>45</v>
      </c>
      <c r="M184" t="s">
        <v>46</v>
      </c>
      <c r="N184" t="str">
        <f>IF(OR(Table1[[#This Row],[Status]]="pending",Table1[[#This Row],[Status]]="Paid"),"",IF(AND(Table1[[#This Row],[Status]]="Denied",ISBLANK(Table1[[#This Row],[Denial Reason]])),"Unknown",Table1[[#This Row],[Denial Reason]]))</f>
        <v>Coding Error</v>
      </c>
      <c r="O184" t="str">
        <f>IF(Table1[[#This Row],[Processed Date]]&gt;=Table1[[#This Row],[Submitted Date]],"Accurate","No Accurate")</f>
        <v>Accurate</v>
      </c>
      <c r="P184" s="5">
        <f>IF(OR(Table1[[#This Row],[Status]]="Paid",Table1[[#This Row],[Status]]="Denied"),Table1[[#This Row],[Processed Date]]-Table1[[#This Row],[Submitted Date]],"")</f>
        <v>34</v>
      </c>
      <c r="Q18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85" spans="1:17" x14ac:dyDescent="0.35">
      <c r="A185" t="s">
        <v>252</v>
      </c>
      <c r="B185" s="4">
        <v>44948</v>
      </c>
      <c r="C185" s="4">
        <v>44975</v>
      </c>
      <c r="D185" t="s">
        <v>18</v>
      </c>
      <c r="E185" t="s">
        <v>57</v>
      </c>
      <c r="F185">
        <v>34</v>
      </c>
      <c r="G185" t="s">
        <v>20</v>
      </c>
      <c r="H185" t="s">
        <v>83</v>
      </c>
      <c r="I185" t="s">
        <v>34</v>
      </c>
      <c r="J185" t="s">
        <v>74</v>
      </c>
      <c r="K185">
        <v>4317.4399999999996</v>
      </c>
      <c r="L185" t="s">
        <v>24</v>
      </c>
      <c r="N185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5" t="str">
        <f>IF(Table1[[#This Row],[Processed Date]]&gt;=Table1[[#This Row],[Submitted Date]],"Accurate","No Accurate")</f>
        <v>Accurate</v>
      </c>
      <c r="P185" s="5" t="str">
        <f>IF(OR(Table1[[#This Row],[Status]]="Paid",Table1[[#This Row],[Status]]="Denied"),Table1[[#This Row],[Processed Date]]-Table1[[#This Row],[Submitted Date]],"")</f>
        <v/>
      </c>
      <c r="Q185" t="str">
        <f>IF(OR(ISBLANK(Table1[[#This Row],[Processing Time]]),Table1[[#This Row],[Processing Time]]=""),"",IF(Table1[[#This Row],[Processing Time]]&gt;30,"Processed After 30 Days","Processed Within 30 Days"))</f>
        <v/>
      </c>
    </row>
    <row r="186" spans="1:17" x14ac:dyDescent="0.35">
      <c r="A186" t="s">
        <v>253</v>
      </c>
      <c r="B186" s="4">
        <v>45220</v>
      </c>
      <c r="C186" s="4">
        <v>45245</v>
      </c>
      <c r="D186" t="s">
        <v>37</v>
      </c>
      <c r="E186" t="s">
        <v>19</v>
      </c>
      <c r="F186">
        <v>89</v>
      </c>
      <c r="G186" t="s">
        <v>44</v>
      </c>
      <c r="H186" t="s">
        <v>55</v>
      </c>
      <c r="I186" t="s">
        <v>34</v>
      </c>
      <c r="J186" t="s">
        <v>35</v>
      </c>
      <c r="K186">
        <v>2054.91</v>
      </c>
      <c r="L186" t="s">
        <v>45</v>
      </c>
      <c r="M186" t="s">
        <v>61</v>
      </c>
      <c r="N186" t="str">
        <f>IF(OR(Table1[[#This Row],[Status]]="pending",Table1[[#This Row],[Status]]="Paid"),"",IF(AND(Table1[[#This Row],[Status]]="Denied",ISBLANK(Table1[[#This Row],[Denial Reason]])),"Unknown",Table1[[#This Row],[Denial Reason]]))</f>
        <v>No Authorization</v>
      </c>
      <c r="O186" t="str">
        <f>IF(Table1[[#This Row],[Processed Date]]&gt;=Table1[[#This Row],[Submitted Date]],"Accurate","No Accurate")</f>
        <v>Accurate</v>
      </c>
      <c r="P186" s="5">
        <f>IF(OR(Table1[[#This Row],[Status]]="Paid",Table1[[#This Row],[Status]]="Denied"),Table1[[#This Row],[Processed Date]]-Table1[[#This Row],[Submitted Date]],"")</f>
        <v>25</v>
      </c>
      <c r="Q186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87" spans="1:17" x14ac:dyDescent="0.35">
      <c r="A187" t="s">
        <v>254</v>
      </c>
      <c r="B187" s="4">
        <v>45162</v>
      </c>
      <c r="C187" s="4">
        <v>45215</v>
      </c>
      <c r="D187" t="s">
        <v>43</v>
      </c>
      <c r="E187" t="s">
        <v>27</v>
      </c>
      <c r="F187">
        <v>73</v>
      </c>
      <c r="G187" t="s">
        <v>44</v>
      </c>
      <c r="H187" t="s">
        <v>49</v>
      </c>
      <c r="I187" t="s">
        <v>40</v>
      </c>
      <c r="J187" t="s">
        <v>77</v>
      </c>
      <c r="K187">
        <v>4230.2</v>
      </c>
      <c r="L187" t="s">
        <v>31</v>
      </c>
      <c r="N18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7" t="str">
        <f>IF(Table1[[#This Row],[Processed Date]]&gt;=Table1[[#This Row],[Submitted Date]],"Accurate","No Accurate")</f>
        <v>Accurate</v>
      </c>
      <c r="P187" s="5">
        <f>IF(OR(Table1[[#This Row],[Status]]="Paid",Table1[[#This Row],[Status]]="Denied"),Table1[[#This Row],[Processed Date]]-Table1[[#This Row],[Submitted Date]],"")</f>
        <v>53</v>
      </c>
      <c r="Q187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88" spans="1:17" x14ac:dyDescent="0.35">
      <c r="A188" t="s">
        <v>255</v>
      </c>
      <c r="B188" s="4">
        <v>45228</v>
      </c>
      <c r="C188" s="4">
        <v>45253</v>
      </c>
      <c r="D188" t="s">
        <v>26</v>
      </c>
      <c r="E188" t="s">
        <v>27</v>
      </c>
      <c r="F188">
        <v>6</v>
      </c>
      <c r="G188" t="s">
        <v>44</v>
      </c>
      <c r="H188" t="s">
        <v>55</v>
      </c>
      <c r="I188" t="s">
        <v>40</v>
      </c>
      <c r="J188" t="s">
        <v>77</v>
      </c>
      <c r="K188">
        <v>4359.1000000000004</v>
      </c>
      <c r="L188" t="s">
        <v>24</v>
      </c>
      <c r="N18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8" t="str">
        <f>IF(Table1[[#This Row],[Processed Date]]&gt;=Table1[[#This Row],[Submitted Date]],"Accurate","No Accurate")</f>
        <v>Accurate</v>
      </c>
      <c r="P188" s="5" t="str">
        <f>IF(OR(Table1[[#This Row],[Status]]="Paid",Table1[[#This Row],[Status]]="Denied"),Table1[[#This Row],[Processed Date]]-Table1[[#This Row],[Submitted Date]],"")</f>
        <v/>
      </c>
      <c r="Q188" t="str">
        <f>IF(OR(ISBLANK(Table1[[#This Row],[Processing Time]]),Table1[[#This Row],[Processing Time]]=""),"",IF(Table1[[#This Row],[Processing Time]]&gt;30,"Processed After 30 Days","Processed Within 30 Days"))</f>
        <v/>
      </c>
    </row>
    <row r="189" spans="1:17" x14ac:dyDescent="0.35">
      <c r="A189" t="s">
        <v>256</v>
      </c>
      <c r="B189" s="4">
        <v>45040</v>
      </c>
      <c r="C189" s="4">
        <v>45061</v>
      </c>
      <c r="D189" t="s">
        <v>79</v>
      </c>
      <c r="E189" t="s">
        <v>27</v>
      </c>
      <c r="F189">
        <v>74</v>
      </c>
      <c r="G189" t="s">
        <v>20</v>
      </c>
      <c r="H189" t="s">
        <v>21</v>
      </c>
      <c r="I189" t="s">
        <v>29</v>
      </c>
      <c r="J189" t="s">
        <v>30</v>
      </c>
      <c r="K189">
        <v>3184.46</v>
      </c>
      <c r="L189" t="s">
        <v>24</v>
      </c>
      <c r="N18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89" t="str">
        <f>IF(Table1[[#This Row],[Processed Date]]&gt;=Table1[[#This Row],[Submitted Date]],"Accurate","No Accurate")</f>
        <v>Accurate</v>
      </c>
      <c r="P189" s="5" t="str">
        <f>IF(OR(Table1[[#This Row],[Status]]="Paid",Table1[[#This Row],[Status]]="Denied"),Table1[[#This Row],[Processed Date]]-Table1[[#This Row],[Submitted Date]],"")</f>
        <v/>
      </c>
      <c r="Q189" t="str">
        <f>IF(OR(ISBLANK(Table1[[#This Row],[Processing Time]]),Table1[[#This Row],[Processing Time]]=""),"",IF(Table1[[#This Row],[Processing Time]]&gt;30,"Processed After 30 Days","Processed Within 30 Days"))</f>
        <v/>
      </c>
    </row>
    <row r="190" spans="1:17" x14ac:dyDescent="0.35">
      <c r="A190" t="s">
        <v>257</v>
      </c>
      <c r="B190" s="4">
        <v>45105</v>
      </c>
      <c r="C190" s="4">
        <v>45127</v>
      </c>
      <c r="D190" t="s">
        <v>79</v>
      </c>
      <c r="E190" t="s">
        <v>38</v>
      </c>
      <c r="F190">
        <v>35</v>
      </c>
      <c r="G190" t="s">
        <v>20</v>
      </c>
      <c r="H190" t="s">
        <v>52</v>
      </c>
      <c r="I190" t="s">
        <v>34</v>
      </c>
      <c r="J190" t="s">
        <v>85</v>
      </c>
      <c r="K190">
        <v>774.9</v>
      </c>
      <c r="L190" t="s">
        <v>31</v>
      </c>
      <c r="N19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0" t="str">
        <f>IF(Table1[[#This Row],[Processed Date]]&gt;=Table1[[#This Row],[Submitted Date]],"Accurate","No Accurate")</f>
        <v>Accurate</v>
      </c>
      <c r="P190" s="5">
        <f>IF(OR(Table1[[#This Row],[Status]]="Paid",Table1[[#This Row],[Status]]="Denied"),Table1[[#This Row],[Processed Date]]-Table1[[#This Row],[Submitted Date]],"")</f>
        <v>22</v>
      </c>
      <c r="Q190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91" spans="1:17" x14ac:dyDescent="0.35">
      <c r="A191" t="s">
        <v>258</v>
      </c>
      <c r="B191" s="4">
        <v>45235</v>
      </c>
      <c r="C191" s="4">
        <v>45244</v>
      </c>
      <c r="D191" t="s">
        <v>18</v>
      </c>
      <c r="E191" t="s">
        <v>82</v>
      </c>
      <c r="F191">
        <v>35</v>
      </c>
      <c r="G191" t="s">
        <v>44</v>
      </c>
      <c r="H191" t="s">
        <v>52</v>
      </c>
      <c r="I191" t="s">
        <v>40</v>
      </c>
      <c r="J191" t="s">
        <v>77</v>
      </c>
      <c r="K191">
        <v>2346.5700000000002</v>
      </c>
      <c r="L191" t="s">
        <v>24</v>
      </c>
      <c r="N19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1" t="str">
        <f>IF(Table1[[#This Row],[Processed Date]]&gt;=Table1[[#This Row],[Submitted Date]],"Accurate","No Accurate")</f>
        <v>Accurate</v>
      </c>
      <c r="P191" s="5" t="str">
        <f>IF(OR(Table1[[#This Row],[Status]]="Paid",Table1[[#This Row],[Status]]="Denied"),Table1[[#This Row],[Processed Date]]-Table1[[#This Row],[Submitted Date]],"")</f>
        <v/>
      </c>
      <c r="Q191" t="str">
        <f>IF(OR(ISBLANK(Table1[[#This Row],[Processing Time]]),Table1[[#This Row],[Processing Time]]=""),"",IF(Table1[[#This Row],[Processing Time]]&gt;30,"Processed After 30 Days","Processed Within 30 Days"))</f>
        <v/>
      </c>
    </row>
    <row r="192" spans="1:17" x14ac:dyDescent="0.35">
      <c r="A192" t="s">
        <v>259</v>
      </c>
      <c r="B192" s="4">
        <v>45275</v>
      </c>
      <c r="C192" s="4">
        <v>45334</v>
      </c>
      <c r="D192" t="s">
        <v>26</v>
      </c>
      <c r="E192" t="s">
        <v>33</v>
      </c>
      <c r="F192">
        <v>72</v>
      </c>
      <c r="G192" t="s">
        <v>44</v>
      </c>
      <c r="H192" t="s">
        <v>65</v>
      </c>
      <c r="I192" t="s">
        <v>59</v>
      </c>
      <c r="J192" t="s">
        <v>60</v>
      </c>
      <c r="K192">
        <v>4328.0200000000004</v>
      </c>
      <c r="L192" t="s">
        <v>24</v>
      </c>
      <c r="N192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2" t="str">
        <f>IF(Table1[[#This Row],[Processed Date]]&gt;=Table1[[#This Row],[Submitted Date]],"Accurate","No Accurate")</f>
        <v>Accurate</v>
      </c>
      <c r="P192" s="5" t="str">
        <f>IF(OR(Table1[[#This Row],[Status]]="Paid",Table1[[#This Row],[Status]]="Denied"),Table1[[#This Row],[Processed Date]]-Table1[[#This Row],[Submitted Date]],"")</f>
        <v/>
      </c>
      <c r="Q192" t="str">
        <f>IF(OR(ISBLANK(Table1[[#This Row],[Processing Time]]),Table1[[#This Row],[Processing Time]]=""),"",IF(Table1[[#This Row],[Processing Time]]&gt;30,"Processed After 30 Days","Processed Within 30 Days"))</f>
        <v/>
      </c>
    </row>
    <row r="193" spans="1:17" x14ac:dyDescent="0.35">
      <c r="A193" t="s">
        <v>260</v>
      </c>
      <c r="B193" s="4">
        <v>45004</v>
      </c>
      <c r="C193" s="4">
        <v>45032</v>
      </c>
      <c r="D193" t="s">
        <v>18</v>
      </c>
      <c r="E193" t="s">
        <v>57</v>
      </c>
      <c r="F193">
        <v>48</v>
      </c>
      <c r="G193" t="s">
        <v>20</v>
      </c>
      <c r="H193" t="s">
        <v>72</v>
      </c>
      <c r="I193" t="s">
        <v>40</v>
      </c>
      <c r="J193" t="s">
        <v>41</v>
      </c>
      <c r="K193">
        <v>3175.36</v>
      </c>
      <c r="L193" t="s">
        <v>45</v>
      </c>
      <c r="M193" t="s">
        <v>80</v>
      </c>
      <c r="N193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93" t="str">
        <f>IF(Table1[[#This Row],[Processed Date]]&gt;=Table1[[#This Row],[Submitted Date]],"Accurate","No Accurate")</f>
        <v>Accurate</v>
      </c>
      <c r="P193" s="5">
        <f>IF(OR(Table1[[#This Row],[Status]]="Paid",Table1[[#This Row],[Status]]="Denied"),Table1[[#This Row],[Processed Date]]-Table1[[#This Row],[Submitted Date]],"")</f>
        <v>28</v>
      </c>
      <c r="Q193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94" spans="1:17" x14ac:dyDescent="0.35">
      <c r="A194" t="s">
        <v>261</v>
      </c>
      <c r="B194" s="4">
        <v>45107</v>
      </c>
      <c r="C194" s="4">
        <v>45139</v>
      </c>
      <c r="D194" t="s">
        <v>18</v>
      </c>
      <c r="E194" t="s">
        <v>19</v>
      </c>
      <c r="F194">
        <v>81</v>
      </c>
      <c r="G194" t="s">
        <v>20</v>
      </c>
      <c r="H194" t="s">
        <v>28</v>
      </c>
      <c r="I194" t="s">
        <v>40</v>
      </c>
      <c r="J194" t="s">
        <v>77</v>
      </c>
      <c r="K194">
        <v>2286.9699999999998</v>
      </c>
      <c r="L194" t="s">
        <v>31</v>
      </c>
      <c r="N194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4" t="str">
        <f>IF(Table1[[#This Row],[Processed Date]]&gt;=Table1[[#This Row],[Submitted Date]],"Accurate","No Accurate")</f>
        <v>Accurate</v>
      </c>
      <c r="P194" s="5">
        <f>IF(OR(Table1[[#This Row],[Status]]="Paid",Table1[[#This Row],[Status]]="Denied"),Table1[[#This Row],[Processed Date]]-Table1[[#This Row],[Submitted Date]],"")</f>
        <v>32</v>
      </c>
      <c r="Q194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95" spans="1:17" x14ac:dyDescent="0.35">
      <c r="A195" t="s">
        <v>262</v>
      </c>
      <c r="B195" s="4">
        <v>45073</v>
      </c>
      <c r="C195" s="4">
        <v>45077</v>
      </c>
      <c r="D195" t="s">
        <v>18</v>
      </c>
      <c r="E195" t="s">
        <v>33</v>
      </c>
      <c r="F195">
        <v>23</v>
      </c>
      <c r="G195" t="s">
        <v>20</v>
      </c>
      <c r="H195" t="s">
        <v>52</v>
      </c>
      <c r="I195" t="s">
        <v>29</v>
      </c>
      <c r="J195" t="s">
        <v>30</v>
      </c>
      <c r="K195">
        <v>2559.9899999999998</v>
      </c>
      <c r="L195" t="s">
        <v>45</v>
      </c>
      <c r="M195" t="s">
        <v>80</v>
      </c>
      <c r="N195" t="str">
        <f>IF(OR(Table1[[#This Row],[Status]]="pending",Table1[[#This Row],[Status]]="Paid"),"",IF(AND(Table1[[#This Row],[Status]]="Denied",ISBLANK(Table1[[#This Row],[Denial Reason]])),"Unknown",Table1[[#This Row],[Denial Reason]]))</f>
        <v>Unknown</v>
      </c>
      <c r="O195" t="str">
        <f>IF(Table1[[#This Row],[Processed Date]]&gt;=Table1[[#This Row],[Submitted Date]],"Accurate","No Accurate")</f>
        <v>Accurate</v>
      </c>
      <c r="P195" s="5">
        <f>IF(OR(Table1[[#This Row],[Status]]="Paid",Table1[[#This Row],[Status]]="Denied"),Table1[[#This Row],[Processed Date]]-Table1[[#This Row],[Submitted Date]],"")</f>
        <v>4</v>
      </c>
      <c r="Q195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96" spans="1:17" x14ac:dyDescent="0.35">
      <c r="A196" t="s">
        <v>263</v>
      </c>
      <c r="B196" s="4">
        <v>45157</v>
      </c>
      <c r="C196" s="4">
        <v>45215</v>
      </c>
      <c r="D196" t="s">
        <v>26</v>
      </c>
      <c r="E196" t="s">
        <v>38</v>
      </c>
      <c r="F196">
        <v>11</v>
      </c>
      <c r="G196" t="s">
        <v>20</v>
      </c>
      <c r="H196" t="s">
        <v>28</v>
      </c>
      <c r="I196" t="s">
        <v>59</v>
      </c>
      <c r="J196" t="s">
        <v>109</v>
      </c>
      <c r="K196">
        <v>3044.78</v>
      </c>
      <c r="L196" t="s">
        <v>24</v>
      </c>
      <c r="N196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6" t="str">
        <f>IF(Table1[[#This Row],[Processed Date]]&gt;=Table1[[#This Row],[Submitted Date]],"Accurate","No Accurate")</f>
        <v>Accurate</v>
      </c>
      <c r="P196" s="5" t="str">
        <f>IF(OR(Table1[[#This Row],[Status]]="Paid",Table1[[#This Row],[Status]]="Denied"),Table1[[#This Row],[Processed Date]]-Table1[[#This Row],[Submitted Date]],"")</f>
        <v/>
      </c>
      <c r="Q196" t="str">
        <f>IF(OR(ISBLANK(Table1[[#This Row],[Processing Time]]),Table1[[#This Row],[Processing Time]]=""),"",IF(Table1[[#This Row],[Processing Time]]&gt;30,"Processed After 30 Days","Processed Within 30 Days"))</f>
        <v/>
      </c>
    </row>
    <row r="197" spans="1:17" x14ac:dyDescent="0.35">
      <c r="A197" t="s">
        <v>264</v>
      </c>
      <c r="B197" s="4">
        <v>44958</v>
      </c>
      <c r="C197" s="4">
        <v>44986</v>
      </c>
      <c r="D197" t="s">
        <v>18</v>
      </c>
      <c r="E197" t="s">
        <v>48</v>
      </c>
      <c r="F197">
        <v>12</v>
      </c>
      <c r="G197" t="s">
        <v>20</v>
      </c>
      <c r="H197" t="s">
        <v>58</v>
      </c>
      <c r="I197" t="s">
        <v>34</v>
      </c>
      <c r="J197" t="s">
        <v>85</v>
      </c>
      <c r="K197">
        <v>2547.52</v>
      </c>
      <c r="L197" t="s">
        <v>31</v>
      </c>
      <c r="N197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7" t="str">
        <f>IF(Table1[[#This Row],[Processed Date]]&gt;=Table1[[#This Row],[Submitted Date]],"Accurate","No Accurate")</f>
        <v>Accurate</v>
      </c>
      <c r="P197" s="5">
        <f>IF(OR(Table1[[#This Row],[Status]]="Paid",Table1[[#This Row],[Status]]="Denied"),Table1[[#This Row],[Processed Date]]-Table1[[#This Row],[Submitted Date]],"")</f>
        <v>28</v>
      </c>
      <c r="Q197" t="str">
        <f>IF(OR(ISBLANK(Table1[[#This Row],[Processing Time]]),Table1[[#This Row],[Processing Time]]=""),"",IF(Table1[[#This Row],[Processing Time]]&gt;30,"Processed After 30 Days","Processed Within 30 Days"))</f>
        <v>Processed Within 30 Days</v>
      </c>
    </row>
    <row r="198" spans="1:17" x14ac:dyDescent="0.35">
      <c r="A198" t="s">
        <v>265</v>
      </c>
      <c r="B198" s="4">
        <v>45053</v>
      </c>
      <c r="C198" s="4">
        <v>45098</v>
      </c>
      <c r="D198" t="s">
        <v>37</v>
      </c>
      <c r="E198" t="s">
        <v>57</v>
      </c>
      <c r="F198">
        <v>29</v>
      </c>
      <c r="G198" t="s">
        <v>20</v>
      </c>
      <c r="H198" t="s">
        <v>83</v>
      </c>
      <c r="I198" t="s">
        <v>29</v>
      </c>
      <c r="J198" t="s">
        <v>50</v>
      </c>
      <c r="K198">
        <v>2637.6</v>
      </c>
      <c r="L198" t="s">
        <v>31</v>
      </c>
      <c r="N198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8" t="str">
        <f>IF(Table1[[#This Row],[Processed Date]]&gt;=Table1[[#This Row],[Submitted Date]],"Accurate","No Accurate")</f>
        <v>Accurate</v>
      </c>
      <c r="P198" s="5">
        <f>IF(OR(Table1[[#This Row],[Status]]="Paid",Table1[[#This Row],[Status]]="Denied"),Table1[[#This Row],[Processed Date]]-Table1[[#This Row],[Submitted Date]],"")</f>
        <v>45</v>
      </c>
      <c r="Q198" t="str">
        <f>IF(OR(ISBLANK(Table1[[#This Row],[Processing Time]]),Table1[[#This Row],[Processing Time]]=""),"",IF(Table1[[#This Row],[Processing Time]]&gt;30,"Processed After 30 Days","Processed Within 30 Days"))</f>
        <v>Processed After 30 Days</v>
      </c>
    </row>
    <row r="199" spans="1:17" x14ac:dyDescent="0.35">
      <c r="A199" t="s">
        <v>266</v>
      </c>
      <c r="B199" s="4">
        <v>45117</v>
      </c>
      <c r="C199" s="4">
        <v>45175</v>
      </c>
      <c r="D199" t="s">
        <v>43</v>
      </c>
      <c r="E199" t="s">
        <v>67</v>
      </c>
      <c r="F199">
        <v>61</v>
      </c>
      <c r="G199" t="s">
        <v>44</v>
      </c>
      <c r="H199" t="s">
        <v>58</v>
      </c>
      <c r="I199" t="s">
        <v>40</v>
      </c>
      <c r="J199" t="s">
        <v>41</v>
      </c>
      <c r="K199">
        <v>3883.6</v>
      </c>
      <c r="L199" t="s">
        <v>24</v>
      </c>
      <c r="N199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199" t="str">
        <f>IF(Table1[[#This Row],[Processed Date]]&gt;=Table1[[#This Row],[Submitted Date]],"Accurate","No Accurate")</f>
        <v>Accurate</v>
      </c>
      <c r="P199" s="5" t="str">
        <f>IF(OR(Table1[[#This Row],[Status]]="Paid",Table1[[#This Row],[Status]]="Denied"),Table1[[#This Row],[Processed Date]]-Table1[[#This Row],[Submitted Date]],"")</f>
        <v/>
      </c>
      <c r="Q199" t="str">
        <f>IF(OR(ISBLANK(Table1[[#This Row],[Processing Time]]),Table1[[#This Row],[Processing Time]]=""),"",IF(Table1[[#This Row],[Processing Time]]&gt;30,"Processed After 30 Days","Processed Within 30 Days"))</f>
        <v/>
      </c>
    </row>
    <row r="200" spans="1:17" x14ac:dyDescent="0.35">
      <c r="A200" t="s">
        <v>267</v>
      </c>
      <c r="B200" s="4">
        <v>45250</v>
      </c>
      <c r="C200" s="4">
        <v>45291</v>
      </c>
      <c r="D200" t="s">
        <v>43</v>
      </c>
      <c r="E200" t="s">
        <v>27</v>
      </c>
      <c r="F200">
        <v>85</v>
      </c>
      <c r="G200" t="s">
        <v>20</v>
      </c>
      <c r="H200" t="s">
        <v>65</v>
      </c>
      <c r="I200" t="s">
        <v>59</v>
      </c>
      <c r="J200" t="s">
        <v>60</v>
      </c>
      <c r="K200">
        <v>517.79999999999995</v>
      </c>
      <c r="L200" t="s">
        <v>24</v>
      </c>
      <c r="N200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00" t="str">
        <f>IF(Table1[[#This Row],[Processed Date]]&gt;=Table1[[#This Row],[Submitted Date]],"Accurate","No Accurate")</f>
        <v>Accurate</v>
      </c>
      <c r="P200" s="5" t="str">
        <f>IF(OR(Table1[[#This Row],[Status]]="Paid",Table1[[#This Row],[Status]]="Denied"),Table1[[#This Row],[Processed Date]]-Table1[[#This Row],[Submitted Date]],"")</f>
        <v/>
      </c>
      <c r="Q200" t="str">
        <f>IF(OR(ISBLANK(Table1[[#This Row],[Processing Time]]),Table1[[#This Row],[Processing Time]]=""),"",IF(Table1[[#This Row],[Processing Time]]&gt;30,"Processed After 30 Days","Processed Within 30 Days"))</f>
        <v/>
      </c>
    </row>
    <row r="201" spans="1:17" x14ac:dyDescent="0.35">
      <c r="A201" t="s">
        <v>268</v>
      </c>
      <c r="B201" s="4">
        <v>45072</v>
      </c>
      <c r="C201" s="4">
        <v>45088</v>
      </c>
      <c r="D201" t="s">
        <v>26</v>
      </c>
      <c r="E201" t="s">
        <v>82</v>
      </c>
      <c r="F201">
        <v>48</v>
      </c>
      <c r="G201" t="s">
        <v>44</v>
      </c>
      <c r="H201" t="s">
        <v>58</v>
      </c>
      <c r="I201" t="s">
        <v>59</v>
      </c>
      <c r="J201" t="s">
        <v>109</v>
      </c>
      <c r="K201">
        <v>453.43</v>
      </c>
      <c r="L201" t="s">
        <v>24</v>
      </c>
      <c r="N201" t="str">
        <f>IF(OR(Table1[[#This Row],[Status]]="pending",Table1[[#This Row],[Status]]="Paid"),"",IF(AND(Table1[[#This Row],[Status]]="Denied",ISBLANK(Table1[[#This Row],[Denial Reason]])),"Unknown",Table1[[#This Row],[Denial Reason]]))</f>
        <v/>
      </c>
      <c r="O201" t="str">
        <f>IF(Table1[[#This Row],[Processed Date]]&gt;=Table1[[#This Row],[Submitted Date]],"Accurate","No Accurate")</f>
        <v>Accurate</v>
      </c>
      <c r="P201" s="5" t="str">
        <f>IF(OR(Table1[[#This Row],[Status]]="Paid",Table1[[#This Row],[Status]]="Denied"),Table1[[#This Row],[Processed Date]]-Table1[[#This Row],[Submitted Date]],"")</f>
        <v/>
      </c>
      <c r="Q201" t="str">
        <f>IF(OR(ISBLANK(Table1[[#This Row],[Processing Time]]),Table1[[#This Row],[Processing Time]]=""),"",IF(Table1[[#This Row],[Processing Time]]&gt;30,"Processed After 30 Days","Processed Within 30 Days"))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Djouokep Gautier</dc:creator>
  <cp:lastModifiedBy>Djouokep Gautier</cp:lastModifiedBy>
  <dcterms:created xsi:type="dcterms:W3CDTF">2025-08-14T17:43:37Z</dcterms:created>
  <dcterms:modified xsi:type="dcterms:W3CDTF">2025-08-14T17:44:35Z</dcterms:modified>
</cp:coreProperties>
</file>