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elchauca/Desktop/EXAMEN IA 2024 /TAREA 8/"/>
    </mc:Choice>
  </mc:AlternateContent>
  <xr:revisionPtr revIDLastSave="0" documentId="8_{EF12B6DD-2D7E-C34E-B5B5-FFC95E66DD80}" xr6:coauthVersionLast="45" xr6:coauthVersionMax="45" xr10:uidLastSave="{00000000-0000-0000-0000-000000000000}"/>
  <bookViews>
    <workbookView xWindow="320" yWindow="820" windowWidth="38080" windowHeight="20780" xr2:uid="{BC7571DC-562E-6E4A-A2C3-B8271013AE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F31" i="1"/>
  <c r="E31" i="1"/>
  <c r="D31" i="1"/>
  <c r="F46" i="1" l="1"/>
  <c r="F47" i="1"/>
  <c r="F48" i="1"/>
  <c r="F49" i="1"/>
  <c r="F50" i="1"/>
  <c r="F51" i="1"/>
  <c r="F52" i="1"/>
  <c r="F45" i="1"/>
  <c r="E46" i="1"/>
  <c r="E47" i="1"/>
  <c r="E48" i="1"/>
  <c r="E49" i="1"/>
  <c r="E50" i="1"/>
  <c r="E51" i="1"/>
  <c r="E52" i="1"/>
  <c r="E45" i="1"/>
  <c r="D46" i="1"/>
  <c r="D47" i="1"/>
  <c r="G47" i="1" s="1"/>
  <c r="D48" i="1"/>
  <c r="D49" i="1"/>
  <c r="D50" i="1"/>
  <c r="D51" i="1"/>
  <c r="D52" i="1"/>
  <c r="D45" i="1"/>
  <c r="F33" i="1"/>
  <c r="F34" i="1"/>
  <c r="F35" i="1"/>
  <c r="F36" i="1"/>
  <c r="F37" i="1"/>
  <c r="F32" i="1"/>
  <c r="E33" i="1"/>
  <c r="E34" i="1"/>
  <c r="E35" i="1"/>
  <c r="E36" i="1"/>
  <c r="E37" i="1"/>
  <c r="E32" i="1"/>
  <c r="D34" i="1"/>
  <c r="D33" i="1"/>
  <c r="D35" i="1"/>
  <c r="D36" i="1"/>
  <c r="D37" i="1"/>
  <c r="D32" i="1"/>
  <c r="G48" i="1" l="1"/>
  <c r="G35" i="1"/>
  <c r="G51" i="1"/>
  <c r="G50" i="1"/>
  <c r="H50" i="1" s="1"/>
  <c r="G49" i="1"/>
  <c r="H49" i="1" s="1"/>
  <c r="H47" i="1"/>
  <c r="H35" i="1"/>
  <c r="G46" i="1"/>
  <c r="H46" i="1" s="1"/>
  <c r="I46" i="1" s="1"/>
  <c r="G31" i="1"/>
  <c r="G45" i="1"/>
  <c r="H45" i="1" s="1"/>
  <c r="H51" i="1"/>
  <c r="G52" i="1"/>
  <c r="H48" i="1"/>
  <c r="G34" i="1"/>
  <c r="G33" i="1"/>
  <c r="G36" i="1"/>
  <c r="H36" i="1" s="1"/>
  <c r="G37" i="1"/>
  <c r="H37" i="1" s="1"/>
  <c r="G32" i="1"/>
  <c r="I47" i="1" l="1"/>
  <c r="I48" i="1"/>
  <c r="I49" i="1"/>
  <c r="I35" i="1"/>
  <c r="I51" i="1"/>
  <c r="I50" i="1"/>
  <c r="H31" i="1"/>
  <c r="H33" i="1"/>
  <c r="I33" i="1" s="1"/>
  <c r="H32" i="1"/>
  <c r="I32" i="1" s="1"/>
  <c r="I37" i="1"/>
  <c r="I45" i="1"/>
  <c r="H52" i="1"/>
  <c r="I52" i="1" s="1"/>
  <c r="I36" i="1"/>
  <c r="H34" i="1"/>
  <c r="I34" i="1" s="1"/>
  <c r="I53" i="1" l="1"/>
  <c r="C57" i="1" s="1"/>
  <c r="I38" i="1"/>
</calcChain>
</file>

<file path=xl/sharedStrings.xml><?xml version="1.0" encoding="utf-8"?>
<sst xmlns="http://schemas.openxmlformats.org/spreadsheetml/2006/main" count="47" uniqueCount="15">
  <si>
    <t>Altura</t>
  </si>
  <si>
    <t>Peso(Kg)</t>
  </si>
  <si>
    <t>Altura(cm)</t>
  </si>
  <si>
    <t>Talla</t>
  </si>
  <si>
    <t xml:space="preserve"> Talla</t>
  </si>
  <si>
    <t>Entropia</t>
  </si>
  <si>
    <t>Total</t>
  </si>
  <si>
    <t>Peso</t>
  </si>
  <si>
    <t>Calculo H(S|x)</t>
  </si>
  <si>
    <t>M</t>
  </si>
  <si>
    <t>P</t>
  </si>
  <si>
    <t>G</t>
  </si>
  <si>
    <t>H(S|A)</t>
  </si>
  <si>
    <t>H(S|P)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</si>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</sst>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Border="1"/>
    <xf numFmtId="0" fontId="0" fillId="2" borderId="1" xfId="0" applyFill="1" applyBorder="1"/>
    <xf numFmtId="0" fontId="0" fillId="2" borderId="7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left"/>
    </xf>
    <xf numFmtId="0" fontId="0" fillId="0" borderId="8" xfId="0" applyBorder="1"/>
    <xf numFmtId="0" fontId="0" fillId="0" borderId="4" xfId="0" applyFill="1" applyBorder="1"/>
    <xf numFmtId="0" fontId="0" fillId="2" borderId="8" xfId="0" applyFill="1" applyBorder="1"/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C523-88DF-4745-83C7-3D1AEDE5358D}">
  <dimension ref="A1:I57"/>
  <sheetViews>
    <sheetView tabSelected="1" topLeftCell="A33" zoomScale="157" workbookViewId="0">
      <selection activeCell="E58" sqref="E58"/>
    </sheetView>
  </sheetViews>
  <sheetFormatPr baseColWidth="10" defaultRowHeight="16" x14ac:dyDescent="0.2"/>
  <cols>
    <col min="7" max="7" width="14.33203125" customWidth="1"/>
    <col min="8" max="8" width="13" customWidth="1"/>
    <col min="15" max="15" width="11.5" bestFit="1" customWidth="1"/>
    <col min="17" max="17" width="9.83203125" customWidth="1"/>
    <col min="18" max="18" width="13.83203125" customWidth="1"/>
  </cols>
  <sheetData>
    <row r="1" spans="3:8" ht="17" thickBot="1" x14ac:dyDescent="0.25"/>
    <row r="2" spans="3:8" ht="17" thickBot="1" x14ac:dyDescent="0.25">
      <c r="C2" s="3" t="s">
        <v>2</v>
      </c>
      <c r="D2" s="4" t="s">
        <v>1</v>
      </c>
      <c r="E2" s="5" t="s">
        <v>3</v>
      </c>
      <c r="G2" s="8"/>
      <c r="H2" s="8"/>
    </row>
    <row r="3" spans="3:8" x14ac:dyDescent="0.2">
      <c r="C3">
        <v>160</v>
      </c>
      <c r="D3">
        <v>60</v>
      </c>
      <c r="E3" t="s">
        <v>9</v>
      </c>
      <c r="G3" s="9"/>
      <c r="H3" s="9"/>
    </row>
    <row r="4" spans="3:8" x14ac:dyDescent="0.2">
      <c r="C4">
        <v>155</v>
      </c>
      <c r="D4">
        <v>50</v>
      </c>
      <c r="E4" t="s">
        <v>10</v>
      </c>
      <c r="G4" s="9"/>
      <c r="H4" s="9"/>
    </row>
    <row r="5" spans="3:8" x14ac:dyDescent="0.2">
      <c r="C5">
        <v>160</v>
      </c>
      <c r="D5">
        <v>75</v>
      </c>
      <c r="E5" t="s">
        <v>11</v>
      </c>
      <c r="G5" s="9"/>
      <c r="H5" s="9"/>
    </row>
    <row r="6" spans="3:8" x14ac:dyDescent="0.2">
      <c r="C6">
        <v>170</v>
      </c>
      <c r="D6">
        <v>70</v>
      </c>
      <c r="E6" t="s">
        <v>11</v>
      </c>
      <c r="G6" s="9"/>
      <c r="H6" s="9"/>
    </row>
    <row r="7" spans="3:8" x14ac:dyDescent="0.2">
      <c r="C7">
        <v>160</v>
      </c>
      <c r="D7">
        <v>55</v>
      </c>
      <c r="E7" t="s">
        <v>10</v>
      </c>
      <c r="G7" s="9"/>
      <c r="H7" s="9"/>
    </row>
    <row r="8" spans="3:8" x14ac:dyDescent="0.2">
      <c r="C8">
        <v>180</v>
      </c>
      <c r="D8">
        <v>70</v>
      </c>
      <c r="E8" t="s">
        <v>11</v>
      </c>
      <c r="G8" s="9"/>
      <c r="H8" s="9"/>
    </row>
    <row r="9" spans="3:8" x14ac:dyDescent="0.2">
      <c r="C9">
        <v>175</v>
      </c>
      <c r="D9">
        <v>90</v>
      </c>
      <c r="E9" t="s">
        <v>9</v>
      </c>
      <c r="G9" s="9"/>
      <c r="H9" s="9"/>
    </row>
    <row r="10" spans="3:8" x14ac:dyDescent="0.2">
      <c r="C10">
        <v>155</v>
      </c>
      <c r="D10">
        <v>55</v>
      </c>
      <c r="E10" t="s">
        <v>10</v>
      </c>
      <c r="G10" s="9"/>
      <c r="H10" s="9"/>
    </row>
    <row r="11" spans="3:8" x14ac:dyDescent="0.2">
      <c r="C11">
        <v>165</v>
      </c>
      <c r="D11">
        <v>55</v>
      </c>
      <c r="E11" t="s">
        <v>9</v>
      </c>
      <c r="G11" s="9"/>
      <c r="H11" s="9"/>
    </row>
    <row r="12" spans="3:8" x14ac:dyDescent="0.2">
      <c r="C12">
        <v>175</v>
      </c>
      <c r="D12">
        <v>80</v>
      </c>
      <c r="E12" t="s">
        <v>11</v>
      </c>
      <c r="G12" s="9"/>
      <c r="H12" s="9"/>
    </row>
    <row r="13" spans="3:8" x14ac:dyDescent="0.2">
      <c r="C13">
        <v>160</v>
      </c>
      <c r="D13">
        <v>65</v>
      </c>
      <c r="E13" t="s">
        <v>10</v>
      </c>
      <c r="G13" s="9"/>
      <c r="H13" s="9"/>
    </row>
    <row r="14" spans="3:8" x14ac:dyDescent="0.2">
      <c r="C14">
        <v>165</v>
      </c>
      <c r="D14">
        <v>65</v>
      </c>
      <c r="E14" t="s">
        <v>9</v>
      </c>
      <c r="G14" s="9"/>
      <c r="H14" s="9"/>
    </row>
    <row r="15" spans="3:8" x14ac:dyDescent="0.2">
      <c r="C15">
        <v>160</v>
      </c>
      <c r="D15">
        <v>60</v>
      </c>
      <c r="E15" t="s">
        <v>9</v>
      </c>
      <c r="G15" s="9"/>
      <c r="H15" s="9"/>
    </row>
    <row r="16" spans="3:8" x14ac:dyDescent="0.2">
      <c r="C16">
        <v>160</v>
      </c>
      <c r="D16">
        <v>85</v>
      </c>
      <c r="E16" t="s">
        <v>11</v>
      </c>
      <c r="G16" s="9"/>
      <c r="H16" s="9"/>
    </row>
    <row r="17" spans="2:9" x14ac:dyDescent="0.2">
      <c r="C17">
        <v>175</v>
      </c>
      <c r="D17">
        <v>85</v>
      </c>
      <c r="E17" t="s">
        <v>11</v>
      </c>
      <c r="G17" s="9"/>
      <c r="H17" s="9"/>
    </row>
    <row r="18" spans="2:9" x14ac:dyDescent="0.2">
      <c r="C18">
        <v>165</v>
      </c>
      <c r="D18">
        <v>55</v>
      </c>
      <c r="E18" t="s">
        <v>10</v>
      </c>
      <c r="G18" s="9"/>
      <c r="H18" s="9"/>
    </row>
    <row r="19" spans="2:9" x14ac:dyDescent="0.2">
      <c r="C19">
        <v>175</v>
      </c>
      <c r="D19">
        <v>75</v>
      </c>
      <c r="E19" t="s">
        <v>11</v>
      </c>
      <c r="G19" s="9"/>
      <c r="H19" s="9"/>
    </row>
    <row r="20" spans="2:9" x14ac:dyDescent="0.2">
      <c r="C20">
        <v>160</v>
      </c>
      <c r="D20">
        <v>75</v>
      </c>
      <c r="E20" t="s">
        <v>11</v>
      </c>
      <c r="G20" s="9"/>
      <c r="H20" s="9"/>
    </row>
    <row r="21" spans="2:9" x14ac:dyDescent="0.2">
      <c r="C21">
        <v>180</v>
      </c>
      <c r="D21">
        <v>55</v>
      </c>
      <c r="E21" t="s">
        <v>11</v>
      </c>
      <c r="G21" s="9"/>
      <c r="H21" s="9"/>
    </row>
    <row r="22" spans="2:9" x14ac:dyDescent="0.2">
      <c r="C22">
        <v>175</v>
      </c>
      <c r="D22">
        <v>55</v>
      </c>
      <c r="E22" t="s">
        <v>11</v>
      </c>
      <c r="G22" s="9"/>
      <c r="H22" s="9"/>
    </row>
    <row r="23" spans="2:9" x14ac:dyDescent="0.2">
      <c r="C23">
        <v>155</v>
      </c>
      <c r="D23">
        <v>50</v>
      </c>
      <c r="E23" t="s">
        <v>10</v>
      </c>
      <c r="G23" s="9"/>
      <c r="H23" s="9"/>
    </row>
    <row r="24" spans="2:9" x14ac:dyDescent="0.2">
      <c r="C24">
        <v>160</v>
      </c>
      <c r="D24">
        <v>70</v>
      </c>
      <c r="E24" t="s">
        <v>11</v>
      </c>
      <c r="G24" s="9"/>
      <c r="H24" s="9"/>
    </row>
    <row r="25" spans="2:9" x14ac:dyDescent="0.2">
      <c r="C25">
        <v>165</v>
      </c>
      <c r="D25">
        <v>70</v>
      </c>
      <c r="E25" t="s">
        <v>9</v>
      </c>
      <c r="G25" s="9"/>
      <c r="H25" s="9"/>
    </row>
    <row r="26" spans="2:9" x14ac:dyDescent="0.2">
      <c r="C26">
        <v>155</v>
      </c>
      <c r="D26">
        <v>65</v>
      </c>
      <c r="E26" t="s">
        <v>9</v>
      </c>
      <c r="G26" s="9"/>
      <c r="H26" s="9"/>
    </row>
    <row r="27" spans="2:9" x14ac:dyDescent="0.2">
      <c r="C27" s="1"/>
      <c r="D27" s="1"/>
      <c r="E27" s="1"/>
      <c r="G27" s="1"/>
      <c r="H27" s="1"/>
    </row>
    <row r="29" spans="2:9" ht="17" thickBot="1" x14ac:dyDescent="0.25"/>
    <row r="30" spans="2:9" ht="17" thickBot="1" x14ac:dyDescent="0.25">
      <c r="B30" s="10"/>
      <c r="C30" s="11"/>
      <c r="D30" s="12" t="s">
        <v>10</v>
      </c>
      <c r="E30" s="13" t="s">
        <v>9</v>
      </c>
      <c r="F30" s="13" t="s">
        <v>11</v>
      </c>
      <c r="G30" s="13" t="s">
        <v>6</v>
      </c>
      <c r="H30" s="14" t="s">
        <v>5</v>
      </c>
      <c r="I30" s="15" t="s">
        <v>8</v>
      </c>
    </row>
    <row r="31" spans="2:9" x14ac:dyDescent="0.2">
      <c r="B31" s="16" t="s">
        <v>4</v>
      </c>
      <c r="C31" s="6"/>
      <c r="D31" s="7">
        <f>COUNTIF(E3:E27,"P")</f>
        <v>6</v>
      </c>
      <c r="E31" s="7">
        <f>COUNTIF($E3:$E27,"M")</f>
        <v>7</v>
      </c>
      <c r="F31" s="7">
        <f>COUNTIF($E3:$E27,"G")</f>
        <v>11</v>
      </c>
      <c r="G31" s="1">
        <f>SUM(D31:F31)</f>
        <v>24</v>
      </c>
      <c r="H31" s="6">
        <f>-IF(D31 = 0,0,(D31/G31)*LOG(D31/G31,2))-IF(E31 = 0,0,(E31/G31)*LOG(E31/G31,2))-IF(F31 = 0,0,(F31/G31)*LOG(F31/G31,2))</f>
        <v>1.5343371980653047</v>
      </c>
      <c r="I31" s="6"/>
    </row>
    <row r="32" spans="2:9" x14ac:dyDescent="0.2">
      <c r="B32" s="17" t="s">
        <v>0</v>
      </c>
      <c r="C32" s="18">
        <v>180</v>
      </c>
      <c r="D32" s="19">
        <f t="shared" ref="D32:F37" si="0">COUNTIFS($C$3:$C$27,$C32,$E$3:$E$27,D$30)</f>
        <v>0</v>
      </c>
      <c r="E32" s="19">
        <f t="shared" si="0"/>
        <v>0</v>
      </c>
      <c r="F32" s="19">
        <f t="shared" si="0"/>
        <v>2</v>
      </c>
      <c r="G32" s="19">
        <f>SUM(D32:F32)</f>
        <v>2</v>
      </c>
      <c r="H32" s="19">
        <f t="shared" ref="H32:H37" si="1">-IF(D32 = 0,0,(D32/G32)*LOG(D32/G32,2))-IF(E32 = 0,0,(E32/G32)*LOG(E32/G32,2))-IF(F32 = 0,0,(F32/G32)*LOG(F32/G32,2))</f>
        <v>0</v>
      </c>
      <c r="I32" s="19">
        <f t="shared" ref="I32:I37" si="2">G32/$G$31*H32</f>
        <v>0</v>
      </c>
    </row>
    <row r="33" spans="1:9" x14ac:dyDescent="0.2">
      <c r="B33" s="17"/>
      <c r="C33" s="18">
        <v>175</v>
      </c>
      <c r="D33" s="19">
        <f t="shared" si="0"/>
        <v>0</v>
      </c>
      <c r="E33" s="19">
        <f t="shared" si="0"/>
        <v>1</v>
      </c>
      <c r="F33" s="19">
        <f t="shared" si="0"/>
        <v>4</v>
      </c>
      <c r="G33" s="19">
        <f t="shared" ref="G33:G37" si="3">SUM(D33:F33)</f>
        <v>5</v>
      </c>
      <c r="H33" s="19">
        <f t="shared" si="1"/>
        <v>0.72192809488736231</v>
      </c>
      <c r="I33" s="19">
        <f t="shared" si="2"/>
        <v>0.15040168643486715</v>
      </c>
    </row>
    <row r="34" spans="1:9" x14ac:dyDescent="0.2">
      <c r="B34" s="17"/>
      <c r="C34" s="18">
        <v>170</v>
      </c>
      <c r="D34" s="19">
        <f t="shared" si="0"/>
        <v>0</v>
      </c>
      <c r="E34" s="19">
        <f t="shared" si="0"/>
        <v>0</v>
      </c>
      <c r="F34" s="19">
        <f t="shared" si="0"/>
        <v>1</v>
      </c>
      <c r="G34" s="19">
        <f t="shared" si="3"/>
        <v>1</v>
      </c>
      <c r="H34" s="19">
        <f t="shared" si="1"/>
        <v>0</v>
      </c>
      <c r="I34" s="19">
        <f t="shared" si="2"/>
        <v>0</v>
      </c>
    </row>
    <row r="35" spans="1:9" x14ac:dyDescent="0.2">
      <c r="B35" s="17"/>
      <c r="C35" s="18">
        <v>165</v>
      </c>
      <c r="D35" s="19">
        <f t="shared" si="0"/>
        <v>1</v>
      </c>
      <c r="E35" s="19">
        <f t="shared" si="0"/>
        <v>3</v>
      </c>
      <c r="F35" s="19">
        <f t="shared" si="0"/>
        <v>0</v>
      </c>
      <c r="G35" s="19">
        <f t="shared" si="3"/>
        <v>4</v>
      </c>
      <c r="H35" s="19">
        <f t="shared" si="1"/>
        <v>0.81127812445913283</v>
      </c>
      <c r="I35" s="19">
        <f t="shared" si="2"/>
        <v>0.13521302074318881</v>
      </c>
    </row>
    <row r="36" spans="1:9" x14ac:dyDescent="0.2">
      <c r="B36" s="17"/>
      <c r="C36" s="18">
        <v>160</v>
      </c>
      <c r="D36" s="19">
        <f t="shared" si="0"/>
        <v>2</v>
      </c>
      <c r="E36" s="19">
        <f t="shared" si="0"/>
        <v>2</v>
      </c>
      <c r="F36" s="19">
        <f t="shared" si="0"/>
        <v>4</v>
      </c>
      <c r="G36" s="19">
        <f t="shared" si="3"/>
        <v>8</v>
      </c>
      <c r="H36" s="19">
        <f t="shared" si="1"/>
        <v>1.5</v>
      </c>
      <c r="I36" s="19">
        <f t="shared" si="2"/>
        <v>0.5</v>
      </c>
    </row>
    <row r="37" spans="1:9" x14ac:dyDescent="0.2">
      <c r="B37" s="17"/>
      <c r="C37" s="18">
        <v>155</v>
      </c>
      <c r="D37" s="19">
        <f t="shared" si="0"/>
        <v>3</v>
      </c>
      <c r="E37" s="19">
        <f t="shared" si="0"/>
        <v>1</v>
      </c>
      <c r="F37" s="19">
        <f t="shared" si="0"/>
        <v>0</v>
      </c>
      <c r="G37" s="19">
        <f t="shared" si="3"/>
        <v>4</v>
      </c>
      <c r="H37" s="19">
        <f t="shared" si="1"/>
        <v>0.81127812445913283</v>
      </c>
      <c r="I37" s="19">
        <f t="shared" si="2"/>
        <v>0.13521302074318881</v>
      </c>
    </row>
    <row r="38" spans="1:9" x14ac:dyDescent="0.2">
      <c r="B38" s="19"/>
      <c r="C38" s="19"/>
      <c r="D38" s="19"/>
      <c r="E38" s="19"/>
      <c r="F38" s="19"/>
      <c r="G38" s="19"/>
      <c r="H38" s="19" t="s">
        <v>12</v>
      </c>
      <c r="I38" s="19">
        <f>SUM(I32:I37)</f>
        <v>0.92082772792124468</v>
      </c>
    </row>
    <row r="39" spans="1:9" x14ac:dyDescent="0.2">
      <c r="B39" s="19"/>
      <c r="C39" s="19"/>
      <c r="D39" s="19"/>
      <c r="E39" s="19"/>
      <c r="F39" s="19"/>
      <c r="G39" s="19"/>
      <c r="H39" s="19"/>
      <c r="I39" s="19"/>
    </row>
    <row r="40" spans="1:9" x14ac:dyDescent="0.2">
      <c r="A40" s="1"/>
    </row>
    <row r="44" spans="1:9" x14ac:dyDescent="0.2">
      <c r="B44" s="21"/>
      <c r="C44" s="21"/>
      <c r="D44" s="22" t="s">
        <v>10</v>
      </c>
      <c r="E44" s="22" t="s">
        <v>9</v>
      </c>
      <c r="F44" s="22" t="s">
        <v>11</v>
      </c>
      <c r="G44" s="22" t="s">
        <v>6</v>
      </c>
      <c r="H44" s="23" t="s">
        <v>5</v>
      </c>
      <c r="I44" s="22" t="s">
        <v>8</v>
      </c>
    </row>
    <row r="45" spans="1:9" x14ac:dyDescent="0.2">
      <c r="B45" s="17" t="s">
        <v>7</v>
      </c>
      <c r="C45" s="24">
        <v>50</v>
      </c>
      <c r="D45" s="19">
        <f t="shared" ref="D45:F52" si="4">COUNTIFS($D$3:$D$27,$C45,$E$3:$E$27,D$30)</f>
        <v>2</v>
      </c>
      <c r="E45" s="19">
        <f t="shared" si="4"/>
        <v>0</v>
      </c>
      <c r="F45" s="19">
        <f t="shared" si="4"/>
        <v>0</v>
      </c>
      <c r="G45" s="19">
        <f>SUM(D45:F45)</f>
        <v>2</v>
      </c>
      <c r="H45" s="19">
        <f t="shared" ref="H45:H52" si="5">-IF(D45 = 0,0,(D45/G45)*LOG(D45/G45,2))-IF(E45 = 0,0,(E45/G45)*LOG(E45/G45,2))-IF(F45 = 0,0,(F45/G45)*LOG(F45/G45,2))</f>
        <v>0</v>
      </c>
      <c r="I45" s="19">
        <f t="shared" ref="I45:I52" si="6">G45/$G$31*H45</f>
        <v>0</v>
      </c>
    </row>
    <row r="46" spans="1:9" x14ac:dyDescent="0.2">
      <c r="B46" s="17"/>
      <c r="C46" s="24">
        <v>55</v>
      </c>
      <c r="D46" s="19">
        <f t="shared" si="4"/>
        <v>3</v>
      </c>
      <c r="E46" s="19">
        <f t="shared" si="4"/>
        <v>1</v>
      </c>
      <c r="F46" s="19">
        <f t="shared" si="4"/>
        <v>2</v>
      </c>
      <c r="G46" s="19">
        <f t="shared" ref="G46:G52" si="7">SUM(D46:F46)</f>
        <v>6</v>
      </c>
      <c r="H46" s="19">
        <f t="shared" si="5"/>
        <v>1.4591479170272446</v>
      </c>
      <c r="I46" s="19">
        <f t="shared" si="6"/>
        <v>0.36478697925681114</v>
      </c>
    </row>
    <row r="47" spans="1:9" x14ac:dyDescent="0.2">
      <c r="B47" s="17"/>
      <c r="C47" s="24">
        <v>60</v>
      </c>
      <c r="D47" s="19">
        <f t="shared" si="4"/>
        <v>0</v>
      </c>
      <c r="E47" s="19">
        <f t="shared" si="4"/>
        <v>2</v>
      </c>
      <c r="F47" s="19">
        <f t="shared" si="4"/>
        <v>0</v>
      </c>
      <c r="G47" s="19">
        <f t="shared" si="7"/>
        <v>2</v>
      </c>
      <c r="H47" s="19">
        <f t="shared" si="5"/>
        <v>0</v>
      </c>
      <c r="I47" s="19">
        <f t="shared" si="6"/>
        <v>0</v>
      </c>
    </row>
    <row r="48" spans="1:9" x14ac:dyDescent="0.2">
      <c r="B48" s="17"/>
      <c r="C48" s="24">
        <v>65</v>
      </c>
      <c r="D48" s="19">
        <f t="shared" si="4"/>
        <v>1</v>
      </c>
      <c r="E48" s="19">
        <f t="shared" si="4"/>
        <v>2</v>
      </c>
      <c r="F48" s="19">
        <f t="shared" si="4"/>
        <v>0</v>
      </c>
      <c r="G48" s="19">
        <f t="shared" si="7"/>
        <v>3</v>
      </c>
      <c r="H48" s="19">
        <f t="shared" si="5"/>
        <v>0.91829583405448956</v>
      </c>
      <c r="I48" s="19">
        <f t="shared" si="6"/>
        <v>0.11478697925681119</v>
      </c>
    </row>
    <row r="49" spans="2:9" x14ac:dyDescent="0.2">
      <c r="B49" s="17"/>
      <c r="C49" s="24">
        <v>70</v>
      </c>
      <c r="D49" s="19">
        <f t="shared" si="4"/>
        <v>0</v>
      </c>
      <c r="E49" s="19">
        <f t="shared" si="4"/>
        <v>1</v>
      </c>
      <c r="F49" s="19">
        <f t="shared" si="4"/>
        <v>3</v>
      </c>
      <c r="G49" s="19">
        <f t="shared" si="7"/>
        <v>4</v>
      </c>
      <c r="H49" s="19">
        <f t="shared" si="5"/>
        <v>0.81127812445913283</v>
      </c>
      <c r="I49" s="19">
        <f t="shared" si="6"/>
        <v>0.13521302074318881</v>
      </c>
    </row>
    <row r="50" spans="2:9" x14ac:dyDescent="0.2">
      <c r="B50" s="17"/>
      <c r="C50" s="24">
        <v>75</v>
      </c>
      <c r="D50" s="19">
        <f t="shared" si="4"/>
        <v>0</v>
      </c>
      <c r="E50" s="19">
        <f t="shared" si="4"/>
        <v>0</v>
      </c>
      <c r="F50" s="19">
        <f t="shared" si="4"/>
        <v>3</v>
      </c>
      <c r="G50" s="19">
        <f t="shared" si="7"/>
        <v>3</v>
      </c>
      <c r="H50" s="19">
        <f t="shared" si="5"/>
        <v>0</v>
      </c>
      <c r="I50" s="19">
        <f t="shared" si="6"/>
        <v>0</v>
      </c>
    </row>
    <row r="51" spans="2:9" x14ac:dyDescent="0.2">
      <c r="B51" s="17"/>
      <c r="C51" s="24">
        <v>80</v>
      </c>
      <c r="D51" s="19">
        <f t="shared" si="4"/>
        <v>0</v>
      </c>
      <c r="E51" s="19">
        <f t="shared" si="4"/>
        <v>0</v>
      </c>
      <c r="F51" s="19">
        <f t="shared" si="4"/>
        <v>1</v>
      </c>
      <c r="G51" s="19">
        <f t="shared" si="7"/>
        <v>1</v>
      </c>
      <c r="H51" s="19">
        <f t="shared" si="5"/>
        <v>0</v>
      </c>
      <c r="I51" s="19">
        <f t="shared" si="6"/>
        <v>0</v>
      </c>
    </row>
    <row r="52" spans="2:9" x14ac:dyDescent="0.2">
      <c r="B52" s="17"/>
      <c r="C52" s="24">
        <v>85</v>
      </c>
      <c r="D52" s="19">
        <f t="shared" si="4"/>
        <v>0</v>
      </c>
      <c r="E52" s="19">
        <f t="shared" si="4"/>
        <v>0</v>
      </c>
      <c r="F52" s="19">
        <f t="shared" si="4"/>
        <v>2</v>
      </c>
      <c r="G52" s="19">
        <f t="shared" si="7"/>
        <v>2</v>
      </c>
      <c r="H52" s="19">
        <f t="shared" si="5"/>
        <v>0</v>
      </c>
      <c r="I52" s="19">
        <f t="shared" si="6"/>
        <v>0</v>
      </c>
    </row>
    <row r="53" spans="2:9" ht="17" thickBot="1" x14ac:dyDescent="0.25">
      <c r="H53" s="2" t="s">
        <v>13</v>
      </c>
      <c r="I53" s="20">
        <f>SUM(I45:I52)</f>
        <v>0.61478697925681114</v>
      </c>
    </row>
    <row r="54" spans="2:9" x14ac:dyDescent="0.2">
      <c r="B54" s="1"/>
      <c r="C54" s="1"/>
      <c r="D54" s="1"/>
    </row>
    <row r="55" spans="2:9" x14ac:dyDescent="0.2">
      <c r="B55" s="25" t="s">
        <v>14</v>
      </c>
      <c r="C55" s="25"/>
      <c r="D55" s="26"/>
    </row>
    <row r="56" spans="2:9" x14ac:dyDescent="0.2">
      <c r="B56" s="25" t="s">
        <v>0</v>
      </c>
      <c r="C56" s="25" t="s">
        <v>7</v>
      </c>
      <c r="D56" s="1"/>
    </row>
    <row r="57" spans="2:9" x14ac:dyDescent="0.2">
      <c r="B57" s="19">
        <f>H31 - I38</f>
        <v>0.61350947014405999</v>
      </c>
      <c r="C57" s="19">
        <f>H31 - I53</f>
        <v>0.91955021880849352</v>
      </c>
      <c r="D57" s="1"/>
    </row>
  </sheetData>
  <sortState ref="H3:H26">
    <sortCondition descending="1" ref="H3:H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2024-10-06T21:17:43Z</dcterms:created>
  <dcterms:modified xsi:type="dcterms:W3CDTF">2024-10-07T02:34:23Z</dcterms:modified>
</cp:coreProperties>
</file>