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leone\Downloads\En-Señas MX\Encuestas\"/>
    </mc:Choice>
  </mc:AlternateContent>
  <xr:revisionPtr revIDLastSave="0" documentId="13_ncr:1_{EE3730E3-0EDE-4675-8B23-C6090DEC96AE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6" i="1" l="1"/>
  <c r="H77" i="1"/>
  <c r="G77" i="1"/>
  <c r="G76" i="1"/>
  <c r="E78" i="1"/>
  <c r="E75" i="1"/>
  <c r="E77" i="1" s="1"/>
  <c r="F75" i="1"/>
  <c r="F76" i="1" s="1"/>
  <c r="G75" i="1"/>
  <c r="H75" i="1"/>
  <c r="H76" i="1" s="1"/>
  <c r="I75" i="1"/>
  <c r="I77" i="1" s="1"/>
  <c r="C76" i="1"/>
  <c r="D75" i="1"/>
  <c r="D76" i="1" s="1"/>
  <c r="C75" i="1"/>
  <c r="C77" i="1" s="1"/>
  <c r="H78" i="1" l="1"/>
  <c r="D77" i="1"/>
  <c r="F77" i="1"/>
  <c r="E79" i="1"/>
  <c r="E76" i="1"/>
  <c r="E80" i="1"/>
  <c r="I78" i="1"/>
</calcChain>
</file>

<file path=xl/sharedStrings.xml><?xml version="1.0" encoding="utf-8"?>
<sst xmlns="http://schemas.openxmlformats.org/spreadsheetml/2006/main" count="520" uniqueCount="17">
  <si>
    <t>Timestamp</t>
  </si>
  <si>
    <t>Nombre completo</t>
  </si>
  <si>
    <t>¿Cómo deletrearías "Hola" en LSM?</t>
  </si>
  <si>
    <t>¿Cómo deletrearías "Oso" en LSM?</t>
  </si>
  <si>
    <t>¿Te parecieron difíciles las preguntas luego de haber observado la demostración del software (las imágenes)?</t>
  </si>
  <si>
    <t>¿Lograste transmitir tu mensaje de forma correcta?</t>
  </si>
  <si>
    <t>¿Qué se te hizo más difícil? ¿Comunicarte o entender?</t>
  </si>
  <si>
    <t xml:space="preserve">¿Consideras que es necesario poner más énfasis en una educación inclusiva? </t>
  </si>
  <si>
    <t xml:space="preserve">¿Te gustaría poder utilizar el Software En-SeñasMX para seguir aprendiendo la Lengua de Señas Mexicana (LSM)? </t>
  </si>
  <si>
    <t>Opción 1</t>
  </si>
  <si>
    <t>Sí</t>
  </si>
  <si>
    <t>Entender</t>
  </si>
  <si>
    <t>Opción 2</t>
  </si>
  <si>
    <t>Tal vez</t>
  </si>
  <si>
    <t>No</t>
  </si>
  <si>
    <t>Comunicarme</t>
  </si>
  <si>
    <t>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</si>
</sst>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9" fontId="0" fillId="0" borderId="0" xfId="0" applyNumberFormat="1" applyFont="1" applyAlignment="1"/>
    <xf numFmtId="10" fontId="0" fillId="0" borderId="0" xfId="1" applyNumberFormat="1" applyFont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j-lt"/>
                <a:ea typeface="+mn-ea"/>
                <a:cs typeface="+mn-cs"/>
              </a:defRPr>
            </a:pPr>
            <a:r>
              <a:rPr lang="es-MX"/>
              <a:t>¿Cómo deletrearías "Hola" en LSM?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j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A58-4630-BD9F-4A77E459892D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A58-4630-BD9F-4A77E459892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j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'Form Responses 1'!$B$76:$B$77</c:f>
              <c:strCache>
                <c:ptCount val="2"/>
                <c:pt idx="0">
                  <c:v>Opción 1</c:v>
                </c:pt>
                <c:pt idx="1">
                  <c:v>Opción 2</c:v>
                </c:pt>
              </c:strCache>
            </c:strRef>
          </c:cat>
          <c:val>
            <c:numRef>
              <c:f>'Form Responses 1'!$C$76:$C$77</c:f>
              <c:numCache>
                <c:formatCode>0.00%</c:formatCode>
                <c:ptCount val="2"/>
                <c:pt idx="0">
                  <c:v>0.97222222222222221</c:v>
                </c:pt>
                <c:pt idx="1">
                  <c:v>2.7777777777777776E-2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54-4FCE-8D7F-5AA038685920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j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+mj-lt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j-lt"/>
                <a:ea typeface="+mn-ea"/>
                <a:cs typeface="+mn-cs"/>
              </a:defRPr>
            </a:pPr>
            <a:r>
              <a:rPr lang="es-MX"/>
              <a:t>¿Cómo deletrearías "Oso" en LSM?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j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F61-45BD-8E71-647FF29F9091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F61-45BD-8E71-647FF29F90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j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'Form Responses 1'!$B$76:$B$77</c:f>
              <c:strCache>
                <c:ptCount val="2"/>
                <c:pt idx="0">
                  <c:v>Opción 1</c:v>
                </c:pt>
                <c:pt idx="1">
                  <c:v>Opción 2</c:v>
                </c:pt>
              </c:strCache>
            </c:strRef>
          </c:cat>
          <c:val>
            <c:numRef>
              <c:f>'Form Responses 1'!$D$76:$D$77</c:f>
              <c:numCache>
                <c:formatCode>0.00%</c:formatCode>
                <c:ptCount val="2"/>
                <c:pt idx="0">
                  <c:v>9.7222222222222224E-2</c:v>
                </c:pt>
                <c:pt idx="1">
                  <c:v>0.90277777777777779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F61-45BD-8E71-647FF29F90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j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+mj-lt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¿Te parecieron difíciles las preguntas luego de haber observado la demostración del software (las imágenes)?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'Form Responses 1'!$E$76:$E$80</c:f>
              <c:numCache>
                <c:formatCode>0.00%</c:formatCode>
                <c:ptCount val="5"/>
                <c:pt idx="0">
                  <c:v>0.43055555555555558</c:v>
                </c:pt>
                <c:pt idx="1">
                  <c:v>0.34722222222222221</c:v>
                </c:pt>
                <c:pt idx="2">
                  <c:v>0.1388888888888889</c:v>
                </c:pt>
                <c:pt idx="3">
                  <c:v>2.7777777777777776E-2</c:v>
                </c:pt>
                <c:pt idx="4">
                  <c:v>5.5555555555555552E-2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E2-4CBF-B82A-EC79180EB7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6038943"/>
        <c:axId val="604633311"/>
      </c:barChart>
      <c:catAx>
        <c:axId val="596038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633311"/>
        <c:crosses val="autoZero"/>
        <c:auto val="1"/>
        <c:lblAlgn val="ctr"/>
        <c:lblOffset val="100"/>
        <c:noMultiLvlLbl val="0"/>
      </c:catAx>
      <c:valAx>
        <c:axId val="604633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038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+mn-lt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j-lt"/>
                <a:ea typeface="+mn-ea"/>
                <a:cs typeface="+mn-cs"/>
              </a:defRPr>
            </a:pPr>
            <a:r>
              <a:rPr lang="es-MX"/>
              <a:t>¿Lograste transmitir tu mensaje de forma correcta?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j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DEE-4231-8732-08150A5AAE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DEE-4231-8732-08150A5AAEA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j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'Form Responses 1'!$J$76:$J$77</c:f>
              <c:strCache>
                <c:ptCount val="2"/>
                <c:pt idx="0">
                  <c:v>Sí</c:v>
                </c:pt>
                <c:pt idx="1">
                  <c:v>No</c:v>
                </c:pt>
              </c:strCache>
            </c:strRef>
          </c:cat>
          <c:val>
            <c:numRef>
              <c:f>'Form Responses 1'!$F$76:$F$77</c:f>
              <c:numCache>
                <c:formatCode>0.00%</c:formatCode>
                <c:ptCount val="2"/>
                <c:pt idx="0">
                  <c:v>0.76388888888888884</c:v>
                </c:pt>
                <c:pt idx="1">
                  <c:v>0.2361111111111111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DEE-4231-8732-08150A5AAEAE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j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+mj-lt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j-lt"/>
                <a:ea typeface="+mn-ea"/>
                <a:cs typeface="+mn-cs"/>
              </a:defRPr>
            </a:pPr>
            <a:r>
              <a:rPr lang="es-MX"/>
              <a:t>¿Qué se te hizo más difícil? ¿Comunicarte o entender?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j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47D-464F-8CA7-20A75D429F67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47D-464F-8CA7-20A75D429F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j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'Form Responses 1'!$K$76:$K$77</c:f>
              <c:strCache>
                <c:ptCount val="2"/>
                <c:pt idx="0">
                  <c:v>Entender</c:v>
                </c:pt>
                <c:pt idx="1">
                  <c:v>Comunicarme</c:v>
                </c:pt>
              </c:strCache>
            </c:strRef>
          </c:cat>
          <c:val>
            <c:numRef>
              <c:f>'Form Responses 1'!$G$76:$G$77</c:f>
              <c:numCache>
                <c:formatCode>0.00%</c:formatCode>
                <c:ptCount val="2"/>
                <c:pt idx="0">
                  <c:v>0.4861111111111111</c:v>
                </c:pt>
                <c:pt idx="1">
                  <c:v>0.51388888888888884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47D-464F-8CA7-20A75D429F67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j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+mj-lt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j-lt"/>
                <a:ea typeface="+mn-ea"/>
                <a:cs typeface="+mn-cs"/>
              </a:defRPr>
            </a:pPr>
            <a:r>
              <a:rPr lang="es-MX"/>
              <a:t>¿Consideras que es necesario poner más énfasis en una educación inclusiva?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j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8F5-4441-A514-A0ACE90671C9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8F5-4441-A514-A0ACE90671C9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C32-4A29-80D4-774D0A95A90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j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'Form Responses 1'!$J$76:$J$78</c:f>
              <c:strCache>
                <c:ptCount val="3"/>
                <c:pt idx="0">
                  <c:v>Sí</c:v>
                </c:pt>
                <c:pt idx="1">
                  <c:v>No</c:v>
                </c:pt>
                <c:pt idx="2">
                  <c:v>Tal vez</c:v>
                </c:pt>
              </c:strCache>
            </c:strRef>
          </c:cat>
          <c:val>
            <c:numRef>
              <c:f>'Form Responses 1'!$H$76:$H$78</c:f>
              <c:numCache>
                <c:formatCode>0.00%</c:formatCode>
                <c:ptCount val="3"/>
                <c:pt idx="0">
                  <c:v>0.91666666666666663</c:v>
                </c:pt>
                <c:pt idx="1">
                  <c:v>0</c:v>
                </c:pt>
                <c:pt idx="2">
                  <c:v>8.3333333333333329E-2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8F5-4441-A514-A0ACE90671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j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+mj-lt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j-lt"/>
                <a:ea typeface="+mn-ea"/>
                <a:cs typeface="+mn-cs"/>
              </a:defRPr>
            </a:pPr>
            <a:r>
              <a:rPr lang="es-MX"/>
              <a:t>¿Te gustaría poder utilizar el Software En-SeñasMX para seguir aprendiendo la Lengua de Señas Mexicana (LSM)?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j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6CC-4A1C-9164-76C38C8FABED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6CC-4A1C-9164-76C38C8FABED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6CC-4A1C-9164-76C38C8FABE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j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'Form Responses 1'!$J$76:$J$78</c:f>
              <c:strCache>
                <c:ptCount val="3"/>
                <c:pt idx="0">
                  <c:v>Sí</c:v>
                </c:pt>
                <c:pt idx="1">
                  <c:v>No</c:v>
                </c:pt>
                <c:pt idx="2">
                  <c:v>Tal vez</c:v>
                </c:pt>
              </c:strCache>
            </c:strRef>
          </c:cat>
          <c:val>
            <c:numRef>
              <c:f>'Form Responses 1'!$I$76:$I$78</c:f>
              <c:numCache>
                <c:formatCode>0.00%</c:formatCode>
                <c:ptCount val="3"/>
                <c:pt idx="0">
                  <c:v>0.81944444444444442</c:v>
                </c:pt>
                <c:pt idx="1">
                  <c:v>1.3888888888888888E-2</c:v>
                </c:pt>
                <c:pt idx="2">
                  <c:v>0.16666666666666666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6CC-4A1C-9164-76C38C8FABED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j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+mj-lt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83</xdr:row>
      <xdr:rowOff>4762</xdr:rowOff>
    </xdr:from>
    <xdr:to>
      <xdr:col>3</xdr:col>
      <xdr:colOff>485775</xdr:colOff>
      <xdr:row>96</xdr:row>
      <xdr:rowOff>147637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2AE0E18F-BA68-4D9E-BF61-E4568ADB70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752475</xdr:colOff>
      <xdr:row>83</xdr:row>
      <xdr:rowOff>0</xdr:rowOff>
    </xdr:from>
    <xdr:to>
      <xdr:col>6</xdr:col>
      <xdr:colOff>1009650</xdr:colOff>
      <xdr:row>96</xdr:row>
      <xdr:rowOff>142875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667525B6-899C-455A-B0EF-1D490947BF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9525</xdr:colOff>
      <xdr:row>83</xdr:row>
      <xdr:rowOff>4762</xdr:rowOff>
    </xdr:from>
    <xdr:to>
      <xdr:col>10</xdr:col>
      <xdr:colOff>266700</xdr:colOff>
      <xdr:row>96</xdr:row>
      <xdr:rowOff>147637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EAD72708-B063-4135-A5CE-1D47FC484B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266700</xdr:colOff>
      <xdr:row>97</xdr:row>
      <xdr:rowOff>161925</xdr:rowOff>
    </xdr:from>
    <xdr:to>
      <xdr:col>3</xdr:col>
      <xdr:colOff>523875</xdr:colOff>
      <xdr:row>111</xdr:row>
      <xdr:rowOff>104775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7FBC7837-A84D-47DA-9B69-70ACA359B5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723900</xdr:colOff>
      <xdr:row>97</xdr:row>
      <xdr:rowOff>161925</xdr:rowOff>
    </xdr:from>
    <xdr:to>
      <xdr:col>6</xdr:col>
      <xdr:colOff>981075</xdr:colOff>
      <xdr:row>111</xdr:row>
      <xdr:rowOff>104775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6A7C1FC0-3594-46F9-BA8E-00B2741BA8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0</xdr:colOff>
      <xdr:row>97</xdr:row>
      <xdr:rowOff>161925</xdr:rowOff>
    </xdr:from>
    <xdr:to>
      <xdr:col>10</xdr:col>
      <xdr:colOff>257175</xdr:colOff>
      <xdr:row>111</xdr:row>
      <xdr:rowOff>104775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AC9029BF-ED78-48D2-81D9-E374A92137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266700</xdr:colOff>
      <xdr:row>112</xdr:row>
      <xdr:rowOff>9525</xdr:rowOff>
    </xdr:from>
    <xdr:to>
      <xdr:col>3</xdr:col>
      <xdr:colOff>523875</xdr:colOff>
      <xdr:row>125</xdr:row>
      <xdr:rowOff>152400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B708BD0E-D61E-41D7-A949-98D4A171D4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81"/>
  <sheetViews>
    <sheetView tabSelected="1" workbookViewId="0">
      <pane ySplit="1" topLeftCell="A2" activePane="bottomLeft" state="frozen"/>
      <selection pane="bottomLeft" activeCell="F128" sqref="F128"/>
    </sheetView>
  </sheetViews>
  <sheetFormatPr defaultColWidth="14.42578125" defaultRowHeight="15.75" customHeight="1" x14ac:dyDescent="0.2"/>
  <cols>
    <col min="1" max="15" width="21.5703125" customWidth="1"/>
  </cols>
  <sheetData>
    <row r="1" spans="1: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2.75" x14ac:dyDescent="0.2">
      <c r="A2" s="2">
        <v>43755.385678715276</v>
      </c>
      <c r="B2" s="3" t="s">
        <v>16</v>
      </c>
      <c r="C2" s="3" t="s">
        <v>9</v>
      </c>
      <c r="D2" s="3" t="s">
        <v>9</v>
      </c>
      <c r="E2" s="3">
        <v>1</v>
      </c>
      <c r="F2" s="3" t="s">
        <v>10</v>
      </c>
      <c r="G2" s="3" t="s">
        <v>11</v>
      </c>
      <c r="H2" s="3" t="s">
        <v>10</v>
      </c>
      <c r="I2" s="3" t="s">
        <v>10</v>
      </c>
    </row>
    <row r="3" spans="1:9" ht="12.75" x14ac:dyDescent="0.2">
      <c r="A3" s="2">
        <v>43755.3876518287</v>
      </c>
      <c r="B3" s="3" t="s">
        <v>16</v>
      </c>
      <c r="C3" s="3" t="s">
        <v>9</v>
      </c>
      <c r="D3" s="3" t="s">
        <v>12</v>
      </c>
      <c r="E3" s="3">
        <v>1</v>
      </c>
      <c r="F3" s="3" t="s">
        <v>10</v>
      </c>
      <c r="G3" s="3" t="s">
        <v>11</v>
      </c>
      <c r="H3" s="3" t="s">
        <v>13</v>
      </c>
      <c r="I3" s="3" t="s">
        <v>10</v>
      </c>
    </row>
    <row r="4" spans="1:9" ht="12.75" x14ac:dyDescent="0.2">
      <c r="A4" s="2">
        <v>43755.392260162036</v>
      </c>
      <c r="B4" s="3" t="s">
        <v>16</v>
      </c>
      <c r="C4" s="3" t="s">
        <v>9</v>
      </c>
      <c r="D4" s="3" t="s">
        <v>12</v>
      </c>
      <c r="E4" s="3">
        <v>2</v>
      </c>
      <c r="F4" s="3" t="s">
        <v>14</v>
      </c>
      <c r="G4" s="3" t="s">
        <v>15</v>
      </c>
      <c r="H4" s="3" t="s">
        <v>10</v>
      </c>
      <c r="I4" s="3" t="s">
        <v>10</v>
      </c>
    </row>
    <row r="5" spans="1:9" ht="12.75" x14ac:dyDescent="0.2">
      <c r="A5" s="2">
        <v>43755.392275405087</v>
      </c>
      <c r="B5" s="3" t="s">
        <v>16</v>
      </c>
      <c r="C5" s="3" t="s">
        <v>9</v>
      </c>
      <c r="D5" s="3" t="s">
        <v>12</v>
      </c>
      <c r="E5" s="3">
        <v>2</v>
      </c>
      <c r="F5" s="3" t="s">
        <v>10</v>
      </c>
      <c r="G5" s="3" t="s">
        <v>11</v>
      </c>
      <c r="H5" s="3" t="s">
        <v>10</v>
      </c>
      <c r="I5" s="3" t="s">
        <v>10</v>
      </c>
    </row>
    <row r="6" spans="1:9" ht="12.75" x14ac:dyDescent="0.2">
      <c r="A6" s="2">
        <v>43755.427879212963</v>
      </c>
      <c r="B6" s="3" t="s">
        <v>16</v>
      </c>
      <c r="C6" s="3" t="s">
        <v>9</v>
      </c>
      <c r="D6" s="3" t="s">
        <v>12</v>
      </c>
      <c r="E6" s="3">
        <v>1</v>
      </c>
      <c r="F6" s="3" t="s">
        <v>10</v>
      </c>
      <c r="G6" s="3" t="s">
        <v>11</v>
      </c>
      <c r="H6" s="3" t="s">
        <v>10</v>
      </c>
      <c r="I6" s="3" t="s">
        <v>10</v>
      </c>
    </row>
    <row r="7" spans="1:9" ht="12.75" x14ac:dyDescent="0.2">
      <c r="A7" s="2">
        <v>43755.427879212963</v>
      </c>
      <c r="B7" s="3" t="s">
        <v>16</v>
      </c>
      <c r="C7" s="3" t="s">
        <v>9</v>
      </c>
      <c r="D7" s="3" t="s">
        <v>12</v>
      </c>
      <c r="E7" s="3">
        <v>3</v>
      </c>
      <c r="F7" s="3" t="s">
        <v>10</v>
      </c>
      <c r="G7" s="3" t="s">
        <v>11</v>
      </c>
      <c r="H7" s="3" t="s">
        <v>10</v>
      </c>
      <c r="I7" s="3" t="s">
        <v>10</v>
      </c>
    </row>
    <row r="8" spans="1:9" ht="12.75" x14ac:dyDescent="0.2">
      <c r="A8" s="2">
        <v>43755.433589363427</v>
      </c>
      <c r="B8" s="3" t="s">
        <v>16</v>
      </c>
      <c r="C8" s="3" t="s">
        <v>9</v>
      </c>
      <c r="D8" s="3" t="s">
        <v>12</v>
      </c>
      <c r="E8" s="3">
        <v>1</v>
      </c>
      <c r="F8" s="3" t="s">
        <v>10</v>
      </c>
      <c r="G8" s="3" t="s">
        <v>11</v>
      </c>
      <c r="H8" s="3" t="s">
        <v>10</v>
      </c>
      <c r="I8" s="3" t="s">
        <v>10</v>
      </c>
    </row>
    <row r="9" spans="1:9" ht="12.75" x14ac:dyDescent="0.2">
      <c r="A9" s="2">
        <v>43755.433670983795</v>
      </c>
      <c r="B9" s="3" t="s">
        <v>16</v>
      </c>
      <c r="C9" s="3" t="s">
        <v>9</v>
      </c>
      <c r="D9" s="3" t="s">
        <v>12</v>
      </c>
      <c r="E9" s="3">
        <v>2</v>
      </c>
      <c r="F9" s="3" t="s">
        <v>10</v>
      </c>
      <c r="G9" s="3" t="s">
        <v>11</v>
      </c>
      <c r="H9" s="3" t="s">
        <v>10</v>
      </c>
      <c r="I9" s="3" t="s">
        <v>10</v>
      </c>
    </row>
    <row r="10" spans="1:9" ht="12.75" x14ac:dyDescent="0.2">
      <c r="A10" s="2">
        <v>43755.545005601853</v>
      </c>
      <c r="B10" s="3" t="s">
        <v>16</v>
      </c>
      <c r="C10" s="3" t="s">
        <v>9</v>
      </c>
      <c r="D10" s="3" t="s">
        <v>12</v>
      </c>
      <c r="E10" s="3">
        <v>1</v>
      </c>
      <c r="F10" s="3" t="s">
        <v>10</v>
      </c>
      <c r="G10" s="3" t="s">
        <v>11</v>
      </c>
      <c r="H10" s="3" t="s">
        <v>10</v>
      </c>
      <c r="I10" s="3" t="s">
        <v>10</v>
      </c>
    </row>
    <row r="11" spans="1:9" ht="12.75" x14ac:dyDescent="0.2">
      <c r="A11" s="2">
        <v>43755.550358865745</v>
      </c>
      <c r="B11" s="3" t="s">
        <v>16</v>
      </c>
      <c r="C11" s="3" t="s">
        <v>9</v>
      </c>
      <c r="D11" s="3" t="s">
        <v>12</v>
      </c>
      <c r="E11" s="3">
        <v>1</v>
      </c>
      <c r="F11" s="3" t="s">
        <v>10</v>
      </c>
      <c r="G11" s="3" t="s">
        <v>11</v>
      </c>
      <c r="H11" s="3" t="s">
        <v>10</v>
      </c>
      <c r="I11" s="3" t="s">
        <v>10</v>
      </c>
    </row>
    <row r="12" spans="1:9" ht="12.75" x14ac:dyDescent="0.2">
      <c r="A12" s="2">
        <v>43755.55342862269</v>
      </c>
      <c r="B12" s="3" t="s">
        <v>16</v>
      </c>
      <c r="C12" s="3" t="s">
        <v>9</v>
      </c>
      <c r="D12" s="3" t="s">
        <v>12</v>
      </c>
      <c r="E12" s="3">
        <v>2</v>
      </c>
      <c r="F12" s="3" t="s">
        <v>10</v>
      </c>
      <c r="G12" s="3" t="s">
        <v>11</v>
      </c>
      <c r="H12" s="3" t="s">
        <v>10</v>
      </c>
      <c r="I12" s="3" t="s">
        <v>10</v>
      </c>
    </row>
    <row r="13" spans="1:9" ht="12.75" x14ac:dyDescent="0.2">
      <c r="A13" s="2">
        <v>43755.55684488426</v>
      </c>
      <c r="B13" s="3" t="s">
        <v>16</v>
      </c>
      <c r="C13" s="3" t="s">
        <v>9</v>
      </c>
      <c r="D13" s="3" t="s">
        <v>12</v>
      </c>
      <c r="E13" s="3">
        <v>1</v>
      </c>
      <c r="F13" s="3" t="s">
        <v>10</v>
      </c>
      <c r="G13" s="3" t="s">
        <v>15</v>
      </c>
      <c r="H13" s="3" t="s">
        <v>10</v>
      </c>
      <c r="I13" s="3" t="s">
        <v>10</v>
      </c>
    </row>
    <row r="14" spans="1:9" ht="12.75" x14ac:dyDescent="0.2">
      <c r="A14" s="2">
        <v>43755.559291527781</v>
      </c>
      <c r="B14" s="3" t="s">
        <v>16</v>
      </c>
      <c r="C14" s="3" t="s">
        <v>9</v>
      </c>
      <c r="D14" s="3" t="s">
        <v>12</v>
      </c>
      <c r="E14" s="3">
        <v>1</v>
      </c>
      <c r="F14" s="3" t="s">
        <v>10</v>
      </c>
      <c r="G14" s="3" t="s">
        <v>15</v>
      </c>
      <c r="H14" s="3" t="s">
        <v>10</v>
      </c>
      <c r="I14" s="3" t="s">
        <v>10</v>
      </c>
    </row>
    <row r="15" spans="1:9" ht="12.75" x14ac:dyDescent="0.2">
      <c r="A15" s="2">
        <v>43755.564403912038</v>
      </c>
      <c r="B15" s="3" t="s">
        <v>16</v>
      </c>
      <c r="C15" s="3" t="s">
        <v>9</v>
      </c>
      <c r="D15" s="3" t="s">
        <v>12</v>
      </c>
      <c r="E15" s="3">
        <v>1</v>
      </c>
      <c r="F15" s="3" t="s">
        <v>14</v>
      </c>
      <c r="G15" s="3" t="s">
        <v>15</v>
      </c>
      <c r="H15" s="3" t="s">
        <v>10</v>
      </c>
      <c r="I15" s="3" t="s">
        <v>10</v>
      </c>
    </row>
    <row r="16" spans="1:9" ht="12.75" x14ac:dyDescent="0.2">
      <c r="A16" s="2">
        <v>43755.571645671298</v>
      </c>
      <c r="B16" s="3" t="s">
        <v>16</v>
      </c>
      <c r="C16" s="3" t="s">
        <v>9</v>
      </c>
      <c r="D16" s="3" t="s">
        <v>12</v>
      </c>
      <c r="E16" s="3">
        <v>2</v>
      </c>
      <c r="F16" s="3" t="s">
        <v>14</v>
      </c>
      <c r="G16" s="3" t="s">
        <v>15</v>
      </c>
      <c r="H16" s="3" t="s">
        <v>10</v>
      </c>
      <c r="I16" s="3" t="s">
        <v>10</v>
      </c>
    </row>
    <row r="17" spans="1:9" ht="12.75" x14ac:dyDescent="0.2">
      <c r="A17" s="2">
        <v>43755.577012800924</v>
      </c>
      <c r="B17" s="3" t="s">
        <v>16</v>
      </c>
      <c r="C17" s="3" t="s">
        <v>9</v>
      </c>
      <c r="D17" s="3" t="s">
        <v>12</v>
      </c>
      <c r="E17" s="3">
        <v>2</v>
      </c>
      <c r="F17" s="3" t="s">
        <v>10</v>
      </c>
      <c r="G17" s="3" t="s">
        <v>11</v>
      </c>
      <c r="H17" s="3" t="s">
        <v>10</v>
      </c>
      <c r="I17" s="3" t="s">
        <v>13</v>
      </c>
    </row>
    <row r="18" spans="1:9" ht="12.75" x14ac:dyDescent="0.2">
      <c r="A18" s="2">
        <v>43755.586321192131</v>
      </c>
      <c r="B18" s="3" t="s">
        <v>16</v>
      </c>
      <c r="C18" s="3" t="s">
        <v>9</v>
      </c>
      <c r="D18" s="3" t="s">
        <v>12</v>
      </c>
      <c r="E18" s="3">
        <v>2</v>
      </c>
      <c r="F18" s="3" t="s">
        <v>14</v>
      </c>
      <c r="G18" s="3" t="s">
        <v>15</v>
      </c>
      <c r="H18" s="3" t="s">
        <v>10</v>
      </c>
      <c r="I18" s="3" t="s">
        <v>10</v>
      </c>
    </row>
    <row r="19" spans="1:9" ht="12.75" x14ac:dyDescent="0.2">
      <c r="A19" s="2">
        <v>43755.604915185184</v>
      </c>
      <c r="B19" s="3" t="s">
        <v>16</v>
      </c>
      <c r="C19" s="3" t="s">
        <v>9</v>
      </c>
      <c r="D19" s="3" t="s">
        <v>12</v>
      </c>
      <c r="E19" s="3">
        <v>5</v>
      </c>
      <c r="F19" s="3" t="s">
        <v>10</v>
      </c>
      <c r="G19" s="3" t="s">
        <v>15</v>
      </c>
      <c r="H19" s="3" t="s">
        <v>10</v>
      </c>
      <c r="I19" s="3" t="s">
        <v>10</v>
      </c>
    </row>
    <row r="20" spans="1:9" ht="12.75" x14ac:dyDescent="0.2">
      <c r="A20" s="2">
        <v>43755.60921299769</v>
      </c>
      <c r="B20" s="3" t="s">
        <v>16</v>
      </c>
      <c r="C20" s="3" t="s">
        <v>9</v>
      </c>
      <c r="D20" s="3" t="s">
        <v>12</v>
      </c>
      <c r="E20" s="3">
        <v>1</v>
      </c>
      <c r="F20" s="3" t="s">
        <v>10</v>
      </c>
      <c r="G20" s="3" t="s">
        <v>11</v>
      </c>
      <c r="H20" s="3" t="s">
        <v>10</v>
      </c>
      <c r="I20" s="3" t="s">
        <v>10</v>
      </c>
    </row>
    <row r="21" spans="1:9" ht="12.75" x14ac:dyDescent="0.2">
      <c r="A21" s="2">
        <v>43755.614175532406</v>
      </c>
      <c r="B21" s="3" t="s">
        <v>16</v>
      </c>
      <c r="C21" s="3" t="s">
        <v>9</v>
      </c>
      <c r="D21" s="3" t="s">
        <v>12</v>
      </c>
      <c r="E21" s="3">
        <v>4</v>
      </c>
      <c r="F21" s="3" t="s">
        <v>14</v>
      </c>
      <c r="G21" s="3" t="s">
        <v>15</v>
      </c>
      <c r="H21" s="3" t="s">
        <v>10</v>
      </c>
      <c r="I21" s="3" t="s">
        <v>10</v>
      </c>
    </row>
    <row r="22" spans="1:9" ht="12.75" x14ac:dyDescent="0.2">
      <c r="A22" s="2">
        <v>43755.628703576389</v>
      </c>
      <c r="B22" s="3" t="s">
        <v>16</v>
      </c>
      <c r="C22" s="3" t="s">
        <v>9</v>
      </c>
      <c r="D22" s="3" t="s">
        <v>12</v>
      </c>
      <c r="E22" s="3">
        <v>3</v>
      </c>
      <c r="F22" s="3" t="s">
        <v>10</v>
      </c>
      <c r="G22" s="3" t="s">
        <v>15</v>
      </c>
      <c r="H22" s="3" t="s">
        <v>10</v>
      </c>
      <c r="I22" s="3" t="s">
        <v>10</v>
      </c>
    </row>
    <row r="23" spans="1:9" ht="12.75" x14ac:dyDescent="0.2">
      <c r="A23" s="2">
        <v>43755.628923449069</v>
      </c>
      <c r="B23" s="3" t="s">
        <v>16</v>
      </c>
      <c r="C23" s="3" t="s">
        <v>9</v>
      </c>
      <c r="D23" s="3" t="s">
        <v>12</v>
      </c>
      <c r="E23" s="3">
        <v>3</v>
      </c>
      <c r="F23" s="3" t="s">
        <v>10</v>
      </c>
      <c r="G23" s="3" t="s">
        <v>15</v>
      </c>
      <c r="H23" s="3" t="s">
        <v>10</v>
      </c>
      <c r="I23" s="3" t="s">
        <v>10</v>
      </c>
    </row>
    <row r="24" spans="1:9" ht="12.75" x14ac:dyDescent="0.2">
      <c r="A24" s="2">
        <v>43755.665866724536</v>
      </c>
      <c r="B24" s="3" t="s">
        <v>16</v>
      </c>
      <c r="C24" s="3" t="s">
        <v>9</v>
      </c>
      <c r="D24" s="3" t="s">
        <v>12</v>
      </c>
      <c r="E24" s="3">
        <v>1</v>
      </c>
      <c r="F24" s="3" t="s">
        <v>10</v>
      </c>
      <c r="G24" s="3" t="s">
        <v>15</v>
      </c>
      <c r="H24" s="3" t="s">
        <v>10</v>
      </c>
      <c r="I24" s="3" t="s">
        <v>10</v>
      </c>
    </row>
    <row r="25" spans="1:9" ht="12.75" x14ac:dyDescent="0.2">
      <c r="A25" s="2">
        <v>43755.686230289357</v>
      </c>
      <c r="B25" s="3" t="s">
        <v>16</v>
      </c>
      <c r="C25" s="3" t="s">
        <v>9</v>
      </c>
      <c r="D25" s="3" t="s">
        <v>12</v>
      </c>
      <c r="E25" s="3">
        <v>1</v>
      </c>
      <c r="F25" s="3" t="s">
        <v>14</v>
      </c>
      <c r="G25" s="3" t="s">
        <v>15</v>
      </c>
      <c r="H25" s="3" t="s">
        <v>10</v>
      </c>
      <c r="I25" s="3" t="s">
        <v>10</v>
      </c>
    </row>
    <row r="26" spans="1:9" ht="12.75" x14ac:dyDescent="0.2">
      <c r="A26" s="2">
        <v>43755.700708125005</v>
      </c>
      <c r="B26" s="3" t="s">
        <v>16</v>
      </c>
      <c r="C26" s="3" t="s">
        <v>9</v>
      </c>
      <c r="D26" s="3" t="s">
        <v>12</v>
      </c>
      <c r="E26" s="3">
        <v>1</v>
      </c>
      <c r="F26" s="3" t="s">
        <v>10</v>
      </c>
      <c r="G26" s="3" t="s">
        <v>11</v>
      </c>
      <c r="H26" s="3" t="s">
        <v>10</v>
      </c>
      <c r="I26" s="3" t="s">
        <v>10</v>
      </c>
    </row>
    <row r="27" spans="1:9" ht="12.75" x14ac:dyDescent="0.2">
      <c r="A27" s="2">
        <v>43755.705180185185</v>
      </c>
      <c r="B27" s="3" t="s">
        <v>16</v>
      </c>
      <c r="C27" s="3" t="s">
        <v>9</v>
      </c>
      <c r="D27" s="3" t="s">
        <v>12</v>
      </c>
      <c r="E27" s="3">
        <v>1</v>
      </c>
      <c r="F27" s="3" t="s">
        <v>10</v>
      </c>
      <c r="G27" s="3" t="s">
        <v>15</v>
      </c>
      <c r="H27" s="3" t="s">
        <v>10</v>
      </c>
      <c r="I27" s="3" t="s">
        <v>10</v>
      </c>
    </row>
    <row r="28" spans="1:9" ht="12.75" x14ac:dyDescent="0.2">
      <c r="A28" s="2">
        <v>43755.710397002316</v>
      </c>
      <c r="B28" s="3" t="s">
        <v>16</v>
      </c>
      <c r="C28" s="3" t="s">
        <v>9</v>
      </c>
      <c r="D28" s="3" t="s">
        <v>12</v>
      </c>
      <c r="E28" s="3">
        <v>2</v>
      </c>
      <c r="F28" s="3" t="s">
        <v>10</v>
      </c>
      <c r="G28" s="3" t="s">
        <v>15</v>
      </c>
      <c r="H28" s="3" t="s">
        <v>10</v>
      </c>
      <c r="I28" s="3" t="s">
        <v>10</v>
      </c>
    </row>
    <row r="29" spans="1:9" ht="12.75" x14ac:dyDescent="0.2">
      <c r="A29" s="2">
        <v>43755.711673611113</v>
      </c>
      <c r="B29" s="3" t="s">
        <v>16</v>
      </c>
      <c r="C29" s="3" t="s">
        <v>9</v>
      </c>
      <c r="D29" s="3" t="s">
        <v>12</v>
      </c>
      <c r="E29" s="3">
        <v>2</v>
      </c>
      <c r="F29" s="3" t="s">
        <v>10</v>
      </c>
      <c r="G29" s="3" t="s">
        <v>15</v>
      </c>
      <c r="H29" s="3" t="s">
        <v>10</v>
      </c>
      <c r="I29" s="3" t="s">
        <v>10</v>
      </c>
    </row>
    <row r="30" spans="1:9" ht="12.75" x14ac:dyDescent="0.2">
      <c r="A30" s="2">
        <v>43755.711738831014</v>
      </c>
      <c r="B30" s="3" t="s">
        <v>16</v>
      </c>
      <c r="C30" s="3" t="s">
        <v>9</v>
      </c>
      <c r="D30" s="3" t="s">
        <v>12</v>
      </c>
      <c r="E30" s="3">
        <v>2</v>
      </c>
      <c r="F30" s="3" t="s">
        <v>10</v>
      </c>
      <c r="G30" s="3" t="s">
        <v>11</v>
      </c>
      <c r="H30" s="3" t="s">
        <v>10</v>
      </c>
      <c r="I30" s="3" t="s">
        <v>10</v>
      </c>
    </row>
    <row r="31" spans="1:9" ht="12.75" x14ac:dyDescent="0.2">
      <c r="A31" s="2">
        <v>43755.713665937496</v>
      </c>
      <c r="B31" s="3" t="s">
        <v>16</v>
      </c>
      <c r="C31" s="3" t="s">
        <v>9</v>
      </c>
      <c r="D31" s="3" t="s">
        <v>12</v>
      </c>
      <c r="E31" s="3">
        <v>2</v>
      </c>
      <c r="F31" s="3" t="s">
        <v>10</v>
      </c>
      <c r="G31" s="3" t="s">
        <v>11</v>
      </c>
      <c r="H31" s="3" t="s">
        <v>10</v>
      </c>
      <c r="I31" s="3" t="s">
        <v>10</v>
      </c>
    </row>
    <row r="32" spans="1:9" ht="12.75" x14ac:dyDescent="0.2">
      <c r="A32" s="2">
        <v>43755.731900972227</v>
      </c>
      <c r="B32" s="3" t="s">
        <v>16</v>
      </c>
      <c r="C32" s="3" t="s">
        <v>9</v>
      </c>
      <c r="D32" s="3" t="s">
        <v>12</v>
      </c>
      <c r="E32" s="3">
        <v>2</v>
      </c>
      <c r="F32" s="3" t="s">
        <v>10</v>
      </c>
      <c r="G32" s="3" t="s">
        <v>11</v>
      </c>
      <c r="H32" s="3" t="s">
        <v>10</v>
      </c>
      <c r="I32" s="3" t="s">
        <v>10</v>
      </c>
    </row>
    <row r="33" spans="1:9" ht="12.75" x14ac:dyDescent="0.2">
      <c r="A33" s="2">
        <v>43755.732720798609</v>
      </c>
      <c r="B33" s="3" t="s">
        <v>16</v>
      </c>
      <c r="C33" s="3" t="s">
        <v>9</v>
      </c>
      <c r="D33" s="3" t="s">
        <v>12</v>
      </c>
      <c r="E33" s="3">
        <v>2</v>
      </c>
      <c r="F33" s="3" t="s">
        <v>14</v>
      </c>
      <c r="G33" s="3" t="s">
        <v>15</v>
      </c>
      <c r="H33" s="3" t="s">
        <v>10</v>
      </c>
      <c r="I33" s="3" t="s">
        <v>10</v>
      </c>
    </row>
    <row r="34" spans="1:9" ht="12.75" x14ac:dyDescent="0.2">
      <c r="A34" s="2">
        <v>43755.738733124999</v>
      </c>
      <c r="B34" s="3" t="s">
        <v>16</v>
      </c>
      <c r="C34" s="3" t="s">
        <v>9</v>
      </c>
      <c r="D34" s="3" t="s">
        <v>12</v>
      </c>
      <c r="E34" s="3">
        <v>1</v>
      </c>
      <c r="F34" s="3" t="s">
        <v>10</v>
      </c>
      <c r="G34" s="3" t="s">
        <v>15</v>
      </c>
      <c r="H34" s="3" t="s">
        <v>10</v>
      </c>
      <c r="I34" s="3" t="s">
        <v>10</v>
      </c>
    </row>
    <row r="35" spans="1:9" ht="12.75" x14ac:dyDescent="0.2">
      <c r="A35" s="2">
        <v>43755.76353300926</v>
      </c>
      <c r="B35" s="3" t="s">
        <v>16</v>
      </c>
      <c r="C35" s="3" t="s">
        <v>9</v>
      </c>
      <c r="D35" s="3" t="s">
        <v>9</v>
      </c>
      <c r="E35" s="3">
        <v>2</v>
      </c>
      <c r="F35" s="3" t="s">
        <v>10</v>
      </c>
      <c r="G35" s="3" t="s">
        <v>15</v>
      </c>
      <c r="H35" s="3" t="s">
        <v>10</v>
      </c>
      <c r="I35" s="3" t="s">
        <v>10</v>
      </c>
    </row>
    <row r="36" spans="1:9" ht="12.75" x14ac:dyDescent="0.2">
      <c r="A36" s="2">
        <v>43755.775139710648</v>
      </c>
      <c r="B36" s="3" t="s">
        <v>16</v>
      </c>
      <c r="C36" s="3" t="s">
        <v>9</v>
      </c>
      <c r="D36" s="3" t="s">
        <v>12</v>
      </c>
      <c r="E36" s="3">
        <v>2</v>
      </c>
      <c r="F36" s="3" t="s">
        <v>14</v>
      </c>
      <c r="G36" s="3" t="s">
        <v>11</v>
      </c>
      <c r="H36" s="3" t="s">
        <v>10</v>
      </c>
      <c r="I36" s="3" t="s">
        <v>13</v>
      </c>
    </row>
    <row r="37" spans="1:9" ht="12.75" x14ac:dyDescent="0.2">
      <c r="A37" s="2">
        <v>43755.791036770832</v>
      </c>
      <c r="B37" s="3" t="s">
        <v>16</v>
      </c>
      <c r="C37" s="3" t="s">
        <v>9</v>
      </c>
      <c r="D37" s="3" t="s">
        <v>12</v>
      </c>
      <c r="E37" s="3">
        <v>1</v>
      </c>
      <c r="F37" s="3" t="s">
        <v>14</v>
      </c>
      <c r="G37" s="3" t="s">
        <v>15</v>
      </c>
      <c r="H37" s="3" t="s">
        <v>10</v>
      </c>
      <c r="I37" s="3" t="s">
        <v>13</v>
      </c>
    </row>
    <row r="38" spans="1:9" ht="12.75" x14ac:dyDescent="0.2">
      <c r="A38" s="2">
        <v>43755.795338460652</v>
      </c>
      <c r="B38" s="3" t="s">
        <v>16</v>
      </c>
      <c r="C38" s="3" t="s">
        <v>9</v>
      </c>
      <c r="D38" s="3" t="s">
        <v>12</v>
      </c>
      <c r="E38" s="3">
        <v>2</v>
      </c>
      <c r="F38" s="3" t="s">
        <v>10</v>
      </c>
      <c r="G38" s="3" t="s">
        <v>15</v>
      </c>
      <c r="H38" s="3" t="s">
        <v>10</v>
      </c>
      <c r="I38" s="3" t="s">
        <v>10</v>
      </c>
    </row>
    <row r="39" spans="1:9" ht="12.75" x14ac:dyDescent="0.2">
      <c r="A39" s="2">
        <v>43755.795812766199</v>
      </c>
      <c r="B39" s="3" t="s">
        <v>16</v>
      </c>
      <c r="C39" s="3" t="s">
        <v>9</v>
      </c>
      <c r="D39" s="3" t="s">
        <v>12</v>
      </c>
      <c r="E39" s="3">
        <v>4</v>
      </c>
      <c r="F39" s="3" t="s">
        <v>10</v>
      </c>
      <c r="G39" s="3" t="s">
        <v>15</v>
      </c>
      <c r="H39" s="3" t="s">
        <v>10</v>
      </c>
      <c r="I39" s="3" t="s">
        <v>10</v>
      </c>
    </row>
    <row r="40" spans="1:9" ht="12.75" x14ac:dyDescent="0.2">
      <c r="A40" s="2">
        <v>43755.806192812495</v>
      </c>
      <c r="B40" s="3" t="s">
        <v>16</v>
      </c>
      <c r="C40" s="3" t="s">
        <v>9</v>
      </c>
      <c r="D40" s="3" t="s">
        <v>12</v>
      </c>
      <c r="E40" s="3">
        <v>1</v>
      </c>
      <c r="F40" s="3" t="s">
        <v>10</v>
      </c>
      <c r="G40" s="3" t="s">
        <v>15</v>
      </c>
      <c r="H40" s="3" t="s">
        <v>10</v>
      </c>
      <c r="I40" s="3" t="s">
        <v>10</v>
      </c>
    </row>
    <row r="41" spans="1:9" ht="12.75" x14ac:dyDescent="0.2">
      <c r="A41" s="2">
        <v>43755.822372569441</v>
      </c>
      <c r="B41" s="3" t="s">
        <v>16</v>
      </c>
      <c r="C41" s="3" t="s">
        <v>9</v>
      </c>
      <c r="D41" s="3" t="s">
        <v>12</v>
      </c>
      <c r="E41" s="3">
        <v>2</v>
      </c>
      <c r="F41" s="3" t="s">
        <v>10</v>
      </c>
      <c r="G41" s="3" t="s">
        <v>11</v>
      </c>
      <c r="H41" s="3" t="s">
        <v>13</v>
      </c>
      <c r="I41" s="3" t="s">
        <v>13</v>
      </c>
    </row>
    <row r="42" spans="1:9" ht="12.75" x14ac:dyDescent="0.2">
      <c r="A42" s="2">
        <v>43755.824139918986</v>
      </c>
      <c r="B42" s="3" t="s">
        <v>16</v>
      </c>
      <c r="C42" s="3" t="s">
        <v>9</v>
      </c>
      <c r="D42" s="3" t="s">
        <v>12</v>
      </c>
      <c r="E42" s="3">
        <v>2</v>
      </c>
      <c r="F42" s="3" t="s">
        <v>10</v>
      </c>
      <c r="G42" s="3" t="s">
        <v>15</v>
      </c>
      <c r="H42" s="3" t="s">
        <v>10</v>
      </c>
      <c r="I42" s="3" t="s">
        <v>10</v>
      </c>
    </row>
    <row r="43" spans="1:9" ht="12.75" x14ac:dyDescent="0.2">
      <c r="A43" s="2">
        <v>43755.824845659721</v>
      </c>
      <c r="B43" s="3" t="s">
        <v>16</v>
      </c>
      <c r="C43" s="3" t="s">
        <v>9</v>
      </c>
      <c r="D43" s="3" t="s">
        <v>9</v>
      </c>
      <c r="E43" s="3">
        <v>5</v>
      </c>
      <c r="F43" s="3" t="s">
        <v>10</v>
      </c>
      <c r="G43" s="3" t="s">
        <v>15</v>
      </c>
      <c r="H43" s="3" t="s">
        <v>10</v>
      </c>
      <c r="I43" s="3" t="s">
        <v>10</v>
      </c>
    </row>
    <row r="44" spans="1:9" ht="12.75" x14ac:dyDescent="0.2">
      <c r="A44" s="2">
        <v>43755.82543809028</v>
      </c>
      <c r="B44" s="3" t="s">
        <v>16</v>
      </c>
      <c r="C44" s="3" t="s">
        <v>9</v>
      </c>
      <c r="D44" s="3" t="s">
        <v>12</v>
      </c>
      <c r="E44" s="3">
        <v>3</v>
      </c>
      <c r="F44" s="3" t="s">
        <v>14</v>
      </c>
      <c r="G44" s="3" t="s">
        <v>15</v>
      </c>
      <c r="H44" s="3" t="s">
        <v>10</v>
      </c>
      <c r="I44" s="3" t="s">
        <v>10</v>
      </c>
    </row>
    <row r="45" spans="1:9" ht="12.75" x14ac:dyDescent="0.2">
      <c r="A45" s="2">
        <v>43755.82735975695</v>
      </c>
      <c r="B45" s="3" t="s">
        <v>16</v>
      </c>
      <c r="C45" s="3" t="s">
        <v>9</v>
      </c>
      <c r="D45" s="3" t="s">
        <v>12</v>
      </c>
      <c r="E45" s="3">
        <v>1</v>
      </c>
      <c r="F45" s="3" t="s">
        <v>10</v>
      </c>
      <c r="G45" s="3" t="s">
        <v>15</v>
      </c>
      <c r="H45" s="3" t="s">
        <v>10</v>
      </c>
      <c r="I45" s="3" t="s">
        <v>10</v>
      </c>
    </row>
    <row r="46" spans="1:9" ht="12.75" x14ac:dyDescent="0.2">
      <c r="A46" s="2">
        <v>43755.832301666669</v>
      </c>
      <c r="B46" s="3" t="s">
        <v>16</v>
      </c>
      <c r="C46" s="3" t="s">
        <v>9</v>
      </c>
      <c r="D46" s="3" t="s">
        <v>12</v>
      </c>
      <c r="E46" s="3">
        <v>1</v>
      </c>
      <c r="F46" s="3" t="s">
        <v>10</v>
      </c>
      <c r="G46" s="3" t="s">
        <v>11</v>
      </c>
      <c r="H46" s="3" t="s">
        <v>10</v>
      </c>
      <c r="I46" s="3" t="s">
        <v>10</v>
      </c>
    </row>
    <row r="47" spans="1:9" ht="12.75" x14ac:dyDescent="0.2">
      <c r="A47" s="2">
        <v>43755.837749687504</v>
      </c>
      <c r="B47" s="3" t="s">
        <v>16</v>
      </c>
      <c r="C47" s="3" t="s">
        <v>9</v>
      </c>
      <c r="D47" s="3" t="s">
        <v>12</v>
      </c>
      <c r="E47" s="3">
        <v>1</v>
      </c>
      <c r="F47" s="3" t="s">
        <v>10</v>
      </c>
      <c r="G47" s="3" t="s">
        <v>11</v>
      </c>
      <c r="H47" s="3" t="s">
        <v>10</v>
      </c>
      <c r="I47" s="3" t="s">
        <v>10</v>
      </c>
    </row>
    <row r="48" spans="1:9" ht="12.75" x14ac:dyDescent="0.2">
      <c r="A48" s="2">
        <v>43755.840552604168</v>
      </c>
      <c r="B48" s="3" t="s">
        <v>16</v>
      </c>
      <c r="C48" s="3" t="s">
        <v>9</v>
      </c>
      <c r="D48" s="3" t="s">
        <v>12</v>
      </c>
      <c r="E48" s="3">
        <v>1</v>
      </c>
      <c r="F48" s="3" t="s">
        <v>10</v>
      </c>
      <c r="G48" s="3" t="s">
        <v>15</v>
      </c>
      <c r="H48" s="3" t="s">
        <v>10</v>
      </c>
      <c r="I48" s="3" t="s">
        <v>10</v>
      </c>
    </row>
    <row r="49" spans="1:9" ht="12.75" x14ac:dyDescent="0.2">
      <c r="A49" s="2">
        <v>43755.842220532402</v>
      </c>
      <c r="B49" s="3" t="s">
        <v>16</v>
      </c>
      <c r="C49" s="3" t="s">
        <v>9</v>
      </c>
      <c r="D49" s="3" t="s">
        <v>12</v>
      </c>
      <c r="E49" s="3">
        <v>1</v>
      </c>
      <c r="F49" s="3" t="s">
        <v>10</v>
      </c>
      <c r="G49" s="3" t="s">
        <v>15</v>
      </c>
      <c r="H49" s="3" t="s">
        <v>13</v>
      </c>
      <c r="I49" s="3" t="s">
        <v>13</v>
      </c>
    </row>
    <row r="50" spans="1:9" ht="12.75" x14ac:dyDescent="0.2">
      <c r="A50" s="2">
        <v>43755.843835648149</v>
      </c>
      <c r="B50" s="3" t="s">
        <v>16</v>
      </c>
      <c r="C50" s="3" t="s">
        <v>9</v>
      </c>
      <c r="D50" s="3" t="s">
        <v>9</v>
      </c>
      <c r="E50" s="3">
        <v>2</v>
      </c>
      <c r="F50" s="3" t="s">
        <v>14</v>
      </c>
      <c r="G50" s="3" t="s">
        <v>15</v>
      </c>
      <c r="H50" s="3" t="s">
        <v>10</v>
      </c>
      <c r="I50" s="3" t="s">
        <v>10</v>
      </c>
    </row>
    <row r="51" spans="1:9" ht="12.75" x14ac:dyDescent="0.2">
      <c r="A51" s="2">
        <v>43755.862249710648</v>
      </c>
      <c r="B51" s="3" t="s">
        <v>16</v>
      </c>
      <c r="C51" s="3" t="s">
        <v>9</v>
      </c>
      <c r="D51" s="3" t="s">
        <v>12</v>
      </c>
      <c r="E51" s="3">
        <v>2</v>
      </c>
      <c r="F51" s="3" t="s">
        <v>10</v>
      </c>
      <c r="G51" s="3" t="s">
        <v>15</v>
      </c>
      <c r="H51" s="3" t="s">
        <v>10</v>
      </c>
      <c r="I51" s="3" t="s">
        <v>10</v>
      </c>
    </row>
    <row r="52" spans="1:9" ht="12.75" x14ac:dyDescent="0.2">
      <c r="A52" s="2">
        <v>43755.868574768523</v>
      </c>
      <c r="B52" s="3" t="s">
        <v>16</v>
      </c>
      <c r="C52" s="3" t="s">
        <v>9</v>
      </c>
      <c r="D52" s="3" t="s">
        <v>12</v>
      </c>
      <c r="E52" s="3">
        <v>3</v>
      </c>
      <c r="F52" s="3" t="s">
        <v>14</v>
      </c>
      <c r="G52" s="3" t="s">
        <v>11</v>
      </c>
      <c r="H52" s="3" t="s">
        <v>10</v>
      </c>
      <c r="I52" s="3" t="s">
        <v>10</v>
      </c>
    </row>
    <row r="53" spans="1:9" ht="12.75" x14ac:dyDescent="0.2">
      <c r="A53" s="2">
        <v>43755.879130312504</v>
      </c>
      <c r="B53" s="3" t="s">
        <v>16</v>
      </c>
      <c r="C53" s="3" t="s">
        <v>9</v>
      </c>
      <c r="D53" s="3" t="s">
        <v>12</v>
      </c>
      <c r="E53" s="3">
        <v>1</v>
      </c>
      <c r="F53" s="3" t="s">
        <v>10</v>
      </c>
      <c r="G53" s="3" t="s">
        <v>11</v>
      </c>
      <c r="H53" s="3" t="s">
        <v>10</v>
      </c>
      <c r="I53" s="3" t="s">
        <v>13</v>
      </c>
    </row>
    <row r="54" spans="1:9" ht="12.75" x14ac:dyDescent="0.2">
      <c r="A54" s="2">
        <v>43755.881280844907</v>
      </c>
      <c r="B54" s="3" t="s">
        <v>16</v>
      </c>
      <c r="C54" s="3" t="s">
        <v>9</v>
      </c>
      <c r="D54" s="3" t="s">
        <v>12</v>
      </c>
      <c r="E54" s="3">
        <v>2</v>
      </c>
      <c r="F54" s="3" t="s">
        <v>10</v>
      </c>
      <c r="G54" s="3" t="s">
        <v>11</v>
      </c>
      <c r="H54" s="3" t="s">
        <v>10</v>
      </c>
      <c r="I54" s="3" t="s">
        <v>10</v>
      </c>
    </row>
    <row r="55" spans="1:9" ht="12.75" x14ac:dyDescent="0.2">
      <c r="A55" s="2">
        <v>43755.881324722221</v>
      </c>
      <c r="B55" s="3" t="s">
        <v>16</v>
      </c>
      <c r="C55" s="3" t="s">
        <v>9</v>
      </c>
      <c r="D55" s="3" t="s">
        <v>12</v>
      </c>
      <c r="E55" s="3">
        <v>1</v>
      </c>
      <c r="F55" s="3" t="s">
        <v>10</v>
      </c>
      <c r="G55" s="3" t="s">
        <v>11</v>
      </c>
      <c r="H55" s="3" t="s">
        <v>10</v>
      </c>
      <c r="I55" s="3" t="s">
        <v>10</v>
      </c>
    </row>
    <row r="56" spans="1:9" ht="12.75" x14ac:dyDescent="0.2">
      <c r="A56" s="2">
        <v>43755.885271550927</v>
      </c>
      <c r="B56" s="3" t="s">
        <v>16</v>
      </c>
      <c r="C56" s="3" t="s">
        <v>9</v>
      </c>
      <c r="D56" s="3" t="s">
        <v>12</v>
      </c>
      <c r="E56" s="3">
        <v>2</v>
      </c>
      <c r="F56" s="3" t="s">
        <v>10</v>
      </c>
      <c r="G56" s="3" t="s">
        <v>15</v>
      </c>
      <c r="H56" s="3" t="s">
        <v>13</v>
      </c>
      <c r="I56" s="3" t="s">
        <v>10</v>
      </c>
    </row>
    <row r="57" spans="1:9" ht="12.75" x14ac:dyDescent="0.2">
      <c r="A57" s="2">
        <v>43755.892432777779</v>
      </c>
      <c r="B57" s="3" t="s">
        <v>16</v>
      </c>
      <c r="C57" s="3" t="s">
        <v>9</v>
      </c>
      <c r="D57" s="3" t="s">
        <v>12</v>
      </c>
      <c r="E57" s="3">
        <v>2</v>
      </c>
      <c r="F57" s="3" t="s">
        <v>10</v>
      </c>
      <c r="G57" s="3" t="s">
        <v>15</v>
      </c>
      <c r="H57" s="3" t="s">
        <v>10</v>
      </c>
      <c r="I57" s="3" t="s">
        <v>10</v>
      </c>
    </row>
    <row r="58" spans="1:9" ht="12.75" x14ac:dyDescent="0.2">
      <c r="A58" s="2">
        <v>43755.903559259255</v>
      </c>
      <c r="B58" s="3" t="s">
        <v>16</v>
      </c>
      <c r="C58" s="3" t="s">
        <v>9</v>
      </c>
      <c r="D58" s="3" t="s">
        <v>9</v>
      </c>
      <c r="E58" s="3">
        <v>3</v>
      </c>
      <c r="F58" s="3" t="s">
        <v>14</v>
      </c>
      <c r="G58" s="3" t="s">
        <v>11</v>
      </c>
      <c r="H58" s="3" t="s">
        <v>10</v>
      </c>
      <c r="I58" s="3" t="s">
        <v>10</v>
      </c>
    </row>
    <row r="59" spans="1:9" ht="12.75" x14ac:dyDescent="0.2">
      <c r="A59" s="2">
        <v>43755.919530763887</v>
      </c>
      <c r="B59" s="3" t="s">
        <v>16</v>
      </c>
      <c r="C59" s="3" t="s">
        <v>9</v>
      </c>
      <c r="D59" s="3" t="s">
        <v>12</v>
      </c>
      <c r="E59" s="3">
        <v>1</v>
      </c>
      <c r="F59" s="3" t="s">
        <v>10</v>
      </c>
      <c r="G59" s="3" t="s">
        <v>11</v>
      </c>
      <c r="H59" s="3" t="s">
        <v>10</v>
      </c>
      <c r="I59" s="3" t="s">
        <v>10</v>
      </c>
    </row>
    <row r="60" spans="1:9" ht="12.75" x14ac:dyDescent="0.2">
      <c r="A60" s="2">
        <v>43755.926464652774</v>
      </c>
      <c r="B60" s="3" t="s">
        <v>16</v>
      </c>
      <c r="C60" s="3" t="s">
        <v>9</v>
      </c>
      <c r="D60" s="3" t="s">
        <v>12</v>
      </c>
      <c r="E60" s="3">
        <v>5</v>
      </c>
      <c r="F60" s="3" t="s">
        <v>10</v>
      </c>
      <c r="G60" s="3" t="s">
        <v>11</v>
      </c>
      <c r="H60" s="3" t="s">
        <v>10</v>
      </c>
      <c r="I60" s="3" t="s">
        <v>10</v>
      </c>
    </row>
    <row r="61" spans="1:9" ht="12.75" x14ac:dyDescent="0.2">
      <c r="A61" s="2">
        <v>43755.936656793987</v>
      </c>
      <c r="B61" s="3" t="s">
        <v>16</v>
      </c>
      <c r="C61" s="3" t="s">
        <v>9</v>
      </c>
      <c r="D61" s="3" t="s">
        <v>12</v>
      </c>
      <c r="E61" s="3">
        <v>3</v>
      </c>
      <c r="F61" s="3" t="s">
        <v>14</v>
      </c>
      <c r="G61" s="3" t="s">
        <v>11</v>
      </c>
      <c r="H61" s="3" t="s">
        <v>10</v>
      </c>
      <c r="I61" s="3" t="s">
        <v>13</v>
      </c>
    </row>
    <row r="62" spans="1:9" ht="12.75" x14ac:dyDescent="0.2">
      <c r="A62" s="2">
        <v>43755.954150347221</v>
      </c>
      <c r="B62" s="3" t="s">
        <v>16</v>
      </c>
      <c r="C62" s="3" t="s">
        <v>9</v>
      </c>
      <c r="D62" s="3" t="s">
        <v>12</v>
      </c>
      <c r="E62" s="3">
        <v>1</v>
      </c>
      <c r="F62" s="3" t="s">
        <v>10</v>
      </c>
      <c r="G62" s="3" t="s">
        <v>11</v>
      </c>
      <c r="H62" s="3" t="s">
        <v>10</v>
      </c>
      <c r="I62" s="3" t="s">
        <v>10</v>
      </c>
    </row>
    <row r="63" spans="1:9" ht="12.75" x14ac:dyDescent="0.2">
      <c r="A63" s="2">
        <v>43755.967255358795</v>
      </c>
      <c r="B63" s="3" t="s">
        <v>16</v>
      </c>
      <c r="C63" s="3" t="s">
        <v>9</v>
      </c>
      <c r="D63" s="3" t="s">
        <v>12</v>
      </c>
      <c r="E63" s="3">
        <v>1</v>
      </c>
      <c r="F63" s="3" t="s">
        <v>10</v>
      </c>
      <c r="G63" s="3" t="s">
        <v>11</v>
      </c>
      <c r="H63" s="3" t="s">
        <v>10</v>
      </c>
      <c r="I63" s="3" t="s">
        <v>13</v>
      </c>
    </row>
    <row r="64" spans="1:9" ht="12.75" x14ac:dyDescent="0.2">
      <c r="A64" s="2">
        <v>43755.990179467597</v>
      </c>
      <c r="B64" s="3" t="s">
        <v>16</v>
      </c>
      <c r="C64" s="3" t="s">
        <v>12</v>
      </c>
      <c r="D64" s="3" t="s">
        <v>9</v>
      </c>
      <c r="E64" s="3">
        <v>3</v>
      </c>
      <c r="F64" s="3" t="s">
        <v>14</v>
      </c>
      <c r="G64" s="3" t="s">
        <v>15</v>
      </c>
      <c r="H64" s="3" t="s">
        <v>10</v>
      </c>
      <c r="I64" s="3" t="s">
        <v>10</v>
      </c>
    </row>
    <row r="65" spans="1:11" ht="12.75" x14ac:dyDescent="0.2">
      <c r="A65" s="2">
        <v>43755.995337314816</v>
      </c>
      <c r="B65" s="3" t="s">
        <v>16</v>
      </c>
      <c r="C65" s="3" t="s">
        <v>9</v>
      </c>
      <c r="D65" s="3" t="s">
        <v>12</v>
      </c>
      <c r="E65" s="3">
        <v>1</v>
      </c>
      <c r="F65" s="3" t="s">
        <v>10</v>
      </c>
      <c r="G65" s="3" t="s">
        <v>11</v>
      </c>
      <c r="H65" s="3" t="s">
        <v>10</v>
      </c>
      <c r="I65" s="3" t="s">
        <v>13</v>
      </c>
    </row>
    <row r="66" spans="1:11" ht="12.75" x14ac:dyDescent="0.2">
      <c r="A66" s="2">
        <v>43756.039611053246</v>
      </c>
      <c r="B66" s="3" t="s">
        <v>16</v>
      </c>
      <c r="C66" s="3" t="s">
        <v>12</v>
      </c>
      <c r="D66" s="3" t="s">
        <v>12</v>
      </c>
      <c r="E66" s="3">
        <v>3</v>
      </c>
      <c r="F66" s="3" t="s">
        <v>10</v>
      </c>
      <c r="G66" s="3" t="s">
        <v>15</v>
      </c>
      <c r="H66" s="3" t="s">
        <v>10</v>
      </c>
      <c r="I66" s="3" t="s">
        <v>14</v>
      </c>
    </row>
    <row r="67" spans="1:11" ht="12.75" x14ac:dyDescent="0.2">
      <c r="A67" s="2">
        <v>43756.065107986113</v>
      </c>
      <c r="B67" s="3" t="s">
        <v>16</v>
      </c>
      <c r="C67" s="3" t="s">
        <v>9</v>
      </c>
      <c r="D67" s="3" t="s">
        <v>12</v>
      </c>
      <c r="E67" s="3">
        <v>3</v>
      </c>
      <c r="F67" s="3" t="s">
        <v>14</v>
      </c>
      <c r="G67" s="3" t="s">
        <v>11</v>
      </c>
      <c r="H67" s="3" t="s">
        <v>13</v>
      </c>
      <c r="I67" s="3" t="s">
        <v>10</v>
      </c>
    </row>
    <row r="68" spans="1:11" ht="12.75" x14ac:dyDescent="0.2">
      <c r="A68" s="2">
        <v>43756.328860752314</v>
      </c>
      <c r="B68" s="3" t="s">
        <v>16</v>
      </c>
      <c r="C68" s="3" t="s">
        <v>9</v>
      </c>
      <c r="D68" s="3" t="s">
        <v>12</v>
      </c>
      <c r="E68" s="3">
        <v>1</v>
      </c>
      <c r="F68" s="3" t="s">
        <v>10</v>
      </c>
      <c r="G68" s="3" t="s">
        <v>15</v>
      </c>
      <c r="H68" s="3" t="s">
        <v>10</v>
      </c>
      <c r="I68" s="3" t="s">
        <v>13</v>
      </c>
    </row>
    <row r="69" spans="1:11" ht="12.75" x14ac:dyDescent="0.2">
      <c r="A69" s="2">
        <v>43756.333015821758</v>
      </c>
      <c r="B69" s="3" t="s">
        <v>16</v>
      </c>
      <c r="C69" s="3" t="s">
        <v>9</v>
      </c>
      <c r="D69" s="3" t="s">
        <v>12</v>
      </c>
      <c r="E69" s="3">
        <v>1</v>
      </c>
      <c r="F69" s="3" t="s">
        <v>10</v>
      </c>
      <c r="G69" s="3" t="s">
        <v>11</v>
      </c>
      <c r="H69" s="3" t="s">
        <v>10</v>
      </c>
      <c r="I69" s="3" t="s">
        <v>10</v>
      </c>
    </row>
    <row r="70" spans="1:11" ht="12.75" x14ac:dyDescent="0.2">
      <c r="A70" s="2">
        <v>43756.412380902781</v>
      </c>
      <c r="B70" s="3" t="s">
        <v>16</v>
      </c>
      <c r="C70" s="3" t="s">
        <v>9</v>
      </c>
      <c r="D70" s="3" t="s">
        <v>12</v>
      </c>
      <c r="E70" s="3">
        <v>2</v>
      </c>
      <c r="F70" s="3" t="s">
        <v>10</v>
      </c>
      <c r="G70" s="3" t="s">
        <v>15</v>
      </c>
      <c r="H70" s="3" t="s">
        <v>10</v>
      </c>
      <c r="I70" s="3" t="s">
        <v>10</v>
      </c>
    </row>
    <row r="71" spans="1:11" ht="12.75" x14ac:dyDescent="0.2">
      <c r="A71" s="2">
        <v>43756.418778206018</v>
      </c>
      <c r="B71" s="3" t="s">
        <v>16</v>
      </c>
      <c r="C71" s="3" t="s">
        <v>9</v>
      </c>
      <c r="D71" s="3" t="s">
        <v>12</v>
      </c>
      <c r="E71" s="3">
        <v>2</v>
      </c>
      <c r="F71" s="3" t="s">
        <v>10</v>
      </c>
      <c r="G71" s="3" t="s">
        <v>11</v>
      </c>
      <c r="H71" s="3" t="s">
        <v>10</v>
      </c>
      <c r="I71" s="3" t="s">
        <v>13</v>
      </c>
    </row>
    <row r="72" spans="1:11" ht="12.75" x14ac:dyDescent="0.2">
      <c r="A72" s="2">
        <v>43756.4265241088</v>
      </c>
      <c r="B72" s="3" t="s">
        <v>16</v>
      </c>
      <c r="C72" s="3" t="s">
        <v>9</v>
      </c>
      <c r="D72" s="3" t="s">
        <v>12</v>
      </c>
      <c r="E72" s="3">
        <v>1</v>
      </c>
      <c r="F72" s="3" t="s">
        <v>10</v>
      </c>
      <c r="G72" s="3" t="s">
        <v>11</v>
      </c>
      <c r="H72" s="3" t="s">
        <v>10</v>
      </c>
      <c r="I72" s="3" t="s">
        <v>10</v>
      </c>
    </row>
    <row r="73" spans="1:11" ht="12.75" x14ac:dyDescent="0.2">
      <c r="A73" s="2">
        <v>43756.437939826385</v>
      </c>
      <c r="B73" s="3" t="s">
        <v>16</v>
      </c>
      <c r="C73" s="3" t="s">
        <v>9</v>
      </c>
      <c r="D73" s="3" t="s">
        <v>9</v>
      </c>
      <c r="E73" s="3">
        <v>5</v>
      </c>
      <c r="F73" s="3" t="s">
        <v>14</v>
      </c>
      <c r="G73" s="3" t="s">
        <v>15</v>
      </c>
      <c r="H73" s="3" t="s">
        <v>13</v>
      </c>
      <c r="I73" s="3" t="s">
        <v>13</v>
      </c>
    </row>
    <row r="75" spans="1:11" ht="15.75" customHeight="1" x14ac:dyDescent="0.2">
      <c r="C75">
        <f>COUNTA(C2:C73)</f>
        <v>72</v>
      </c>
      <c r="D75">
        <f>COUNTA(D2:D73)</f>
        <v>72</v>
      </c>
      <c r="E75">
        <f t="shared" ref="E75:I75" si="0">COUNTA(E2:E73)</f>
        <v>72</v>
      </c>
      <c r="F75">
        <f t="shared" si="0"/>
        <v>72</v>
      </c>
      <c r="G75">
        <f t="shared" si="0"/>
        <v>72</v>
      </c>
      <c r="H75">
        <f t="shared" si="0"/>
        <v>72</v>
      </c>
      <c r="I75">
        <f t="shared" si="0"/>
        <v>72</v>
      </c>
    </row>
    <row r="76" spans="1:11" ht="15.75" customHeight="1" x14ac:dyDescent="0.2">
      <c r="B76" s="3" t="s">
        <v>9</v>
      </c>
      <c r="C76" s="5">
        <f>COUNTIF(C2:C73, "Opción 1")/C75</f>
        <v>0.97222222222222221</v>
      </c>
      <c r="D76" s="5">
        <f>COUNTIF(D2:D73, "Opción 1")/D75</f>
        <v>9.7222222222222224E-2</v>
      </c>
      <c r="E76" s="5">
        <f>COUNTIF(E2:E73, "1")/E75</f>
        <v>0.43055555555555558</v>
      </c>
      <c r="F76" s="5">
        <f>COUNTIF(F2:F73, "Sí")/F75</f>
        <v>0.76388888888888884</v>
      </c>
      <c r="G76" s="5">
        <f>COUNTIF(G2:G73, "Entender")/G75</f>
        <v>0.4861111111111111</v>
      </c>
      <c r="H76" s="5">
        <f>COUNTIF(H2:H73, "Sí")/H75</f>
        <v>0.91666666666666663</v>
      </c>
      <c r="I76" s="5">
        <f>COUNTIF(I2:I73, "Sí")/I75</f>
        <v>0.81944444444444442</v>
      </c>
      <c r="J76" t="s">
        <v>10</v>
      </c>
      <c r="K76" s="3" t="s">
        <v>11</v>
      </c>
    </row>
    <row r="77" spans="1:11" ht="15.75" customHeight="1" x14ac:dyDescent="0.2">
      <c r="B77" s="3" t="s">
        <v>12</v>
      </c>
      <c r="C77" s="5">
        <f>COUNTIF(C2:C73, "Opción 2")/C75</f>
        <v>2.7777777777777776E-2</v>
      </c>
      <c r="D77" s="5">
        <f>COUNTIF(D2:D73, "Opción 2")/D75</f>
        <v>0.90277777777777779</v>
      </c>
      <c r="E77" s="5">
        <f>COUNTIF(E2:E73, "2")/E75</f>
        <v>0.34722222222222221</v>
      </c>
      <c r="F77" s="5">
        <f>COUNTIF(F2:F73, "No")/F75</f>
        <v>0.2361111111111111</v>
      </c>
      <c r="G77" s="5">
        <f>COUNTIF(G2:G73, "Comunicarme")/G75</f>
        <v>0.51388888888888884</v>
      </c>
      <c r="H77" s="5">
        <f>COUNTIF(H2:H73, "No")/H75</f>
        <v>0</v>
      </c>
      <c r="I77" s="5">
        <f>COUNTIF(I2:I73, "No")/I75</f>
        <v>1.3888888888888888E-2</v>
      </c>
      <c r="J77" t="s">
        <v>14</v>
      </c>
      <c r="K77" s="3" t="s">
        <v>15</v>
      </c>
    </row>
    <row r="78" spans="1:11" ht="15.75" customHeight="1" x14ac:dyDescent="0.2">
      <c r="B78" s="3"/>
      <c r="E78" s="5">
        <f>COUNTIF(E2:E73, "3")/E75</f>
        <v>0.1388888888888889</v>
      </c>
      <c r="H78" s="5">
        <f>COUNTIF(H2:H73, "Tal vez")/H75</f>
        <v>8.3333333333333329E-2</v>
      </c>
      <c r="I78" s="5">
        <f>COUNTIF(I2:I73, "Tal vez")/I75</f>
        <v>0.16666666666666666</v>
      </c>
      <c r="J78" t="s">
        <v>13</v>
      </c>
    </row>
    <row r="79" spans="1:11" ht="15.75" customHeight="1" x14ac:dyDescent="0.2">
      <c r="E79" s="5">
        <f>COUNTIF(E2:E73, "4")/E75</f>
        <v>2.7777777777777776E-2</v>
      </c>
    </row>
    <row r="80" spans="1:11" ht="15.75" customHeight="1" x14ac:dyDescent="0.2">
      <c r="E80" s="5">
        <f>COUNTIF(E2:E73, "5")/E75</f>
        <v>5.5555555555555552E-2</v>
      </c>
    </row>
    <row r="81" spans="5:5" ht="15.75" customHeight="1" x14ac:dyDescent="0.2">
      <c r="E81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Leonel Fernández</cp:lastModifiedBy>
  <dcterms:modified xsi:type="dcterms:W3CDTF">2021-01-21T20:40:38Z</dcterms:modified>
</cp:coreProperties>
</file>