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ng\Desktop\SDPC\static\"/>
    </mc:Choice>
  </mc:AlternateContent>
  <bookViews>
    <workbookView showHorizontalScroll="0" showVerticalScroll="0" showSheetTabs="0" xWindow="0" yWindow="0" windowWidth="17268" windowHeight="5430" tabRatio="0"/>
  </bookViews>
  <sheets>
    <sheet name="Sheet1" sheetId="1" r:id="rId1"/>
  </sheets>
  <definedNames>
    <definedName name="цвет">Sheet1!#REF!</definedName>
  </definedNames>
  <calcPr calcId="162913"/>
</workbook>
</file>

<file path=xl/calcChain.xml><?xml version="1.0" encoding="utf-8"?>
<calcChain xmlns="http://schemas.openxmlformats.org/spreadsheetml/2006/main">
  <c r="J42" i="1" l="1"/>
  <c r="K39" i="1"/>
  <c r="K38" i="1"/>
  <c r="N37" i="1"/>
  <c r="L37" i="1"/>
  <c r="J37" i="1"/>
  <c r="O36" i="1"/>
  <c r="L36" i="1"/>
  <c r="J36" i="1"/>
  <c r="O35" i="1"/>
  <c r="L35" i="1"/>
  <c r="J35" i="1"/>
  <c r="O34" i="1"/>
  <c r="L34" i="1"/>
  <c r="J34" i="1"/>
  <c r="O33" i="1"/>
  <c r="L33" i="1"/>
  <c r="J33" i="1"/>
  <c r="O32" i="1"/>
  <c r="L32" i="1"/>
  <c r="J32" i="1"/>
  <c r="O31" i="1"/>
  <c r="L31" i="1"/>
  <c r="J31" i="1"/>
  <c r="O30" i="1"/>
  <c r="L30" i="1"/>
  <c r="J30" i="1"/>
  <c r="L29" i="1"/>
  <c r="B29" i="1"/>
  <c r="J29" i="1" s="1"/>
  <c r="J27" i="1"/>
  <c r="O26" i="1"/>
  <c r="K26" i="1"/>
  <c r="J26" i="1"/>
  <c r="O25" i="1"/>
  <c r="K25" i="1"/>
  <c r="J25" i="1"/>
  <c r="O24" i="1"/>
  <c r="K24" i="1"/>
  <c r="J24" i="1"/>
  <c r="O23" i="1"/>
  <c r="K23" i="1"/>
  <c r="J23" i="1"/>
  <c r="O22" i="1"/>
  <c r="K22" i="1"/>
  <c r="J22" i="1"/>
  <c r="O21" i="1"/>
  <c r="K21" i="1"/>
  <c r="J21" i="1"/>
  <c r="O20" i="1"/>
  <c r="K20" i="1"/>
  <c r="J20" i="1"/>
  <c r="O19" i="1"/>
  <c r="K19" i="1"/>
  <c r="J19" i="1"/>
  <c r="O18" i="1"/>
  <c r="K18" i="1"/>
  <c r="J18" i="1"/>
  <c r="O17" i="1"/>
  <c r="K17" i="1"/>
  <c r="J17" i="1"/>
  <c r="O16" i="1"/>
  <c r="K16" i="1"/>
  <c r="J16" i="1"/>
  <c r="O15" i="1"/>
  <c r="K15" i="1"/>
  <c r="J15" i="1"/>
  <c r="O14" i="1"/>
  <c r="K14" i="1"/>
  <c r="J14" i="1"/>
  <c r="O13" i="1"/>
  <c r="K13" i="1"/>
  <c r="J13" i="1"/>
  <c r="O12" i="1"/>
  <c r="K12" i="1"/>
  <c r="J12" i="1"/>
  <c r="O11" i="1"/>
  <c r="K11" i="1"/>
  <c r="J11" i="1"/>
  <c r="O10" i="1"/>
  <c r="K10" i="1"/>
  <c r="J10" i="1"/>
  <c r="J9" i="1"/>
  <c r="K8" i="1"/>
  <c r="J8" i="1"/>
  <c r="K7" i="1"/>
  <c r="J7" i="1"/>
  <c r="J6" i="1"/>
  <c r="K5" i="1"/>
  <c r="J5" i="1"/>
  <c r="N4" i="1"/>
  <c r="O3" i="1"/>
  <c r="M3" i="1"/>
  <c r="O2" i="1"/>
  <c r="M2" i="1"/>
  <c r="O1" i="1"/>
  <c r="N1" i="1"/>
  <c r="J1" i="1"/>
</calcChain>
</file>

<file path=xl/sharedStrings.xml><?xml version="1.0" encoding="utf-8"?>
<sst xmlns="http://schemas.openxmlformats.org/spreadsheetml/2006/main" count="78" uniqueCount="75">
  <si>
    <t>STRAJ</t>
  </si>
  <si>
    <t>Offer №18042 fr</t>
  </si>
  <si>
    <t>2021-04-18</t>
  </si>
  <si>
    <t>Seller name:</t>
  </si>
  <si>
    <t xml:space="preserve">Installation date:    </t>
  </si>
  <si>
    <t>2021-05-19</t>
  </si>
  <si>
    <t xml:space="preserve"> </t>
  </si>
  <si>
    <t>Аddress:</t>
  </si>
  <si>
    <t xml:space="preserve">Сontact person:  </t>
  </si>
  <si>
    <t xml:space="preserve">Phone numb.:  </t>
  </si>
  <si>
    <t>Characteristic</t>
  </si>
  <si>
    <t>Door Type</t>
  </si>
  <si>
    <t>STANDARD MOTTURA</t>
  </si>
  <si>
    <t>$500.00</t>
  </si>
  <si>
    <t>Size  W x  S  (mm.)</t>
  </si>
  <si>
    <t>850×2040</t>
  </si>
  <si>
    <t>Open side (L  |   R)</t>
  </si>
  <si>
    <t>R (RIGHT)</t>
  </si>
  <si>
    <t>Hardware color</t>
  </si>
  <si>
    <t>Chrome</t>
  </si>
  <si>
    <t>Frame and hinge color + quarter</t>
  </si>
  <si>
    <t>BEIGE 7006 + BEIGE 7006</t>
  </si>
  <si>
    <t>Patina color</t>
  </si>
  <si>
    <t>Decor color</t>
  </si>
  <si>
    <t>DARK OAK</t>
  </si>
  <si>
    <t>Outside (hinge side) model / Cover</t>
  </si>
  <si>
    <t>BOSTON / DARK OAK</t>
  </si>
  <si>
    <t>$150.00</t>
  </si>
  <si>
    <t>Inside model / Cover</t>
  </si>
  <si>
    <t>BOSTON / ROYALWOOD BLACK</t>
  </si>
  <si>
    <t>$169.00</t>
  </si>
  <si>
    <t>Upper lock</t>
  </si>
  <si>
    <t>MOTTURA DP58-170</t>
  </si>
  <si>
    <t>lock pad</t>
  </si>
  <si>
    <t>SECUREMME</t>
  </si>
  <si>
    <t>Main lock</t>
  </si>
  <si>
    <t>MOTTURA DP58-171</t>
  </si>
  <si>
    <t>Handle</t>
  </si>
  <si>
    <t>RDA FORME Q SQ. CHROME</t>
  </si>
  <si>
    <t>Lock cylinder</t>
  </si>
  <si>
    <t>SECUREMME 3101QCS</t>
  </si>
  <si>
    <t>Peephole</t>
  </si>
  <si>
    <t>SECUREME</t>
  </si>
  <si>
    <t>Latches</t>
  </si>
  <si>
    <t>APECS</t>
  </si>
  <si>
    <t>$15.00</t>
  </si>
  <si>
    <t xml:space="preserve">Coment: </t>
  </si>
  <si>
    <t xml:space="preserve">  Delivering
</t>
  </si>
  <si>
    <t xml:space="preserve">  Доставка</t>
  </si>
  <si>
    <t xml:space="preserve">  Lift to flor</t>
  </si>
  <si>
    <t xml:space="preserve">  Подъём</t>
  </si>
  <si>
    <t xml:space="preserve">  Deinstalling</t>
  </si>
  <si>
    <t>$4.00</t>
  </si>
  <si>
    <t xml:space="preserve">  Демонтаж</t>
  </si>
  <si>
    <t xml:space="preserve">  Expanding</t>
  </si>
  <si>
    <t xml:space="preserve">  Расширение</t>
  </si>
  <si>
    <t xml:space="preserve">  Installing</t>
  </si>
  <si>
    <t>$40.00</t>
  </si>
  <si>
    <t xml:space="preserve">  Установка</t>
  </si>
  <si>
    <t xml:space="preserve">  Other works</t>
  </si>
  <si>
    <t xml:space="preserve">  Прочие услуги</t>
  </si>
  <si>
    <t xml:space="preserve">  Service cost:</t>
  </si>
  <si>
    <t>$44.00</t>
  </si>
  <si>
    <t xml:space="preserve">  Стоимость услуг:</t>
  </si>
  <si>
    <t>TOTAL: $878.00</t>
  </si>
  <si>
    <t xml:space="preserve">Door price: </t>
  </si>
  <si>
    <t>$834.00</t>
  </si>
  <si>
    <t xml:space="preserve">Стоимость двери: </t>
  </si>
  <si>
    <t>Deposit:</t>
  </si>
  <si>
    <t>Задаток:</t>
  </si>
  <si>
    <t>Seller's signature______________________</t>
  </si>
  <si>
    <t>Buyer's signature__________________</t>
  </si>
  <si>
    <t>Подпись продавца______________________</t>
  </si>
  <si>
    <t>Подпись покупателя__________________</t>
  </si>
  <si>
    <t>*гарантия на фурнитуру и замки- 1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</si>
</sst>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8"/>
      <name val="Arial"/>
      <family val="2"/>
      <charset val="204"/>
    </font>
    <font>
      <b/>
      <sz val="13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20"/>
      <name val="Arial"/>
      <family val="2"/>
      <charset val="204"/>
    </font>
    <font>
      <b/>
      <u/>
      <sz val="10"/>
      <name val="Arial"/>
      <family val="2"/>
      <charset val="204"/>
    </font>
    <font>
      <b/>
      <sz val="4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1">
    <xf numFmtId="0" fontId="0" fillId="0" borderId="0">
      <alignment horizontal="left"/>
    </xf>
  </cellStyleXfs>
  <cellXfs count="87"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2" fillId="0" borderId="3" xfId="0" applyFont="1" applyBorder="1" applyAlignment="1"/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/>
    </xf>
    <xf numFmtId="0" fontId="3" fillId="0" borderId="4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3" fillId="0" borderId="4" xfId="0" applyFont="1" applyBorder="1" applyAlignment="1">
      <alignment horizontal="left"/>
    </xf>
    <xf numFmtId="0" fontId="1" fillId="0" borderId="0" xfId="0" applyFont="1" applyAlignment="1"/>
    <xf numFmtId="49" fontId="3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3" fillId="0" borderId="0" xfId="0" applyFont="1" applyAlignment="1"/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1" fillId="2" borderId="0" xfId="0" applyFont="1" applyFill="1" applyAlignment="1"/>
    <xf numFmtId="0" fontId="0" fillId="0" borderId="3" xfId="0" applyBorder="1" applyAlignment="1"/>
    <xf numFmtId="0" fontId="0" fillId="0" borderId="0" xfId="0" applyAlignment="1"/>
    <xf numFmtId="0" fontId="3" fillId="0" borderId="2" xfId="0" applyFont="1" applyBorder="1" applyAlignment="1">
      <alignment vertical="center"/>
    </xf>
    <xf numFmtId="0" fontId="9" fillId="0" borderId="7" xfId="0" applyFont="1" applyBorder="1" applyAlignment="1">
      <alignment horizontal="left" vertical="top" wrapText="1"/>
    </xf>
    <xf numFmtId="0" fontId="0" fillId="0" borderId="7" xfId="0" applyBorder="1" applyAlignment="1"/>
    <xf numFmtId="0" fontId="0" fillId="0" borderId="0" xfId="0" applyAlignment="1"/>
    <xf numFmtId="0" fontId="6" fillId="0" borderId="3" xfId="0" applyFont="1" applyBorder="1" applyAlignment="1">
      <alignment horizontal="center"/>
    </xf>
    <xf numFmtId="0" fontId="0" fillId="0" borderId="3" xfId="0" applyBorder="1" applyAlignment="1"/>
    <xf numFmtId="0" fontId="4" fillId="0" borderId="8" xfId="0" applyFont="1" applyBorder="1" applyAlignment="1">
      <alignment horizontal="center"/>
    </xf>
    <xf numFmtId="0" fontId="0" fillId="0" borderId="8" xfId="0" applyBorder="1" applyAlignment="1"/>
    <xf numFmtId="0" fontId="5" fillId="0" borderId="2" xfId="0" applyFont="1" applyBorder="1" applyAlignment="1">
      <alignment horizontal="center" vertical="center"/>
    </xf>
    <xf numFmtId="0" fontId="0" fillId="0" borderId="10" xfId="0" applyBorder="1" applyAlignment="1"/>
    <xf numFmtId="0" fontId="3" fillId="0" borderId="16" xfId="0" applyFont="1" applyBorder="1" applyAlignment="1">
      <alignment horizontal="right" vertical="center"/>
    </xf>
    <xf numFmtId="0" fontId="0" fillId="0" borderId="15" xfId="0" applyBorder="1" applyAlignment="1"/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0" fillId="0" borderId="9" xfId="0" applyBorder="1" applyAlignment="1"/>
    <xf numFmtId="0" fontId="6" fillId="0" borderId="3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0" borderId="6" xfId="0" applyBorder="1" applyAlignment="1"/>
    <xf numFmtId="3" fontId="8" fillId="0" borderId="21" xfId="0" applyNumberFormat="1" applyFont="1" applyBorder="1" applyAlignment="1">
      <alignment horizontal="left"/>
    </xf>
    <xf numFmtId="0" fontId="0" fillId="0" borderId="12" xfId="0" applyBorder="1" applyAlignment="1"/>
    <xf numFmtId="0" fontId="0" fillId="0" borderId="17" xfId="0" applyBorder="1" applyAlignment="1"/>
    <xf numFmtId="0" fontId="0" fillId="0" borderId="14" xfId="0" applyBorder="1" applyAlignment="1"/>
    <xf numFmtId="0" fontId="0" fillId="0" borderId="13" xfId="0" applyBorder="1" applyAlignment="1"/>
    <xf numFmtId="0" fontId="0" fillId="0" borderId="1" xfId="0" applyBorder="1" applyAlignment="1"/>
    <xf numFmtId="0" fontId="0" fillId="0" borderId="11" xfId="0" applyBorder="1" applyAlignment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3" fontId="8" fillId="0" borderId="21" xfId="0" applyNumberFormat="1" applyFont="1" applyBorder="1" applyAlignment="1">
      <alignment horizont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7" fillId="0" borderId="18" xfId="0" applyFont="1" applyBorder="1" applyAlignment="1">
      <alignment horizontal="right" vertical="center"/>
    </xf>
    <xf numFmtId="0" fontId="0" fillId="0" borderId="18" xfId="0" applyBorder="1" applyAlignment="1"/>
    <xf numFmtId="1" fontId="4" fillId="0" borderId="12" xfId="0" applyNumberFormat="1" applyFont="1" applyBorder="1" applyAlignment="1">
      <alignment horizontal="right" vertical="center"/>
    </xf>
    <xf numFmtId="1" fontId="4" fillId="0" borderId="9" xfId="0" applyNumberFormat="1" applyFont="1" applyBorder="1" applyAlignment="1">
      <alignment horizontal="right" vertical="center"/>
    </xf>
    <xf numFmtId="1" fontId="6" fillId="0" borderId="3" xfId="0" applyNumberFormat="1" applyFont="1" applyBorder="1" applyAlignment="1"/>
    <xf numFmtId="1" fontId="4" fillId="0" borderId="19" xfId="0" applyNumberFormat="1" applyFont="1" applyBorder="1" applyAlignment="1"/>
    <xf numFmtId="0" fontId="0" fillId="0" borderId="19" xfId="0" applyBorder="1" applyAlignment="1"/>
    <xf numFmtId="1" fontId="4" fillId="0" borderId="20" xfId="0" applyNumberFormat="1" applyFont="1" applyBorder="1" applyAlignment="1"/>
    <xf numFmtId="0" fontId="0" fillId="0" borderId="20" xfId="0" applyBorder="1" applyAlignment="1"/>
    <xf numFmtId="0" fontId="3" fillId="0" borderId="5" xfId="0" applyFont="1" applyBorder="1" applyAlignment="1">
      <alignment horizontal="left" vertical="center"/>
    </xf>
    <xf numFmtId="0" fontId="0" fillId="0" borderId="5" xfId="0" applyBorder="1" applyAlignment="1"/>
    <xf numFmtId="3" fontId="3" fillId="0" borderId="5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1" fontId="4" fillId="0" borderId="5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left"/>
    </xf>
    <xf numFmtId="49" fontId="6" fillId="0" borderId="12" xfId="0" applyNumberFormat="1" applyFont="1" applyBorder="1" applyAlignment="1">
      <alignment horizontal="right" vertical="center"/>
    </xf>
    <xf numFmtId="1" fontId="4" fillId="0" borderId="17" xfId="0" applyNumberFormat="1" applyFont="1" applyBorder="1" applyAlignment="1"/>
    <xf numFmtId="0" fontId="3" fillId="0" borderId="5" xfId="0" applyFont="1" applyBorder="1" applyAlignment="1">
      <alignment horizontal="right" vertical="center"/>
    </xf>
    <xf numFmtId="49" fontId="4" fillId="2" borderId="3" xfId="0" applyNumberFormat="1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49" fontId="4" fillId="0" borderId="12" xfId="0" applyNumberFormat="1" applyFont="1" applyBorder="1" applyAlignment="1">
      <alignment horizontal="right" vertical="center"/>
    </xf>
    <xf numFmtId="14" fontId="1" fillId="0" borderId="0" xfId="0" applyNumberFormat="1" applyFont="1" applyAlignment="1">
      <alignment horizontal="center"/>
    </xf>
    <xf numFmtId="14" fontId="3" fillId="2" borderId="0" xfId="0" applyNumberFormat="1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2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43"/>
  <sheetViews>
    <sheetView showZeros="0" tabSelected="1" zoomScale="85" zoomScaleNormal="85" workbookViewId="0">
      <selection activeCell="G3" sqref="G3:H3"/>
    </sheetView>
  </sheetViews>
  <sheetFormatPr defaultColWidth="10.33203125" defaultRowHeight="10.199999999999999" x14ac:dyDescent="0.35"/>
  <cols>
    <col min="1" max="1" width="4.33203125" style="19" customWidth="1"/>
    <col min="2" max="2" width="37.796875" style="19" customWidth="1"/>
    <col min="3" max="3" width="6.6640625" style="19" customWidth="1"/>
    <col min="4" max="4" width="8.46484375" style="19" customWidth="1"/>
    <col min="5" max="5" width="6.46484375" style="19" customWidth="1"/>
    <col min="6" max="6" width="25.796875" style="19" customWidth="1"/>
    <col min="7" max="7" width="13.46484375" style="19" customWidth="1"/>
    <col min="8" max="8" width="5.46484375" style="19" customWidth="1"/>
    <col min="9" max="9" width="4.33203125" style="19" customWidth="1"/>
    <col min="10" max="10" width="37.796875" style="19" customWidth="1"/>
    <col min="11" max="11" width="6.46484375" style="19" customWidth="1"/>
    <col min="12" max="12" width="8.46484375" style="19" customWidth="1"/>
    <col min="13" max="13" width="6.46484375" style="19" customWidth="1"/>
    <col min="14" max="14" width="25.796875" style="19" customWidth="1"/>
    <col min="15" max="15" width="13.46484375" style="19" customWidth="1"/>
    <col min="16" max="16" width="5.46484375" style="19" customWidth="1"/>
    <col min="17" max="42" width="10.33203125" style="19" customWidth="1"/>
    <col min="43" max="16384" width="10.33203125" style="19"/>
  </cols>
  <sheetData>
    <row r="1" spans="2:16" ht="33" customHeight="1" x14ac:dyDescent="0.6">
      <c r="B1" s="77" t="s">
        <v>0</v>
      </c>
      <c r="C1" s="23"/>
      <c r="F1" s="17" t="s">
        <v>1</v>
      </c>
      <c r="G1" s="79" t="s">
        <v>2</v>
      </c>
      <c r="H1" s="23"/>
      <c r="J1" s="77" t="str">
        <f>B1</f>
        <v>STRAJ</v>
      </c>
      <c r="K1" s="23"/>
      <c r="N1" s="10" t="str">
        <f>F1</f>
        <v>Offer №18042 fr</v>
      </c>
      <c r="O1" s="79" t="str">
        <f>G1</f>
        <v>2021-04-18</v>
      </c>
      <c r="P1" s="23"/>
    </row>
    <row r="2" spans="2:16" ht="17.100000000000001" customHeight="1" x14ac:dyDescent="0.35">
      <c r="B2" s="23"/>
      <c r="C2" s="23"/>
      <c r="E2" s="85" t="s">
        <v>3</v>
      </c>
      <c r="F2" s="23"/>
      <c r="G2" s="82"/>
      <c r="H2" s="23"/>
      <c r="J2" s="23"/>
      <c r="K2" s="23"/>
      <c r="M2" s="85" t="str">
        <f>E2</f>
        <v>Seller name:</v>
      </c>
      <c r="N2" s="23"/>
      <c r="O2" s="82">
        <f>G2</f>
        <v>0</v>
      </c>
      <c r="P2" s="23"/>
    </row>
    <row r="3" spans="2:16" ht="17.100000000000001" customHeight="1" x14ac:dyDescent="0.35">
      <c r="B3" s="23"/>
      <c r="C3" s="23"/>
      <c r="E3" s="86" t="s">
        <v>4</v>
      </c>
      <c r="F3" s="23"/>
      <c r="G3" s="80" t="s">
        <v>5</v>
      </c>
      <c r="H3" s="23"/>
      <c r="J3" s="23"/>
      <c r="K3" s="23"/>
      <c r="M3" s="85" t="str">
        <f>E3</f>
        <v xml:space="preserve">Installation date:    </v>
      </c>
      <c r="N3" s="23"/>
      <c r="O3" s="81" t="str">
        <f>G3</f>
        <v>2021-05-19</v>
      </c>
      <c r="P3" s="23"/>
    </row>
    <row r="4" spans="2:16" ht="17.100000000000001" customHeight="1" x14ac:dyDescent="0.5">
      <c r="F4" s="13"/>
      <c r="H4" s="1" t="s">
        <v>6</v>
      </c>
      <c r="N4" s="13">
        <f>F4</f>
        <v>0</v>
      </c>
      <c r="P4" s="1" t="s">
        <v>6</v>
      </c>
    </row>
    <row r="5" spans="2:16" ht="25.5" customHeight="1" x14ac:dyDescent="0.5">
      <c r="B5" s="11" t="s">
        <v>7</v>
      </c>
      <c r="C5" s="83"/>
      <c r="D5" s="44"/>
      <c r="E5" s="44"/>
      <c r="F5" s="44"/>
      <c r="G5" s="44"/>
      <c r="H5" s="44"/>
      <c r="J5" s="11" t="str">
        <f>B5</f>
        <v>Аddress:</v>
      </c>
      <c r="K5" s="84">
        <f>C5</f>
        <v>0</v>
      </c>
      <c r="L5" s="44"/>
      <c r="M5" s="44"/>
      <c r="N5" s="44"/>
      <c r="O5" s="44"/>
      <c r="P5" s="44"/>
    </row>
    <row r="6" spans="2:16" ht="14.1" customHeight="1" x14ac:dyDescent="0.4">
      <c r="B6" s="68"/>
      <c r="C6" s="25"/>
      <c r="D6" s="25"/>
      <c r="E6" s="25"/>
      <c r="F6" s="25"/>
      <c r="G6" s="25"/>
      <c r="H6" s="25"/>
      <c r="J6" s="74">
        <f t="shared" ref="J6:J27" si="0">B6</f>
        <v>0</v>
      </c>
      <c r="K6" s="44"/>
      <c r="L6" s="44"/>
      <c r="M6" s="44"/>
      <c r="N6" s="44"/>
      <c r="O6" s="44"/>
      <c r="P6" s="44"/>
    </row>
    <row r="7" spans="2:16" ht="14.1" customHeight="1" x14ac:dyDescent="0.4">
      <c r="B7" s="12" t="s">
        <v>8</v>
      </c>
      <c r="C7" s="72"/>
      <c r="D7" s="25"/>
      <c r="E7" s="25"/>
      <c r="F7" s="25"/>
      <c r="G7" s="25"/>
      <c r="H7" s="25"/>
      <c r="J7" s="12" t="str">
        <f t="shared" si="0"/>
        <v xml:space="preserve">Сontact person:  </v>
      </c>
      <c r="K7" s="73">
        <f>C7</f>
        <v>0</v>
      </c>
      <c r="L7" s="25"/>
      <c r="M7" s="25"/>
      <c r="N7" s="25"/>
      <c r="O7" s="25"/>
      <c r="P7" s="25"/>
    </row>
    <row r="8" spans="2:16" ht="14.1" customHeight="1" x14ac:dyDescent="0.4">
      <c r="B8" s="12" t="s">
        <v>9</v>
      </c>
      <c r="C8" s="72"/>
      <c r="D8" s="25"/>
      <c r="E8" s="25"/>
      <c r="F8" s="25"/>
      <c r="G8" s="25"/>
      <c r="H8" s="25"/>
      <c r="J8" s="12" t="str">
        <f t="shared" si="0"/>
        <v xml:space="preserve">Phone numb.:  </v>
      </c>
      <c r="K8" s="73">
        <f>C8</f>
        <v>0</v>
      </c>
      <c r="L8" s="25"/>
      <c r="M8" s="25"/>
      <c r="N8" s="25"/>
      <c r="O8" s="25"/>
      <c r="P8" s="25"/>
    </row>
    <row r="9" spans="2:16" ht="14.1" customHeight="1" x14ac:dyDescent="0.35">
      <c r="B9" s="20" t="s">
        <v>10</v>
      </c>
      <c r="C9" s="46"/>
      <c r="D9" s="25"/>
      <c r="E9" s="25"/>
      <c r="F9" s="29"/>
      <c r="G9" s="75"/>
      <c r="H9" s="29"/>
      <c r="J9" s="20" t="str">
        <f t="shared" si="0"/>
        <v>Characteristic</v>
      </c>
      <c r="K9" s="47"/>
      <c r="L9" s="25"/>
      <c r="M9" s="25"/>
      <c r="N9" s="29"/>
      <c r="O9" s="46"/>
      <c r="P9" s="29"/>
    </row>
    <row r="10" spans="2:16" ht="14.1" customHeight="1" x14ac:dyDescent="0.35">
      <c r="B10" s="2" t="s">
        <v>11</v>
      </c>
      <c r="C10" s="49" t="s">
        <v>12</v>
      </c>
      <c r="D10" s="25"/>
      <c r="E10" s="25"/>
      <c r="F10" s="29"/>
      <c r="G10" s="33" t="s">
        <v>13</v>
      </c>
      <c r="H10" s="29"/>
      <c r="J10" s="2" t="str">
        <f t="shared" si="0"/>
        <v>Door Type</v>
      </c>
      <c r="K10" s="33" t="str">
        <f t="shared" ref="K10:K26" si="1">C10</f>
        <v>STANDARD MOTTURA</v>
      </c>
      <c r="L10" s="25"/>
      <c r="M10" s="25"/>
      <c r="N10" s="29"/>
      <c r="O10" s="28" t="str">
        <f t="shared" ref="O10:O26" si="2">G10</f>
        <v>$500.00</v>
      </c>
      <c r="P10" s="29"/>
    </row>
    <row r="11" spans="2:16" ht="14.1" customHeight="1" x14ac:dyDescent="0.35">
      <c r="B11" s="2" t="s">
        <v>14</v>
      </c>
      <c r="C11" s="33" t="s">
        <v>15</v>
      </c>
      <c r="D11" s="25"/>
      <c r="E11" s="25"/>
      <c r="F11" s="29"/>
      <c r="G11" s="33"/>
      <c r="H11" s="29"/>
      <c r="J11" s="2" t="str">
        <f t="shared" si="0"/>
        <v>Size  W x  S  (mm.)</v>
      </c>
      <c r="K11" s="33" t="str">
        <f t="shared" si="1"/>
        <v>850×2040</v>
      </c>
      <c r="L11" s="25"/>
      <c r="M11" s="25"/>
      <c r="N11" s="29"/>
      <c r="O11" s="28">
        <f t="shared" si="2"/>
        <v>0</v>
      </c>
      <c r="P11" s="29"/>
    </row>
    <row r="12" spans="2:16" ht="14.1" customHeight="1" x14ac:dyDescent="0.35">
      <c r="B12" s="2" t="s">
        <v>16</v>
      </c>
      <c r="C12" s="33" t="s">
        <v>17</v>
      </c>
      <c r="D12" s="25"/>
      <c r="E12" s="25"/>
      <c r="F12" s="29"/>
      <c r="G12" s="33"/>
      <c r="H12" s="29"/>
      <c r="J12" s="2" t="str">
        <f t="shared" si="0"/>
        <v>Open side (L  |   R)</v>
      </c>
      <c r="K12" s="33" t="str">
        <f t="shared" si="1"/>
        <v>R (RIGHT)</v>
      </c>
      <c r="L12" s="25"/>
      <c r="M12" s="25"/>
      <c r="N12" s="29"/>
      <c r="O12" s="28">
        <f t="shared" si="2"/>
        <v>0</v>
      </c>
      <c r="P12" s="29"/>
    </row>
    <row r="13" spans="2:16" ht="14.1" customHeight="1" x14ac:dyDescent="0.35">
      <c r="B13" s="2" t="s">
        <v>18</v>
      </c>
      <c r="C13" s="33" t="s">
        <v>19</v>
      </c>
      <c r="D13" s="25"/>
      <c r="E13" s="25"/>
      <c r="F13" s="29"/>
      <c r="G13" s="33"/>
      <c r="H13" s="29"/>
      <c r="J13" s="2" t="str">
        <f t="shared" si="0"/>
        <v>Hardware color</v>
      </c>
      <c r="K13" s="33" t="str">
        <f t="shared" si="1"/>
        <v>Chrome</v>
      </c>
      <c r="L13" s="25"/>
      <c r="M13" s="25"/>
      <c r="N13" s="29"/>
      <c r="O13" s="28">
        <f t="shared" si="2"/>
        <v>0</v>
      </c>
      <c r="P13" s="29"/>
    </row>
    <row r="14" spans="2:16" ht="14.1" customHeight="1" x14ac:dyDescent="0.35">
      <c r="B14" s="2" t="s">
        <v>20</v>
      </c>
      <c r="C14" s="33" t="s">
        <v>21</v>
      </c>
      <c r="D14" s="25"/>
      <c r="E14" s="25"/>
      <c r="F14" s="29"/>
      <c r="G14" s="33"/>
      <c r="H14" s="29"/>
      <c r="J14" s="2" t="str">
        <f t="shared" si="0"/>
        <v>Frame and hinge color + quarter</v>
      </c>
      <c r="K14" s="33" t="str">
        <f t="shared" si="1"/>
        <v>BEIGE 7006 + BEIGE 7006</v>
      </c>
      <c r="L14" s="25"/>
      <c r="M14" s="25"/>
      <c r="N14" s="29"/>
      <c r="O14" s="28">
        <f t="shared" si="2"/>
        <v>0</v>
      </c>
      <c r="P14" s="29"/>
    </row>
    <row r="15" spans="2:16" ht="14.1" customHeight="1" x14ac:dyDescent="0.35">
      <c r="B15" s="2" t="s">
        <v>22</v>
      </c>
      <c r="C15" s="33"/>
      <c r="D15" s="25"/>
      <c r="E15" s="25"/>
      <c r="F15" s="29"/>
      <c r="G15" s="33"/>
      <c r="H15" s="29"/>
      <c r="J15" s="2" t="str">
        <f t="shared" si="0"/>
        <v>Patina color</v>
      </c>
      <c r="K15" s="33">
        <f t="shared" si="1"/>
        <v>0</v>
      </c>
      <c r="L15" s="25"/>
      <c r="M15" s="25"/>
      <c r="N15" s="29"/>
      <c r="O15" s="28">
        <f t="shared" si="2"/>
        <v>0</v>
      </c>
      <c r="P15" s="29"/>
    </row>
    <row r="16" spans="2:16" ht="14.1" customHeight="1" x14ac:dyDescent="0.35">
      <c r="B16" s="2" t="s">
        <v>23</v>
      </c>
      <c r="C16" s="33" t="s">
        <v>24</v>
      </c>
      <c r="D16" s="25"/>
      <c r="E16" s="25"/>
      <c r="F16" s="29"/>
      <c r="G16" s="33"/>
      <c r="H16" s="29"/>
      <c r="J16" s="2" t="str">
        <f t="shared" si="0"/>
        <v>Decor color</v>
      </c>
      <c r="K16" s="33" t="str">
        <f t="shared" si="1"/>
        <v>DARK OAK</v>
      </c>
      <c r="L16" s="25"/>
      <c r="M16" s="25"/>
      <c r="N16" s="29"/>
      <c r="O16" s="28">
        <f t="shared" si="2"/>
        <v>0</v>
      </c>
      <c r="P16" s="29"/>
    </row>
    <row r="17" spans="2:16" ht="14.1" customHeight="1" x14ac:dyDescent="0.35">
      <c r="B17" s="2" t="s">
        <v>25</v>
      </c>
      <c r="C17" s="48" t="s">
        <v>26</v>
      </c>
      <c r="D17" s="25"/>
      <c r="E17" s="25"/>
      <c r="F17" s="29"/>
      <c r="G17" s="48" t="s">
        <v>27</v>
      </c>
      <c r="H17" s="29"/>
      <c r="J17" s="2" t="str">
        <f t="shared" si="0"/>
        <v>Outside (hinge side) model / Cover</v>
      </c>
      <c r="K17" s="33" t="str">
        <f t="shared" si="1"/>
        <v>BOSTON / DARK OAK</v>
      </c>
      <c r="L17" s="25"/>
      <c r="M17" s="25"/>
      <c r="N17" s="29"/>
      <c r="O17" s="28" t="str">
        <f t="shared" si="2"/>
        <v>$150.00</v>
      </c>
      <c r="P17" s="29"/>
    </row>
    <row r="18" spans="2:16" ht="14.1" customHeight="1" x14ac:dyDescent="0.35">
      <c r="B18" s="2" t="s">
        <v>28</v>
      </c>
      <c r="C18" s="48" t="s">
        <v>29</v>
      </c>
      <c r="D18" s="25"/>
      <c r="E18" s="25"/>
      <c r="F18" s="29"/>
      <c r="G18" s="48" t="s">
        <v>30</v>
      </c>
      <c r="H18" s="29"/>
      <c r="J18" s="2" t="str">
        <f t="shared" si="0"/>
        <v>Inside model / Cover</v>
      </c>
      <c r="K18" s="33" t="str">
        <f t="shared" si="1"/>
        <v>BOSTON / ROYALWOOD BLACK</v>
      </c>
      <c r="L18" s="25"/>
      <c r="M18" s="25"/>
      <c r="N18" s="29"/>
      <c r="O18" s="28" t="str">
        <f t="shared" si="2"/>
        <v>$169.00</v>
      </c>
      <c r="P18" s="29"/>
    </row>
    <row r="19" spans="2:16" ht="14.1" customHeight="1" x14ac:dyDescent="0.35">
      <c r="B19" s="2" t="s">
        <v>31</v>
      </c>
      <c r="C19" s="28" t="s">
        <v>32</v>
      </c>
      <c r="D19" s="25"/>
      <c r="E19" s="25"/>
      <c r="F19" s="29"/>
      <c r="G19" s="33"/>
      <c r="H19" s="29"/>
      <c r="J19" s="2" t="str">
        <f t="shared" si="0"/>
        <v>Upper lock</v>
      </c>
      <c r="K19" s="33" t="str">
        <f t="shared" si="1"/>
        <v>MOTTURA DP58-170</v>
      </c>
      <c r="L19" s="25"/>
      <c r="M19" s="25"/>
      <c r="N19" s="29"/>
      <c r="O19" s="28">
        <f t="shared" si="2"/>
        <v>0</v>
      </c>
      <c r="P19" s="29"/>
    </row>
    <row r="20" spans="2:16" ht="14.1" customHeight="1" x14ac:dyDescent="0.35">
      <c r="B20" s="3" t="s">
        <v>33</v>
      </c>
      <c r="C20" s="28" t="s">
        <v>34</v>
      </c>
      <c r="D20" s="25"/>
      <c r="E20" s="25"/>
      <c r="F20" s="29"/>
      <c r="G20" s="33"/>
      <c r="H20" s="29"/>
      <c r="J20" s="3" t="str">
        <f t="shared" si="0"/>
        <v>lock pad</v>
      </c>
      <c r="K20" s="33" t="str">
        <f t="shared" si="1"/>
        <v>SECUREMME</v>
      </c>
      <c r="L20" s="25"/>
      <c r="M20" s="25"/>
      <c r="N20" s="29"/>
      <c r="O20" s="28">
        <f t="shared" si="2"/>
        <v>0</v>
      </c>
      <c r="P20" s="29"/>
    </row>
    <row r="21" spans="2:16" ht="14.1" customHeight="1" x14ac:dyDescent="0.35">
      <c r="B21" s="2" t="s">
        <v>35</v>
      </c>
      <c r="C21" s="28" t="s">
        <v>36</v>
      </c>
      <c r="D21" s="25"/>
      <c r="E21" s="25"/>
      <c r="F21" s="29"/>
      <c r="G21" s="33"/>
      <c r="H21" s="29"/>
      <c r="J21" s="2" t="str">
        <f t="shared" si="0"/>
        <v>Main lock</v>
      </c>
      <c r="K21" s="33" t="str">
        <f t="shared" si="1"/>
        <v>MOTTURA DP58-171</v>
      </c>
      <c r="L21" s="25"/>
      <c r="M21" s="25"/>
      <c r="N21" s="29"/>
      <c r="O21" s="28">
        <f t="shared" si="2"/>
        <v>0</v>
      </c>
      <c r="P21" s="29"/>
    </row>
    <row r="22" spans="2:16" ht="14.1" customHeight="1" x14ac:dyDescent="0.35">
      <c r="B22" s="3" t="s">
        <v>33</v>
      </c>
      <c r="C22" s="28" t="s">
        <v>34</v>
      </c>
      <c r="D22" s="25"/>
      <c r="E22" s="25"/>
      <c r="F22" s="29"/>
      <c r="G22" s="33"/>
      <c r="H22" s="29"/>
      <c r="J22" s="3" t="str">
        <f t="shared" si="0"/>
        <v>lock pad</v>
      </c>
      <c r="K22" s="33" t="str">
        <f t="shared" si="1"/>
        <v>SECUREMME</v>
      </c>
      <c r="L22" s="25"/>
      <c r="M22" s="25"/>
      <c r="N22" s="29"/>
      <c r="O22" s="28">
        <f t="shared" si="2"/>
        <v>0</v>
      </c>
      <c r="P22" s="29"/>
    </row>
    <row r="23" spans="2:16" ht="14.1" customHeight="1" x14ac:dyDescent="0.35">
      <c r="B23" s="2" t="s">
        <v>37</v>
      </c>
      <c r="C23" s="28" t="s">
        <v>38</v>
      </c>
      <c r="D23" s="25"/>
      <c r="E23" s="25"/>
      <c r="F23" s="29"/>
      <c r="G23" s="48"/>
      <c r="H23" s="29"/>
      <c r="J23" s="2" t="str">
        <f t="shared" si="0"/>
        <v>Handle</v>
      </c>
      <c r="K23" s="33" t="str">
        <f t="shared" si="1"/>
        <v>RDA FORME Q SQ. CHROME</v>
      </c>
      <c r="L23" s="25"/>
      <c r="M23" s="25"/>
      <c r="N23" s="29"/>
      <c r="O23" s="28">
        <f t="shared" si="2"/>
        <v>0</v>
      </c>
      <c r="P23" s="29"/>
    </row>
    <row r="24" spans="2:16" ht="14.1" customHeight="1" x14ac:dyDescent="0.35">
      <c r="B24" s="2" t="s">
        <v>39</v>
      </c>
      <c r="C24" s="28" t="s">
        <v>40</v>
      </c>
      <c r="D24" s="25"/>
      <c r="E24" s="25"/>
      <c r="F24" s="29"/>
      <c r="G24" s="33"/>
      <c r="H24" s="29"/>
      <c r="J24" s="2" t="str">
        <f t="shared" si="0"/>
        <v>Lock cylinder</v>
      </c>
      <c r="K24" s="33" t="str">
        <f t="shared" si="1"/>
        <v>SECUREMME 3101QCS</v>
      </c>
      <c r="L24" s="25"/>
      <c r="M24" s="25"/>
      <c r="N24" s="29"/>
      <c r="O24" s="28">
        <f t="shared" si="2"/>
        <v>0</v>
      </c>
      <c r="P24" s="29"/>
    </row>
    <row r="25" spans="2:16" ht="14.1" customHeight="1" x14ac:dyDescent="0.35">
      <c r="B25" s="2" t="s">
        <v>41</v>
      </c>
      <c r="C25" s="28" t="s">
        <v>42</v>
      </c>
      <c r="D25" s="25"/>
      <c r="E25" s="25"/>
      <c r="F25" s="29"/>
      <c r="G25" s="33"/>
      <c r="H25" s="29"/>
      <c r="J25" s="2" t="str">
        <f t="shared" si="0"/>
        <v>Peephole</v>
      </c>
      <c r="K25" s="33" t="str">
        <f t="shared" si="1"/>
        <v>SECUREME</v>
      </c>
      <c r="L25" s="25"/>
      <c r="M25" s="25"/>
      <c r="N25" s="29"/>
      <c r="O25" s="28">
        <f t="shared" si="2"/>
        <v>0</v>
      </c>
      <c r="P25" s="29"/>
    </row>
    <row r="26" spans="2:16" ht="14.1" customHeight="1" x14ac:dyDescent="0.35">
      <c r="B26" s="2" t="s">
        <v>43</v>
      </c>
      <c r="C26" s="28" t="s">
        <v>44</v>
      </c>
      <c r="D26" s="25"/>
      <c r="E26" s="25"/>
      <c r="F26" s="29"/>
      <c r="G26" s="33" t="s">
        <v>45</v>
      </c>
      <c r="H26" s="29"/>
      <c r="J26" s="2" t="str">
        <f t="shared" si="0"/>
        <v>Latches</v>
      </c>
      <c r="K26" s="33" t="str">
        <f t="shared" si="1"/>
        <v>APECS</v>
      </c>
      <c r="L26" s="25"/>
      <c r="M26" s="25"/>
      <c r="N26" s="29"/>
      <c r="O26" s="28" t="str">
        <f t="shared" si="2"/>
        <v>$15.00</v>
      </c>
      <c r="P26" s="29"/>
    </row>
    <row r="27" spans="2:16" ht="14.1" customHeight="1" x14ac:dyDescent="0.35">
      <c r="B27" s="21" t="s">
        <v>46</v>
      </c>
      <c r="C27" s="22"/>
      <c r="D27" s="22"/>
      <c r="E27" s="22"/>
      <c r="F27" s="22"/>
      <c r="G27" s="22"/>
      <c r="H27" s="22"/>
      <c r="J27" s="21" t="str">
        <f t="shared" si="0"/>
        <v xml:space="preserve">Coment: </v>
      </c>
      <c r="K27" s="22"/>
      <c r="L27" s="22"/>
      <c r="M27" s="22"/>
      <c r="N27" s="22"/>
      <c r="O27" s="22"/>
      <c r="P27" s="22"/>
    </row>
    <row r="28" spans="2:16" ht="14.1" customHeight="1" x14ac:dyDescent="0.35">
      <c r="B28" s="23"/>
      <c r="C28" s="23"/>
      <c r="D28" s="23"/>
      <c r="E28" s="23"/>
      <c r="F28" s="23"/>
      <c r="G28" s="23"/>
      <c r="H28" s="23"/>
      <c r="J28" s="23"/>
      <c r="K28" s="23"/>
      <c r="L28" s="23"/>
      <c r="M28" s="23"/>
      <c r="N28" s="23"/>
      <c r="O28" s="23"/>
      <c r="P28" s="23"/>
    </row>
    <row r="29" spans="2:16" ht="14.1" customHeight="1" x14ac:dyDescent="0.35">
      <c r="B29" s="34">
        <f>IF(G14=600,#REF!,0)</f>
        <v>0</v>
      </c>
      <c r="C29" s="35"/>
      <c r="D29" s="55"/>
      <c r="E29" s="40"/>
      <c r="J29" s="34">
        <f t="shared" ref="J29:J37" si="3">B29</f>
        <v>0</v>
      </c>
      <c r="K29" s="35"/>
      <c r="L29" s="55">
        <f t="shared" ref="L29:L37" si="4">D29</f>
        <v>0</v>
      </c>
      <c r="M29" s="40"/>
      <c r="N29" s="8"/>
    </row>
    <row r="30" spans="2:16" ht="14.1" customHeight="1" x14ac:dyDescent="0.35">
      <c r="B30" s="34"/>
      <c r="C30" s="35"/>
      <c r="D30" s="55"/>
      <c r="E30" s="40"/>
      <c r="F30" s="5" t="s">
        <v>47</v>
      </c>
      <c r="G30" s="51"/>
      <c r="H30" s="23"/>
      <c r="J30" s="32">
        <f t="shared" si="3"/>
        <v>0</v>
      </c>
      <c r="K30" s="25"/>
      <c r="L30" s="78">
        <f t="shared" si="4"/>
        <v>0</v>
      </c>
      <c r="M30" s="40"/>
      <c r="N30" s="15" t="s">
        <v>48</v>
      </c>
      <c r="O30" s="51">
        <f t="shared" ref="O30:O36" si="5">G30</f>
        <v>0</v>
      </c>
      <c r="P30" s="23"/>
    </row>
    <row r="31" spans="2:16" ht="14.1" customHeight="1" x14ac:dyDescent="0.35">
      <c r="B31" s="34"/>
      <c r="C31" s="35"/>
      <c r="D31" s="55"/>
      <c r="E31" s="40"/>
      <c r="F31" s="16" t="s">
        <v>49</v>
      </c>
      <c r="G31" s="52"/>
      <c r="H31" s="23"/>
      <c r="J31" s="32">
        <f t="shared" si="3"/>
        <v>0</v>
      </c>
      <c r="K31" s="25"/>
      <c r="L31" s="78">
        <f t="shared" si="4"/>
        <v>0</v>
      </c>
      <c r="M31" s="40"/>
      <c r="N31" s="16" t="s">
        <v>50</v>
      </c>
      <c r="O31" s="52">
        <f t="shared" si="5"/>
        <v>0</v>
      </c>
      <c r="P31" s="23"/>
    </row>
    <row r="32" spans="2:16" ht="14.1" customHeight="1" x14ac:dyDescent="0.45">
      <c r="B32" s="34"/>
      <c r="C32" s="35"/>
      <c r="D32" s="55"/>
      <c r="E32" s="40"/>
      <c r="F32" s="6" t="s">
        <v>51</v>
      </c>
      <c r="G32" s="52" t="s">
        <v>52</v>
      </c>
      <c r="H32" s="23"/>
      <c r="J32" s="32">
        <f t="shared" si="3"/>
        <v>0</v>
      </c>
      <c r="K32" s="25"/>
      <c r="L32" s="78">
        <f t="shared" si="4"/>
        <v>0</v>
      </c>
      <c r="M32" s="40"/>
      <c r="N32" s="16" t="s">
        <v>53</v>
      </c>
      <c r="O32" s="52" t="str">
        <f t="shared" si="5"/>
        <v>$4.00</v>
      </c>
      <c r="P32" s="23"/>
    </row>
    <row r="33" spans="2:16" ht="14.1" customHeight="1" x14ac:dyDescent="0.45">
      <c r="B33" s="34"/>
      <c r="C33" s="35"/>
      <c r="D33" s="55"/>
      <c r="E33" s="40"/>
      <c r="F33" s="6" t="s">
        <v>54</v>
      </c>
      <c r="G33" s="52"/>
      <c r="H33" s="23"/>
      <c r="J33" s="32">
        <f t="shared" si="3"/>
        <v>0</v>
      </c>
      <c r="K33" s="25"/>
      <c r="L33" s="78">
        <f t="shared" si="4"/>
        <v>0</v>
      </c>
      <c r="M33" s="40"/>
      <c r="N33" s="16" t="s">
        <v>55</v>
      </c>
      <c r="O33" s="52">
        <f t="shared" si="5"/>
        <v>0</v>
      </c>
      <c r="P33" s="23"/>
    </row>
    <row r="34" spans="2:16" ht="14.1" customHeight="1" x14ac:dyDescent="0.45">
      <c r="B34" s="34"/>
      <c r="C34" s="35"/>
      <c r="D34" s="56"/>
      <c r="E34" s="35"/>
      <c r="F34" s="6" t="s">
        <v>56</v>
      </c>
      <c r="G34" s="52" t="s">
        <v>57</v>
      </c>
      <c r="H34" s="23"/>
      <c r="J34" s="32">
        <f t="shared" si="3"/>
        <v>0</v>
      </c>
      <c r="K34" s="25"/>
      <c r="L34" s="78">
        <f t="shared" si="4"/>
        <v>0</v>
      </c>
      <c r="M34" s="40"/>
      <c r="N34" s="16" t="s">
        <v>58</v>
      </c>
      <c r="O34" s="52" t="str">
        <f t="shared" si="5"/>
        <v>$40.00</v>
      </c>
      <c r="P34" s="23"/>
    </row>
    <row r="35" spans="2:16" ht="14.1" customHeight="1" x14ac:dyDescent="0.5">
      <c r="B35" s="24"/>
      <c r="C35" s="25"/>
      <c r="D35" s="57"/>
      <c r="E35" s="25"/>
      <c r="F35" s="6" t="s">
        <v>59</v>
      </c>
      <c r="G35" s="53"/>
      <c r="H35" s="54"/>
      <c r="J35" s="36">
        <f t="shared" si="3"/>
        <v>0</v>
      </c>
      <c r="K35" s="25"/>
      <c r="L35" s="69">
        <f t="shared" si="4"/>
        <v>0</v>
      </c>
      <c r="M35" s="40"/>
      <c r="N35" s="16" t="s">
        <v>60</v>
      </c>
      <c r="O35" s="53">
        <f t="shared" si="5"/>
        <v>0</v>
      </c>
      <c r="P35" s="54"/>
    </row>
    <row r="36" spans="2:16" ht="15" customHeight="1" x14ac:dyDescent="0.5">
      <c r="B36" s="26"/>
      <c r="C36" s="27"/>
      <c r="D36" s="58"/>
      <c r="E36" s="59"/>
      <c r="F36" s="9" t="s">
        <v>61</v>
      </c>
      <c r="G36" s="62" t="s">
        <v>62</v>
      </c>
      <c r="H36" s="63"/>
      <c r="J36" s="76">
        <f t="shared" si="3"/>
        <v>0</v>
      </c>
      <c r="K36" s="25"/>
      <c r="L36" s="70">
        <f t="shared" si="4"/>
        <v>0</v>
      </c>
      <c r="M36" s="41"/>
      <c r="N36" s="9" t="s">
        <v>63</v>
      </c>
      <c r="O36" s="71" t="str">
        <f t="shared" si="5"/>
        <v>$44.00</v>
      </c>
      <c r="P36" s="63"/>
    </row>
    <row r="37" spans="2:16" ht="15" customHeight="1" x14ac:dyDescent="0.4">
      <c r="B37" s="37"/>
      <c r="C37" s="38"/>
      <c r="D37" s="60"/>
      <c r="E37" s="61"/>
      <c r="F37" s="39" t="s">
        <v>64</v>
      </c>
      <c r="G37" s="40"/>
      <c r="H37" s="41"/>
      <c r="J37" s="26">
        <f t="shared" si="3"/>
        <v>0</v>
      </c>
      <c r="K37" s="27"/>
      <c r="L37" s="66">
        <f t="shared" si="4"/>
        <v>0</v>
      </c>
      <c r="M37" s="63"/>
      <c r="N37" s="50" t="str">
        <f>F37</f>
        <v>TOTAL: $878.00</v>
      </c>
      <c r="O37" s="40"/>
      <c r="P37" s="41"/>
    </row>
    <row r="38" spans="2:16" ht="15" customHeight="1" x14ac:dyDescent="0.35">
      <c r="B38" s="7" t="s">
        <v>65</v>
      </c>
      <c r="C38" s="64" t="s">
        <v>66</v>
      </c>
      <c r="D38" s="38"/>
      <c r="E38" s="63"/>
      <c r="F38" s="42"/>
      <c r="G38" s="23"/>
      <c r="H38" s="43"/>
      <c r="J38" s="7" t="s">
        <v>67</v>
      </c>
      <c r="K38" s="64" t="str">
        <f>C38</f>
        <v>$834.00</v>
      </c>
      <c r="L38" s="38"/>
      <c r="M38" s="63"/>
      <c r="N38" s="42"/>
      <c r="O38" s="23"/>
      <c r="P38" s="43"/>
    </row>
    <row r="39" spans="2:16" ht="15" customHeight="1" x14ac:dyDescent="0.35">
      <c r="B39" s="30" t="s">
        <v>68</v>
      </c>
      <c r="C39" s="65"/>
      <c r="D39" s="40"/>
      <c r="E39" s="41"/>
      <c r="F39" s="42"/>
      <c r="G39" s="23"/>
      <c r="H39" s="43"/>
      <c r="J39" s="30" t="s">
        <v>69</v>
      </c>
      <c r="K39" s="67">
        <f>C39</f>
        <v>0</v>
      </c>
      <c r="L39" s="40"/>
      <c r="M39" s="41"/>
      <c r="N39" s="42"/>
      <c r="O39" s="23"/>
      <c r="P39" s="43"/>
    </row>
    <row r="40" spans="2:16" ht="1.5" customHeight="1" x14ac:dyDescent="0.35">
      <c r="B40" s="31"/>
      <c r="C40" s="45"/>
      <c r="D40" s="44"/>
      <c r="E40" s="45"/>
      <c r="F40" s="31"/>
      <c r="G40" s="44"/>
      <c r="H40" s="45"/>
      <c r="J40" s="31"/>
      <c r="K40" s="45"/>
      <c r="L40" s="44"/>
      <c r="M40" s="45"/>
      <c r="N40" s="31"/>
      <c r="O40" s="44"/>
      <c r="P40" s="45"/>
    </row>
    <row r="41" spans="2:16" ht="19.5" customHeight="1" x14ac:dyDescent="0.5">
      <c r="B41" s="4" t="s">
        <v>70</v>
      </c>
      <c r="C41" s="4"/>
      <c r="D41" s="4" t="s">
        <v>71</v>
      </c>
      <c r="E41" s="4"/>
      <c r="F41" s="4"/>
      <c r="G41" s="4"/>
      <c r="H41" s="18"/>
      <c r="J41" s="4" t="s">
        <v>72</v>
      </c>
      <c r="K41" s="4"/>
      <c r="L41" s="4" t="s">
        <v>73</v>
      </c>
      <c r="M41" s="4"/>
      <c r="N41" s="4"/>
      <c r="O41" s="4"/>
      <c r="P41" s="18"/>
    </row>
    <row r="42" spans="2:16" x14ac:dyDescent="0.35">
      <c r="B42" s="14"/>
      <c r="J42" s="14">
        <f>B42</f>
        <v>0</v>
      </c>
    </row>
    <row r="43" spans="2:16" x14ac:dyDescent="0.35">
      <c r="B43" s="14"/>
      <c r="J43" s="14" t="s">
        <v>74</v>
      </c>
    </row>
  </sheetData>
  <scenarios current="0" show="0">
    <scenario name="тип двери" locked="1" count="4" user="Денис" comment="Автор: Денис , 25.12.2018">
      <inputCells r="C19" val="Mul-t-Lock 257 Bs60 4k"/>
      <inputCells r="D19" val="-"/>
      <inputCells r="E19" val="2"/>
      <inputCells r="F19" val=""/>
    </scenario>
  </scenarios>
  <mergeCells count="154">
    <mergeCell ref="J36:K36"/>
    <mergeCell ref="B1:C3"/>
    <mergeCell ref="J1:K3"/>
    <mergeCell ref="J27:P28"/>
    <mergeCell ref="L29:M29"/>
    <mergeCell ref="L30:M30"/>
    <mergeCell ref="L31:M31"/>
    <mergeCell ref="L32:M32"/>
    <mergeCell ref="L33:M33"/>
    <mergeCell ref="L34:M34"/>
    <mergeCell ref="G1:H1"/>
    <mergeCell ref="O1:P1"/>
    <mergeCell ref="G3:H3"/>
    <mergeCell ref="O3:P3"/>
    <mergeCell ref="O2:P2"/>
    <mergeCell ref="G2:H2"/>
    <mergeCell ref="C5:H5"/>
    <mergeCell ref="C7:H7"/>
    <mergeCell ref="K5:P5"/>
    <mergeCell ref="K7:P7"/>
    <mergeCell ref="E2:F2"/>
    <mergeCell ref="E3:F3"/>
    <mergeCell ref="M2:N2"/>
    <mergeCell ref="M3:N3"/>
    <mergeCell ref="B6:H6"/>
    <mergeCell ref="L35:M35"/>
    <mergeCell ref="L36:M36"/>
    <mergeCell ref="O30:P30"/>
    <mergeCell ref="O31:P31"/>
    <mergeCell ref="O32:P32"/>
    <mergeCell ref="O33:P33"/>
    <mergeCell ref="O34:P34"/>
    <mergeCell ref="O35:P35"/>
    <mergeCell ref="O36:P36"/>
    <mergeCell ref="C8:H8"/>
    <mergeCell ref="G24:H24"/>
    <mergeCell ref="G25:H25"/>
    <mergeCell ref="K8:P8"/>
    <mergeCell ref="J6:P6"/>
    <mergeCell ref="O9:P9"/>
    <mergeCell ref="O10:P10"/>
    <mergeCell ref="O11:P11"/>
    <mergeCell ref="O12:P12"/>
    <mergeCell ref="O13:P13"/>
    <mergeCell ref="C21:F21"/>
    <mergeCell ref="C22:F22"/>
    <mergeCell ref="G10:H10"/>
    <mergeCell ref="G9:H9"/>
    <mergeCell ref="N37:P40"/>
    <mergeCell ref="G30:H30"/>
    <mergeCell ref="G31:H31"/>
    <mergeCell ref="G32:H32"/>
    <mergeCell ref="G33:H33"/>
    <mergeCell ref="G34:H34"/>
    <mergeCell ref="G35:H35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G36:H36"/>
    <mergeCell ref="C38:E38"/>
    <mergeCell ref="C39:E39"/>
    <mergeCell ref="C40:E40"/>
    <mergeCell ref="L37:M37"/>
    <mergeCell ref="K38:M38"/>
    <mergeCell ref="K39:M39"/>
    <mergeCell ref="K40:M40"/>
    <mergeCell ref="G14:H14"/>
    <mergeCell ref="G15:H15"/>
    <mergeCell ref="O14:P14"/>
    <mergeCell ref="O15:P15"/>
    <mergeCell ref="O16:P16"/>
    <mergeCell ref="O17:P17"/>
    <mergeCell ref="K19:N19"/>
    <mergeCell ref="K20:N20"/>
    <mergeCell ref="K21:N21"/>
    <mergeCell ref="O18:P18"/>
    <mergeCell ref="O22:P22"/>
    <mergeCell ref="G22:H22"/>
    <mergeCell ref="G23:H23"/>
    <mergeCell ref="K16:N16"/>
    <mergeCell ref="C10:F10"/>
    <mergeCell ref="G16:H16"/>
    <mergeCell ref="G17:H17"/>
    <mergeCell ref="G18:H18"/>
    <mergeCell ref="G19:H19"/>
    <mergeCell ref="C15:F15"/>
    <mergeCell ref="C16:F16"/>
    <mergeCell ref="C17:F17"/>
    <mergeCell ref="C18:F18"/>
    <mergeCell ref="C19:F19"/>
    <mergeCell ref="O23:P23"/>
    <mergeCell ref="C20:F20"/>
    <mergeCell ref="K22:N22"/>
    <mergeCell ref="K23:N23"/>
    <mergeCell ref="O19:P19"/>
    <mergeCell ref="O20:P20"/>
    <mergeCell ref="O21:P21"/>
    <mergeCell ref="G11:H11"/>
    <mergeCell ref="G12:H12"/>
    <mergeCell ref="G13:H13"/>
    <mergeCell ref="B34:C34"/>
    <mergeCell ref="B37:C37"/>
    <mergeCell ref="F37:H40"/>
    <mergeCell ref="C9:F9"/>
    <mergeCell ref="K17:N17"/>
    <mergeCell ref="G26:H26"/>
    <mergeCell ref="K9:N9"/>
    <mergeCell ref="K10:N10"/>
    <mergeCell ref="K11:N11"/>
    <mergeCell ref="K12:N12"/>
    <mergeCell ref="K13:N13"/>
    <mergeCell ref="K14:N14"/>
    <mergeCell ref="K15:N15"/>
    <mergeCell ref="C11:F11"/>
    <mergeCell ref="C12:F12"/>
    <mergeCell ref="C13:F13"/>
    <mergeCell ref="C14:F14"/>
    <mergeCell ref="C23:F23"/>
    <mergeCell ref="C24:F24"/>
    <mergeCell ref="C25:F25"/>
    <mergeCell ref="G20:H20"/>
    <mergeCell ref="G21:H21"/>
    <mergeCell ref="C26:F26"/>
    <mergeCell ref="K18:N18"/>
    <mergeCell ref="B27:H28"/>
    <mergeCell ref="B35:C35"/>
    <mergeCell ref="B36:C36"/>
    <mergeCell ref="O24:P24"/>
    <mergeCell ref="O25:P25"/>
    <mergeCell ref="O26:P26"/>
    <mergeCell ref="J37:K37"/>
    <mergeCell ref="J39:J40"/>
    <mergeCell ref="J31:K31"/>
    <mergeCell ref="K24:N24"/>
    <mergeCell ref="K25:N25"/>
    <mergeCell ref="K26:N26"/>
    <mergeCell ref="J29:K29"/>
    <mergeCell ref="J30:K30"/>
    <mergeCell ref="J32:K32"/>
    <mergeCell ref="J33:K33"/>
    <mergeCell ref="J34:K34"/>
    <mergeCell ref="J35:K35"/>
    <mergeCell ref="B29:C29"/>
    <mergeCell ref="B30:C30"/>
    <mergeCell ref="B31:C31"/>
    <mergeCell ref="B32:C32"/>
    <mergeCell ref="B33:C33"/>
    <mergeCell ref="B39:B40"/>
  </mergeCells>
  <dataValidations count="19">
    <dataValidation errorStyle="warning" showInputMessage="1" showErrorMessage="1" sqref="C14:F14 C20:F20"/>
    <dataValidation errorStyle="warning" showInputMessage="1" showErrorMessage="1" sqref="C12:F12"/>
    <dataValidation errorStyle="warning" showInputMessage="1" showErrorMessage="1" sqref="C13:F13"/>
    <dataValidation errorStyle="warning" showInputMessage="1" showErrorMessage="1" sqref="C15:F15"/>
    <dataValidation showInputMessage="1" showErrorMessage="1" sqref="C16:F16 B29:C33"/>
    <dataValidation errorStyle="information" showInputMessage="1" showErrorMessage="1" sqref="C11:F11"/>
    <dataValidation errorStyle="warning" showInputMessage="1" showErrorMessage="1" sqref="C23:F23"/>
    <dataValidation errorStyle="warning" showInputMessage="1" showErrorMessage="1" sqref="C21:F21"/>
    <dataValidation type="list" showInputMessage="1" showErrorMessage="1" sqref="J29:K35">
      <formula1>#REF!</formula1>
    </dataValidation>
    <dataValidation errorStyle="warning" showInputMessage="1" showErrorMessage="1" sqref="C24:F24"/>
    <dataValidation showDropDown="1" showInputMessage="1" showErrorMessage="1" sqref="G2:H2"/>
    <dataValidation showInputMessage="1" showErrorMessage="1" sqref="B37:C37"/>
    <dataValidation showInputMessage="1" showErrorMessage="1" sqref="B36"/>
    <dataValidation showInputMessage="1" showErrorMessage="1" sqref="B34:C34"/>
    <dataValidation errorStyle="warning" showInputMessage="1" showErrorMessage="1" sqref="C25:F25"/>
    <dataValidation errorStyle="warning" showInputMessage="1" showErrorMessage="1" sqref="C26:F26"/>
    <dataValidation errorStyle="warning" showInputMessage="1" showErrorMessage="1" sqref="C22:F22"/>
    <dataValidation errorStyle="warning" showInputMessage="1" showErrorMessage="1" sqref="C10:F10"/>
    <dataValidation errorStyle="warning" showInputMessage="1" showErrorMessage="1" sqref="C19:F19"/>
  </dataValidations>
  <printOptions horizontalCentered="1" verticalCentered="1"/>
  <pageMargins left="0.31496062992125978" right="0.31496062992125978" top="0.35433070866141742" bottom="0.35433070866141742" header="0" footer="0"/>
  <pageSetup paperSize="9" scale="85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Aeksandr Leongard</cp:lastModifiedBy>
  <cp:lastPrinted>2021-04-18T18:56:55Z</cp:lastPrinted>
  <dcterms:created xsi:type="dcterms:W3CDTF">2018-12-26T15:37:06Z</dcterms:created>
  <dcterms:modified xsi:type="dcterms:W3CDTF">2021-04-18T18:56:56Z</dcterms:modified>
</cp:coreProperties>
</file>