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walru\OneDrive\Рабочий стол\Main Folders\Python\Shooting scores\Scores\"/>
    </mc:Choice>
  </mc:AlternateContent>
  <xr:revisionPtr revIDLastSave="0" documentId="13_ncr:1_{352EB6C4-65D7-4584-8251-87386F136100}" xr6:coauthVersionLast="47" xr6:coauthVersionMax="47" xr10:uidLastSave="{00000000-0000-0000-0000-000000000000}"/>
  <bookViews>
    <workbookView xWindow="-110" yWindow="-110" windowWidth="25820" windowHeight="15620" xr2:uid="{00000000-000D-0000-FFFF-FFFF00000000}"/>
  </bookViews>
  <sheets>
    <sheet name="Scores" sheetId="5" r:id="rId1"/>
    <sheet name="Schedual" sheetId="7" r:id="rId2"/>
    <sheet name="Club Shooting" sheetId="12" r:id="rId3"/>
    <sheet name="CCF Info" sheetId="10" r:id="rId4"/>
    <sheet name="NSRA" sheetId="11" r:id="rId5"/>
    <sheet name="10 KO Ranking" sheetId="9" r:id="rId6"/>
  </sheets>
  <definedNames>
    <definedName name="_xlnm._FilterDatabase" localSheetId="5" hidden="1">'10 KO Ranking'!$J$7:$M$7</definedName>
    <definedName name="_xlnm.Print_Area" localSheetId="1">Schedual!$A$39:$AK$72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Y46" i="5" l="1"/>
  <c r="CA46" i="5" s="1"/>
  <c r="CB46" i="5" s="1"/>
  <c r="BZ46" i="5"/>
  <c r="CC46" i="5"/>
  <c r="CB74" i="5" l="1"/>
  <c r="CC74" i="5"/>
  <c r="BY75" i="5"/>
  <c r="BZ75" i="5"/>
  <c r="CC83" i="5"/>
  <c r="BZ83" i="5"/>
  <c r="BY83" i="5"/>
  <c r="CC82" i="5"/>
  <c r="BZ82" i="5"/>
  <c r="BY82" i="5"/>
  <c r="CA82" i="5" s="1"/>
  <c r="CA75" i="5" l="1"/>
  <c r="CA83" i="5"/>
  <c r="BY18" i="5" l="1"/>
  <c r="BZ18" i="5"/>
  <c r="CC18" i="5"/>
  <c r="BY71" i="5"/>
  <c r="CA71" i="5" s="1"/>
  <c r="CB71" i="5" s="1"/>
  <c r="BZ71" i="5"/>
  <c r="CC71" i="5"/>
  <c r="CA18" i="5" l="1"/>
  <c r="CB18" i="5" s="1"/>
  <c r="CB33" i="5"/>
  <c r="CC31" i="5"/>
  <c r="BZ31" i="5"/>
  <c r="BY31" i="5"/>
  <c r="CC30" i="5"/>
  <c r="BZ30" i="5"/>
  <c r="BY30" i="5"/>
  <c r="CC78" i="5"/>
  <c r="BY79" i="5"/>
  <c r="BZ79" i="5"/>
  <c r="CC79" i="5"/>
  <c r="CC43" i="5"/>
  <c r="BZ43" i="5"/>
  <c r="BY43" i="5"/>
  <c r="CC42" i="5"/>
  <c r="BZ42" i="5"/>
  <c r="BY42" i="5"/>
  <c r="BY103" i="5"/>
  <c r="BZ103" i="5"/>
  <c r="CC103" i="5"/>
  <c r="BY2" i="5"/>
  <c r="BZ2" i="5"/>
  <c r="CC2" i="5"/>
  <c r="BY62" i="5"/>
  <c r="BZ62" i="5"/>
  <c r="CC62" i="5"/>
  <c r="BY63" i="5"/>
  <c r="BZ63" i="5"/>
  <c r="CC63" i="5"/>
  <c r="BY58" i="5"/>
  <c r="BZ58" i="5"/>
  <c r="CC58" i="5"/>
  <c r="BY59" i="5"/>
  <c r="BZ59" i="5"/>
  <c r="CC59" i="5"/>
  <c r="CC115" i="5"/>
  <c r="BZ115" i="5"/>
  <c r="BY115" i="5"/>
  <c r="BY114" i="5"/>
  <c r="CC51" i="5"/>
  <c r="BZ51" i="5"/>
  <c r="BY51" i="5"/>
  <c r="CC50" i="5"/>
  <c r="BZ50" i="5"/>
  <c r="BY50" i="5"/>
  <c r="CC102" i="5"/>
  <c r="BZ102" i="5"/>
  <c r="BY102" i="5"/>
  <c r="CC39" i="5"/>
  <c r="BZ39" i="5"/>
  <c r="BY39" i="5"/>
  <c r="CC38" i="5"/>
  <c r="BZ38" i="5"/>
  <c r="BY38" i="5"/>
  <c r="CC23" i="5"/>
  <c r="BZ23" i="5"/>
  <c r="BY23" i="5"/>
  <c r="CC22" i="5"/>
  <c r="BZ22" i="5"/>
  <c r="BY22" i="5"/>
  <c r="CB75" i="5"/>
  <c r="CC75" i="5"/>
  <c r="CA43" i="5" l="1"/>
  <c r="CB43" i="5" s="1"/>
  <c r="CA30" i="5"/>
  <c r="CB30" i="5" s="1"/>
  <c r="CA31" i="5"/>
  <c r="CB31" i="5" s="1"/>
  <c r="CA79" i="5"/>
  <c r="CB79" i="5" s="1"/>
  <c r="CA42" i="5"/>
  <c r="CB42" i="5" s="1"/>
  <c r="CA62" i="5"/>
  <c r="CB62" i="5" s="1"/>
  <c r="CA2" i="5"/>
  <c r="CB2" i="5" s="1"/>
  <c r="CA103" i="5"/>
  <c r="CB103" i="5" s="1"/>
  <c r="CA58" i="5"/>
  <c r="CB58" i="5" s="1"/>
  <c r="CA63" i="5"/>
  <c r="CB63" i="5" s="1"/>
  <c r="CA59" i="5"/>
  <c r="CB59" i="5" s="1"/>
  <c r="CA50" i="5"/>
  <c r="CB50" i="5" s="1"/>
  <c r="CA115" i="5"/>
  <c r="CB115" i="5" s="1"/>
  <c r="CA51" i="5"/>
  <c r="CB51" i="5" s="1"/>
  <c r="CA102" i="5"/>
  <c r="CB102" i="5" s="1"/>
  <c r="CA38" i="5"/>
  <c r="CB38" i="5" s="1"/>
  <c r="CA39" i="5"/>
  <c r="CB39" i="5" s="1"/>
  <c r="CA22" i="5"/>
  <c r="CB22" i="5" s="1"/>
  <c r="CA23" i="5"/>
  <c r="CB23" i="5" s="1"/>
  <c r="CC19" i="5" l="1"/>
  <c r="BZ19" i="5"/>
  <c r="BY19" i="5"/>
  <c r="CC15" i="5"/>
  <c r="BZ15" i="5"/>
  <c r="BY15" i="5"/>
  <c r="CC14" i="5"/>
  <c r="BZ14" i="5"/>
  <c r="BY14" i="5"/>
  <c r="CC11" i="5"/>
  <c r="BZ11" i="5"/>
  <c r="BY11" i="5"/>
  <c r="CC10" i="5"/>
  <c r="BZ10" i="5"/>
  <c r="BY10" i="5"/>
  <c r="CA19" i="5" l="1"/>
  <c r="CB19" i="5" s="1"/>
  <c r="CA14" i="5"/>
  <c r="CB14" i="5" s="1"/>
  <c r="CA15" i="5"/>
  <c r="CB15" i="5" s="1"/>
  <c r="CA10" i="5"/>
  <c r="CB10" i="5" s="1"/>
  <c r="CA11" i="5"/>
  <c r="CB11" i="5" s="1"/>
  <c r="CC123" i="5"/>
  <c r="BZ123" i="5"/>
  <c r="BY123" i="5"/>
  <c r="CC122" i="5"/>
  <c r="BZ122" i="5"/>
  <c r="BY122" i="5"/>
  <c r="CC47" i="5"/>
  <c r="BZ47" i="5"/>
  <c r="BY47" i="5"/>
  <c r="CC107" i="5"/>
  <c r="BZ107" i="5"/>
  <c r="BY107" i="5"/>
  <c r="CC106" i="5"/>
  <c r="BZ106" i="5"/>
  <c r="BY106" i="5"/>
  <c r="CC35" i="5"/>
  <c r="BZ35" i="5"/>
  <c r="BY35" i="5"/>
  <c r="CC34" i="5"/>
  <c r="BZ34" i="5"/>
  <c r="BY34" i="5"/>
  <c r="CC7" i="5"/>
  <c r="BZ7" i="5"/>
  <c r="BY7" i="5"/>
  <c r="CC6" i="5"/>
  <c r="BZ6" i="5"/>
  <c r="BY6" i="5"/>
  <c r="CC67" i="5"/>
  <c r="BZ67" i="5"/>
  <c r="BY67" i="5"/>
  <c r="CA47" i="5" l="1"/>
  <c r="CB47" i="5" s="1"/>
  <c r="CA34" i="5"/>
  <c r="CB34" i="5" s="1"/>
  <c r="CA122" i="5"/>
  <c r="CB122" i="5" s="1"/>
  <c r="CA106" i="5"/>
  <c r="CB106" i="5" s="1"/>
  <c r="CA123" i="5"/>
  <c r="CB123" i="5" s="1"/>
  <c r="CA35" i="5"/>
  <c r="CB35" i="5" s="1"/>
  <c r="CA107" i="5"/>
  <c r="CB107" i="5" s="1"/>
  <c r="CA7" i="5"/>
  <c r="CB7" i="5" s="1"/>
  <c r="CA6" i="5"/>
  <c r="CB6" i="5" s="1"/>
  <c r="CA67" i="5"/>
  <c r="CB67" i="5" s="1"/>
  <c r="I13" i="11"/>
  <c r="BY131" i="5" l="1"/>
  <c r="BY55" i="5"/>
  <c r="BZ131" i="5"/>
  <c r="BZ130" i="5"/>
  <c r="BY130" i="5"/>
  <c r="I20" i="11"/>
  <c r="I8" i="11"/>
  <c r="I9" i="11"/>
  <c r="I10" i="11"/>
  <c r="I11" i="11"/>
  <c r="I12" i="11"/>
  <c r="I14" i="11"/>
  <c r="I15" i="11"/>
  <c r="I16" i="11"/>
  <c r="I17" i="11"/>
  <c r="I18" i="11"/>
  <c r="I19" i="11"/>
  <c r="I21" i="11"/>
  <c r="I22" i="11"/>
  <c r="I7" i="11"/>
  <c r="CC94" i="5" l="1"/>
  <c r="BY94" i="5"/>
  <c r="BZ94" i="5"/>
  <c r="CA94" i="5" l="1"/>
  <c r="CB94" i="5" s="1"/>
  <c r="CC119" i="5" l="1"/>
  <c r="BZ119" i="5"/>
  <c r="BY119" i="5"/>
  <c r="CA119" i="5" l="1"/>
  <c r="CB119" i="5" s="1"/>
  <c r="BY91" i="5" l="1"/>
  <c r="BZ91" i="5"/>
  <c r="BY27" i="5"/>
  <c r="BZ27" i="5"/>
  <c r="CA27" i="5" l="1"/>
  <c r="CB27" i="5" s="1"/>
  <c r="CA91" i="5"/>
  <c r="CB91" i="5" s="1"/>
  <c r="CC111" i="5" l="1"/>
  <c r="CC110" i="5"/>
  <c r="BZ110" i="5"/>
  <c r="BZ111" i="5"/>
  <c r="BY110" i="5" l="1"/>
  <c r="BY111" i="5"/>
  <c r="CA111" i="5" s="1"/>
  <c r="CB111" i="5" s="1"/>
  <c r="CA110" i="5" l="1"/>
  <c r="CB110" i="5" s="1"/>
  <c r="CC91" i="5"/>
  <c r="CC3" i="5"/>
  <c r="BZ3" i="5"/>
  <c r="BY3" i="5"/>
  <c r="CC126" i="5"/>
  <c r="CA3" i="5" l="1"/>
  <c r="CB3" i="5" s="1"/>
  <c r="CC95" i="5" l="1"/>
  <c r="BZ95" i="5"/>
  <c r="BY95" i="5"/>
  <c r="CA95" i="5" l="1"/>
  <c r="CB95" i="5" s="1"/>
  <c r="CC130" i="5" l="1"/>
  <c r="CA130" i="5" l="1"/>
  <c r="CB130" i="5" s="1"/>
  <c r="CC127" i="5"/>
  <c r="BZ126" i="5"/>
  <c r="BY126" i="5"/>
  <c r="CA126" i="5" l="1"/>
  <c r="CB126" i="5" s="1"/>
  <c r="CC27" i="5"/>
  <c r="CC26" i="5"/>
  <c r="BZ26" i="5"/>
  <c r="BY26" i="5"/>
  <c r="CA26" i="5" l="1"/>
  <c r="CB26" i="5" s="1"/>
  <c r="CC55" i="5" l="1"/>
  <c r="BZ55" i="5"/>
  <c r="CA55" i="5" l="1"/>
  <c r="CB55" i="5" s="1"/>
  <c r="CC131" i="5" l="1"/>
  <c r="CC87" i="5"/>
  <c r="BZ87" i="5"/>
  <c r="BY87" i="5"/>
  <c r="CC99" i="5"/>
  <c r="BZ99" i="5"/>
  <c r="BY99" i="5"/>
  <c r="CA99" i="5" l="1"/>
  <c r="CB99" i="5" s="1"/>
  <c r="CA131" i="5"/>
  <c r="CB131" i="5" s="1"/>
  <c r="CA87" i="5"/>
  <c r="CB87" i="5" s="1"/>
  <c r="BZ54" i="5" l="1"/>
  <c r="CC54" i="5"/>
  <c r="BY54" i="5"/>
  <c r="CA54" i="5" l="1"/>
  <c r="CB54" i="5" s="1"/>
</calcChain>
</file>

<file path=xl/sharedStrings.xml><?xml version="1.0" encoding="utf-8"?>
<sst xmlns="http://schemas.openxmlformats.org/spreadsheetml/2006/main" count="2730" uniqueCount="445">
  <si>
    <t>Previous Term</t>
  </si>
  <si>
    <t>Current Term</t>
  </si>
  <si>
    <t>Average Change</t>
  </si>
  <si>
    <t>Best Score</t>
  </si>
  <si>
    <t>5 Bull</t>
  </si>
  <si>
    <t>10 Bull</t>
  </si>
  <si>
    <t>Comp</t>
  </si>
  <si>
    <t>Date</t>
  </si>
  <si>
    <t>British Schools Small-bore Rifle Association</t>
  </si>
  <si>
    <t>McWilliams</t>
  </si>
  <si>
    <t>Bold = Confirmed Scores</t>
  </si>
  <si>
    <t>Harry</t>
  </si>
  <si>
    <t>Henry</t>
  </si>
  <si>
    <t>Trickey</t>
  </si>
  <si>
    <t>Year</t>
  </si>
  <si>
    <t>THU</t>
  </si>
  <si>
    <t>FRI</t>
  </si>
  <si>
    <t>SAT</t>
  </si>
  <si>
    <t>TUE</t>
  </si>
  <si>
    <t>Rapid 5 Bull</t>
  </si>
  <si>
    <t>Rhys</t>
  </si>
  <si>
    <t>Crosby</t>
  </si>
  <si>
    <t>Tonbridge School</t>
  </si>
  <si>
    <t>2D2-R1</t>
  </si>
  <si>
    <t>Alexander</t>
  </si>
  <si>
    <t>Cunningham</t>
  </si>
  <si>
    <t>Hiroki</t>
  </si>
  <si>
    <t>Shu</t>
  </si>
  <si>
    <t>Kieran</t>
  </si>
  <si>
    <t>Leonid</t>
  </si>
  <si>
    <t>Elkin</t>
  </si>
  <si>
    <t>Stanley</t>
  </si>
  <si>
    <t>Southgate</t>
  </si>
  <si>
    <t>Tinker</t>
  </si>
  <si>
    <t>KO</t>
  </si>
  <si>
    <t>Knock Out Competition</t>
  </si>
  <si>
    <t>ID6-R1</t>
  </si>
  <si>
    <t>1 = 10 bull cards, D6 = Division Six, R1= Round One, etc</t>
  </si>
  <si>
    <t>2 = 5 bull cards, D2 = Division Two, R1= Round One, etc</t>
  </si>
  <si>
    <t>Guan</t>
  </si>
  <si>
    <t>Kai</t>
  </si>
  <si>
    <t>Ryan</t>
  </si>
  <si>
    <t>Ng</t>
  </si>
  <si>
    <t>Ismael</t>
  </si>
  <si>
    <t>Afaf</t>
  </si>
  <si>
    <t>Oliver</t>
  </si>
  <si>
    <t>Clarke</t>
  </si>
  <si>
    <t>Archie</t>
  </si>
  <si>
    <t>Hunt</t>
  </si>
  <si>
    <t>Adam</t>
  </si>
  <si>
    <t>Rice</t>
  </si>
  <si>
    <t>Chan</t>
  </si>
  <si>
    <t>Alida</t>
  </si>
  <si>
    <t>Logan</t>
  </si>
  <si>
    <t>Seddon</t>
  </si>
  <si>
    <t>Bray</t>
  </si>
  <si>
    <t>Luke</t>
  </si>
  <si>
    <t>Target
Sprint</t>
  </si>
  <si>
    <t>Skirmisher</t>
  </si>
  <si>
    <t>George</t>
  </si>
  <si>
    <t>Brown</t>
  </si>
  <si>
    <t>Adrian</t>
  </si>
  <si>
    <t>Chau</t>
  </si>
  <si>
    <t xml:space="preserve">Alexander </t>
  </si>
  <si>
    <t>Bennet</t>
  </si>
  <si>
    <t>Horner</t>
  </si>
  <si>
    <t>Rushil</t>
  </si>
  <si>
    <t>Tsukanov</t>
  </si>
  <si>
    <t>Webb</t>
  </si>
  <si>
    <t>Wu</t>
  </si>
  <si>
    <t>Bennett</t>
  </si>
  <si>
    <t>Shukla</t>
  </si>
  <si>
    <t>?</t>
  </si>
  <si>
    <t>KJI 1</t>
  </si>
  <si>
    <t>KJI 2</t>
  </si>
  <si>
    <t>KJI 3</t>
  </si>
  <si>
    <t>KJI 4</t>
  </si>
  <si>
    <t>KJI 5</t>
  </si>
  <si>
    <t>KJI 6</t>
  </si>
  <si>
    <t>First</t>
  </si>
  <si>
    <t>Last</t>
  </si>
  <si>
    <t>Av</t>
  </si>
  <si>
    <t>x</t>
  </si>
  <si>
    <t>Rapid 10 Bull</t>
  </si>
  <si>
    <t>Jones</t>
  </si>
  <si>
    <t>Jacob</t>
  </si>
  <si>
    <t>Ayala</t>
  </si>
  <si>
    <t>Gregory</t>
  </si>
  <si>
    <t>Babcock</t>
  </si>
  <si>
    <t>William</t>
  </si>
  <si>
    <t>Cowdery</t>
  </si>
  <si>
    <t>Alex</t>
  </si>
  <si>
    <t>Thomas</t>
  </si>
  <si>
    <t>Fisher</t>
  </si>
  <si>
    <t>Hibbert</t>
  </si>
  <si>
    <t>Ross</t>
  </si>
  <si>
    <t>Mulley</t>
  </si>
  <si>
    <t>Tom</t>
  </si>
  <si>
    <t>Page</t>
  </si>
  <si>
    <t>Dhilan</t>
  </si>
  <si>
    <t>Patel</t>
  </si>
  <si>
    <t>Anthony</t>
  </si>
  <si>
    <t>Sun</t>
  </si>
  <si>
    <t>Wakeham</t>
  </si>
  <si>
    <t>Jax</t>
  </si>
  <si>
    <t>Winterbottom</t>
  </si>
  <si>
    <t>Johnny</t>
  </si>
  <si>
    <t>Zhang</t>
  </si>
  <si>
    <t>RN</t>
  </si>
  <si>
    <t>Army</t>
  </si>
  <si>
    <t>RAF</t>
  </si>
  <si>
    <t>NAVY</t>
  </si>
  <si>
    <t>Key</t>
  </si>
  <si>
    <t>Cdt</t>
  </si>
  <si>
    <t>Sgt</t>
  </si>
  <si>
    <t>SSgt</t>
  </si>
  <si>
    <t>CSM</t>
  </si>
  <si>
    <t>Cpl</t>
  </si>
  <si>
    <t>LH</t>
  </si>
  <si>
    <t>Adam Rice</t>
  </si>
  <si>
    <t>Alex Wakeham</t>
  </si>
  <si>
    <t>Dhilan Patel</t>
  </si>
  <si>
    <t>Gregory Babcock</t>
  </si>
  <si>
    <t>Harry Jones</t>
  </si>
  <si>
    <t>Jacob Ayala</t>
  </si>
  <si>
    <t>Jax Winterbottom</t>
  </si>
  <si>
    <t>Johnny Zhang</t>
  </si>
  <si>
    <t>Kieran McWilliams</t>
  </si>
  <si>
    <t>Rhys Crosby</t>
  </si>
  <si>
    <t>Ryan Ng</t>
  </si>
  <si>
    <t>Stanley Southgate</t>
  </si>
  <si>
    <t>Thomas Fisher</t>
  </si>
  <si>
    <t>Tom Page</t>
  </si>
  <si>
    <t>William Cowdery</t>
  </si>
  <si>
    <t xml:space="preserve">Name </t>
  </si>
  <si>
    <t>Wakeman</t>
  </si>
  <si>
    <t>KJT</t>
  </si>
  <si>
    <t>Kent Junior Team</t>
  </si>
  <si>
    <t>Kent Short Range Championship</t>
  </si>
  <si>
    <t>NSRA</t>
  </si>
  <si>
    <t>National Smallbore Rifle Association Proficiency scheme</t>
  </si>
  <si>
    <t>TYRO</t>
  </si>
  <si>
    <t>British Schools Small-bore Rifle Association New Shooters Comp</t>
  </si>
  <si>
    <t>D</t>
  </si>
  <si>
    <t>B</t>
  </si>
  <si>
    <t>JA</t>
  </si>
  <si>
    <t>EXPERT</t>
  </si>
  <si>
    <t>A</t>
  </si>
  <si>
    <t>X</t>
  </si>
  <si>
    <t>C</t>
  </si>
  <si>
    <t>NO CLAIM</t>
  </si>
  <si>
    <t>Lawrence</t>
  </si>
  <si>
    <t>Roberts</t>
  </si>
  <si>
    <t>Adrain</t>
  </si>
  <si>
    <t>P5</t>
  </si>
  <si>
    <t>P10</t>
  </si>
  <si>
    <t>KJI (5) 3</t>
  </si>
  <si>
    <t>KJI (5) 4</t>
  </si>
  <si>
    <t>KJI (5) 5</t>
  </si>
  <si>
    <t>KJI (5) 6</t>
  </si>
  <si>
    <t>KJI (5) 2</t>
  </si>
  <si>
    <t>KJI (5) 1</t>
  </si>
  <si>
    <t>Kavish</t>
  </si>
  <si>
    <t>Agrawal</t>
  </si>
  <si>
    <t>Paul</t>
  </si>
  <si>
    <t>Alamu</t>
  </si>
  <si>
    <t>John</t>
  </si>
  <si>
    <t>Bayley</t>
  </si>
  <si>
    <t>Stefan</t>
  </si>
  <si>
    <t>Djumaliev</t>
  </si>
  <si>
    <t>Chris</t>
  </si>
  <si>
    <t>Latsanych</t>
  </si>
  <si>
    <t>Angus</t>
  </si>
  <si>
    <t>Wong</t>
  </si>
  <si>
    <t>English 
Schools</t>
  </si>
  <si>
    <t>British 
Schools</t>
  </si>
  <si>
    <t>Team of 8</t>
  </si>
  <si>
    <t>Home Counties Team v New Zealand</t>
  </si>
  <si>
    <t>HCCC</t>
  </si>
  <si>
    <t>KJI</t>
  </si>
  <si>
    <t>Kent Junior Individual Winter League</t>
  </si>
  <si>
    <t>Michaelmas Term Schedule</t>
  </si>
  <si>
    <t>Name</t>
  </si>
  <si>
    <t>P2</t>
  </si>
  <si>
    <t>KO5</t>
  </si>
  <si>
    <t>5 Bull/ Rapid
Skirmisher</t>
  </si>
  <si>
    <t>No Games</t>
  </si>
  <si>
    <t>Kent JI 1</t>
  </si>
  <si>
    <t>Morisby</t>
  </si>
  <si>
    <t>Test</t>
  </si>
  <si>
    <t>TYRO 1</t>
  </si>
  <si>
    <t>TYRO 2</t>
  </si>
  <si>
    <t>TYRO 3</t>
  </si>
  <si>
    <t>TYRO 4</t>
  </si>
  <si>
    <t>TYRO 5</t>
  </si>
  <si>
    <t>Kent JI 2</t>
  </si>
  <si>
    <t>KO10</t>
  </si>
  <si>
    <t>Kent JI 3</t>
  </si>
  <si>
    <t>Kent JI 4</t>
  </si>
  <si>
    <t>Kent JI 5</t>
  </si>
  <si>
    <t>Kent JI 6</t>
  </si>
  <si>
    <t>NSRA 1</t>
  </si>
  <si>
    <t>NSRA 2</t>
  </si>
  <si>
    <t>NSRA 3</t>
  </si>
  <si>
    <t>NSRA 4</t>
  </si>
  <si>
    <t>Dylan</t>
  </si>
  <si>
    <t xml:space="preserve">                                                                                   </t>
  </si>
  <si>
    <t>3/</t>
  </si>
  <si>
    <t>Kent Schools</t>
  </si>
  <si>
    <t>NSRA Prof, BSSRA 10, 
Kent JI</t>
  </si>
  <si>
    <t>NSRA Prof, BSSRA 10, 
BSSRA TRYO, Kent JI</t>
  </si>
  <si>
    <t>NSRA Prof, BSSRA 5, BSSRA TRYO
Kent JI (5), Cadet 100</t>
  </si>
  <si>
    <t>NSRA Prof, BSSRA 10, 
Kent League, Kent JI</t>
  </si>
  <si>
    <t>NSRA Prof, BSSRA 5,  BSSRA TRYO
Kent JI (5), Cadet 100</t>
  </si>
  <si>
    <t>NSRA Prof, BSSRA 10, BSSRA TRYO
Kent JI</t>
  </si>
  <si>
    <t>BSSRA 10, 
Kent JI</t>
  </si>
  <si>
    <t>BSSRA 10, 
Kent JI, Cadet 100</t>
  </si>
  <si>
    <r>
      <t xml:space="preserve">NSRA Prof, BSSRA 10, Kent League, 
Kent JI, Kent Juniors, Cadet 100, </t>
    </r>
    <r>
      <rPr>
        <sz val="24"/>
        <color rgb="FFFF0000"/>
        <rFont val="Calibri"/>
        <family val="2"/>
        <scheme val="minor"/>
      </rPr>
      <t>Team of 8</t>
    </r>
  </si>
  <si>
    <r>
      <t xml:space="preserve">NSRA Prof, BSSRA 10, Kent League, 
Kent JI, Kent Juniors, </t>
    </r>
    <r>
      <rPr>
        <sz val="24"/>
        <color rgb="FFFF0000"/>
        <rFont val="Calibri"/>
        <family val="2"/>
        <scheme val="minor"/>
      </rPr>
      <t>Team of 8</t>
    </r>
  </si>
  <si>
    <r>
      <t xml:space="preserve">BSSRA 10, BSSRA 5, BSSRA TYRO
Kent JI (5), </t>
    </r>
    <r>
      <rPr>
        <sz val="24"/>
        <color theme="1"/>
        <rFont val="Calibri"/>
        <family val="2"/>
        <scheme val="minor"/>
      </rPr>
      <t>Cadet 100</t>
    </r>
  </si>
  <si>
    <r>
      <t xml:space="preserve">BSSRA 10,
</t>
    </r>
    <r>
      <rPr>
        <sz val="24"/>
        <color theme="1"/>
        <rFont val="Calibri"/>
        <family val="2"/>
        <scheme val="minor"/>
      </rPr>
      <t>Kent JI,</t>
    </r>
    <r>
      <rPr>
        <sz val="24"/>
        <rFont val="Calibri"/>
        <family val="2"/>
        <scheme val="minor"/>
      </rPr>
      <t xml:space="preserve"> Kent Juniors, </t>
    </r>
    <r>
      <rPr>
        <sz val="24"/>
        <color rgb="FFFF0000"/>
        <rFont val="Calibri"/>
        <family val="2"/>
        <scheme val="minor"/>
      </rPr>
      <t>Team of 8</t>
    </r>
  </si>
  <si>
    <r>
      <t xml:space="preserve"> BSSRA 10,
Kent Juniors, </t>
    </r>
    <r>
      <rPr>
        <sz val="24"/>
        <color theme="1"/>
        <rFont val="Calibri"/>
        <family val="2"/>
        <scheme val="minor"/>
      </rPr>
      <t xml:space="preserve">Cadet 100, </t>
    </r>
    <r>
      <rPr>
        <sz val="24"/>
        <color rgb="FFFF0000"/>
        <rFont val="Calibri"/>
        <family val="2"/>
        <scheme val="minor"/>
      </rPr>
      <t>Team of 8</t>
    </r>
  </si>
  <si>
    <r>
      <t xml:space="preserve">BSSRA TYRO
</t>
    </r>
    <r>
      <rPr>
        <sz val="24"/>
        <color theme="1"/>
        <rFont val="Calibri"/>
        <family val="2"/>
        <scheme val="minor"/>
      </rPr>
      <t>Kent JI, Cadet 100</t>
    </r>
  </si>
  <si>
    <r>
      <t xml:space="preserve">NSRA Prof, BSSRA 10, Kent League, 
Kent JI, </t>
    </r>
    <r>
      <rPr>
        <sz val="24"/>
        <color rgb="FFFF0000"/>
        <rFont val="Calibri"/>
        <family val="2"/>
        <scheme val="minor"/>
      </rPr>
      <t>Team of 8</t>
    </r>
  </si>
  <si>
    <r>
      <t xml:space="preserve">NSRA Prof, BSSRA 10, Kent League, 
Kent JI, Cadet 100, </t>
    </r>
    <r>
      <rPr>
        <sz val="24"/>
        <color rgb="FFFF0000"/>
        <rFont val="Calibri"/>
        <family val="2"/>
        <scheme val="minor"/>
      </rPr>
      <t>Team of 8</t>
    </r>
  </si>
  <si>
    <r>
      <t xml:space="preserve">NSRA Prof, BSSRA 10, 
Kent JI, Cadet 100, </t>
    </r>
    <r>
      <rPr>
        <sz val="24"/>
        <color rgb="FFFF0000"/>
        <rFont val="Calibri"/>
        <family val="2"/>
        <scheme val="minor"/>
      </rPr>
      <t>Team of 8</t>
    </r>
  </si>
  <si>
    <r>
      <t xml:space="preserve">BSSRA 10, 
Kent JI, Cadet 100, </t>
    </r>
    <r>
      <rPr>
        <sz val="24"/>
        <color rgb="FFFF0000"/>
        <rFont val="Calibri"/>
        <family val="2"/>
        <scheme val="minor"/>
      </rPr>
      <t>Team of 8</t>
    </r>
  </si>
  <si>
    <r>
      <t xml:space="preserve">BSSRA 5, BSSRA TYRO
</t>
    </r>
    <r>
      <rPr>
        <sz val="24"/>
        <color theme="1"/>
        <rFont val="Calibri"/>
        <family val="2"/>
        <scheme val="minor"/>
      </rPr>
      <t>Kent JI (5),  Cadet 100</t>
    </r>
  </si>
  <si>
    <r>
      <t>BSSRA 10, 
Kent JI,</t>
    </r>
    <r>
      <rPr>
        <sz val="24"/>
        <color theme="1"/>
        <rFont val="Calibri"/>
        <family val="2"/>
        <scheme val="minor"/>
      </rPr>
      <t xml:space="preserve"> Cadet 100</t>
    </r>
    <r>
      <rPr>
        <sz val="24"/>
        <rFont val="Calibri"/>
        <family val="2"/>
        <scheme val="minor"/>
      </rPr>
      <t xml:space="preserve">, </t>
    </r>
    <r>
      <rPr>
        <sz val="24"/>
        <color rgb="FFFF0000"/>
        <rFont val="Calibri"/>
        <family val="2"/>
        <scheme val="minor"/>
      </rPr>
      <t>Team of 8</t>
    </r>
  </si>
  <si>
    <r>
      <t xml:space="preserve">BSSRA 10, BSSRA 5, BSSRA TYRO 
</t>
    </r>
    <r>
      <rPr>
        <sz val="24"/>
        <color rgb="FFFF0000"/>
        <rFont val="Calibri"/>
        <family val="2"/>
        <scheme val="minor"/>
      </rPr>
      <t>Team of 8</t>
    </r>
  </si>
  <si>
    <r>
      <t xml:space="preserve">BSSRA 10, 
Kent Juniors, </t>
    </r>
    <r>
      <rPr>
        <sz val="24"/>
        <color theme="5"/>
        <rFont val="Calibri"/>
        <family val="2"/>
        <scheme val="minor"/>
      </rPr>
      <t>Cadet 100</t>
    </r>
    <r>
      <rPr>
        <sz val="24"/>
        <rFont val="Calibri"/>
        <family val="2"/>
        <scheme val="minor"/>
      </rPr>
      <t xml:space="preserve">, </t>
    </r>
    <r>
      <rPr>
        <sz val="24"/>
        <color rgb="FFFF0000"/>
        <rFont val="Calibri"/>
        <family val="2"/>
        <scheme val="minor"/>
      </rPr>
      <t>Team of 8</t>
    </r>
  </si>
  <si>
    <t>BSSRA TYRO</t>
  </si>
  <si>
    <r>
      <t xml:space="preserve">BSSRA 10,  BSSRA TYRO
 </t>
    </r>
    <r>
      <rPr>
        <sz val="24"/>
        <color rgb="FFFF0000"/>
        <rFont val="Calibri"/>
        <family val="2"/>
        <scheme val="minor"/>
      </rPr>
      <t>Team of 8</t>
    </r>
  </si>
  <si>
    <t>1D3-R1</t>
  </si>
  <si>
    <t>1D5-R1</t>
  </si>
  <si>
    <t>1D7-R1</t>
  </si>
  <si>
    <t>2D3-R1</t>
  </si>
  <si>
    <t>2D4-R1</t>
  </si>
  <si>
    <t>1D5-R2</t>
  </si>
  <si>
    <t>1D5-R3</t>
  </si>
  <si>
    <t>1D5-R4</t>
  </si>
  <si>
    <t>1D5-R5</t>
  </si>
  <si>
    <t>1D7-R2</t>
  </si>
  <si>
    <t>1D7-R3</t>
  </si>
  <si>
    <t>1D7-R4</t>
  </si>
  <si>
    <t>1D7-R5</t>
  </si>
  <si>
    <t>2D4-R2</t>
  </si>
  <si>
    <t>2D4-R3</t>
  </si>
  <si>
    <t>2D4-R4</t>
  </si>
  <si>
    <t>2D4-R5</t>
  </si>
  <si>
    <t>1D3-R2</t>
  </si>
  <si>
    <t>1D3-R3</t>
  </si>
  <si>
    <t>1D3-R4</t>
  </si>
  <si>
    <t>1D3-R5</t>
  </si>
  <si>
    <t>2D3-R2</t>
  </si>
  <si>
    <t>2D3-R3</t>
  </si>
  <si>
    <t>2D3-R4</t>
  </si>
  <si>
    <t>2D3-R5</t>
  </si>
  <si>
    <t>Kent JI(5)1</t>
  </si>
  <si>
    <t>Kent JI(5)2</t>
  </si>
  <si>
    <t>Kent JI(5)3</t>
  </si>
  <si>
    <t>Kent JI(5)4</t>
  </si>
  <si>
    <t>Kent JI(5)5</t>
  </si>
  <si>
    <t>Kent JI(5)6</t>
  </si>
  <si>
    <t>British
Schools</t>
  </si>
  <si>
    <t>Cadet 100
1</t>
  </si>
  <si>
    <t>Cadet 100
2</t>
  </si>
  <si>
    <t xml:space="preserve">
</t>
  </si>
  <si>
    <t>Practice</t>
  </si>
  <si>
    <t>Xaiver</t>
  </si>
  <si>
    <t>Gait</t>
  </si>
  <si>
    <t>Kent JI 1/
Kent SR 1</t>
  </si>
  <si>
    <t>Kent JI 2/
Kent SR 2</t>
  </si>
  <si>
    <t>Kent JI 3/
Kent SR 3</t>
  </si>
  <si>
    <t>Kent JI 4/
Kent SR 4</t>
  </si>
  <si>
    <t>Kent JI 5/
Kent SR 5</t>
  </si>
  <si>
    <t>Kent JI 6/
Kent SR 6</t>
  </si>
  <si>
    <t>Kent SR 7</t>
  </si>
  <si>
    <t>Kent SR 8</t>
  </si>
  <si>
    <t>Kent SR 9</t>
  </si>
  <si>
    <t>English 
Test</t>
  </si>
  <si>
    <t>Kent
Juniors 1</t>
  </si>
  <si>
    <t>Kent
Juniors 2</t>
  </si>
  <si>
    <t>Kent
Juniors 3</t>
  </si>
  <si>
    <t>Kent
Juniors 4</t>
  </si>
  <si>
    <t>Kent
Juniors 5</t>
  </si>
  <si>
    <t>Kent
Juniors 6</t>
  </si>
  <si>
    <t>Kent SR
Champ 1</t>
  </si>
  <si>
    <t>Kent SR
Champ 2</t>
  </si>
  <si>
    <t>Kent SR
Champ 3</t>
  </si>
  <si>
    <t>Kent SR
Champ 4</t>
  </si>
  <si>
    <t>CCRS 
WL1</t>
  </si>
  <si>
    <t>CCRS 
WL2</t>
  </si>
  <si>
    <t>CCRS 
WL3</t>
  </si>
  <si>
    <t>CCRS 
WL4</t>
  </si>
  <si>
    <t>CCRS 
WL5</t>
  </si>
  <si>
    <t>CCRS 
WL6</t>
  </si>
  <si>
    <t xml:space="preserve">
Kent Juniors (from round 7)
Team of 8
CCRS Winter League
Kent Short Rang Champs (Lent only)
</t>
  </si>
  <si>
    <t>Xavier</t>
  </si>
  <si>
    <t>BSSRA 10</t>
  </si>
  <si>
    <t xml:space="preserve"> BSSRA 10,
Kent Juniors, Cadet 100, Team of 8</t>
  </si>
  <si>
    <r>
      <rPr>
        <sz val="24"/>
        <color theme="1"/>
        <rFont val="Calibri"/>
        <family val="2"/>
        <scheme val="minor"/>
      </rPr>
      <t xml:space="preserve"> Kent JI, </t>
    </r>
    <r>
      <rPr>
        <sz val="24"/>
        <rFont val="Calibri"/>
        <family val="2"/>
        <scheme val="minor"/>
      </rPr>
      <t>NSRA Prof</t>
    </r>
  </si>
  <si>
    <t>ID5-R1</t>
  </si>
  <si>
    <t>TRYO 1</t>
  </si>
  <si>
    <t>Art Trip</t>
  </si>
  <si>
    <t>KSR 1</t>
  </si>
  <si>
    <t>KJI  1</t>
  </si>
  <si>
    <t>KJI  2</t>
  </si>
  <si>
    <t>House  Rugby</t>
  </si>
  <si>
    <t>Ill</t>
  </si>
  <si>
    <t>Music</t>
  </si>
  <si>
    <t>Sailing</t>
  </si>
  <si>
    <t>NSRA Prof, BSSRA 5,  BSSRA TRYO
Kent JI (5), Cadet 100, CCRSWL</t>
  </si>
  <si>
    <t>Rapid</t>
  </si>
  <si>
    <t>KJI  3</t>
  </si>
  <si>
    <t xml:space="preserve">Practice </t>
  </si>
  <si>
    <t>KJI  4</t>
  </si>
  <si>
    <t>ID5-R2</t>
  </si>
  <si>
    <t>ID5-R3</t>
  </si>
  <si>
    <t>ID5-R4</t>
  </si>
  <si>
    <t>ID5-R5</t>
  </si>
  <si>
    <t>KJI(5) 1</t>
  </si>
  <si>
    <t>KSR 2</t>
  </si>
  <si>
    <t>KSR 3</t>
  </si>
  <si>
    <t>KSR 4</t>
  </si>
  <si>
    <t xml:space="preserve">Clay </t>
  </si>
  <si>
    <t>Shooting</t>
  </si>
  <si>
    <t>CCRS 1</t>
  </si>
  <si>
    <t>CCRS 2</t>
  </si>
  <si>
    <t>CCRS 3</t>
  </si>
  <si>
    <t>CCRS 4</t>
  </si>
  <si>
    <t>CCRS 5</t>
  </si>
  <si>
    <t>CCRS 6</t>
  </si>
  <si>
    <t>TRYO 2</t>
  </si>
  <si>
    <t>TRYO 3</t>
  </si>
  <si>
    <t>TRYO 4</t>
  </si>
  <si>
    <t>TRYO 5</t>
  </si>
  <si>
    <t>CCRS WL1</t>
  </si>
  <si>
    <t>CCRS WL2</t>
  </si>
  <si>
    <t>CCRS WL3</t>
  </si>
  <si>
    <t>1D3 R1</t>
  </si>
  <si>
    <t>1D3 R2</t>
  </si>
  <si>
    <t>1D3 R3</t>
  </si>
  <si>
    <t>1D3 R4</t>
  </si>
  <si>
    <t>1D3 R5</t>
  </si>
  <si>
    <t>Interview Prep</t>
  </si>
  <si>
    <t>Injury</t>
  </si>
  <si>
    <t>KSR2</t>
  </si>
  <si>
    <t>KJI(5) 2</t>
  </si>
  <si>
    <t>KJI(5) 3</t>
  </si>
  <si>
    <t>KJI(5) 4</t>
  </si>
  <si>
    <t>KJI(5) 5</t>
  </si>
  <si>
    <t>KJI(5) 6</t>
  </si>
  <si>
    <t>KENT 
JUNIORS 1</t>
  </si>
  <si>
    <t>Medical</t>
  </si>
  <si>
    <t>School Trip</t>
  </si>
  <si>
    <t>KENT 
JUNIORS 2</t>
  </si>
  <si>
    <t>KENT 
JUNIORS 3</t>
  </si>
  <si>
    <t>KENT 
JUNIORS 4</t>
  </si>
  <si>
    <t>KENT 
JUNIORS 5</t>
  </si>
  <si>
    <t>KENT 
JUNIORS 6</t>
  </si>
  <si>
    <t>KENT 
JUNIORS 7</t>
  </si>
  <si>
    <t>Uni Admis Exam</t>
  </si>
  <si>
    <t>KSR3</t>
  </si>
  <si>
    <t>KSR4</t>
  </si>
  <si>
    <t>Kent
County 1</t>
  </si>
  <si>
    <t>Kent
County 2</t>
  </si>
  <si>
    <t>Kent
County 3</t>
  </si>
  <si>
    <t>Kent
County 4</t>
  </si>
  <si>
    <t>Kent
County 5</t>
  </si>
  <si>
    <t>Kent
County 6</t>
  </si>
  <si>
    <t>10Ten</t>
  </si>
  <si>
    <t>KO5 Final</t>
  </si>
  <si>
    <t>KO5Final</t>
  </si>
  <si>
    <t>KENT 1</t>
  </si>
  <si>
    <t>KENT 2</t>
  </si>
  <si>
    <t>NZ1</t>
  </si>
  <si>
    <t>NZ2</t>
  </si>
  <si>
    <t>NZ3</t>
  </si>
  <si>
    <t>NZ4</t>
  </si>
  <si>
    <t>NZ5</t>
  </si>
  <si>
    <t>NZ6</t>
  </si>
  <si>
    <t>NZ7</t>
  </si>
  <si>
    <t>06-06 Dec 24</t>
  </si>
  <si>
    <t>Kent JI</t>
  </si>
  <si>
    <t>KJI  5</t>
  </si>
  <si>
    <t>10 Bull Self Sighting</t>
  </si>
  <si>
    <t>1D7-R4/
KO10</t>
  </si>
  <si>
    <t>KJI  6</t>
  </si>
  <si>
    <t>Felix</t>
  </si>
  <si>
    <t>Grantham</t>
  </si>
  <si>
    <t>50 m v Sevenoaks</t>
  </si>
  <si>
    <t>C100-1</t>
  </si>
  <si>
    <t>C100-2</t>
  </si>
  <si>
    <t>Dentist</t>
  </si>
  <si>
    <t>HCCC 
v NZ 1</t>
  </si>
  <si>
    <t>HCCC 
v NZ 2</t>
  </si>
  <si>
    <t>HCCC 
v NZ 3</t>
  </si>
  <si>
    <t>Music?</t>
  </si>
  <si>
    <t>KENT 3</t>
  </si>
  <si>
    <t>Team 
of 8</t>
  </si>
  <si>
    <t>Science</t>
  </si>
  <si>
    <r>
      <t xml:space="preserve">BSSRA 10,
</t>
    </r>
    <r>
      <rPr>
        <sz val="24"/>
        <color theme="1"/>
        <rFont val="Calibri"/>
        <family val="2"/>
        <scheme val="minor"/>
      </rPr>
      <t>Kent JI,</t>
    </r>
    <r>
      <rPr>
        <sz val="24"/>
        <rFont val="Calibri"/>
        <family val="2"/>
        <scheme val="minor"/>
      </rPr>
      <t xml:space="preserve"> Kent Juniors</t>
    </r>
  </si>
  <si>
    <t>BSSRA 10, 
Kent JI, Cadet 100, Team of 8</t>
  </si>
  <si>
    <t xml:space="preserve">BSSRA 10, BSSRA TYRO </t>
  </si>
  <si>
    <t>BSSRA 10,  BSSRA TYRO</t>
  </si>
  <si>
    <t xml:space="preserve">No </t>
  </si>
  <si>
    <t>Games</t>
  </si>
  <si>
    <t>No</t>
  </si>
  <si>
    <t>NZ2
NZ3</t>
  </si>
  <si>
    <t>SS10</t>
  </si>
  <si>
    <t>NZ1
Team of 8</t>
  </si>
  <si>
    <t>KSRT 7</t>
  </si>
  <si>
    <t>KSRT  7</t>
  </si>
  <si>
    <t>KSRT 8</t>
  </si>
  <si>
    <t>KSRT 9</t>
  </si>
  <si>
    <t>fsd</t>
  </si>
  <si>
    <t>NSRA 3
NSRA 4</t>
  </si>
  <si>
    <t>BIO</t>
  </si>
  <si>
    <t>Kent JI 4
Kent JI 5</t>
  </si>
  <si>
    <t xml:space="preserve"> m </t>
  </si>
  <si>
    <t>School 
Trip</t>
  </si>
  <si>
    <t>HCCC 1</t>
  </si>
  <si>
    <t>HCCC 2</t>
  </si>
  <si>
    <t>HCCC 3</t>
  </si>
  <si>
    <t>Kent Juniors 3</t>
  </si>
  <si>
    <t>Kent Juniors 4</t>
  </si>
  <si>
    <t>Kent Juniors 5</t>
  </si>
  <si>
    <t>5/112</t>
  </si>
  <si>
    <r>
      <t xml:space="preserve">NSRA Prof, BSSRA 10, Kent League, 
Kent JI, </t>
    </r>
    <r>
      <rPr>
        <sz val="24"/>
        <color theme="1"/>
        <rFont val="Calibri"/>
        <family val="2"/>
        <scheme val="minor"/>
      </rPr>
      <t>Team of 8</t>
    </r>
    <r>
      <rPr>
        <sz val="24"/>
        <rFont val="Calibri"/>
        <family val="2"/>
        <scheme val="minor"/>
      </rPr>
      <t>, Kent Short Range Champs</t>
    </r>
  </si>
  <si>
    <r>
      <t xml:space="preserve">NSRA Prof, BSSRA 10, Kent League, 
Kent JI, Kent Juniors, Cadet 100, </t>
    </r>
    <r>
      <rPr>
        <sz val="24"/>
        <color theme="1"/>
        <rFont val="Calibri"/>
        <family val="2"/>
        <scheme val="minor"/>
      </rPr>
      <t>Team of 8</t>
    </r>
  </si>
  <si>
    <t>NSRA Prof, BSSRA 10, Kent League, 
Kent JI, Cadet 100</t>
  </si>
  <si>
    <t>Grouping
Rapid
Snap</t>
  </si>
  <si>
    <t>KENT 4</t>
  </si>
  <si>
    <t>KENT 5</t>
  </si>
  <si>
    <t>NZ7/
HCCC 
v NZ 1</t>
  </si>
  <si>
    <t>Kent SR 8
Kent SR 9</t>
  </si>
  <si>
    <t>KSRT  8</t>
  </si>
  <si>
    <t>KSRT  9</t>
  </si>
  <si>
    <t>Pracrice</t>
  </si>
  <si>
    <t>KSR</t>
  </si>
  <si>
    <t>C100</t>
  </si>
  <si>
    <t>CCRS Cadet 100 Competitions</t>
  </si>
  <si>
    <t>NZ</t>
  </si>
  <si>
    <t>British Schools V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</si>
</sst>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2" x14ac:knownFonts="1">
    <font>
      <sz val="11"/>
      <color theme="1"/>
      <name val="Calibri"/>
      <family val="2"/>
      <scheme val="minor"/>
    </font>
    <font>
      <sz val="12"/>
      <name val="Arial"/>
      <family val="2"/>
    </font>
    <font>
      <sz val="10"/>
      <name val="Arial"/>
      <family val="2"/>
    </font>
    <font>
      <sz val="11"/>
      <color rgb="FFFF0000"/>
      <name val="Calibri"/>
      <family val="2"/>
      <scheme val="minor"/>
    </font>
    <font>
      <sz val="10"/>
      <color theme="1"/>
      <name val="Arial"/>
      <family val="2"/>
    </font>
    <font>
      <b/>
      <sz val="10"/>
      <name val="Arial"/>
      <family val="2"/>
    </font>
    <font>
      <sz val="10"/>
      <color rgb="FFFF0000"/>
      <name val="Arial"/>
      <family val="2"/>
    </font>
    <font>
      <sz val="12"/>
      <color theme="1"/>
      <name val="Arial"/>
      <family val="2"/>
    </font>
    <font>
      <sz val="36"/>
      <color theme="1"/>
      <name val="Arial"/>
      <family val="2"/>
    </font>
    <font>
      <sz val="20"/>
      <color theme="1"/>
      <name val="Arial"/>
      <family val="2"/>
    </font>
    <font>
      <sz val="20"/>
      <color theme="1"/>
      <name val="Arial Narrow"/>
      <family val="2"/>
    </font>
    <font>
      <sz val="24"/>
      <color theme="1"/>
      <name val="Calibri"/>
      <family val="2"/>
      <scheme val="minor"/>
    </font>
    <font>
      <sz val="24"/>
      <color theme="1"/>
      <name val="Arial Narrow"/>
      <family val="2"/>
    </font>
    <font>
      <sz val="24"/>
      <name val="Arial Narrow"/>
      <family val="2"/>
    </font>
    <font>
      <sz val="24"/>
      <color rgb="FFFF0000"/>
      <name val="Arial Narrow"/>
      <family val="2"/>
    </font>
    <font>
      <sz val="48"/>
      <color theme="1"/>
      <name val="Calibri"/>
      <family val="2"/>
      <scheme val="minor"/>
    </font>
    <font>
      <b/>
      <sz val="10"/>
      <color theme="1"/>
      <name val="Arial"/>
      <family val="2"/>
    </font>
    <font>
      <sz val="25"/>
      <color theme="1"/>
      <name val="Calibri"/>
      <family val="2"/>
      <scheme val="minor"/>
    </font>
    <font>
      <sz val="36"/>
      <color theme="1"/>
      <name val="Calibri"/>
      <family val="2"/>
      <scheme val="minor"/>
    </font>
    <font>
      <sz val="12"/>
      <color rgb="FFFF0000"/>
      <name val="Arial"/>
      <family val="2"/>
    </font>
    <font>
      <sz val="28"/>
      <color theme="1"/>
      <name val="Calibri"/>
      <family val="2"/>
      <scheme val="minor"/>
    </font>
    <font>
      <sz val="8"/>
      <name val="Calibri"/>
      <family val="2"/>
      <scheme val="minor"/>
    </font>
    <font>
      <sz val="24"/>
      <name val="Calibri"/>
      <family val="2"/>
      <scheme val="minor"/>
    </font>
    <font>
      <sz val="22"/>
      <color rgb="FF000000"/>
      <name val="Calibri"/>
      <family val="2"/>
      <scheme val="minor"/>
    </font>
    <font>
      <sz val="22"/>
      <color rgb="FF0070C0"/>
      <name val="Calibri"/>
      <family val="2"/>
      <scheme val="minor"/>
    </font>
    <font>
      <sz val="22"/>
      <color theme="1"/>
      <name val="Calibri"/>
      <family val="2"/>
      <scheme val="minor"/>
    </font>
    <font>
      <sz val="11"/>
      <color rgb="FF000000"/>
      <name val="Calibri"/>
      <family val="2"/>
      <scheme val="minor"/>
    </font>
    <font>
      <sz val="10"/>
      <color rgb="FF000000"/>
      <name val="Calibri"/>
      <family val="2"/>
      <scheme val="minor"/>
    </font>
    <font>
      <sz val="22"/>
      <color theme="0" tint="-0.34998626667073579"/>
      <name val="Calibri"/>
      <family val="2"/>
      <scheme val="minor"/>
    </font>
    <font>
      <sz val="11"/>
      <color theme="0" tint="-0.34998626667073579"/>
      <name val="Calibri"/>
      <family val="2"/>
      <scheme val="minor"/>
    </font>
    <font>
      <sz val="10"/>
      <color indexed="8"/>
      <name val="Arial"/>
      <family val="2"/>
    </font>
    <font>
      <b/>
      <sz val="10"/>
      <color rgb="FF0070C0"/>
      <name val="Arial"/>
      <family val="2"/>
    </font>
    <font>
      <sz val="10"/>
      <color rgb="FF0070C0"/>
      <name val="Arial"/>
      <family val="2"/>
    </font>
    <font>
      <sz val="20"/>
      <color theme="0" tint="-0.14999847407452621"/>
      <name val="Arial"/>
      <family val="2"/>
    </font>
    <font>
      <sz val="24"/>
      <color rgb="FFFF0000"/>
      <name val="Calibri"/>
      <family val="2"/>
      <scheme val="minor"/>
    </font>
    <font>
      <sz val="24"/>
      <color rgb="FF000000"/>
      <name val="Calibri"/>
      <family val="2"/>
      <scheme val="minor"/>
    </font>
    <font>
      <sz val="24"/>
      <color theme="5"/>
      <name val="Calibri"/>
      <family val="2"/>
      <scheme val="minor"/>
    </font>
    <font>
      <sz val="10"/>
      <color theme="1"/>
      <name val="Calibri"/>
      <family val="2"/>
      <scheme val="minor"/>
    </font>
    <font>
      <sz val="10"/>
      <color theme="1"/>
      <name val="Arial Narrow"/>
      <family val="2"/>
    </font>
    <font>
      <sz val="24"/>
      <color theme="0" tint="-0.499984740745262"/>
      <name val="Arial Narrow"/>
      <family val="2"/>
    </font>
    <font>
      <sz val="10"/>
      <color rgb="FF000000"/>
      <name val="Arial Narrow"/>
      <family val="2"/>
    </font>
    <font>
      <sz val="10"/>
      <name val="Arial Narrow"/>
      <family val="2"/>
    </font>
    <font>
      <sz val="24"/>
      <color theme="0" tint="-0.34998626667073579"/>
      <name val="Arial Narrow"/>
      <family val="2"/>
    </font>
    <font>
      <sz val="9"/>
      <name val="Arial"/>
      <family val="2"/>
    </font>
    <font>
      <sz val="22"/>
      <color theme="0" tint="-0.499984740745262"/>
      <name val="Arial Narrow"/>
      <family val="2"/>
    </font>
    <font>
      <i/>
      <sz val="24"/>
      <color theme="1"/>
      <name val="Arial Narrow"/>
      <family val="2"/>
    </font>
    <font>
      <sz val="9"/>
      <color theme="1"/>
      <name val="Arial Narrow"/>
      <family val="2"/>
    </font>
    <font>
      <sz val="24"/>
      <color theme="0" tint="-0.499984740745262"/>
      <name val="Calibri"/>
      <family val="2"/>
      <scheme val="minor"/>
    </font>
    <font>
      <sz val="9"/>
      <color rgb="FFFF0000"/>
      <name val="Arial Narrow"/>
      <family val="2"/>
    </font>
    <font>
      <sz val="24"/>
      <color theme="0" tint="-0.34998626667073579"/>
      <name val="Calibri"/>
      <family val="2"/>
      <scheme val="minor"/>
    </font>
    <font>
      <sz val="9"/>
      <color theme="0" tint="-0.34998626667073579"/>
      <name val="Arial Narrow"/>
      <family val="2"/>
    </font>
    <font>
      <sz val="9"/>
      <color theme="0" tint="-0.34998626667073579"/>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34998626667073579"/>
        <bgColor indexed="64"/>
      </patternFill>
    </fill>
  </fills>
  <borders count="72">
    <border>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3">
    <xf numFmtId="0" fontId="0" fillId="0" borderId="0"/>
    <xf numFmtId="0" fontId="2" fillId="0" borderId="0"/>
    <xf numFmtId="0" fontId="2" fillId="0" borderId="0"/>
  </cellStyleXfs>
  <cellXfs count="483">
    <xf numFmtId="0" fontId="0" fillId="0" borderId="0" xfId="0"/>
    <xf numFmtId="0" fontId="0" fillId="0" borderId="0" xfId="0" applyAlignment="1">
      <alignment horizontal="center" vertical="center"/>
    </xf>
    <xf numFmtId="164" fontId="1" fillId="0" borderId="16" xfId="0" applyNumberFormat="1" applyFont="1" applyBorder="1" applyAlignment="1">
      <alignment horizontal="center" vertical="center"/>
    </xf>
    <xf numFmtId="0" fontId="0" fillId="0" borderId="0" xfId="0" applyAlignment="1">
      <alignment horizontal="center"/>
    </xf>
    <xf numFmtId="0" fontId="11" fillId="0" borderId="0" xfId="0" applyFont="1"/>
    <xf numFmtId="0" fontId="12" fillId="6" borderId="10" xfId="0" applyFont="1" applyFill="1" applyBorder="1" applyAlignment="1">
      <alignment horizontal="center" vertical="center"/>
    </xf>
    <xf numFmtId="0" fontId="12" fillId="5" borderId="10" xfId="0" applyFont="1" applyFill="1" applyBorder="1" applyAlignment="1">
      <alignment horizontal="center" vertical="center"/>
    </xf>
    <xf numFmtId="0" fontId="15" fillId="0" borderId="0" xfId="0" applyFont="1"/>
    <xf numFmtId="0" fontId="17" fillId="0" borderId="0" xfId="0" applyFont="1" applyAlignment="1">
      <alignment horizontal="center" vertical="center" wrapText="1"/>
    </xf>
    <xf numFmtId="0" fontId="12" fillId="0" borderId="10" xfId="0" applyFont="1" applyBorder="1" applyAlignment="1">
      <alignment horizontal="center" vertical="center"/>
    </xf>
    <xf numFmtId="0" fontId="18" fillId="0" borderId="0" xfId="0" applyFont="1"/>
    <xf numFmtId="0" fontId="12" fillId="5" borderId="10" xfId="0" applyFont="1" applyFill="1" applyBorder="1" applyAlignment="1">
      <alignment horizontal="center" vertical="center" wrapText="1"/>
    </xf>
    <xf numFmtId="16" fontId="2" fillId="0" borderId="10" xfId="0" applyNumberFormat="1" applyFont="1" applyBorder="1" applyAlignment="1">
      <alignment horizontal="center" vertical="center"/>
    </xf>
    <xf numFmtId="1" fontId="2" fillId="0" borderId="39" xfId="0" applyNumberFormat="1" applyFont="1" applyBorder="1" applyAlignment="1">
      <alignment horizontal="center" vertical="center"/>
    </xf>
    <xf numFmtId="1" fontId="2" fillId="0" borderId="33" xfId="0" applyNumberFormat="1" applyFont="1" applyBorder="1" applyAlignment="1">
      <alignment horizontal="center" vertical="center"/>
    </xf>
    <xf numFmtId="1" fontId="2" fillId="0" borderId="34" xfId="0" applyNumberFormat="1" applyFont="1" applyBorder="1" applyAlignment="1">
      <alignment horizontal="center" vertical="center"/>
    </xf>
    <xf numFmtId="1" fontId="2" fillId="0" borderId="40" xfId="0" applyNumberFormat="1" applyFont="1" applyBorder="1" applyAlignment="1">
      <alignment horizontal="center" vertical="center"/>
    </xf>
    <xf numFmtId="1" fontId="2" fillId="0" borderId="35" xfId="0" applyNumberFormat="1" applyFont="1" applyBorder="1" applyAlignment="1">
      <alignment horizontal="center" vertical="center"/>
    </xf>
    <xf numFmtId="0" fontId="12" fillId="2" borderId="10" xfId="0" applyFont="1" applyFill="1" applyBorder="1" applyAlignment="1">
      <alignment horizontal="center" vertical="center"/>
    </xf>
    <xf numFmtId="0" fontId="13" fillId="2" borderId="10" xfId="0" applyFont="1" applyFill="1" applyBorder="1" applyAlignment="1" applyProtection="1">
      <alignment horizontal="center" vertical="center"/>
      <protection locked="0"/>
    </xf>
    <xf numFmtId="0" fontId="13" fillId="6" borderId="10" xfId="0" applyFont="1" applyFill="1" applyBorder="1" applyAlignment="1" applyProtection="1">
      <alignment horizontal="center" vertical="center"/>
      <protection locked="0"/>
    </xf>
    <xf numFmtId="0" fontId="11" fillId="0" borderId="10" xfId="0" applyFont="1" applyBorder="1" applyAlignment="1">
      <alignment horizontal="center" vertical="center"/>
    </xf>
    <xf numFmtId="0" fontId="11" fillId="0" borderId="10" xfId="0" applyFont="1" applyBorder="1"/>
    <xf numFmtId="0" fontId="20" fillId="0" borderId="0" xfId="0" applyFont="1"/>
    <xf numFmtId="0" fontId="12" fillId="0" borderId="10" xfId="0" applyFont="1" applyBorder="1" applyAlignment="1">
      <alignment horizontal="center" vertical="center" wrapText="1"/>
    </xf>
    <xf numFmtId="164" fontId="2" fillId="0" borderId="0" xfId="0" applyNumberFormat="1" applyFont="1"/>
    <xf numFmtId="16" fontId="2" fillId="0" borderId="19" xfId="0" applyNumberFormat="1" applyFont="1" applyBorder="1" applyAlignment="1">
      <alignment horizontal="center" vertical="center"/>
    </xf>
    <xf numFmtId="0" fontId="2" fillId="0" borderId="17" xfId="0" applyFont="1" applyBorder="1" applyAlignment="1">
      <alignment horizontal="center" vertical="center"/>
    </xf>
    <xf numFmtId="0" fontId="2" fillId="0" borderId="9" xfId="0" applyFont="1" applyBorder="1" applyAlignment="1">
      <alignment horizontal="center" vertical="center"/>
    </xf>
    <xf numFmtId="0" fontId="11" fillId="0" borderId="9" xfId="0" applyFont="1" applyBorder="1" applyAlignment="1">
      <alignment horizontal="center" vertical="center"/>
    </xf>
    <xf numFmtId="0" fontId="11" fillId="6" borderId="9" xfId="0" applyFont="1" applyFill="1" applyBorder="1" applyAlignment="1">
      <alignment horizontal="center" vertical="center"/>
    </xf>
    <xf numFmtId="0" fontId="11" fillId="0" borderId="2" xfId="0"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pplyAlignment="1">
      <alignment horizontal="center" vertical="center"/>
    </xf>
    <xf numFmtId="16" fontId="2" fillId="0" borderId="18" xfId="0" applyNumberFormat="1" applyFont="1" applyBorder="1" applyAlignment="1">
      <alignment horizontal="center" vertical="center"/>
    </xf>
    <xf numFmtId="16" fontId="2" fillId="0" borderId="47" xfId="0" applyNumberFormat="1" applyFont="1" applyBorder="1" applyAlignment="1">
      <alignment horizontal="center" vertical="center"/>
    </xf>
    <xf numFmtId="0" fontId="12" fillId="0" borderId="0" xfId="0" applyFont="1" applyAlignment="1">
      <alignment horizontal="center" vertical="center"/>
    </xf>
    <xf numFmtId="0" fontId="13" fillId="0" borderId="0" xfId="0" applyFont="1" applyAlignment="1" applyProtection="1">
      <alignment horizontal="center" vertical="center"/>
      <protection locked="0"/>
    </xf>
    <xf numFmtId="0" fontId="12" fillId="0" borderId="0" xfId="0" applyFont="1" applyAlignment="1">
      <alignment horizontal="center" vertical="center" wrapText="1"/>
    </xf>
    <xf numFmtId="0" fontId="1" fillId="0" borderId="10" xfId="0" applyFont="1" applyBorder="1" applyAlignment="1">
      <alignment vertical="center"/>
    </xf>
    <xf numFmtId="164" fontId="1" fillId="0" borderId="10" xfId="0" applyNumberFormat="1" applyFont="1" applyBorder="1" applyAlignment="1">
      <alignment horizontal="center" vertical="center"/>
    </xf>
    <xf numFmtId="0" fontId="7" fillId="0" borderId="10" xfId="0" applyFont="1" applyBorder="1" applyAlignment="1">
      <alignment vertical="center"/>
    </xf>
    <xf numFmtId="0" fontId="1" fillId="0" borderId="10" xfId="0" applyFont="1" applyBorder="1" applyAlignment="1">
      <alignment vertical="center" wrapText="1"/>
    </xf>
    <xf numFmtId="164" fontId="19" fillId="0" borderId="10" xfId="0" applyNumberFormat="1" applyFont="1" applyBorder="1" applyAlignment="1">
      <alignment horizontal="center" vertical="center"/>
    </xf>
    <xf numFmtId="0" fontId="24" fillId="0" borderId="10" xfId="0" applyFont="1" applyBorder="1" applyAlignment="1">
      <alignment horizontal="left" vertical="center"/>
    </xf>
    <xf numFmtId="0" fontId="24" fillId="0" borderId="10" xfId="0" applyFont="1" applyBorder="1" applyAlignment="1">
      <alignment horizontal="center" vertical="center"/>
    </xf>
    <xf numFmtId="0" fontId="25" fillId="0" borderId="10" xfId="0" applyFont="1" applyBorder="1" applyAlignment="1">
      <alignment horizontal="center" vertical="center"/>
    </xf>
    <xf numFmtId="0" fontId="25" fillId="0" borderId="0" xfId="0" applyFont="1"/>
    <xf numFmtId="1" fontId="2" fillId="0" borderId="0" xfId="0" applyNumberFormat="1" applyFont="1" applyAlignment="1">
      <alignment horizontal="center" vertical="center"/>
    </xf>
    <xf numFmtId="16" fontId="2" fillId="0" borderId="0" xfId="0" applyNumberFormat="1" applyFont="1" applyAlignment="1">
      <alignment horizontal="center" vertical="center"/>
    </xf>
    <xf numFmtId="0" fontId="25" fillId="0" borderId="10" xfId="0" applyFont="1" applyBorder="1"/>
    <xf numFmtId="0" fontId="26" fillId="0" borderId="0" xfId="0" applyFont="1"/>
    <xf numFmtId="0" fontId="27" fillId="0" borderId="0" xfId="0" applyFont="1"/>
    <xf numFmtId="0" fontId="14" fillId="6" borderId="10" xfId="0" applyFont="1" applyFill="1" applyBorder="1" applyAlignment="1">
      <alignment horizontal="center" vertical="center"/>
    </xf>
    <xf numFmtId="0" fontId="12" fillId="2" borderId="10" xfId="0" applyFont="1" applyFill="1" applyBorder="1" applyAlignment="1">
      <alignment horizontal="center" vertical="center" wrapText="1"/>
    </xf>
    <xf numFmtId="0" fontId="3" fillId="0" borderId="0" xfId="0" applyFont="1"/>
    <xf numFmtId="0" fontId="28" fillId="0" borderId="10" xfId="0" applyFont="1" applyBorder="1" applyAlignment="1">
      <alignment horizontal="left" vertical="center"/>
    </xf>
    <xf numFmtId="0" fontId="29" fillId="0" borderId="0" xfId="0" applyFont="1"/>
    <xf numFmtId="0" fontId="5" fillId="0" borderId="3" xfId="0" applyFont="1" applyBorder="1" applyAlignment="1">
      <alignment horizontal="center"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5" fillId="0" borderId="10" xfId="0" applyFont="1" applyBorder="1" applyAlignment="1">
      <alignment horizontal="center" vertical="center"/>
    </xf>
    <xf numFmtId="0" fontId="4" fillId="0" borderId="10" xfId="0" applyFont="1" applyBorder="1" applyAlignment="1">
      <alignment horizontal="center" vertical="center"/>
    </xf>
    <xf numFmtId="0" fontId="2" fillId="0" borderId="4" xfId="0" applyFont="1" applyBorder="1" applyAlignment="1">
      <alignment horizontal="center" vertical="center"/>
    </xf>
    <xf numFmtId="0" fontId="2" fillId="0" borderId="11" xfId="0" applyFont="1" applyBorder="1" applyAlignment="1">
      <alignment horizontal="center" vertical="center"/>
    </xf>
    <xf numFmtId="16" fontId="2" fillId="0" borderId="13" xfId="0" applyNumberFormat="1" applyFont="1" applyBorder="1" applyAlignment="1">
      <alignment horizontal="center" vertical="center"/>
    </xf>
    <xf numFmtId="16" fontId="2" fillId="0" borderId="14" xfId="0" applyNumberFormat="1" applyFont="1" applyBorder="1" applyAlignment="1">
      <alignment horizontal="center" vertical="center"/>
    </xf>
    <xf numFmtId="16" fontId="2" fillId="0" borderId="21" xfId="0" applyNumberFormat="1" applyFont="1" applyBorder="1" applyAlignment="1">
      <alignment horizontal="center" vertical="center"/>
    </xf>
    <xf numFmtId="16" fontId="2" fillId="0" borderId="20" xfId="0" applyNumberFormat="1" applyFont="1" applyBorder="1" applyAlignment="1">
      <alignment horizontal="center" vertical="center"/>
    </xf>
    <xf numFmtId="1" fontId="5"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wrapText="1"/>
    </xf>
    <xf numFmtId="1" fontId="5" fillId="0" borderId="3" xfId="0" applyNumberFormat="1" applyFont="1" applyBorder="1" applyAlignment="1">
      <alignment horizontal="center" vertical="center"/>
    </xf>
    <xf numFmtId="1" fontId="2" fillId="0" borderId="3"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19" xfId="0" applyNumberFormat="1" applyFont="1" applyBorder="1" applyAlignment="1">
      <alignment horizontal="center" vertical="center"/>
    </xf>
    <xf numFmtId="0" fontId="2" fillId="0" borderId="45" xfId="0" applyFont="1" applyBorder="1" applyAlignment="1">
      <alignment horizontal="center" vertical="center"/>
    </xf>
    <xf numFmtId="0" fontId="2" fillId="0" borderId="10" xfId="0" applyFont="1" applyBorder="1" applyAlignment="1">
      <alignment horizontal="center" vertical="center" wrapText="1"/>
    </xf>
    <xf numFmtId="0" fontId="4" fillId="0" borderId="0" xfId="0" applyFont="1" applyAlignment="1">
      <alignment horizontal="center" vertical="center"/>
    </xf>
    <xf numFmtId="0" fontId="2" fillId="0" borderId="7" xfId="0" applyFont="1" applyBorder="1" applyAlignment="1">
      <alignment horizontal="center" vertical="center"/>
    </xf>
    <xf numFmtId="1" fontId="2" fillId="0" borderId="7" xfId="0" applyNumberFormat="1" applyFont="1" applyBorder="1" applyAlignment="1">
      <alignment horizontal="center" vertical="center"/>
    </xf>
    <xf numFmtId="0" fontId="5" fillId="0" borderId="7" xfId="0" applyFont="1" applyBorder="1" applyAlignment="1">
      <alignment horizontal="center" vertical="center"/>
    </xf>
    <xf numFmtId="1" fontId="2" fillId="0" borderId="4" xfId="0" applyNumberFormat="1" applyFont="1" applyBorder="1" applyAlignment="1">
      <alignment horizontal="center" vertical="center"/>
    </xf>
    <xf numFmtId="1" fontId="2" fillId="0" borderId="11" xfId="0" applyNumberFormat="1" applyFont="1" applyBorder="1" applyAlignment="1">
      <alignment horizontal="center" vertical="center"/>
    </xf>
    <xf numFmtId="16" fontId="2" fillId="0" borderId="42" xfId="0" applyNumberFormat="1" applyFont="1" applyBorder="1" applyAlignment="1">
      <alignment horizontal="center" vertical="center"/>
    </xf>
    <xf numFmtId="16" fontId="2" fillId="0" borderId="32" xfId="0" applyNumberFormat="1" applyFont="1" applyBorder="1" applyAlignment="1">
      <alignment horizontal="center" vertical="center"/>
    </xf>
    <xf numFmtId="16" fontId="2" fillId="0" borderId="11" xfId="0" applyNumberFormat="1" applyFont="1" applyBorder="1" applyAlignment="1">
      <alignment horizontal="center" vertical="center"/>
    </xf>
    <xf numFmtId="16" fontId="2" fillId="0" borderId="10" xfId="0" applyNumberFormat="1" applyFont="1" applyBorder="1" applyAlignment="1">
      <alignment horizontal="center" vertical="center" wrapText="1"/>
    </xf>
    <xf numFmtId="16" fontId="2" fillId="0" borderId="37" xfId="0" applyNumberFormat="1" applyFont="1" applyBorder="1" applyAlignment="1">
      <alignment horizontal="center" vertical="center"/>
    </xf>
    <xf numFmtId="16" fontId="2" fillId="0" borderId="9" xfId="0" applyNumberFormat="1" applyFont="1" applyBorder="1" applyAlignment="1">
      <alignment horizontal="center" vertical="center"/>
    </xf>
    <xf numFmtId="0" fontId="2" fillId="0" borderId="53" xfId="0" applyFont="1" applyBorder="1" applyAlignment="1">
      <alignment horizontal="center" vertical="center"/>
    </xf>
    <xf numFmtId="0" fontId="4" fillId="0" borderId="59" xfId="0" applyFont="1" applyBorder="1" applyAlignment="1">
      <alignment horizontal="center" vertical="center"/>
    </xf>
    <xf numFmtId="0" fontId="4" fillId="0" borderId="24" xfId="0"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6" fontId="2" fillId="0" borderId="17" xfId="0" applyNumberFormat="1" applyFont="1" applyBorder="1" applyAlignment="1">
      <alignment horizontal="center" vertical="center"/>
    </xf>
    <xf numFmtId="16" fontId="4" fillId="0" borderId="60" xfId="0" applyNumberFormat="1" applyFont="1" applyBorder="1" applyAlignment="1">
      <alignment horizontal="center" vertical="center"/>
    </xf>
    <xf numFmtId="0" fontId="4" fillId="0" borderId="17" xfId="0" applyFont="1" applyBorder="1" applyAlignment="1">
      <alignment horizontal="center" vertical="center"/>
    </xf>
    <xf numFmtId="1" fontId="2" fillId="0" borderId="9" xfId="0" applyNumberFormat="1" applyFont="1" applyBorder="1" applyAlignment="1">
      <alignment horizontal="center" vertical="center"/>
    </xf>
    <xf numFmtId="0" fontId="5" fillId="0" borderId="9" xfId="0" applyFont="1" applyBorder="1" applyAlignment="1">
      <alignment horizontal="center" vertical="center"/>
    </xf>
    <xf numFmtId="1" fontId="5" fillId="0" borderId="7" xfId="0" applyNumberFormat="1" applyFont="1" applyBorder="1" applyAlignment="1">
      <alignment horizontal="center" vertical="center"/>
    </xf>
    <xf numFmtId="0" fontId="2" fillId="0" borderId="2" xfId="0" applyFont="1" applyBorder="1" applyAlignment="1">
      <alignment horizontal="center" vertical="center"/>
    </xf>
    <xf numFmtId="0" fontId="2" fillId="0" borderId="16" xfId="0" applyFont="1" applyBorder="1" applyAlignment="1">
      <alignment horizontal="center" vertical="center"/>
    </xf>
    <xf numFmtId="1" fontId="2" fillId="0" borderId="50"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2" fillId="0" borderId="62" xfId="0" applyNumberFormat="1" applyFont="1" applyBorder="1" applyAlignment="1">
      <alignment horizontal="center" vertical="center"/>
    </xf>
    <xf numFmtId="16" fontId="4" fillId="0" borderId="14" xfId="0" applyNumberFormat="1" applyFont="1" applyBorder="1" applyAlignment="1">
      <alignment horizontal="center" vertical="center"/>
    </xf>
    <xf numFmtId="0" fontId="2" fillId="0" borderId="6" xfId="0" applyFont="1" applyBorder="1" applyAlignment="1">
      <alignment horizontal="center" vertical="center"/>
    </xf>
    <xf numFmtId="1" fontId="2" fillId="0" borderId="8" xfId="0" applyNumberFormat="1" applyFont="1" applyBorder="1" applyAlignment="1">
      <alignment horizontal="center" vertical="center"/>
    </xf>
    <xf numFmtId="1" fontId="2" fillId="0" borderId="22" xfId="0" applyNumberFormat="1" applyFont="1" applyBorder="1" applyAlignment="1">
      <alignment horizontal="center" vertical="center"/>
    </xf>
    <xf numFmtId="0" fontId="4" fillId="0" borderId="17" xfId="0"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3" xfId="0" applyFont="1" applyBorder="1" applyAlignment="1">
      <alignment horizontal="center" vertical="center"/>
    </xf>
    <xf numFmtId="0" fontId="4" fillId="0" borderId="51" xfId="0" applyFont="1" applyBorder="1" applyAlignment="1">
      <alignment horizontal="center" vertical="center"/>
    </xf>
    <xf numFmtId="0" fontId="4" fillId="0" borderId="3" xfId="0" applyFont="1" applyBorder="1" applyAlignment="1">
      <alignment horizontal="center" vertical="center"/>
    </xf>
    <xf numFmtId="164" fontId="4" fillId="0" borderId="16" xfId="0" applyNumberFormat="1" applyFont="1" applyBorder="1" applyAlignment="1">
      <alignment horizontal="center" vertical="center"/>
    </xf>
    <xf numFmtId="0" fontId="30" fillId="0" borderId="51" xfId="0" applyFont="1" applyBorder="1" applyAlignment="1">
      <alignment horizontal="center" vertical="center"/>
    </xf>
    <xf numFmtId="164" fontId="2" fillId="0" borderId="16" xfId="0" applyNumberFormat="1" applyFont="1" applyBorder="1" applyAlignment="1">
      <alignment horizontal="center" vertical="center"/>
    </xf>
    <xf numFmtId="164" fontId="2" fillId="0" borderId="5" xfId="0" applyNumberFormat="1" applyFont="1" applyBorder="1" applyAlignment="1">
      <alignment horizontal="center" vertical="center"/>
    </xf>
    <xf numFmtId="0" fontId="4" fillId="0" borderId="27" xfId="0" applyFont="1" applyBorder="1" applyAlignment="1">
      <alignment horizontal="center" vertical="center"/>
    </xf>
    <xf numFmtId="0" fontId="4" fillId="0" borderId="53" xfId="0" applyFont="1" applyBorder="1" applyAlignment="1">
      <alignment horizontal="center" vertical="center"/>
    </xf>
    <xf numFmtId="164" fontId="4" fillId="0" borderId="17" xfId="0" applyNumberFormat="1" applyFont="1" applyBorder="1" applyAlignment="1">
      <alignment horizontal="center" vertical="center"/>
    </xf>
    <xf numFmtId="0" fontId="30" fillId="0" borderId="53" xfId="0" applyFont="1" applyBorder="1" applyAlignment="1">
      <alignment horizontal="center" vertical="center"/>
    </xf>
    <xf numFmtId="164" fontId="2" fillId="0" borderId="17" xfId="0" applyNumberFormat="1" applyFont="1" applyBorder="1" applyAlignment="1">
      <alignment horizontal="center" vertical="center"/>
    </xf>
    <xf numFmtId="164" fontId="2" fillId="0" borderId="12" xfId="0" applyNumberFormat="1" applyFont="1" applyBorder="1" applyAlignment="1">
      <alignment horizontal="center" vertical="center"/>
    </xf>
    <xf numFmtId="0" fontId="4" fillId="0" borderId="55" xfId="0" applyFont="1" applyBorder="1" applyAlignment="1">
      <alignment horizontal="center" vertical="center"/>
    </xf>
    <xf numFmtId="0" fontId="4" fillId="0" borderId="14" xfId="0" applyFont="1" applyBorder="1" applyAlignment="1">
      <alignment horizontal="center" vertical="center"/>
    </xf>
    <xf numFmtId="164" fontId="4" fillId="0" borderId="20" xfId="0" applyNumberFormat="1" applyFont="1" applyBorder="1" applyAlignment="1">
      <alignment horizontal="center" vertical="center"/>
    </xf>
    <xf numFmtId="0" fontId="30" fillId="0" borderId="55" xfId="0" applyFont="1" applyBorder="1" applyAlignment="1">
      <alignment horizontal="center" vertical="center"/>
    </xf>
    <xf numFmtId="0" fontId="2" fillId="0" borderId="14" xfId="0" applyFont="1" applyBorder="1" applyAlignment="1">
      <alignment horizontal="center" vertical="center"/>
    </xf>
    <xf numFmtId="164" fontId="2" fillId="0" borderId="20" xfId="0" applyNumberFormat="1" applyFont="1" applyBorder="1" applyAlignment="1">
      <alignment horizontal="center" vertical="center"/>
    </xf>
    <xf numFmtId="164" fontId="2" fillId="0" borderId="15" xfId="0" applyNumberFormat="1" applyFont="1" applyBorder="1" applyAlignment="1">
      <alignment horizontal="center" vertical="center"/>
    </xf>
    <xf numFmtId="0" fontId="30" fillId="0" borderId="2" xfId="0" applyFont="1" applyBorder="1" applyAlignment="1">
      <alignment horizontal="center" vertical="center"/>
    </xf>
    <xf numFmtId="164" fontId="2" fillId="0" borderId="39" xfId="0" applyNumberFormat="1" applyFont="1" applyBorder="1" applyAlignment="1">
      <alignment horizontal="center" vertical="center"/>
    </xf>
    <xf numFmtId="0" fontId="6" fillId="0" borderId="53" xfId="0" applyFont="1" applyBorder="1" applyAlignment="1">
      <alignment horizontal="center" vertical="center"/>
    </xf>
    <xf numFmtId="0" fontId="6" fillId="0" borderId="10" xfId="0" applyFont="1" applyBorder="1" applyAlignment="1">
      <alignment horizontal="center" vertical="center"/>
    </xf>
    <xf numFmtId="164" fontId="6" fillId="0" borderId="22" xfId="0" applyNumberFormat="1" applyFont="1" applyBorder="1" applyAlignment="1">
      <alignment horizontal="center" vertical="center"/>
    </xf>
    <xf numFmtId="0" fontId="30" fillId="0" borderId="9" xfId="0" applyFont="1" applyBorder="1" applyAlignment="1">
      <alignment horizontal="center" vertical="center"/>
    </xf>
    <xf numFmtId="164" fontId="2" fillId="0" borderId="33" xfId="0" applyNumberFormat="1" applyFont="1" applyBorder="1" applyAlignment="1">
      <alignment horizontal="center" vertical="center"/>
    </xf>
    <xf numFmtId="0" fontId="6" fillId="0" borderId="55" xfId="0" applyFont="1" applyBorder="1" applyAlignment="1">
      <alignment horizontal="center" vertical="center"/>
    </xf>
    <xf numFmtId="0" fontId="6" fillId="0" borderId="14" xfId="0" applyFont="1" applyBorder="1" applyAlignment="1">
      <alignment horizontal="center" vertical="center"/>
    </xf>
    <xf numFmtId="164" fontId="6" fillId="0" borderId="43" xfId="0" applyNumberFormat="1" applyFont="1" applyBorder="1" applyAlignment="1">
      <alignment horizontal="center" vertical="center"/>
    </xf>
    <xf numFmtId="0" fontId="30" fillId="0" borderId="13" xfId="0" applyFont="1" applyBorder="1" applyAlignment="1">
      <alignment horizontal="center" vertical="center"/>
    </xf>
    <xf numFmtId="0" fontId="30" fillId="0" borderId="56" xfId="0" applyFont="1" applyBorder="1" applyAlignment="1">
      <alignment horizontal="center" vertical="center"/>
    </xf>
    <xf numFmtId="164" fontId="2" fillId="0" borderId="8" xfId="0" applyNumberFormat="1" applyFont="1" applyBorder="1" applyAlignment="1">
      <alignment horizontal="center" vertical="center"/>
    </xf>
    <xf numFmtId="0" fontId="30" fillId="0" borderId="6" xfId="0" applyFont="1" applyBorder="1" applyAlignment="1">
      <alignment horizontal="center" vertical="center"/>
    </xf>
    <xf numFmtId="164" fontId="2" fillId="0" borderId="11" xfId="0" applyNumberFormat="1" applyFont="1" applyBorder="1" applyAlignment="1">
      <alignment horizontal="center" vertical="center"/>
    </xf>
    <xf numFmtId="0" fontId="4" fillId="0" borderId="26" xfId="0" applyFont="1" applyBorder="1" applyAlignment="1">
      <alignment horizontal="center" vertical="center"/>
    </xf>
    <xf numFmtId="0" fontId="2" fillId="0" borderId="57" xfId="0" applyFont="1" applyBorder="1" applyAlignment="1">
      <alignment horizontal="center" vertical="center"/>
    </xf>
    <xf numFmtId="0" fontId="2" fillId="0" borderId="19" xfId="0" applyFont="1" applyBorder="1" applyAlignment="1">
      <alignment horizontal="center" vertical="center"/>
    </xf>
    <xf numFmtId="164" fontId="2" fillId="0" borderId="44" xfId="0" applyNumberFormat="1" applyFont="1" applyBorder="1" applyAlignment="1">
      <alignment horizontal="center" vertical="center"/>
    </xf>
    <xf numFmtId="0" fontId="30" fillId="0" borderId="18" xfId="0" applyFont="1" applyBorder="1" applyAlignment="1">
      <alignment horizontal="center" vertical="center"/>
    </xf>
    <xf numFmtId="164" fontId="2" fillId="0" borderId="32" xfId="0" applyNumberFormat="1" applyFont="1" applyBorder="1" applyAlignment="1">
      <alignment horizontal="center" vertical="center"/>
    </xf>
    <xf numFmtId="0" fontId="2" fillId="0" borderId="51" xfId="0" applyFont="1" applyBorder="1" applyAlignment="1">
      <alignment horizontal="center" vertical="center"/>
    </xf>
    <xf numFmtId="164" fontId="2" fillId="0" borderId="4" xfId="0" applyNumberFormat="1" applyFont="1" applyBorder="1" applyAlignment="1">
      <alignment horizontal="center" vertical="center"/>
    </xf>
    <xf numFmtId="164" fontId="2" fillId="0" borderId="28" xfId="0" applyNumberFormat="1" applyFont="1" applyBorder="1" applyAlignment="1">
      <alignment horizontal="center" vertical="center"/>
    </xf>
    <xf numFmtId="164" fontId="2" fillId="0" borderId="22" xfId="0" applyNumberFormat="1" applyFont="1" applyBorder="1" applyAlignment="1">
      <alignment horizontal="center" vertical="center"/>
    </xf>
    <xf numFmtId="0" fontId="2" fillId="0" borderId="49" xfId="0" applyFont="1" applyBorder="1" applyAlignment="1">
      <alignment horizontal="center" vertical="center"/>
    </xf>
    <xf numFmtId="0" fontId="2" fillId="0" borderId="42" xfId="0" applyFont="1" applyBorder="1" applyAlignment="1">
      <alignment horizontal="center" vertical="center"/>
    </xf>
    <xf numFmtId="164" fontId="2" fillId="0" borderId="46" xfId="0" applyNumberFormat="1" applyFont="1" applyBorder="1" applyAlignment="1">
      <alignment horizontal="center" vertical="center"/>
    </xf>
    <xf numFmtId="164" fontId="2" fillId="0" borderId="58" xfId="0" applyNumberFormat="1" applyFont="1" applyBorder="1" applyAlignment="1">
      <alignment horizontal="center" vertical="center"/>
    </xf>
    <xf numFmtId="164" fontId="6" fillId="0" borderId="8" xfId="0" applyNumberFormat="1" applyFont="1" applyBorder="1" applyAlignment="1">
      <alignment horizontal="center" vertical="center"/>
    </xf>
    <xf numFmtId="164" fontId="6" fillId="0" borderId="46" xfId="0" applyNumberFormat="1" applyFont="1" applyBorder="1" applyAlignment="1">
      <alignment horizontal="center" vertical="center"/>
    </xf>
    <xf numFmtId="0" fontId="2" fillId="0" borderId="56" xfId="0" applyFont="1" applyBorder="1" applyAlignment="1">
      <alignment horizontal="center" vertical="center"/>
    </xf>
    <xf numFmtId="0" fontId="4" fillId="0" borderId="48" xfId="0" applyFont="1" applyBorder="1" applyAlignment="1">
      <alignment horizontal="center" vertical="center"/>
    </xf>
    <xf numFmtId="0" fontId="2" fillId="0" borderId="55" xfId="0" applyFont="1" applyBorder="1" applyAlignment="1">
      <alignment horizontal="center" vertical="center"/>
    </xf>
    <xf numFmtId="164" fontId="2" fillId="0" borderId="47" xfId="0" applyNumberFormat="1" applyFont="1" applyBorder="1" applyAlignment="1">
      <alignment horizontal="center" vertical="center"/>
    </xf>
    <xf numFmtId="164" fontId="2" fillId="0" borderId="40" xfId="0" applyNumberFormat="1" applyFont="1" applyBorder="1" applyAlignment="1">
      <alignment horizontal="center" vertical="center"/>
    </xf>
    <xf numFmtId="164" fontId="2" fillId="0" borderId="21" xfId="0" applyNumberFormat="1" applyFont="1" applyBorder="1" applyAlignment="1">
      <alignment horizontal="center" vertical="center"/>
    </xf>
    <xf numFmtId="164" fontId="2" fillId="0" borderId="52" xfId="0" applyNumberFormat="1" applyFont="1" applyBorder="1" applyAlignment="1">
      <alignment horizontal="center" vertical="center"/>
    </xf>
    <xf numFmtId="0" fontId="4" fillId="0" borderId="54" xfId="0" applyFont="1" applyBorder="1" applyAlignment="1">
      <alignment horizontal="center" vertical="center"/>
    </xf>
    <xf numFmtId="164" fontId="2" fillId="0" borderId="43" xfId="0" applyNumberFormat="1" applyFont="1" applyBorder="1" applyAlignment="1">
      <alignment horizontal="center" vertical="center"/>
    </xf>
    <xf numFmtId="164" fontId="4" fillId="0" borderId="8"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11" xfId="0" applyNumberFormat="1" applyFont="1" applyBorder="1" applyAlignment="1">
      <alignment horizontal="center" vertical="center"/>
    </xf>
    <xf numFmtId="0" fontId="5"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22" xfId="0" applyNumberFormat="1" applyFont="1" applyBorder="1" applyAlignment="1">
      <alignment horizontal="center" vertical="center"/>
    </xf>
    <xf numFmtId="16" fontId="2" fillId="0" borderId="44" xfId="0" applyNumberFormat="1" applyFont="1" applyBorder="1" applyAlignment="1">
      <alignment horizontal="center" vertical="center"/>
    </xf>
    <xf numFmtId="1" fontId="5" fillId="0" borderId="11" xfId="0" applyNumberFormat="1" applyFont="1" applyBorder="1" applyAlignment="1">
      <alignment horizontal="center" vertical="center"/>
    </xf>
    <xf numFmtId="16" fontId="2" fillId="0" borderId="63" xfId="0" applyNumberFormat="1" applyFont="1" applyBorder="1" applyAlignment="1">
      <alignment horizontal="center" vertical="center"/>
    </xf>
    <xf numFmtId="1" fontId="5" fillId="0" borderId="8" xfId="0" applyNumberFormat="1" applyFont="1" applyBorder="1" applyAlignment="1">
      <alignment horizontal="center" vertical="center"/>
    </xf>
    <xf numFmtId="0" fontId="5" fillId="0" borderId="11" xfId="0" applyFont="1" applyBorder="1" applyAlignment="1">
      <alignment horizontal="center" vertical="center"/>
    </xf>
    <xf numFmtId="0" fontId="16" fillId="0" borderId="10" xfId="0" applyFont="1" applyBorder="1" applyAlignment="1">
      <alignment horizontal="center" vertical="center"/>
    </xf>
    <xf numFmtId="1" fontId="5" fillId="0" borderId="2" xfId="0" applyNumberFormat="1" applyFont="1" applyBorder="1" applyAlignment="1">
      <alignment horizontal="center" vertical="center"/>
    </xf>
    <xf numFmtId="0" fontId="16" fillId="0" borderId="3" xfId="0" applyFont="1" applyBorder="1" applyAlignment="1">
      <alignment horizontal="center" vertical="center"/>
    </xf>
    <xf numFmtId="0" fontId="2" fillId="0" borderId="32" xfId="0" applyFont="1" applyBorder="1" applyAlignment="1">
      <alignment horizontal="center" vertical="center"/>
    </xf>
    <xf numFmtId="1" fontId="5" fillId="0" borderId="4" xfId="0" applyNumberFormat="1" applyFont="1" applyBorder="1" applyAlignment="1">
      <alignment horizontal="center" vertical="center"/>
    </xf>
    <xf numFmtId="16" fontId="4" fillId="0" borderId="19" xfId="0" applyNumberFormat="1" applyFont="1" applyBorder="1" applyAlignment="1">
      <alignment horizontal="center" vertical="center"/>
    </xf>
    <xf numFmtId="0" fontId="5" fillId="0" borderId="2" xfId="0" applyFont="1" applyBorder="1" applyAlignment="1">
      <alignment horizontal="center" vertical="center"/>
    </xf>
    <xf numFmtId="1" fontId="4" fillId="0" borderId="10" xfId="0" applyNumberFormat="1" applyFont="1" applyBorder="1" applyAlignment="1">
      <alignment horizontal="center" vertical="center"/>
    </xf>
    <xf numFmtId="1" fontId="4" fillId="0" borderId="26" xfId="0" applyNumberFormat="1" applyFont="1" applyBorder="1" applyAlignment="1">
      <alignment horizontal="center" vertical="center"/>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56" xfId="0" applyFont="1" applyBorder="1" applyAlignment="1">
      <alignment horizontal="center" vertical="center"/>
    </xf>
    <xf numFmtId="16" fontId="2" fillId="0" borderId="55" xfId="0" applyNumberFormat="1" applyFont="1" applyBorder="1" applyAlignment="1">
      <alignment horizontal="center" vertical="center"/>
    </xf>
    <xf numFmtId="0" fontId="5" fillId="0" borderId="6" xfId="0" applyFont="1" applyBorder="1" applyAlignment="1">
      <alignment horizontal="center" vertical="center"/>
    </xf>
    <xf numFmtId="0" fontId="16" fillId="0" borderId="0" xfId="0" applyFont="1" applyAlignment="1">
      <alignment horizontal="center" vertical="center"/>
    </xf>
    <xf numFmtId="16" fontId="4" fillId="0" borderId="0" xfId="0" applyNumberFormat="1" applyFont="1" applyAlignment="1">
      <alignment horizontal="center" vertical="center"/>
    </xf>
    <xf numFmtId="0" fontId="16" fillId="0" borderId="17" xfId="0" applyFont="1" applyBorder="1" applyAlignment="1">
      <alignment horizontal="center" vertical="center"/>
    </xf>
    <xf numFmtId="0" fontId="2" fillId="0" borderId="61" xfId="0" applyFont="1" applyBorder="1" applyAlignment="1">
      <alignment horizontal="center" vertical="center"/>
    </xf>
    <xf numFmtId="16" fontId="2" fillId="0" borderId="38" xfId="0" applyNumberFormat="1" applyFont="1" applyBorder="1" applyAlignment="1">
      <alignment horizontal="center" vertical="center"/>
    </xf>
    <xf numFmtId="0" fontId="2" fillId="0" borderId="17" xfId="0" applyFont="1" applyBorder="1" applyAlignment="1">
      <alignment horizontal="center" vertical="center" wrapText="1"/>
    </xf>
    <xf numFmtId="0" fontId="16" fillId="0" borderId="2" xfId="0" applyFont="1" applyBorder="1" applyAlignment="1">
      <alignment horizontal="center" vertical="center"/>
    </xf>
    <xf numFmtId="164" fontId="2" fillId="0" borderId="64" xfId="0" applyNumberFormat="1" applyFont="1" applyBorder="1" applyAlignment="1">
      <alignment horizontal="center" vertical="center"/>
    </xf>
    <xf numFmtId="16" fontId="2" fillId="0" borderId="3" xfId="0" applyNumberFormat="1" applyFont="1" applyBorder="1" applyAlignment="1">
      <alignment horizontal="center" vertical="center"/>
    </xf>
    <xf numFmtId="16" fontId="2" fillId="0" borderId="4" xfId="0" applyNumberFormat="1" applyFont="1" applyBorder="1" applyAlignment="1">
      <alignment horizontal="center" vertical="center"/>
    </xf>
    <xf numFmtId="0" fontId="2" fillId="0" borderId="13" xfId="0" applyFont="1" applyBorder="1" applyAlignment="1">
      <alignment horizontal="center" vertical="center"/>
    </xf>
    <xf numFmtId="164" fontId="2" fillId="0" borderId="0" xfId="0" applyNumberFormat="1" applyFont="1" applyAlignment="1">
      <alignment horizontal="center" vertical="center"/>
    </xf>
    <xf numFmtId="164" fontId="2" fillId="0" borderId="63" xfId="0" applyNumberFormat="1" applyFont="1" applyBorder="1" applyAlignment="1">
      <alignment horizontal="center" vertical="center"/>
    </xf>
    <xf numFmtId="164" fontId="2" fillId="0" borderId="65" xfId="0" applyNumberFormat="1" applyFont="1" applyBorder="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2" fillId="0" borderId="0" xfId="0" applyFont="1" applyAlignment="1">
      <alignment horizontal="center" vertical="center"/>
    </xf>
    <xf numFmtId="0" fontId="30" fillId="0" borderId="0" xfId="0" applyFont="1" applyAlignment="1">
      <alignment horizontal="center" vertical="center"/>
    </xf>
    <xf numFmtId="0" fontId="4" fillId="0" borderId="5" xfId="0" applyFont="1" applyBorder="1" applyAlignment="1">
      <alignment horizontal="center" vertical="center"/>
    </xf>
    <xf numFmtId="0" fontId="4" fillId="0" borderId="15" xfId="0" applyFont="1" applyBorder="1" applyAlignment="1">
      <alignment horizontal="center" vertical="center"/>
    </xf>
    <xf numFmtId="0" fontId="2" fillId="0" borderId="41" xfId="0" applyFont="1" applyBorder="1" applyAlignment="1">
      <alignment horizontal="center" vertical="center"/>
    </xf>
    <xf numFmtId="0" fontId="0" fillId="0" borderId="2" xfId="0" applyBorder="1" applyAlignment="1">
      <alignment horizontal="center" vertical="center"/>
    </xf>
    <xf numFmtId="0" fontId="9" fillId="0" borderId="3" xfId="0" applyFont="1" applyBorder="1" applyAlignment="1">
      <alignment horizontal="center" vertical="center"/>
    </xf>
    <xf numFmtId="16" fontId="10" fillId="0" borderId="3" xfId="0" applyNumberFormat="1" applyFont="1" applyBorder="1" applyAlignment="1">
      <alignment horizontal="center" vertical="center"/>
    </xf>
    <xf numFmtId="16" fontId="10" fillId="5" borderId="3" xfId="0" applyNumberFormat="1" applyFont="1" applyFill="1" applyBorder="1" applyAlignment="1">
      <alignment horizontal="center" vertical="center"/>
    </xf>
    <xf numFmtId="16" fontId="10" fillId="0" borderId="16" xfId="0" applyNumberFormat="1" applyFont="1" applyBorder="1" applyAlignment="1">
      <alignment horizontal="center" vertical="center"/>
    </xf>
    <xf numFmtId="0" fontId="13" fillId="2" borderId="0" xfId="0" applyFont="1" applyFill="1" applyAlignment="1" applyProtection="1">
      <alignment horizontal="center" vertical="center"/>
      <protection locked="0"/>
    </xf>
    <xf numFmtId="0" fontId="14" fillId="2" borderId="10" xfId="0" applyFont="1" applyFill="1" applyBorder="1" applyAlignment="1">
      <alignment horizontal="center" vertical="center"/>
    </xf>
    <xf numFmtId="0" fontId="12" fillId="0" borderId="17" xfId="0" applyFont="1" applyBorder="1" applyAlignment="1">
      <alignment horizontal="center" vertical="center"/>
    </xf>
    <xf numFmtId="0" fontId="12" fillId="2" borderId="17" xfId="0" applyFont="1" applyFill="1" applyBorder="1" applyAlignment="1">
      <alignment horizontal="center" vertical="center"/>
    </xf>
    <xf numFmtId="0" fontId="13" fillId="2" borderId="10" xfId="0" applyFont="1" applyFill="1" applyBorder="1" applyAlignment="1">
      <alignment horizontal="center" vertical="center"/>
    </xf>
    <xf numFmtId="0" fontId="12" fillId="0" borderId="17" xfId="0" applyFont="1" applyBorder="1" applyAlignment="1">
      <alignment horizontal="center" vertical="center" wrapText="1"/>
    </xf>
    <xf numFmtId="0" fontId="13" fillId="0" borderId="10" xfId="0" applyFont="1" applyBorder="1" applyAlignment="1">
      <alignment horizontal="center" vertical="center"/>
    </xf>
    <xf numFmtId="0" fontId="13" fillId="6" borderId="10" xfId="0" applyFont="1" applyFill="1" applyBorder="1" applyAlignment="1">
      <alignment horizontal="center" vertical="center"/>
    </xf>
    <xf numFmtId="0" fontId="12" fillId="6" borderId="17" xfId="0" applyFont="1" applyFill="1" applyBorder="1" applyAlignment="1">
      <alignment horizontal="center" vertical="center"/>
    </xf>
    <xf numFmtId="0" fontId="14" fillId="5" borderId="10" xfId="0" applyFont="1" applyFill="1" applyBorder="1" applyAlignment="1">
      <alignment horizontal="center" vertical="center"/>
    </xf>
    <xf numFmtId="0" fontId="12" fillId="6" borderId="14" xfId="0" applyFont="1" applyFill="1" applyBorder="1" applyAlignment="1">
      <alignment horizontal="center" vertical="center"/>
    </xf>
    <xf numFmtId="0" fontId="12" fillId="5" borderId="14" xfId="0" applyFont="1" applyFill="1" applyBorder="1" applyAlignment="1">
      <alignment horizontal="center" vertical="center"/>
    </xf>
    <xf numFmtId="0" fontId="12" fillId="5" borderId="14" xfId="0" applyFont="1" applyFill="1" applyBorder="1" applyAlignment="1">
      <alignment horizontal="center" vertical="center" wrapText="1"/>
    </xf>
    <xf numFmtId="0" fontId="13" fillId="6" borderId="14" xfId="0" applyFont="1" applyFill="1" applyBorder="1" applyAlignment="1">
      <alignment horizontal="center" vertical="center"/>
    </xf>
    <xf numFmtId="0" fontId="12" fillId="6" borderId="20" xfId="0" applyFont="1" applyFill="1" applyBorder="1" applyAlignment="1">
      <alignment horizontal="center" vertical="center"/>
    </xf>
    <xf numFmtId="0" fontId="9" fillId="0" borderId="4" xfId="0" applyFont="1" applyBorder="1"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10" xfId="0" applyFont="1" applyBorder="1" applyAlignment="1">
      <alignment horizontal="center" vertical="center" wrapText="1"/>
    </xf>
    <xf numFmtId="0" fontId="12" fillId="2" borderId="0" xfId="0" applyFont="1" applyFill="1" applyAlignment="1">
      <alignment horizontal="center" vertical="center"/>
    </xf>
    <xf numFmtId="0" fontId="35" fillId="0" borderId="10" xfId="0" applyFont="1" applyBorder="1" applyAlignment="1" applyProtection="1">
      <alignment horizontal="left" vertical="center"/>
      <protection locked="0"/>
    </xf>
    <xf numFmtId="0" fontId="22" fillId="0" borderId="10" xfId="0" applyFont="1" applyBorder="1" applyAlignment="1" applyProtection="1">
      <alignment horizontal="center" vertical="center"/>
      <protection locked="0"/>
    </xf>
    <xf numFmtId="0" fontId="35" fillId="0" borderId="10"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16" fontId="10" fillId="0" borderId="2" xfId="0" applyNumberFormat="1" applyFont="1" applyBorder="1" applyAlignment="1">
      <alignment horizontal="center" vertical="center"/>
    </xf>
    <xf numFmtId="0" fontId="22" fillId="0" borderId="10" xfId="0" applyFont="1" applyBorder="1" applyAlignment="1">
      <alignment horizontal="center" vertical="center" wrapText="1"/>
    </xf>
    <xf numFmtId="0" fontId="12" fillId="6" borderId="10" xfId="0" applyFont="1" applyFill="1" applyBorder="1" applyAlignment="1">
      <alignment horizontal="center" vertical="center" wrapText="1"/>
    </xf>
    <xf numFmtId="0" fontId="12" fillId="2" borderId="7" xfId="0" applyFont="1" applyFill="1" applyBorder="1" applyAlignment="1">
      <alignment horizontal="center" vertical="center"/>
    </xf>
    <xf numFmtId="16" fontId="10" fillId="0" borderId="19" xfId="0" applyNumberFormat="1" applyFont="1" applyBorder="1" applyAlignment="1">
      <alignment horizontal="center" vertical="center"/>
    </xf>
    <xf numFmtId="0" fontId="0" fillId="0" borderId="18" xfId="0" applyBorder="1" applyAlignment="1">
      <alignment horizontal="center" vertical="center"/>
    </xf>
    <xf numFmtId="0" fontId="9" fillId="7" borderId="19" xfId="0" applyFont="1" applyFill="1" applyBorder="1" applyAlignment="1">
      <alignment horizontal="center" vertical="center"/>
    </xf>
    <xf numFmtId="0" fontId="9" fillId="7" borderId="32" xfId="0" applyFont="1" applyFill="1" applyBorder="1" applyAlignment="1">
      <alignment horizontal="center" vertical="center"/>
    </xf>
    <xf numFmtId="16" fontId="10" fillId="0" borderId="18" xfId="0" applyNumberFormat="1" applyFont="1" applyBorder="1" applyAlignment="1">
      <alignment horizontal="center" vertical="center"/>
    </xf>
    <xf numFmtId="16" fontId="10" fillId="5" borderId="19" xfId="0" applyNumberFormat="1" applyFont="1" applyFill="1" applyBorder="1" applyAlignment="1">
      <alignment horizontal="center" vertical="center"/>
    </xf>
    <xf numFmtId="16" fontId="10" fillId="0" borderId="47" xfId="0" applyNumberFormat="1" applyFont="1" applyBorder="1" applyAlignment="1">
      <alignment horizontal="center" vertical="center"/>
    </xf>
    <xf numFmtId="0" fontId="35" fillId="0" borderId="3" xfId="0" applyFont="1" applyBorder="1" applyAlignment="1" applyProtection="1">
      <alignment horizontal="left" vertical="center"/>
      <protection locked="0"/>
    </xf>
    <xf numFmtId="0" fontId="22" fillId="0" borderId="3" xfId="0" applyFont="1" applyBorder="1" applyAlignment="1" applyProtection="1">
      <alignment horizontal="center" vertical="center"/>
      <protection locked="0"/>
    </xf>
    <xf numFmtId="0" fontId="22" fillId="0" borderId="3" xfId="0" applyFont="1" applyBorder="1" applyAlignment="1">
      <alignment horizontal="center" vertical="center" wrapText="1"/>
    </xf>
    <xf numFmtId="0" fontId="13" fillId="2" borderId="3" xfId="0" applyFont="1" applyFill="1" applyBorder="1" applyAlignment="1" applyProtection="1">
      <alignment horizontal="center" vertical="center"/>
      <protection locked="0"/>
    </xf>
    <xf numFmtId="0" fontId="12" fillId="5" borderId="3" xfId="0" applyFont="1" applyFill="1" applyBorder="1" applyAlignment="1">
      <alignment horizontal="center" vertical="center"/>
    </xf>
    <xf numFmtId="0" fontId="12" fillId="2"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2" fillId="0" borderId="3" xfId="0" applyFont="1" applyBorder="1" applyAlignment="1">
      <alignment horizontal="center" vertical="center"/>
    </xf>
    <xf numFmtId="0" fontId="11" fillId="0" borderId="3" xfId="0" applyFont="1" applyBorder="1" applyAlignment="1">
      <alignment horizontal="center" vertical="center"/>
    </xf>
    <xf numFmtId="0" fontId="11" fillId="0" borderId="3" xfId="0" applyFont="1" applyBorder="1"/>
    <xf numFmtId="0" fontId="12" fillId="2" borderId="16" xfId="0" applyFont="1" applyFill="1" applyBorder="1" applyAlignment="1">
      <alignment horizontal="center" vertical="center"/>
    </xf>
    <xf numFmtId="0" fontId="13" fillId="6" borderId="14" xfId="0" applyFont="1" applyFill="1" applyBorder="1" applyAlignment="1" applyProtection="1">
      <alignment horizontal="center" vertical="center"/>
      <protection locked="0"/>
    </xf>
    <xf numFmtId="0" fontId="14" fillId="6" borderId="14" xfId="0" applyFont="1" applyFill="1" applyBorder="1" applyAlignment="1">
      <alignment horizontal="center" vertical="center"/>
    </xf>
    <xf numFmtId="0" fontId="14" fillId="5" borderId="14" xfId="0" applyFont="1" applyFill="1" applyBorder="1" applyAlignment="1">
      <alignment horizontal="center" vertical="center"/>
    </xf>
    <xf numFmtId="0" fontId="33" fillId="7" borderId="19" xfId="0" applyFont="1" applyFill="1" applyBorder="1" applyAlignment="1">
      <alignment horizontal="center" vertical="center"/>
    </xf>
    <xf numFmtId="0" fontId="33" fillId="7" borderId="32" xfId="0" applyFont="1" applyFill="1" applyBorder="1" applyAlignment="1">
      <alignment horizontal="center" vertical="center"/>
    </xf>
    <xf numFmtId="0" fontId="22" fillId="0" borderId="14" xfId="0" applyFont="1" applyBorder="1" applyAlignment="1">
      <alignment horizontal="center" vertical="center" wrapText="1"/>
    </xf>
    <xf numFmtId="0" fontId="11" fillId="0" borderId="0" xfId="0" applyFont="1" applyAlignment="1">
      <alignment horizontal="center" wrapText="1"/>
    </xf>
    <xf numFmtId="0" fontId="0" fillId="0" borderId="0" xfId="0" applyAlignment="1">
      <alignment horizontal="center" wrapText="1"/>
    </xf>
    <xf numFmtId="0" fontId="5" fillId="0" borderId="68" xfId="0" applyFont="1" applyBorder="1" applyAlignment="1">
      <alignment horizontal="center" vertical="center"/>
    </xf>
    <xf numFmtId="16" fontId="2" fillId="0" borderId="7" xfId="0" applyNumberFormat="1" applyFont="1" applyBorder="1" applyAlignment="1">
      <alignment horizontal="center" vertical="center"/>
    </xf>
    <xf numFmtId="16" fontId="2" fillId="0" borderId="8" xfId="0" applyNumberFormat="1" applyFont="1" applyBorder="1" applyAlignment="1">
      <alignment horizontal="center" vertical="center"/>
    </xf>
    <xf numFmtId="16" fontId="2" fillId="0" borderId="69" xfId="0" applyNumberFormat="1" applyFont="1" applyBorder="1" applyAlignment="1">
      <alignment horizontal="center" vertical="center"/>
    </xf>
    <xf numFmtId="16" fontId="2" fillId="0" borderId="43" xfId="0" applyNumberFormat="1" applyFont="1" applyBorder="1" applyAlignment="1">
      <alignment horizontal="center" vertical="center"/>
    </xf>
    <xf numFmtId="0" fontId="5" fillId="8" borderId="10" xfId="0" applyFont="1" applyFill="1" applyBorder="1" applyAlignment="1">
      <alignment horizontal="center" vertical="center"/>
    </xf>
    <xf numFmtId="1" fontId="2" fillId="0" borderId="2" xfId="0" applyNumberFormat="1" applyFont="1" applyBorder="1" applyAlignment="1">
      <alignment horizontal="center" vertical="center"/>
    </xf>
    <xf numFmtId="0" fontId="2" fillId="0" borderId="18" xfId="0" applyFont="1" applyBorder="1" applyAlignment="1">
      <alignment horizontal="center" vertical="center"/>
    </xf>
    <xf numFmtId="0" fontId="30" fillId="0" borderId="57" xfId="0" applyFont="1" applyBorder="1" applyAlignment="1">
      <alignment horizontal="center" vertical="center"/>
    </xf>
    <xf numFmtId="1" fontId="5" fillId="0" borderId="9" xfId="0" applyNumberFormat="1" applyFont="1" applyBorder="1" applyAlignment="1">
      <alignment horizontal="center" vertical="center"/>
    </xf>
    <xf numFmtId="0" fontId="12" fillId="2" borderId="19" xfId="0" applyFont="1" applyFill="1" applyBorder="1" applyAlignment="1">
      <alignment horizontal="center" vertical="center"/>
    </xf>
    <xf numFmtId="0" fontId="1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12" fillId="2" borderId="3"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35" fillId="9" borderId="10" xfId="0" applyFont="1" applyFill="1" applyBorder="1" applyAlignment="1" applyProtection="1">
      <alignment horizontal="left" vertical="center"/>
      <protection locked="0"/>
    </xf>
    <xf numFmtId="0" fontId="22" fillId="9" borderId="10" xfId="0" applyFont="1" applyFill="1" applyBorder="1" applyAlignment="1" applyProtection="1">
      <alignment horizontal="center" vertical="center"/>
      <protection locked="0"/>
    </xf>
    <xf numFmtId="0" fontId="11" fillId="9" borderId="10" xfId="0" applyFont="1" applyFill="1" applyBorder="1" applyAlignment="1" applyProtection="1">
      <alignment horizontal="center" vertical="center"/>
      <protection locked="0"/>
    </xf>
    <xf numFmtId="0" fontId="22" fillId="9" borderId="10" xfId="2" applyFont="1" applyFill="1" applyBorder="1" applyAlignment="1" applyProtection="1">
      <alignment horizontal="center" vertical="center"/>
      <protection locked="0"/>
    </xf>
    <xf numFmtId="0" fontId="35" fillId="9" borderId="14" xfId="0" applyFont="1" applyFill="1" applyBorder="1" applyAlignment="1" applyProtection="1">
      <alignment horizontal="left" vertical="center"/>
      <protection locked="0"/>
    </xf>
    <xf numFmtId="0" fontId="11" fillId="9" borderId="14" xfId="0" applyFont="1" applyFill="1" applyBorder="1" applyAlignment="1" applyProtection="1">
      <alignment horizontal="center" vertical="center"/>
      <protection locked="0"/>
    </xf>
    <xf numFmtId="0" fontId="37" fillId="0" borderId="0" xfId="0" applyFont="1"/>
    <xf numFmtId="0" fontId="39" fillId="2" borderId="10" xfId="0" applyFont="1" applyFill="1" applyBorder="1" applyAlignment="1">
      <alignment horizontal="center" vertical="center"/>
    </xf>
    <xf numFmtId="0" fontId="39" fillId="0" borderId="14" xfId="0" applyFont="1" applyBorder="1" applyAlignment="1">
      <alignment horizontal="center" vertical="center"/>
    </xf>
    <xf numFmtId="0" fontId="40" fillId="9" borderId="10" xfId="0" applyFont="1" applyFill="1" applyBorder="1" applyAlignment="1" applyProtection="1">
      <alignment horizontal="left" vertical="center"/>
      <protection locked="0"/>
    </xf>
    <xf numFmtId="0" fontId="38" fillId="9" borderId="10" xfId="0" applyFont="1" applyFill="1" applyBorder="1" applyAlignment="1" applyProtection="1">
      <alignment horizontal="center" vertical="center"/>
      <protection locked="0"/>
    </xf>
    <xf numFmtId="0" fontId="41" fillId="9" borderId="10" xfId="2" applyFont="1" applyFill="1" applyBorder="1" applyAlignment="1" applyProtection="1">
      <alignment horizontal="center" vertical="center"/>
      <protection locked="0"/>
    </xf>
    <xf numFmtId="0" fontId="39" fillId="0" borderId="10" xfId="0" applyFont="1" applyBorder="1" applyAlignment="1">
      <alignment horizontal="center" vertical="center"/>
    </xf>
    <xf numFmtId="0" fontId="39" fillId="2" borderId="14" xfId="0" applyFont="1" applyFill="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20" xfId="0" applyFont="1" applyBorder="1" applyAlignment="1">
      <alignment horizontal="center" vertical="center"/>
    </xf>
    <xf numFmtId="0" fontId="42" fillId="2" borderId="10" xfId="0" applyFont="1" applyFill="1" applyBorder="1" applyAlignment="1">
      <alignment horizontal="center" vertical="center"/>
    </xf>
    <xf numFmtId="0" fontId="11" fillId="0" borderId="13" xfId="0" applyFont="1" applyBorder="1" applyAlignment="1">
      <alignment horizontal="center" vertical="center"/>
    </xf>
    <xf numFmtId="0" fontId="12" fillId="2" borderId="10" xfId="0" applyFont="1" applyFill="1" applyBorder="1" applyAlignment="1">
      <alignment vertical="center"/>
    </xf>
    <xf numFmtId="0" fontId="42" fillId="2" borderId="10" xfId="0" applyFont="1" applyFill="1" applyBorder="1" applyAlignment="1">
      <alignment horizontal="center" vertical="center" wrapText="1"/>
    </xf>
    <xf numFmtId="1" fontId="5" fillId="0" borderId="19" xfId="0" applyNumberFormat="1" applyFont="1" applyBorder="1" applyAlignment="1">
      <alignment horizontal="center" vertical="center"/>
    </xf>
    <xf numFmtId="16" fontId="2" fillId="0" borderId="53" xfId="0" applyNumberFormat="1"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27" xfId="0" applyFont="1" applyBorder="1" applyAlignment="1">
      <alignment horizontal="center" vertical="center" wrapText="1"/>
    </xf>
    <xf numFmtId="2" fontId="4" fillId="0" borderId="23" xfId="0" applyNumberFormat="1" applyFont="1" applyBorder="1" applyAlignment="1">
      <alignment horizontal="center" vertical="center" wrapText="1"/>
    </xf>
    <xf numFmtId="0" fontId="4" fillId="0" borderId="23" xfId="0" applyFont="1" applyBorder="1" applyAlignment="1">
      <alignment horizontal="center" vertical="center"/>
    </xf>
    <xf numFmtId="1" fontId="4" fillId="0" borderId="0" xfId="0" applyNumberFormat="1" applyFont="1" applyAlignment="1">
      <alignment horizontal="center" vertical="center"/>
    </xf>
    <xf numFmtId="20" fontId="4" fillId="0" borderId="0" xfId="0" applyNumberFormat="1" applyFont="1" applyAlignment="1">
      <alignment horizontal="center" vertical="center"/>
    </xf>
    <xf numFmtId="2" fontId="4" fillId="0" borderId="0" xfId="0" applyNumberFormat="1" applyFont="1" applyAlignment="1">
      <alignment horizontal="center" vertical="center"/>
    </xf>
    <xf numFmtId="1" fontId="2" fillId="0" borderId="27" xfId="0" applyNumberFormat="1" applyFont="1" applyBorder="1" applyAlignment="1">
      <alignment horizontal="center" vertical="center"/>
    </xf>
    <xf numFmtId="0" fontId="4" fillId="9" borderId="27" xfId="0" applyFont="1" applyFill="1" applyBorder="1" applyAlignment="1">
      <alignment horizontal="center" vertical="center"/>
    </xf>
    <xf numFmtId="1" fontId="2" fillId="8" borderId="27" xfId="0" applyNumberFormat="1" applyFont="1" applyFill="1" applyBorder="1" applyAlignment="1">
      <alignment horizontal="center" vertical="center"/>
    </xf>
    <xf numFmtId="0" fontId="4" fillId="8" borderId="27" xfId="0" applyFont="1" applyFill="1" applyBorder="1" applyAlignment="1">
      <alignment horizontal="center" vertical="center"/>
    </xf>
    <xf numFmtId="1" fontId="2" fillId="10" borderId="27" xfId="0" applyNumberFormat="1" applyFont="1" applyFill="1" applyBorder="1" applyAlignment="1">
      <alignment horizontal="center" vertical="center"/>
    </xf>
    <xf numFmtId="1" fontId="2" fillId="9" borderId="27" xfId="0" applyNumberFormat="1" applyFont="1" applyFill="1" applyBorder="1" applyAlignment="1">
      <alignment horizontal="center" vertical="center"/>
    </xf>
    <xf numFmtId="0" fontId="5" fillId="0" borderId="0" xfId="0" applyFont="1" applyAlignment="1">
      <alignment horizontal="center" vertical="center"/>
    </xf>
    <xf numFmtId="1"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0" fontId="6" fillId="0" borderId="0" xfId="0" applyFont="1" applyAlignment="1">
      <alignment horizontal="center" vertical="center"/>
    </xf>
    <xf numFmtId="1" fontId="6" fillId="0" borderId="0" xfId="0" applyNumberFormat="1" applyFont="1" applyAlignment="1">
      <alignment horizontal="center" vertical="center"/>
    </xf>
    <xf numFmtId="0" fontId="5" fillId="0" borderId="19" xfId="0" applyFont="1" applyBorder="1" applyAlignment="1">
      <alignment horizontal="center" vertical="center"/>
    </xf>
    <xf numFmtId="0" fontId="39" fillId="2" borderId="10" xfId="0" applyFont="1" applyFill="1" applyBorder="1" applyAlignment="1">
      <alignment horizontal="center" vertical="center" wrapText="1"/>
    </xf>
    <xf numFmtId="16" fontId="43" fillId="0" borderId="10" xfId="0" applyNumberFormat="1" applyFont="1" applyBorder="1" applyAlignment="1">
      <alignment horizontal="center" vertical="center" wrapText="1"/>
    </xf>
    <xf numFmtId="0" fontId="44" fillId="2" borderId="10" xfId="0" applyFont="1" applyFill="1" applyBorder="1" applyAlignment="1">
      <alignment horizontal="center" vertical="center"/>
    </xf>
    <xf numFmtId="0" fontId="12" fillId="2" borderId="17" xfId="0" applyFont="1" applyFill="1" applyBorder="1" applyAlignment="1">
      <alignment horizontal="center" vertical="center" wrapText="1"/>
    </xf>
    <xf numFmtId="0" fontId="39" fillId="0" borderId="10" xfId="0" applyFont="1" applyBorder="1" applyAlignment="1">
      <alignment horizontal="center" vertical="center" wrapText="1"/>
    </xf>
    <xf numFmtId="1" fontId="16" fillId="0" borderId="10" xfId="0" applyNumberFormat="1" applyFont="1" applyBorder="1" applyAlignment="1">
      <alignment horizontal="center" vertical="center"/>
    </xf>
    <xf numFmtId="0" fontId="16" fillId="0" borderId="31" xfId="0" applyFont="1" applyBorder="1" applyAlignment="1">
      <alignment horizontal="center" vertical="center"/>
    </xf>
    <xf numFmtId="0" fontId="42" fillId="0" borderId="10" xfId="0" applyFont="1" applyBorder="1" applyAlignment="1">
      <alignment horizontal="center" vertical="center"/>
    </xf>
    <xf numFmtId="1" fontId="2" fillId="8" borderId="10" xfId="0" applyNumberFormat="1" applyFont="1" applyFill="1" applyBorder="1" applyAlignment="1">
      <alignment horizontal="center" vertical="center"/>
    </xf>
    <xf numFmtId="0" fontId="13" fillId="2" borderId="53" xfId="0" applyFont="1" applyFill="1" applyBorder="1" applyAlignment="1" applyProtection="1">
      <alignment horizontal="center" vertical="center"/>
      <protection locked="0"/>
    </xf>
    <xf numFmtId="0" fontId="11" fillId="0" borderId="53" xfId="0" applyFont="1" applyBorder="1" applyAlignment="1">
      <alignment vertical="center"/>
    </xf>
    <xf numFmtId="0" fontId="42" fillId="0" borderId="10" xfId="0" applyFont="1" applyBorder="1" applyAlignment="1">
      <alignment horizontal="center" vertical="center" wrapText="1"/>
    </xf>
    <xf numFmtId="0" fontId="16" fillId="0" borderId="54" xfId="0" applyFont="1" applyBorder="1" applyAlignment="1">
      <alignment horizontal="center" vertical="center"/>
    </xf>
    <xf numFmtId="0" fontId="11" fillId="0" borderId="0" xfId="0" applyFont="1" applyAlignment="1">
      <alignment horizontal="center" vertical="center"/>
    </xf>
    <xf numFmtId="0" fontId="45" fillId="0" borderId="10" xfId="0" applyFont="1" applyBorder="1" applyAlignment="1">
      <alignment horizontal="center" vertical="center"/>
    </xf>
    <xf numFmtId="0" fontId="4" fillId="0" borderId="11" xfId="0" applyFont="1" applyBorder="1" applyAlignment="1">
      <alignment horizontal="center" vertical="center" wrapText="1"/>
    </xf>
    <xf numFmtId="16" fontId="2" fillId="0" borderId="46" xfId="0" applyNumberFormat="1" applyFont="1" applyBorder="1" applyAlignment="1">
      <alignment horizontal="center" vertical="center"/>
    </xf>
    <xf numFmtId="0" fontId="2" fillId="0" borderId="11" xfId="0" applyFont="1" applyBorder="1" applyAlignment="1">
      <alignment horizontal="center" vertical="center" wrapText="1"/>
    </xf>
    <xf numFmtId="0" fontId="16" fillId="0" borderId="11" xfId="0" applyFont="1" applyBorder="1" applyAlignment="1">
      <alignment horizontal="center" vertical="center"/>
    </xf>
    <xf numFmtId="0" fontId="4" fillId="0" borderId="4" xfId="0" applyFont="1" applyBorder="1" applyAlignment="1">
      <alignment horizontal="center" vertical="center"/>
    </xf>
    <xf numFmtId="0" fontId="4" fillId="0" borderId="21" xfId="0" applyFont="1" applyBorder="1" applyAlignment="1">
      <alignment horizontal="center" vertical="center"/>
    </xf>
    <xf numFmtId="164" fontId="2" fillId="0" borderId="34" xfId="0" applyNumberFormat="1" applyFont="1" applyBorder="1" applyAlignment="1">
      <alignment horizontal="center" vertical="center"/>
    </xf>
    <xf numFmtId="0" fontId="35" fillId="6" borderId="10" xfId="0" applyFont="1" applyFill="1" applyBorder="1" applyAlignment="1" applyProtection="1">
      <alignment horizontal="left" vertical="center"/>
      <protection locked="0"/>
    </xf>
    <xf numFmtId="0" fontId="22" fillId="6" borderId="10" xfId="0" applyFont="1" applyFill="1" applyBorder="1" applyAlignment="1" applyProtection="1">
      <alignment horizontal="center" vertical="center"/>
      <protection locked="0"/>
    </xf>
    <xf numFmtId="0" fontId="11" fillId="6" borderId="10" xfId="0" applyFont="1" applyFill="1" applyBorder="1" applyAlignment="1" applyProtection="1">
      <alignment horizontal="center" vertical="center"/>
      <protection locked="0"/>
    </xf>
    <xf numFmtId="0" fontId="22" fillId="6" borderId="10" xfId="2" applyFont="1" applyFill="1" applyBorder="1" applyAlignment="1" applyProtection="1">
      <alignment horizontal="center" vertical="center"/>
      <protection locked="0"/>
    </xf>
    <xf numFmtId="0" fontId="35" fillId="6" borderId="14" xfId="0" applyFont="1" applyFill="1" applyBorder="1" applyAlignment="1" applyProtection="1">
      <alignment horizontal="left" vertical="center"/>
      <protection locked="0"/>
    </xf>
    <xf numFmtId="0" fontId="11" fillId="6" borderId="14" xfId="0" applyFont="1" applyFill="1" applyBorder="1" applyAlignment="1" applyProtection="1">
      <alignment horizontal="center" vertical="center"/>
      <protection locked="0"/>
    </xf>
    <xf numFmtId="1" fontId="2" fillId="0" borderId="71" xfId="0" applyNumberFormat="1" applyFont="1" applyBorder="1" applyAlignment="1">
      <alignment horizontal="center" vertical="center"/>
    </xf>
    <xf numFmtId="0" fontId="2" fillId="8" borderId="3" xfId="0" applyFont="1" applyFill="1" applyBorder="1" applyAlignment="1">
      <alignment horizontal="center" vertical="center"/>
    </xf>
    <xf numFmtId="16" fontId="4" fillId="0" borderId="10" xfId="0" applyNumberFormat="1" applyFont="1" applyBorder="1" applyAlignment="1">
      <alignment horizontal="center" vertical="center"/>
    </xf>
    <xf numFmtId="16" fontId="4" fillId="0" borderId="32" xfId="0" applyNumberFormat="1" applyFont="1" applyBorder="1" applyAlignment="1">
      <alignment horizontal="center" vertical="center"/>
    </xf>
    <xf numFmtId="1" fontId="30" fillId="0" borderId="27" xfId="0" applyNumberFormat="1" applyFont="1" applyBorder="1" applyAlignment="1">
      <alignment horizontal="center" vertical="center"/>
    </xf>
    <xf numFmtId="1" fontId="30" fillId="0" borderId="0" xfId="0" applyNumberFormat="1" applyFont="1" applyAlignment="1">
      <alignment horizontal="center" vertical="center"/>
    </xf>
    <xf numFmtId="1" fontId="4" fillId="0" borderId="27" xfId="0" applyNumberFormat="1" applyFont="1" applyBorder="1" applyAlignment="1">
      <alignment horizontal="center" vertical="center"/>
    </xf>
    <xf numFmtId="0" fontId="46" fillId="0" borderId="10" xfId="0" applyFont="1" applyBorder="1" applyAlignment="1">
      <alignment horizontal="center" vertical="center" wrapText="1"/>
    </xf>
    <xf numFmtId="0" fontId="46" fillId="6" borderId="10" xfId="0" applyFont="1" applyFill="1" applyBorder="1" applyAlignment="1">
      <alignment horizontal="center" vertical="center"/>
    </xf>
    <xf numFmtId="0" fontId="11" fillId="0" borderId="7" xfId="0" applyFont="1" applyBorder="1"/>
    <xf numFmtId="16" fontId="10" fillId="0" borderId="14" xfId="0" applyNumberFormat="1" applyFont="1" applyBorder="1" applyAlignment="1">
      <alignment horizontal="center" vertical="center"/>
    </xf>
    <xf numFmtId="0" fontId="6" fillId="0" borderId="11" xfId="0" applyFont="1" applyBorder="1" applyAlignment="1">
      <alignment horizontal="center" vertical="center"/>
    </xf>
    <xf numFmtId="0" fontId="47" fillId="0" borderId="0" xfId="0" applyFont="1" applyAlignment="1">
      <alignment horizontal="center" vertical="center" wrapText="1"/>
    </xf>
    <xf numFmtId="0" fontId="11" fillId="0" borderId="16" xfId="0" applyFont="1" applyBorder="1" applyAlignment="1">
      <alignment horizontal="center" vertical="center"/>
    </xf>
    <xf numFmtId="1" fontId="16" fillId="0" borderId="3" xfId="0" applyNumberFormat="1" applyFont="1" applyBorder="1" applyAlignment="1">
      <alignment horizontal="center" vertical="center"/>
    </xf>
    <xf numFmtId="1" fontId="16" fillId="0" borderId="4" xfId="0" applyNumberFormat="1" applyFont="1" applyBorder="1" applyAlignment="1">
      <alignment horizontal="center" vertical="center"/>
    </xf>
    <xf numFmtId="1" fontId="4" fillId="0" borderId="23" xfId="0" applyNumberFormat="1" applyFont="1" applyBorder="1" applyAlignment="1">
      <alignment horizontal="center" vertical="center" wrapText="1"/>
    </xf>
    <xf numFmtId="0" fontId="12" fillId="2" borderId="7" xfId="0" applyFont="1" applyFill="1" applyBorder="1" applyAlignment="1">
      <alignment horizontal="center" vertical="center" wrapText="1"/>
    </xf>
    <xf numFmtId="20" fontId="4" fillId="0" borderId="27" xfId="0" applyNumberFormat="1" applyFont="1" applyBorder="1" applyAlignment="1">
      <alignment horizontal="center" vertical="center"/>
    </xf>
    <xf numFmtId="20" fontId="4" fillId="8" borderId="27" xfId="0" applyNumberFormat="1" applyFont="1" applyFill="1" applyBorder="1" applyAlignment="1">
      <alignment horizontal="center" vertical="center"/>
    </xf>
    <xf numFmtId="20" fontId="4" fillId="11" borderId="27" xfId="0" applyNumberFormat="1" applyFont="1" applyFill="1" applyBorder="1" applyAlignment="1">
      <alignment horizontal="center" vertical="center"/>
    </xf>
    <xf numFmtId="20" fontId="4" fillId="10" borderId="27" xfId="0" applyNumberFormat="1" applyFont="1" applyFill="1" applyBorder="1" applyAlignment="1">
      <alignment horizontal="center" vertical="center"/>
    </xf>
    <xf numFmtId="0" fontId="4" fillId="11" borderId="27" xfId="0" applyFont="1" applyFill="1" applyBorder="1" applyAlignment="1">
      <alignment horizontal="center" vertical="center"/>
    </xf>
    <xf numFmtId="0" fontId="4" fillId="10" borderId="27" xfId="0" applyFont="1" applyFill="1" applyBorder="1" applyAlignment="1">
      <alignment horizontal="center" vertical="center"/>
    </xf>
    <xf numFmtId="0" fontId="4" fillId="0" borderId="31" xfId="0" applyFont="1" applyBorder="1" applyAlignment="1">
      <alignment horizontal="center" vertical="center" wrapText="1"/>
    </xf>
    <xf numFmtId="0" fontId="4" fillId="0" borderId="12" xfId="0" applyFont="1" applyBorder="1" applyAlignment="1">
      <alignment horizontal="center" vertical="center"/>
    </xf>
    <xf numFmtId="0" fontId="4" fillId="9" borderId="26" xfId="0" applyFont="1" applyFill="1" applyBorder="1" applyAlignment="1">
      <alignment horizontal="center" vertical="center"/>
    </xf>
    <xf numFmtId="0" fontId="4" fillId="0" borderId="12" xfId="0" applyFont="1" applyBorder="1" applyAlignment="1">
      <alignment horizontal="center" vertical="center" wrapText="1"/>
    </xf>
    <xf numFmtId="0" fontId="49" fillId="0" borderId="10" xfId="0" applyFont="1" applyBorder="1" applyAlignment="1">
      <alignment horizontal="center" vertical="center" wrapText="1"/>
    </xf>
    <xf numFmtId="0" fontId="48" fillId="0" borderId="10" xfId="0" applyFont="1" applyBorder="1" applyAlignment="1">
      <alignment horizontal="center" vertical="center"/>
    </xf>
    <xf numFmtId="0" fontId="50" fillId="0" borderId="10" xfId="0" applyFont="1" applyBorder="1" applyAlignment="1">
      <alignment horizontal="center" vertical="center"/>
    </xf>
    <xf numFmtId="0" fontId="51" fillId="0" borderId="10" xfId="0" applyFont="1" applyBorder="1" applyAlignment="1">
      <alignment horizontal="center" vertical="center" wrapText="1"/>
    </xf>
    <xf numFmtId="1" fontId="5" fillId="0" borderId="17" xfId="0" applyNumberFormat="1" applyFont="1" applyBorder="1" applyAlignment="1">
      <alignment horizontal="center" vertical="center"/>
    </xf>
    <xf numFmtId="0" fontId="4" fillId="8" borderId="15" xfId="0" applyFont="1" applyFill="1" applyBorder="1" applyAlignment="1">
      <alignment horizontal="center" vertical="center"/>
    </xf>
    <xf numFmtId="0" fontId="4" fillId="8" borderId="5" xfId="0" applyFont="1" applyFill="1" applyBorder="1" applyAlignment="1">
      <alignment horizontal="center" vertical="center"/>
    </xf>
    <xf numFmtId="0" fontId="4" fillId="11" borderId="5" xfId="0" applyFont="1" applyFill="1" applyBorder="1" applyAlignment="1">
      <alignment horizontal="center" vertical="center"/>
    </xf>
    <xf numFmtId="0" fontId="4" fillId="10" borderId="5" xfId="0" applyFont="1" applyFill="1" applyBorder="1" applyAlignment="1">
      <alignment horizontal="center" vertical="center"/>
    </xf>
    <xf numFmtId="0" fontId="4" fillId="8" borderId="12"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vertical="center"/>
    </xf>
    <xf numFmtId="0" fontId="4" fillId="0" borderId="0" xfId="0" applyFont="1" applyAlignment="1">
      <alignment vertical="center"/>
    </xf>
    <xf numFmtId="0" fontId="31" fillId="0" borderId="24" xfId="0" applyFont="1" applyBorder="1" applyAlignment="1">
      <alignment horizontal="center" vertical="center"/>
    </xf>
    <xf numFmtId="0" fontId="31" fillId="0" borderId="36" xfId="0" applyFont="1" applyBorder="1" applyAlignment="1">
      <alignment horizontal="center" vertical="center"/>
    </xf>
    <xf numFmtId="0" fontId="31" fillId="0" borderId="41" xfId="0" applyFont="1" applyBorder="1" applyAlignment="1">
      <alignment horizontal="center" vertical="center"/>
    </xf>
    <xf numFmtId="0" fontId="32" fillId="0" borderId="2" xfId="0" applyFont="1" applyBorder="1" applyAlignment="1">
      <alignment horizontal="center" vertical="center"/>
    </xf>
    <xf numFmtId="0" fontId="32" fillId="0" borderId="9" xfId="0" applyFont="1" applyBorder="1" applyAlignment="1">
      <alignment horizontal="center" vertical="center"/>
    </xf>
    <xf numFmtId="0" fontId="32" fillId="0" borderId="13" xfId="0" applyFont="1" applyBorder="1" applyAlignment="1">
      <alignment horizontal="center" vertical="center"/>
    </xf>
    <xf numFmtId="0" fontId="32" fillId="0" borderId="16" xfId="0" applyFont="1" applyBorder="1" applyAlignment="1">
      <alignment horizontal="center" vertical="center"/>
    </xf>
    <xf numFmtId="0" fontId="32" fillId="0" borderId="17" xfId="0" applyFont="1" applyBorder="1" applyAlignment="1">
      <alignment horizontal="center" vertical="center"/>
    </xf>
    <xf numFmtId="0" fontId="32" fillId="0" borderId="20" xfId="0" applyFont="1" applyBorder="1" applyAlignment="1">
      <alignment horizontal="center" vertical="center"/>
    </xf>
    <xf numFmtId="0" fontId="5" fillId="0" borderId="24" xfId="0" applyFont="1" applyBorder="1" applyAlignment="1">
      <alignment horizontal="center" vertical="center"/>
    </xf>
    <xf numFmtId="0" fontId="5" fillId="0" borderId="36" xfId="0" applyFont="1" applyBorder="1" applyAlignment="1">
      <alignment horizontal="center" vertical="center"/>
    </xf>
    <xf numFmtId="0" fontId="5" fillId="0" borderId="41" xfId="0" applyFont="1" applyBorder="1" applyAlignment="1">
      <alignment horizontal="center" vertical="center"/>
    </xf>
    <xf numFmtId="0" fontId="4" fillId="0" borderId="24" xfId="0" applyFont="1" applyBorder="1" applyAlignment="1">
      <alignment horizontal="center" vertical="center"/>
    </xf>
    <xf numFmtId="0" fontId="4" fillId="0" borderId="36" xfId="0" applyFont="1" applyBorder="1" applyAlignment="1">
      <alignment horizontal="center" vertical="center"/>
    </xf>
    <xf numFmtId="0" fontId="4" fillId="0" borderId="41" xfId="0" applyFont="1" applyBorder="1" applyAlignment="1">
      <alignment horizontal="center" vertical="center"/>
    </xf>
    <xf numFmtId="0" fontId="4" fillId="0" borderId="61" xfId="0" applyFont="1" applyBorder="1" applyAlignment="1">
      <alignment horizontal="center" vertical="center"/>
    </xf>
    <xf numFmtId="0" fontId="4" fillId="0" borderId="38" xfId="0" applyFont="1" applyBorder="1" applyAlignment="1">
      <alignment horizontal="center" vertical="center"/>
    </xf>
    <xf numFmtId="0" fontId="4" fillId="0" borderId="43" xfId="0" applyFont="1" applyBorder="1" applyAlignment="1">
      <alignment horizontal="center" vertical="center"/>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xf>
    <xf numFmtId="0" fontId="31" fillId="0" borderId="1" xfId="0" applyFont="1" applyBorder="1" applyAlignment="1">
      <alignment horizontal="center" vertical="center"/>
    </xf>
    <xf numFmtId="0" fontId="31" fillId="0" borderId="64" xfId="0" applyFont="1" applyBorder="1" applyAlignment="1">
      <alignment horizontal="center" vertical="center"/>
    </xf>
    <xf numFmtId="0" fontId="31" fillId="0" borderId="65" xfId="0" applyFont="1" applyBorder="1" applyAlignment="1">
      <alignment horizontal="center" vertical="center"/>
    </xf>
    <xf numFmtId="0" fontId="32" fillId="0" borderId="67" xfId="0" applyFont="1" applyBorder="1" applyAlignment="1">
      <alignment horizontal="center" vertical="center"/>
    </xf>
    <xf numFmtId="0" fontId="32" fillId="0" borderId="66" xfId="0" applyFont="1" applyBorder="1" applyAlignment="1">
      <alignment horizontal="center" vertical="center"/>
    </xf>
    <xf numFmtId="0" fontId="32" fillId="0" borderId="49" xfId="0" applyFont="1" applyBorder="1" applyAlignment="1">
      <alignment horizontal="center" vertical="center"/>
    </xf>
    <xf numFmtId="0" fontId="32" fillId="0" borderId="61" xfId="0" applyFont="1" applyBorder="1" applyAlignment="1">
      <alignment horizontal="center" vertical="center"/>
    </xf>
    <xf numFmtId="0" fontId="32" fillId="0" borderId="38" xfId="0" applyFont="1" applyBorder="1" applyAlignment="1">
      <alignment horizontal="center" vertical="center"/>
    </xf>
    <xf numFmtId="0" fontId="32" fillId="0" borderId="43" xfId="0" applyFont="1" applyBorder="1" applyAlignment="1">
      <alignment horizontal="center" vertical="center"/>
    </xf>
    <xf numFmtId="0" fontId="32" fillId="0" borderId="24" xfId="0" applyFont="1" applyBorder="1" applyAlignment="1">
      <alignment horizontal="center" vertical="center"/>
    </xf>
    <xf numFmtId="0" fontId="32" fillId="0" borderId="36" xfId="0" applyFont="1" applyBorder="1" applyAlignment="1">
      <alignment horizontal="center" vertical="center"/>
    </xf>
    <xf numFmtId="0" fontId="32" fillId="0" borderId="41" xfId="0" applyFont="1" applyBorder="1" applyAlignment="1">
      <alignment horizontal="center" vertical="center"/>
    </xf>
    <xf numFmtId="0" fontId="32" fillId="0" borderId="6" xfId="0" applyFont="1" applyBorder="1" applyAlignment="1">
      <alignment horizontal="center" vertical="center"/>
    </xf>
    <xf numFmtId="0" fontId="32" fillId="0" borderId="18" xfId="0" applyFont="1" applyBorder="1" applyAlignment="1">
      <alignment horizontal="center" vertical="center"/>
    </xf>
    <xf numFmtId="0" fontId="32" fillId="0" borderId="22" xfId="0" applyFont="1" applyBorder="1" applyAlignment="1">
      <alignment horizontal="center" vertical="center"/>
    </xf>
    <xf numFmtId="0" fontId="32" fillId="0" borderId="47" xfId="0" applyFont="1" applyBorder="1" applyAlignment="1">
      <alignment horizontal="center" vertical="center"/>
    </xf>
    <xf numFmtId="0" fontId="4" fillId="4" borderId="30" xfId="0" applyFont="1" applyFill="1" applyBorder="1" applyAlignment="1">
      <alignment horizontal="center" vertical="center"/>
    </xf>
    <xf numFmtId="0" fontId="4" fillId="4" borderId="31" xfId="0" applyFont="1" applyFill="1" applyBorder="1" applyAlignment="1">
      <alignment horizontal="center" vertical="center"/>
    </xf>
    <xf numFmtId="0" fontId="4" fillId="4" borderId="29" xfId="0" applyFont="1" applyFill="1" applyBorder="1" applyAlignment="1">
      <alignment horizontal="center" vertical="center"/>
    </xf>
    <xf numFmtId="0" fontId="6" fillId="0" borderId="23"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11" fillId="0" borderId="10" xfId="0" applyFont="1" applyBorder="1" applyAlignment="1">
      <alignment horizontal="center" vertical="center"/>
    </xf>
    <xf numFmtId="0" fontId="12" fillId="2" borderId="10" xfId="0" applyFont="1" applyFill="1" applyBorder="1" applyAlignment="1">
      <alignment horizontal="center" vertical="center"/>
    </xf>
    <xf numFmtId="0" fontId="11" fillId="0" borderId="4" xfId="0" applyFont="1" applyBorder="1" applyAlignment="1">
      <alignment horizontal="center" vertical="center"/>
    </xf>
    <xf numFmtId="0" fontId="11" fillId="0" borderId="51" xfId="0" applyFont="1" applyBorder="1" applyAlignment="1">
      <alignment horizontal="center" vertical="center"/>
    </xf>
    <xf numFmtId="0" fontId="12" fillId="2" borderId="11" xfId="0" applyFont="1" applyFill="1" applyBorder="1" applyAlignment="1">
      <alignment horizontal="center" vertical="center"/>
    </xf>
    <xf numFmtId="0" fontId="12" fillId="2" borderId="52" xfId="0" applyFont="1" applyFill="1" applyBorder="1" applyAlignment="1">
      <alignment horizontal="center" vertical="center"/>
    </xf>
    <xf numFmtId="0" fontId="12" fillId="2" borderId="53" xfId="0" applyFont="1" applyFill="1" applyBorder="1" applyAlignment="1">
      <alignment horizontal="center" vertical="center"/>
    </xf>
    <xf numFmtId="0" fontId="11" fillId="0" borderId="11" xfId="0" applyFont="1" applyBorder="1" applyAlignment="1">
      <alignment horizontal="center" vertical="center"/>
    </xf>
    <xf numFmtId="0" fontId="11" fillId="0" borderId="53" xfId="0" applyFont="1" applyBorder="1" applyAlignment="1">
      <alignment horizontal="center" vertical="center"/>
    </xf>
    <xf numFmtId="0" fontId="9" fillId="0" borderId="4" xfId="0" applyFont="1" applyBorder="1" applyAlignment="1">
      <alignment horizontal="center" vertical="center"/>
    </xf>
    <xf numFmtId="0" fontId="9" fillId="0" borderId="51" xfId="0" applyFont="1" applyBorder="1" applyAlignment="1">
      <alignment horizontal="center" vertical="center"/>
    </xf>
    <xf numFmtId="0" fontId="15" fillId="0" borderId="0" xfId="0" applyFont="1" applyAlignment="1">
      <alignment horizont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0" borderId="29" xfId="0" applyFont="1" applyBorder="1" applyAlignment="1">
      <alignment horizontal="center" vertical="center"/>
    </xf>
    <xf numFmtId="0" fontId="9" fillId="0" borderId="3" xfId="0" applyFont="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18" fillId="0" borderId="0" xfId="0" applyFont="1" applyAlignment="1">
      <alignment horizontal="center"/>
    </xf>
    <xf numFmtId="0" fontId="11" fillId="0" borderId="3" xfId="0" applyFont="1" applyBorder="1" applyAlignment="1">
      <alignment horizontal="center" vertical="center"/>
    </xf>
    <xf numFmtId="0" fontId="12" fillId="2" borderId="10" xfId="0" applyFont="1" applyFill="1" applyBorder="1" applyAlignment="1">
      <alignment horizontal="center" vertical="center" wrapText="1"/>
    </xf>
    <xf numFmtId="0" fontId="11" fillId="0" borderId="52" xfId="0" applyFont="1" applyBorder="1" applyAlignment="1">
      <alignment horizontal="center" vertical="center"/>
    </xf>
    <xf numFmtId="0" fontId="13" fillId="2" borderId="11" xfId="0" applyFont="1" applyFill="1" applyBorder="1" applyAlignment="1" applyProtection="1">
      <alignment horizontal="center" vertical="center"/>
      <protection locked="0"/>
    </xf>
    <xf numFmtId="0" fontId="13" fillId="2" borderId="52" xfId="0" applyFont="1" applyFill="1" applyBorder="1" applyAlignment="1" applyProtection="1">
      <alignment horizontal="center" vertical="center"/>
      <protection locked="0"/>
    </xf>
    <xf numFmtId="0" fontId="13" fillId="2" borderId="53" xfId="0" applyFont="1" applyFill="1" applyBorder="1" applyAlignment="1" applyProtection="1">
      <alignment horizontal="center" vertical="center"/>
      <protection locked="0"/>
    </xf>
    <xf numFmtId="0" fontId="12" fillId="0" borderId="11" xfId="0" applyFont="1" applyBorder="1" applyAlignment="1">
      <alignment horizontal="center" vertical="center"/>
    </xf>
    <xf numFmtId="0" fontId="12" fillId="0" borderId="52" xfId="0" applyFont="1" applyBorder="1" applyAlignment="1">
      <alignment horizontal="center" vertical="center"/>
    </xf>
    <xf numFmtId="0" fontId="12" fillId="0" borderId="53" xfId="0" applyFont="1" applyBorder="1" applyAlignment="1">
      <alignment horizontal="center" vertical="center"/>
    </xf>
    <xf numFmtId="0" fontId="37" fillId="8" borderId="8" xfId="0" applyFont="1" applyFill="1" applyBorder="1" applyAlignment="1">
      <alignment horizontal="center"/>
    </xf>
    <xf numFmtId="0" fontId="37" fillId="8" borderId="70" xfId="0" applyFont="1" applyFill="1" applyBorder="1" applyAlignment="1">
      <alignment horizontal="center"/>
    </xf>
  </cellXfs>
  <cellStyles count="3">
    <cellStyle name="Normal" xfId="0" builtinId="0"/>
    <cellStyle name="Normal 2" xfId="1" xr:uid="{00000000-0005-0000-0000-000001000000}"/>
    <cellStyle name="Normal 3" xfId="2" xr:uid="{316075C0-2BAB-4B1F-9EAE-4BAA6FCB10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C3EE4-DD1D-400D-A977-CAC56AA3A474}">
  <dimension ref="A1:CK154"/>
  <sheetViews>
    <sheetView tabSelected="1" zoomScale="85" zoomScaleNormal="85" workbookViewId="0">
      <pane xSplit="3" topLeftCell="D1" activePane="topRight" state="frozen"/>
      <selection pane="topRight" activeCell="J7" sqref="J7"/>
    </sheetView>
  </sheetViews>
  <sheetFormatPr defaultColWidth="8.81640625" defaultRowHeight="12.5" x14ac:dyDescent="0.35"/>
  <cols>
    <col min="1" max="1" width="4.26953125" style="78" bestFit="1" customWidth="1"/>
    <col min="2" max="4" width="17.7265625" style="213" customWidth="1"/>
    <col min="5" max="5" width="11.1796875" style="213" customWidth="1"/>
    <col min="6" max="6" width="11.1796875" style="320" customWidth="1"/>
    <col min="7" max="75" width="9.81640625" style="78" customWidth="1"/>
    <col min="76" max="76" width="10.81640625" style="78" customWidth="1"/>
    <col min="77" max="77" width="8.81640625" style="78"/>
    <col min="78" max="78" width="8.81640625" style="331"/>
    <col min="79" max="79" width="10.81640625" style="214" customWidth="1"/>
    <col min="80" max="80" width="17.453125" style="78" bestFit="1" customWidth="1"/>
    <col min="81" max="81" width="11.7265625" style="208" bestFit="1" customWidth="1"/>
    <col min="82" max="82" width="13.54296875" style="78" customWidth="1"/>
    <col min="83" max="83" width="13.54296875" style="322" customWidth="1"/>
    <col min="84" max="84" width="13.54296875" style="320" customWidth="1"/>
    <col min="85" max="89" width="13.54296875" style="78" customWidth="1"/>
    <col min="90" max="16384" width="8.81640625" style="78"/>
  </cols>
  <sheetData>
    <row r="1" spans="1:89" ht="56.25" customHeight="1" thickBot="1" x14ac:dyDescent="0.4">
      <c r="D1" s="320"/>
      <c r="E1" s="92">
        <v>1</v>
      </c>
      <c r="F1" s="91">
        <v>2</v>
      </c>
      <c r="G1" s="91">
        <v>3</v>
      </c>
      <c r="H1" s="91">
        <v>4</v>
      </c>
      <c r="I1" s="91">
        <v>5</v>
      </c>
      <c r="J1" s="91">
        <v>6</v>
      </c>
      <c r="K1" s="91">
        <v>7</v>
      </c>
      <c r="L1" s="91">
        <v>8</v>
      </c>
      <c r="M1" s="91">
        <v>9</v>
      </c>
      <c r="N1" s="91">
        <v>10</v>
      </c>
      <c r="O1" s="91">
        <v>11</v>
      </c>
      <c r="P1" s="91">
        <v>12</v>
      </c>
      <c r="Q1" s="91">
        <v>13</v>
      </c>
      <c r="R1" s="91">
        <v>14</v>
      </c>
      <c r="S1" s="91">
        <v>15</v>
      </c>
      <c r="T1" s="91">
        <v>16</v>
      </c>
      <c r="U1" s="91">
        <v>17</v>
      </c>
      <c r="V1" s="91">
        <v>18</v>
      </c>
      <c r="W1" s="91">
        <v>19</v>
      </c>
      <c r="X1" s="91">
        <v>20</v>
      </c>
      <c r="Y1" s="91">
        <v>21</v>
      </c>
      <c r="Z1" s="91">
        <v>22</v>
      </c>
      <c r="AA1" s="91">
        <v>23</v>
      </c>
      <c r="AB1" s="91">
        <v>24</v>
      </c>
      <c r="AC1" s="91">
        <v>25</v>
      </c>
      <c r="AD1" s="91">
        <v>26</v>
      </c>
      <c r="AE1" s="91">
        <v>27</v>
      </c>
      <c r="AF1" s="91">
        <v>28</v>
      </c>
      <c r="AG1" s="91">
        <v>29</v>
      </c>
      <c r="AH1" s="91">
        <v>30</v>
      </c>
      <c r="AI1" s="91">
        <v>31</v>
      </c>
      <c r="AJ1" s="91">
        <v>32</v>
      </c>
      <c r="AK1" s="91">
        <v>33</v>
      </c>
      <c r="AL1" s="91">
        <v>34</v>
      </c>
      <c r="AM1" s="91">
        <v>35</v>
      </c>
      <c r="AN1" s="91">
        <v>36</v>
      </c>
      <c r="AO1" s="91">
        <v>37</v>
      </c>
      <c r="AP1" s="91">
        <v>38</v>
      </c>
      <c r="AQ1" s="91">
        <v>39</v>
      </c>
      <c r="AR1" s="91">
        <v>40</v>
      </c>
      <c r="AS1" s="91">
        <v>41</v>
      </c>
      <c r="AT1" s="91">
        <v>42</v>
      </c>
      <c r="AU1" s="91">
        <v>43</v>
      </c>
      <c r="AV1" s="91">
        <v>44</v>
      </c>
      <c r="AW1" s="91">
        <v>45</v>
      </c>
      <c r="AX1" s="91">
        <v>46</v>
      </c>
      <c r="AY1" s="91">
        <v>47</v>
      </c>
      <c r="AZ1" s="91">
        <v>48</v>
      </c>
      <c r="BA1" s="91">
        <v>49</v>
      </c>
      <c r="BB1" s="91">
        <v>50</v>
      </c>
      <c r="BC1" s="91">
        <v>51</v>
      </c>
      <c r="BD1" s="91">
        <v>52</v>
      </c>
      <c r="BE1" s="91">
        <v>53</v>
      </c>
      <c r="BF1" s="91">
        <v>54</v>
      </c>
      <c r="BG1" s="91">
        <v>55</v>
      </c>
      <c r="BH1" s="91">
        <v>56</v>
      </c>
      <c r="BI1" s="91">
        <v>57</v>
      </c>
      <c r="BJ1" s="91">
        <v>58</v>
      </c>
      <c r="BK1" s="91">
        <v>59</v>
      </c>
      <c r="BL1" s="91">
        <v>60</v>
      </c>
      <c r="BM1" s="91">
        <v>61</v>
      </c>
      <c r="BN1" s="91">
        <v>62</v>
      </c>
      <c r="BO1" s="91">
        <v>63</v>
      </c>
      <c r="BP1" s="91">
        <v>64</v>
      </c>
      <c r="BQ1" s="91">
        <v>65</v>
      </c>
      <c r="BR1" s="91">
        <v>66</v>
      </c>
      <c r="BS1" s="91">
        <v>67</v>
      </c>
      <c r="BT1" s="91">
        <v>68</v>
      </c>
      <c r="BU1" s="91">
        <v>69</v>
      </c>
      <c r="BV1" s="450" t="s">
        <v>0</v>
      </c>
      <c r="BW1" s="451"/>
      <c r="BX1" s="452"/>
      <c r="BY1" s="447" t="s">
        <v>1</v>
      </c>
      <c r="BZ1" s="448"/>
      <c r="CA1" s="449"/>
      <c r="CB1" s="315" t="s">
        <v>2</v>
      </c>
      <c r="CC1" s="316" t="s">
        <v>3</v>
      </c>
      <c r="CD1" s="317" t="s">
        <v>391</v>
      </c>
      <c r="CE1" s="318" t="s">
        <v>174</v>
      </c>
      <c r="CF1" s="379" t="s">
        <v>175</v>
      </c>
      <c r="CG1" s="319" t="s">
        <v>19</v>
      </c>
      <c r="CH1" s="319" t="s">
        <v>83</v>
      </c>
      <c r="CI1" s="317" t="s">
        <v>57</v>
      </c>
      <c r="CJ1" s="387" t="s">
        <v>432</v>
      </c>
      <c r="CK1" s="119" t="s">
        <v>58</v>
      </c>
    </row>
    <row r="2" spans="1:89" ht="24" customHeight="1" thickBot="1" x14ac:dyDescent="0.4">
      <c r="A2" s="416">
        <v>1</v>
      </c>
      <c r="B2" s="425" t="s">
        <v>43</v>
      </c>
      <c r="C2" s="428" t="s">
        <v>44</v>
      </c>
      <c r="D2" s="103" t="s">
        <v>4</v>
      </c>
      <c r="E2" s="101"/>
      <c r="F2" s="59"/>
      <c r="G2" s="73"/>
      <c r="H2" s="73"/>
      <c r="I2" s="73"/>
      <c r="J2" s="72">
        <v>99</v>
      </c>
      <c r="K2" s="73"/>
      <c r="L2" s="72">
        <v>100</v>
      </c>
      <c r="M2" s="73"/>
      <c r="N2" s="73"/>
      <c r="O2" s="72">
        <v>98</v>
      </c>
      <c r="P2" s="73"/>
      <c r="Q2" s="73"/>
      <c r="R2" s="73"/>
      <c r="S2" s="73"/>
      <c r="T2" s="73"/>
      <c r="U2" s="73"/>
      <c r="V2" s="73"/>
      <c r="W2" s="73"/>
      <c r="X2" s="73"/>
      <c r="Y2" s="73"/>
      <c r="Z2" s="73"/>
      <c r="AA2" s="73"/>
      <c r="AB2" s="73"/>
      <c r="AC2" s="73"/>
      <c r="AD2" s="73"/>
      <c r="AE2" s="73"/>
      <c r="AF2" s="73"/>
      <c r="AG2" s="73"/>
      <c r="AH2" s="72"/>
      <c r="AI2" s="72">
        <v>100</v>
      </c>
      <c r="AJ2" s="73"/>
      <c r="AK2" s="73"/>
      <c r="AL2" s="73"/>
      <c r="AM2" s="73"/>
      <c r="AN2" s="73"/>
      <c r="AO2" s="73"/>
      <c r="AP2" s="73"/>
      <c r="AQ2" s="73"/>
      <c r="AR2" s="73"/>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93"/>
      <c r="BV2" s="113">
        <v>15</v>
      </c>
      <c r="BW2" s="114">
        <v>1461</v>
      </c>
      <c r="BX2" s="115">
        <v>97.4</v>
      </c>
      <c r="BY2" s="122">
        <f>COUNTIF(E2:BU2,"&gt;=1")-COUNTIF(E2:BU2,"&gt;100")</f>
        <v>4</v>
      </c>
      <c r="BZ2" s="60">
        <f>SUM(E2:BU2)</f>
        <v>397</v>
      </c>
      <c r="CA2" s="123">
        <f>SUM(BZ2/BY2)</f>
        <v>99.25</v>
      </c>
      <c r="CB2" s="209">
        <f>SUM(CA2-BX2)</f>
        <v>1.8499999999999943</v>
      </c>
      <c r="CC2" s="215">
        <f>MAX(E2:BU2)</f>
        <v>100</v>
      </c>
      <c r="CD2" s="369">
        <v>187</v>
      </c>
      <c r="CE2" s="367">
        <v>182</v>
      </c>
      <c r="CF2" s="368"/>
      <c r="CG2" s="48"/>
      <c r="CI2" s="321"/>
      <c r="CJ2" s="399">
        <v>15.27</v>
      </c>
    </row>
    <row r="3" spans="1:89" ht="24" customHeight="1" thickBot="1" x14ac:dyDescent="0.4">
      <c r="A3" s="417"/>
      <c r="B3" s="426"/>
      <c r="C3" s="429"/>
      <c r="D3" s="104" t="s">
        <v>5</v>
      </c>
      <c r="E3" s="99">
        <v>90</v>
      </c>
      <c r="F3" s="61">
        <v>95</v>
      </c>
      <c r="G3" s="61">
        <v>87</v>
      </c>
      <c r="H3" s="61">
        <v>93</v>
      </c>
      <c r="I3" s="61">
        <v>94</v>
      </c>
      <c r="J3" s="69"/>
      <c r="K3" s="69">
        <v>95</v>
      </c>
      <c r="L3" s="69"/>
      <c r="M3" s="69">
        <v>90</v>
      </c>
      <c r="N3" s="69">
        <v>95</v>
      </c>
      <c r="O3" s="69"/>
      <c r="P3" s="69">
        <v>91</v>
      </c>
      <c r="Q3" s="69">
        <v>95</v>
      </c>
      <c r="R3" s="69">
        <v>95</v>
      </c>
      <c r="S3" s="69">
        <v>93</v>
      </c>
      <c r="T3" s="69">
        <v>94</v>
      </c>
      <c r="U3" s="69">
        <v>89</v>
      </c>
      <c r="V3" s="69">
        <v>88</v>
      </c>
      <c r="W3" s="69">
        <v>93</v>
      </c>
      <c r="X3" s="74">
        <v>91</v>
      </c>
      <c r="Y3" s="69">
        <v>95</v>
      </c>
      <c r="Z3" s="69">
        <v>95</v>
      </c>
      <c r="AA3" s="69">
        <v>93</v>
      </c>
      <c r="AB3" s="74">
        <v>90</v>
      </c>
      <c r="AC3" s="69">
        <v>93</v>
      </c>
      <c r="AD3" s="69">
        <v>92</v>
      </c>
      <c r="AE3" s="69">
        <v>94</v>
      </c>
      <c r="AF3" s="69">
        <v>94</v>
      </c>
      <c r="AG3" s="69">
        <v>96</v>
      </c>
      <c r="AH3" s="69">
        <v>87</v>
      </c>
      <c r="AI3" s="69"/>
      <c r="AJ3" s="74">
        <v>96</v>
      </c>
      <c r="AK3" s="74">
        <v>95</v>
      </c>
      <c r="AL3" s="340">
        <v>94</v>
      </c>
      <c r="AM3" s="69">
        <v>91</v>
      </c>
      <c r="AN3" s="74">
        <v>95</v>
      </c>
      <c r="AO3" s="74">
        <v>93</v>
      </c>
      <c r="AP3" s="74">
        <v>93</v>
      </c>
      <c r="AQ3" s="74">
        <v>93</v>
      </c>
      <c r="AR3" s="69">
        <v>92</v>
      </c>
      <c r="AS3" s="69">
        <v>94</v>
      </c>
      <c r="AT3" s="179">
        <v>94</v>
      </c>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94"/>
      <c r="BV3" s="120">
        <v>4</v>
      </c>
      <c r="BW3" s="62">
        <v>359</v>
      </c>
      <c r="BX3" s="121">
        <v>89.75</v>
      </c>
      <c r="BY3" s="122">
        <f>COUNTIF(E3:BU3,"&gt;=1")-COUNTIF(E3:BU3,"&gt;100")</f>
        <v>38</v>
      </c>
      <c r="BZ3" s="60">
        <f>SUM(E3:BU3)</f>
        <v>3527</v>
      </c>
      <c r="CA3" s="123">
        <f>SUM(BZ3/BY3)</f>
        <v>92.815789473684205</v>
      </c>
      <c r="CB3" s="209">
        <f>SUM(CA3-BX3)</f>
        <v>3.0657894736842053</v>
      </c>
      <c r="CC3" s="216">
        <f>MAX(E3:BU3)</f>
        <v>96</v>
      </c>
      <c r="CD3" s="320"/>
      <c r="CE3" s="368"/>
      <c r="CF3" s="368"/>
      <c r="CG3" s="48"/>
      <c r="CJ3" s="388">
        <v>18.54</v>
      </c>
    </row>
    <row r="4" spans="1:89" ht="24" customHeight="1" thickBot="1" x14ac:dyDescent="0.4">
      <c r="A4" s="417"/>
      <c r="B4" s="426"/>
      <c r="C4" s="429"/>
      <c r="D4" s="104" t="s">
        <v>6</v>
      </c>
      <c r="E4" s="89" t="s">
        <v>268</v>
      </c>
      <c r="F4" s="12" t="s">
        <v>268</v>
      </c>
      <c r="G4" s="12" t="s">
        <v>268</v>
      </c>
      <c r="H4" s="12" t="s">
        <v>268</v>
      </c>
      <c r="I4" s="12" t="s">
        <v>268</v>
      </c>
      <c r="J4" s="77" t="s">
        <v>184</v>
      </c>
      <c r="K4" s="77" t="s">
        <v>268</v>
      </c>
      <c r="L4" s="77" t="s">
        <v>184</v>
      </c>
      <c r="M4" s="77" t="s">
        <v>234</v>
      </c>
      <c r="N4" s="12" t="s">
        <v>73</v>
      </c>
      <c r="O4" s="12" t="s">
        <v>184</v>
      </c>
      <c r="P4" s="12" t="s">
        <v>74</v>
      </c>
      <c r="Q4" s="12" t="s">
        <v>305</v>
      </c>
      <c r="R4" s="77" t="s">
        <v>238</v>
      </c>
      <c r="S4" s="78" t="s">
        <v>315</v>
      </c>
      <c r="T4" s="12" t="s">
        <v>75</v>
      </c>
      <c r="U4" s="62" t="s">
        <v>268</v>
      </c>
      <c r="V4" s="62" t="s">
        <v>347</v>
      </c>
      <c r="W4" s="12" t="s">
        <v>76</v>
      </c>
      <c r="X4" s="77" t="s">
        <v>239</v>
      </c>
      <c r="Y4" s="62" t="s">
        <v>363</v>
      </c>
      <c r="Z4" s="12" t="s">
        <v>268</v>
      </c>
      <c r="AA4" s="12" t="s">
        <v>77</v>
      </c>
      <c r="AB4" s="77" t="s">
        <v>240</v>
      </c>
      <c r="AC4" s="62" t="s">
        <v>364</v>
      </c>
      <c r="AD4" s="78" t="s">
        <v>268</v>
      </c>
      <c r="AE4" s="62" t="s">
        <v>196</v>
      </c>
      <c r="AF4" s="62" t="s">
        <v>268</v>
      </c>
      <c r="AG4" s="62" t="s">
        <v>268</v>
      </c>
      <c r="AH4" s="12" t="s">
        <v>78</v>
      </c>
      <c r="AI4" s="78" t="s">
        <v>268</v>
      </c>
      <c r="AJ4" s="77" t="s">
        <v>241</v>
      </c>
      <c r="AK4" s="77" t="s">
        <v>412</v>
      </c>
      <c r="AL4" s="77" t="s">
        <v>196</v>
      </c>
      <c r="AM4" s="78" t="s">
        <v>176</v>
      </c>
      <c r="AN4" s="62" t="s">
        <v>201</v>
      </c>
      <c r="AO4" s="62" t="s">
        <v>202</v>
      </c>
      <c r="AP4" s="62" t="s">
        <v>203</v>
      </c>
      <c r="AQ4" s="62" t="s">
        <v>204</v>
      </c>
      <c r="AR4" s="78" t="s">
        <v>410</v>
      </c>
      <c r="AS4" s="77" t="s">
        <v>414</v>
      </c>
      <c r="AT4" s="77" t="s">
        <v>415</v>
      </c>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95"/>
      <c r="BV4" s="120"/>
      <c r="BW4" s="62"/>
      <c r="BX4" s="121"/>
      <c r="BY4" s="122"/>
      <c r="BZ4" s="60"/>
      <c r="CA4" s="123"/>
      <c r="CB4" s="124"/>
      <c r="CC4" s="78"/>
      <c r="CD4" s="320"/>
      <c r="CE4" s="320"/>
      <c r="CG4" s="320"/>
      <c r="CJ4" s="396">
        <v>50</v>
      </c>
    </row>
    <row r="5" spans="1:89" ht="24" customHeight="1" thickBot="1" x14ac:dyDescent="0.4">
      <c r="A5" s="418"/>
      <c r="B5" s="427"/>
      <c r="C5" s="430"/>
      <c r="D5" s="105" t="s">
        <v>7</v>
      </c>
      <c r="E5" s="65">
        <v>45541</v>
      </c>
      <c r="F5" s="66">
        <v>45542</v>
      </c>
      <c r="G5" s="66">
        <v>45545</v>
      </c>
      <c r="H5" s="66">
        <v>45545</v>
      </c>
      <c r="I5" s="66">
        <v>45547</v>
      </c>
      <c r="J5" s="66">
        <v>45548</v>
      </c>
      <c r="K5" s="66">
        <v>45552</v>
      </c>
      <c r="L5" s="66">
        <v>45552</v>
      </c>
      <c r="M5" s="66">
        <v>45554</v>
      </c>
      <c r="N5" s="66">
        <v>45554</v>
      </c>
      <c r="O5" s="66">
        <v>45555</v>
      </c>
      <c r="P5" s="66">
        <v>45559</v>
      </c>
      <c r="Q5" s="66">
        <v>45559</v>
      </c>
      <c r="R5" s="66">
        <v>45566</v>
      </c>
      <c r="S5" s="66">
        <v>45566</v>
      </c>
      <c r="T5" s="66">
        <v>45568</v>
      </c>
      <c r="U5" s="66">
        <v>45568</v>
      </c>
      <c r="V5" s="66">
        <v>45573</v>
      </c>
      <c r="W5" s="66">
        <v>45575</v>
      </c>
      <c r="X5" s="66">
        <v>45575</v>
      </c>
      <c r="Y5" s="66">
        <v>45582</v>
      </c>
      <c r="Z5" s="66">
        <v>45582</v>
      </c>
      <c r="AA5" s="66">
        <v>45601</v>
      </c>
      <c r="AB5" s="66">
        <v>45601</v>
      </c>
      <c r="AC5" s="66">
        <v>45603</v>
      </c>
      <c r="AD5" s="66">
        <v>45603</v>
      </c>
      <c r="AE5" s="66">
        <v>45604</v>
      </c>
      <c r="AF5" s="66">
        <v>45608</v>
      </c>
      <c r="AG5" s="66">
        <v>45608</v>
      </c>
      <c r="AH5" s="66">
        <v>45610</v>
      </c>
      <c r="AI5" s="66">
        <v>45610</v>
      </c>
      <c r="AJ5" s="66">
        <v>45615</v>
      </c>
      <c r="AK5" s="66">
        <v>45617</v>
      </c>
      <c r="AL5" s="66">
        <v>45617</v>
      </c>
      <c r="AM5" s="66">
        <v>45618</v>
      </c>
      <c r="AN5" s="66">
        <v>45622</v>
      </c>
      <c r="AO5" s="66">
        <v>45622</v>
      </c>
      <c r="AP5" s="66">
        <v>45624</v>
      </c>
      <c r="AQ5" s="66">
        <v>45624</v>
      </c>
      <c r="AR5" s="66">
        <v>45625</v>
      </c>
      <c r="AS5" s="66">
        <v>45629</v>
      </c>
      <c r="AT5" s="67">
        <v>45629</v>
      </c>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8"/>
      <c r="BV5" s="125"/>
      <c r="BW5" s="126"/>
      <c r="BX5" s="127"/>
      <c r="BY5" s="128"/>
      <c r="BZ5" s="129"/>
      <c r="CA5" s="130"/>
      <c r="CB5" s="160"/>
      <c r="CC5" s="78"/>
      <c r="CD5" s="320"/>
      <c r="CE5" s="320"/>
      <c r="CG5" s="320"/>
    </row>
    <row r="6" spans="1:89" ht="24" customHeight="1" thickBot="1" x14ac:dyDescent="0.4">
      <c r="A6" s="416">
        <v>2</v>
      </c>
      <c r="B6" s="419" t="s">
        <v>162</v>
      </c>
      <c r="C6" s="422" t="s">
        <v>163</v>
      </c>
      <c r="D6" s="13" t="s">
        <v>4</v>
      </c>
      <c r="E6" s="196">
        <v>77</v>
      </c>
      <c r="F6" s="81">
        <v>94</v>
      </c>
      <c r="G6" s="100">
        <v>74</v>
      </c>
      <c r="H6" s="72">
        <v>93</v>
      </c>
      <c r="I6" s="72">
        <v>92</v>
      </c>
      <c r="J6" s="100">
        <v>89</v>
      </c>
      <c r="K6" s="100"/>
      <c r="L6" s="100"/>
      <c r="M6" s="100"/>
      <c r="N6" s="100"/>
      <c r="O6" s="100">
        <v>86</v>
      </c>
      <c r="P6" s="100"/>
      <c r="Q6" s="100"/>
      <c r="R6" s="80"/>
      <c r="S6" s="100"/>
      <c r="T6" s="100"/>
      <c r="U6" s="181"/>
      <c r="V6" s="181">
        <v>92</v>
      </c>
      <c r="W6" s="108"/>
      <c r="X6" s="181"/>
      <c r="Y6" s="181"/>
      <c r="Z6" s="181"/>
      <c r="AA6" s="108"/>
      <c r="AB6" s="181"/>
      <c r="AC6" s="181"/>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9"/>
      <c r="BV6" s="113"/>
      <c r="BW6" s="114"/>
      <c r="BX6" s="115"/>
      <c r="BY6" s="116">
        <f>COUNTIF(E6:BU6,"&gt;=1")-COUNTIF(E6:BU6,"&gt;100")</f>
        <v>8</v>
      </c>
      <c r="BZ6" s="59">
        <f>SUM(E6:BU6)</f>
        <v>697</v>
      </c>
      <c r="CA6" s="154">
        <f>SUM(BZ6/BY6)</f>
        <v>87.125</v>
      </c>
      <c r="CB6" s="118">
        <f>SUM(CA6-BX6)</f>
        <v>87.125</v>
      </c>
      <c r="CC6" s="147">
        <f>MAX(E6:BU6)</f>
        <v>94</v>
      </c>
      <c r="CD6" s="320"/>
      <c r="CE6" s="368"/>
      <c r="CF6" s="368"/>
      <c r="CG6" s="323">
        <v>90</v>
      </c>
      <c r="CI6" s="381">
        <v>0.38194444444444442</v>
      </c>
      <c r="CK6" s="389">
        <v>8</v>
      </c>
    </row>
    <row r="7" spans="1:89" ht="24" customHeight="1" thickBot="1" x14ac:dyDescent="0.4">
      <c r="A7" s="417"/>
      <c r="B7" s="420"/>
      <c r="C7" s="423"/>
      <c r="D7" s="14" t="s">
        <v>5</v>
      </c>
      <c r="E7" s="99"/>
      <c r="F7" s="61"/>
      <c r="G7" s="74"/>
      <c r="H7" s="69"/>
      <c r="I7" s="69"/>
      <c r="J7" s="74"/>
      <c r="K7" s="69">
        <v>73</v>
      </c>
      <c r="L7" s="69">
        <v>86</v>
      </c>
      <c r="M7" s="183">
        <v>73</v>
      </c>
      <c r="N7" s="197">
        <v>74</v>
      </c>
      <c r="O7" s="313"/>
      <c r="P7" s="69">
        <v>84</v>
      </c>
      <c r="Q7" s="69">
        <v>85</v>
      </c>
      <c r="R7" s="69">
        <v>87</v>
      </c>
      <c r="S7" s="69">
        <v>88</v>
      </c>
      <c r="T7" s="69">
        <v>85</v>
      </c>
      <c r="U7" s="179">
        <v>84</v>
      </c>
      <c r="V7" s="83"/>
      <c r="W7" s="179">
        <v>90</v>
      </c>
      <c r="X7" s="83"/>
      <c r="Y7" s="83"/>
      <c r="Z7" s="83"/>
      <c r="AA7" s="179"/>
      <c r="AB7" s="83"/>
      <c r="AC7" s="83"/>
      <c r="AD7" s="83"/>
      <c r="AE7" s="62"/>
      <c r="AF7" s="83"/>
      <c r="AG7" s="83"/>
      <c r="AH7" s="179"/>
      <c r="AI7" s="179"/>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94"/>
      <c r="BV7" s="120"/>
      <c r="BW7" s="62"/>
      <c r="BX7" s="121"/>
      <c r="BY7" s="122">
        <f>COUNTIF(E7:BU7,"&gt;=1")-COUNTIF(E7:BU7,"&gt;100")</f>
        <v>11</v>
      </c>
      <c r="BZ7" s="60">
        <f>SUM(E7:BU7)</f>
        <v>909</v>
      </c>
      <c r="CA7" s="146">
        <f>SUM(BZ7/BY7)</f>
        <v>82.63636363636364</v>
      </c>
      <c r="CB7" s="124">
        <f>SUM(CA7-BX7)</f>
        <v>82.63636363636364</v>
      </c>
      <c r="CC7" s="147">
        <f>MAX(E7:BU7)</f>
        <v>90</v>
      </c>
      <c r="CD7" s="320"/>
      <c r="CE7" s="368"/>
      <c r="CF7" s="368"/>
      <c r="CG7" s="48"/>
    </row>
    <row r="8" spans="1:89" ht="24" customHeight="1" x14ac:dyDescent="0.35">
      <c r="A8" s="417"/>
      <c r="B8" s="420"/>
      <c r="C8" s="423"/>
      <c r="D8" s="14" t="s">
        <v>6</v>
      </c>
      <c r="E8" s="89" t="s">
        <v>268</v>
      </c>
      <c r="F8" s="12" t="s">
        <v>268</v>
      </c>
      <c r="G8" s="12" t="s">
        <v>268</v>
      </c>
      <c r="H8" s="77" t="s">
        <v>268</v>
      </c>
      <c r="I8" s="77" t="s">
        <v>184</v>
      </c>
      <c r="J8" s="60" t="s">
        <v>190</v>
      </c>
      <c r="K8" s="78" t="s">
        <v>268</v>
      </c>
      <c r="L8" s="62" t="s">
        <v>268</v>
      </c>
      <c r="M8" s="62" t="s">
        <v>73</v>
      </c>
      <c r="N8" s="60" t="s">
        <v>235</v>
      </c>
      <c r="O8" s="60" t="s">
        <v>191</v>
      </c>
      <c r="P8" s="60" t="s">
        <v>242</v>
      </c>
      <c r="Q8" s="62" t="s">
        <v>74</v>
      </c>
      <c r="R8" s="62" t="s">
        <v>268</v>
      </c>
      <c r="S8" s="62" t="s">
        <v>268</v>
      </c>
      <c r="T8" s="62" t="s">
        <v>243</v>
      </c>
      <c r="U8" s="12" t="s">
        <v>268</v>
      </c>
      <c r="V8" s="60" t="s">
        <v>192</v>
      </c>
      <c r="W8" s="78" t="s">
        <v>268</v>
      </c>
      <c r="X8" s="62"/>
      <c r="Y8" s="62"/>
      <c r="Z8" s="62"/>
      <c r="AA8" s="62"/>
      <c r="AB8" s="62"/>
      <c r="AC8" s="62"/>
      <c r="AD8" s="62"/>
      <c r="AE8" s="62"/>
      <c r="AF8" s="60"/>
      <c r="AG8" s="62"/>
      <c r="AH8" s="62"/>
      <c r="AI8" s="62"/>
      <c r="AJ8" s="62"/>
      <c r="AK8" s="62"/>
      <c r="AL8" s="62"/>
      <c r="AM8" s="62"/>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95"/>
      <c r="BV8" s="120"/>
      <c r="BW8" s="62"/>
      <c r="BX8" s="121"/>
      <c r="BY8" s="122"/>
      <c r="BZ8" s="60"/>
      <c r="CA8" s="146"/>
      <c r="CB8" s="124"/>
      <c r="CC8" s="78"/>
      <c r="CD8" s="320"/>
      <c r="CE8" s="320"/>
      <c r="CG8" s="320"/>
    </row>
    <row r="9" spans="1:89" ht="24" customHeight="1" thickBot="1" x14ac:dyDescent="0.4">
      <c r="A9" s="418"/>
      <c r="B9" s="421"/>
      <c r="C9" s="424"/>
      <c r="D9" s="15" t="s">
        <v>7</v>
      </c>
      <c r="E9" s="65">
        <v>45545</v>
      </c>
      <c r="F9" s="66">
        <v>45545</v>
      </c>
      <c r="G9" s="66">
        <v>45545</v>
      </c>
      <c r="H9" s="66">
        <v>45552</v>
      </c>
      <c r="I9" s="66">
        <v>45552</v>
      </c>
      <c r="J9" s="66">
        <v>45554</v>
      </c>
      <c r="K9" s="66">
        <v>45554</v>
      </c>
      <c r="L9" s="66">
        <v>45555</v>
      </c>
      <c r="M9" s="66">
        <v>45560</v>
      </c>
      <c r="N9" s="66">
        <v>45561</v>
      </c>
      <c r="O9" s="66">
        <v>45566</v>
      </c>
      <c r="P9" s="66">
        <v>45566</v>
      </c>
      <c r="Q9" s="66">
        <v>45568</v>
      </c>
      <c r="R9" s="66">
        <v>45568</v>
      </c>
      <c r="S9" s="66">
        <v>45569</v>
      </c>
      <c r="T9" s="66">
        <v>45573</v>
      </c>
      <c r="U9" s="66">
        <v>45573</v>
      </c>
      <c r="V9" s="66">
        <v>45582</v>
      </c>
      <c r="W9" s="66">
        <v>45582</v>
      </c>
      <c r="X9" s="66"/>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8"/>
      <c r="BV9" s="125"/>
      <c r="BW9" s="126"/>
      <c r="BX9" s="127"/>
      <c r="BY9" s="128"/>
      <c r="BZ9" s="129"/>
      <c r="CA9" s="168"/>
      <c r="CB9" s="131"/>
      <c r="CC9" s="78"/>
      <c r="CD9" s="320"/>
      <c r="CE9" s="320"/>
      <c r="CG9" s="320"/>
    </row>
    <row r="10" spans="1:89" ht="24" customHeight="1" thickBot="1" x14ac:dyDescent="0.4">
      <c r="A10" s="416">
        <v>3</v>
      </c>
      <c r="B10" s="419" t="s">
        <v>164</v>
      </c>
      <c r="C10" s="422" t="s">
        <v>165</v>
      </c>
      <c r="D10" s="13" t="s">
        <v>4</v>
      </c>
      <c r="E10" s="196">
        <v>76</v>
      </c>
      <c r="F10" s="81">
        <v>70</v>
      </c>
      <c r="G10" s="72">
        <v>81</v>
      </c>
      <c r="H10" s="72">
        <v>76</v>
      </c>
      <c r="I10" s="72">
        <v>75</v>
      </c>
      <c r="J10" s="100">
        <v>86</v>
      </c>
      <c r="K10" s="100">
        <v>87</v>
      </c>
      <c r="L10" s="100">
        <v>85</v>
      </c>
      <c r="M10" s="100">
        <v>83</v>
      </c>
      <c r="N10" s="100">
        <v>87</v>
      </c>
      <c r="O10" s="100">
        <v>93</v>
      </c>
      <c r="P10" s="100">
        <v>81</v>
      </c>
      <c r="Q10" s="100">
        <v>88</v>
      </c>
      <c r="R10" s="100">
        <v>87</v>
      </c>
      <c r="S10" s="100">
        <v>78</v>
      </c>
      <c r="T10" s="181"/>
      <c r="U10" s="181"/>
      <c r="V10" s="181">
        <v>77</v>
      </c>
      <c r="W10" s="181">
        <v>82</v>
      </c>
      <c r="X10" s="181">
        <v>73</v>
      </c>
      <c r="Y10" s="181"/>
      <c r="Z10" s="181"/>
      <c r="AA10" s="181">
        <v>78</v>
      </c>
      <c r="AB10" s="181">
        <v>83</v>
      </c>
      <c r="AC10" s="181"/>
      <c r="AD10" s="108"/>
      <c r="AE10" s="108"/>
      <c r="AF10" s="108"/>
      <c r="AG10" s="181">
        <v>87</v>
      </c>
      <c r="AH10" s="181">
        <v>87</v>
      </c>
      <c r="AI10" s="108"/>
      <c r="AJ10" s="181">
        <v>92</v>
      </c>
      <c r="AK10" s="108"/>
      <c r="AL10" s="108"/>
      <c r="AM10" s="108"/>
      <c r="AN10" s="108"/>
      <c r="AO10" s="108"/>
      <c r="AP10" s="108"/>
      <c r="AQ10" s="181">
        <v>92</v>
      </c>
      <c r="AR10" s="181">
        <v>89</v>
      </c>
      <c r="AS10" s="181"/>
      <c r="AT10" s="181">
        <v>92</v>
      </c>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9"/>
      <c r="BV10" s="113"/>
      <c r="BW10" s="114"/>
      <c r="BX10" s="115"/>
      <c r="BY10" s="116">
        <f>COUNTIF(E10:BU10,"&gt;=1")-COUNTIF(E10:BU10,"&gt;100")</f>
        <v>26</v>
      </c>
      <c r="BZ10" s="59">
        <f>SUM(E10:BU10)</f>
        <v>2165</v>
      </c>
      <c r="CA10" s="154">
        <f>SUM(BZ10/BY10)</f>
        <v>83.269230769230774</v>
      </c>
      <c r="CB10" s="118">
        <f>SUM(CA10-BX10)</f>
        <v>83.269230769230774</v>
      </c>
      <c r="CC10" s="147">
        <f>MAX(E10:BU10)</f>
        <v>93</v>
      </c>
      <c r="CD10" s="320"/>
      <c r="CE10" s="368"/>
      <c r="CF10" s="368"/>
      <c r="CG10" s="323">
        <v>73</v>
      </c>
      <c r="CI10" s="321"/>
      <c r="CK10" s="119">
        <v>2</v>
      </c>
    </row>
    <row r="11" spans="1:89" ht="24" customHeight="1" thickBot="1" x14ac:dyDescent="0.4">
      <c r="A11" s="417"/>
      <c r="B11" s="420"/>
      <c r="C11" s="423"/>
      <c r="D11" s="14" t="s">
        <v>5</v>
      </c>
      <c r="E11" s="99"/>
      <c r="F11" s="61"/>
      <c r="G11" s="69"/>
      <c r="H11" s="69"/>
      <c r="I11" s="69"/>
      <c r="J11" s="74"/>
      <c r="K11" s="74"/>
      <c r="L11" s="75"/>
      <c r="N11" s="75"/>
      <c r="O11" s="75"/>
      <c r="P11" s="75"/>
      <c r="Q11" s="313"/>
      <c r="R11" s="74"/>
      <c r="S11" s="74"/>
      <c r="T11" s="179">
        <v>69</v>
      </c>
      <c r="U11" s="179">
        <v>74</v>
      </c>
      <c r="V11" s="179"/>
      <c r="W11" s="83"/>
      <c r="X11" s="83"/>
      <c r="Y11" s="179">
        <v>74</v>
      </c>
      <c r="Z11" s="179">
        <v>76</v>
      </c>
      <c r="AA11" s="179"/>
      <c r="AB11" s="83"/>
      <c r="AC11" s="83">
        <v>72</v>
      </c>
      <c r="AD11" s="83">
        <v>76</v>
      </c>
      <c r="AE11" s="179">
        <v>81</v>
      </c>
      <c r="AF11" s="179">
        <v>83</v>
      </c>
      <c r="AG11" s="62"/>
      <c r="AH11" s="62"/>
      <c r="AI11" s="183">
        <v>87</v>
      </c>
      <c r="AJ11" s="183"/>
      <c r="AK11" s="183">
        <v>76</v>
      </c>
      <c r="AL11" s="74">
        <v>70</v>
      </c>
      <c r="AM11" s="74">
        <v>70</v>
      </c>
      <c r="AN11" s="74">
        <v>84</v>
      </c>
      <c r="AO11" s="74">
        <v>68</v>
      </c>
      <c r="AP11" s="179">
        <v>77</v>
      </c>
      <c r="AQ11" s="179"/>
      <c r="AR11" s="179"/>
      <c r="AS11" s="179">
        <v>74</v>
      </c>
      <c r="AT11" s="179"/>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94"/>
      <c r="BV11" s="120"/>
      <c r="BW11" s="62"/>
      <c r="BX11" s="121"/>
      <c r="BY11" s="122">
        <f>COUNTIF(E11:BU11,"&gt;=1")-COUNTIF(E11:BU11,"&gt;100")</f>
        <v>16</v>
      </c>
      <c r="BZ11" s="60">
        <f>SUM(E11:BU11)</f>
        <v>1211</v>
      </c>
      <c r="CA11" s="146">
        <f>SUM(BZ11/BY11)</f>
        <v>75.6875</v>
      </c>
      <c r="CB11" s="124">
        <f>SUM(CA11-BX11)</f>
        <v>75.6875</v>
      </c>
      <c r="CC11" s="147">
        <f>MAX(E11:BU11)</f>
        <v>87</v>
      </c>
      <c r="CD11" s="320"/>
      <c r="CE11" s="368"/>
      <c r="CF11" s="368"/>
      <c r="CG11" s="48"/>
    </row>
    <row r="12" spans="1:89" ht="24" customHeight="1" x14ac:dyDescent="0.35">
      <c r="A12" s="417"/>
      <c r="B12" s="420"/>
      <c r="C12" s="423"/>
      <c r="D12" s="14" t="s">
        <v>6</v>
      </c>
      <c r="E12" s="89" t="s">
        <v>268</v>
      </c>
      <c r="F12" s="12" t="s">
        <v>268</v>
      </c>
      <c r="G12" s="77" t="s">
        <v>184</v>
      </c>
      <c r="H12" s="77" t="s">
        <v>268</v>
      </c>
      <c r="I12" s="77" t="s">
        <v>268</v>
      </c>
      <c r="J12" s="60" t="s">
        <v>190</v>
      </c>
      <c r="K12" s="78" t="s">
        <v>237</v>
      </c>
      <c r="L12" s="62" t="s">
        <v>246</v>
      </c>
      <c r="M12" s="62" t="s">
        <v>321</v>
      </c>
      <c r="N12" s="62" t="s">
        <v>191</v>
      </c>
      <c r="O12" s="62" t="s">
        <v>268</v>
      </c>
      <c r="P12" s="62" t="s">
        <v>348</v>
      </c>
      <c r="Q12" s="12" t="s">
        <v>268</v>
      </c>
      <c r="R12" s="78" t="s">
        <v>247</v>
      </c>
      <c r="S12" s="62" t="s">
        <v>192</v>
      </c>
      <c r="T12" s="78" t="s">
        <v>268</v>
      </c>
      <c r="U12" s="62" t="s">
        <v>371</v>
      </c>
      <c r="V12" s="62" t="s">
        <v>193</v>
      </c>
      <c r="W12" s="78" t="s">
        <v>268</v>
      </c>
      <c r="X12" s="62" t="s">
        <v>248</v>
      </c>
      <c r="Y12" s="78" t="s">
        <v>268</v>
      </c>
      <c r="Z12" s="62" t="s">
        <v>196</v>
      </c>
      <c r="AA12" s="62" t="s">
        <v>349</v>
      </c>
      <c r="AB12" s="62" t="s">
        <v>268</v>
      </c>
      <c r="AC12" s="78" t="s">
        <v>392</v>
      </c>
      <c r="AD12" s="62" t="s">
        <v>393</v>
      </c>
      <c r="AE12" s="78" t="s">
        <v>268</v>
      </c>
      <c r="AF12" s="70" t="s">
        <v>268</v>
      </c>
      <c r="AG12" s="62" t="s">
        <v>249</v>
      </c>
      <c r="AH12" s="62" t="s">
        <v>194</v>
      </c>
      <c r="AI12" s="62" t="s">
        <v>268</v>
      </c>
      <c r="AJ12" s="62" t="s">
        <v>350</v>
      </c>
      <c r="AK12" s="62" t="s">
        <v>410</v>
      </c>
      <c r="AL12" s="62" t="s">
        <v>201</v>
      </c>
      <c r="AM12" s="62" t="s">
        <v>202</v>
      </c>
      <c r="AN12" s="62" t="s">
        <v>203</v>
      </c>
      <c r="AO12" s="62" t="s">
        <v>204</v>
      </c>
      <c r="AP12" s="62" t="s">
        <v>410</v>
      </c>
      <c r="AQ12" s="62" t="s">
        <v>351</v>
      </c>
      <c r="AR12" s="62" t="s">
        <v>352</v>
      </c>
      <c r="AS12" s="78" t="s">
        <v>268</v>
      </c>
      <c r="AT12" s="86" t="s">
        <v>268</v>
      </c>
      <c r="AU12" s="86"/>
      <c r="AV12" s="86"/>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95"/>
      <c r="BV12" s="120"/>
      <c r="BW12" s="62"/>
      <c r="BX12" s="121"/>
      <c r="BY12" s="122"/>
      <c r="BZ12" s="60"/>
      <c r="CA12" s="146"/>
      <c r="CB12" s="124"/>
      <c r="CC12" s="78"/>
      <c r="CD12" s="320"/>
      <c r="CE12" s="320"/>
      <c r="CG12" s="320"/>
    </row>
    <row r="13" spans="1:89" ht="24" customHeight="1" thickBot="1" x14ac:dyDescent="0.4">
      <c r="A13" s="418"/>
      <c r="B13" s="421"/>
      <c r="C13" s="424"/>
      <c r="D13" s="15" t="s">
        <v>7</v>
      </c>
      <c r="E13" s="34">
        <v>45545</v>
      </c>
      <c r="F13" s="26">
        <v>45545</v>
      </c>
      <c r="G13" s="66">
        <v>45548</v>
      </c>
      <c r="H13" s="66">
        <v>45552</v>
      </c>
      <c r="I13" s="66">
        <v>45554</v>
      </c>
      <c r="J13" s="66">
        <v>45554</v>
      </c>
      <c r="K13" s="66">
        <v>45566</v>
      </c>
      <c r="L13" s="66">
        <v>45566</v>
      </c>
      <c r="M13" s="66">
        <v>45568</v>
      </c>
      <c r="N13" s="66">
        <v>45568</v>
      </c>
      <c r="O13" s="66">
        <v>45569</v>
      </c>
      <c r="P13" s="66">
        <v>45573</v>
      </c>
      <c r="Q13" s="66">
        <v>45573</v>
      </c>
      <c r="R13" s="26">
        <v>45576</v>
      </c>
      <c r="S13" s="66">
        <v>45582</v>
      </c>
      <c r="T13" s="66">
        <v>45582</v>
      </c>
      <c r="U13" s="85">
        <v>45583</v>
      </c>
      <c r="V13" s="66">
        <v>45601</v>
      </c>
      <c r="W13" s="66">
        <v>45601</v>
      </c>
      <c r="X13" s="66">
        <v>45603</v>
      </c>
      <c r="Y13" s="66">
        <v>45603</v>
      </c>
      <c r="Z13" s="66">
        <v>45604</v>
      </c>
      <c r="AA13" s="85">
        <v>45608</v>
      </c>
      <c r="AB13" s="85">
        <v>45608</v>
      </c>
      <c r="AC13" s="85">
        <v>45610</v>
      </c>
      <c r="AD13" s="85">
        <v>45610</v>
      </c>
      <c r="AE13" s="67">
        <v>45611</v>
      </c>
      <c r="AF13" s="66">
        <v>45612</v>
      </c>
      <c r="AG13" s="85">
        <v>45615</v>
      </c>
      <c r="AH13" s="85">
        <v>45615</v>
      </c>
      <c r="AI13" s="85">
        <v>45617</v>
      </c>
      <c r="AJ13" s="85">
        <v>45617</v>
      </c>
      <c r="AK13" s="85">
        <v>45618</v>
      </c>
      <c r="AL13" s="66">
        <v>45622</v>
      </c>
      <c r="AM13" s="66">
        <v>45622</v>
      </c>
      <c r="AN13" s="66">
        <v>45624</v>
      </c>
      <c r="AO13" s="66">
        <v>45624</v>
      </c>
      <c r="AP13" s="66">
        <v>45625</v>
      </c>
      <c r="AQ13" s="85">
        <v>45629</v>
      </c>
      <c r="AR13" s="85">
        <v>45629</v>
      </c>
      <c r="AS13" s="85">
        <v>45631</v>
      </c>
      <c r="AT13" s="85">
        <v>45631</v>
      </c>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35"/>
      <c r="BV13" s="125"/>
      <c r="BW13" s="126"/>
      <c r="BX13" s="127"/>
      <c r="BY13" s="128"/>
      <c r="BZ13" s="129"/>
      <c r="CA13" s="168"/>
      <c r="CB13" s="131"/>
      <c r="CC13" s="78"/>
      <c r="CD13" s="320"/>
      <c r="CE13" s="320"/>
      <c r="CG13" s="320"/>
    </row>
    <row r="14" spans="1:89" ht="24" customHeight="1" thickBot="1" x14ac:dyDescent="0.4">
      <c r="A14" s="416">
        <v>4</v>
      </c>
      <c r="B14" s="419" t="s">
        <v>166</v>
      </c>
      <c r="C14" s="422" t="s">
        <v>167</v>
      </c>
      <c r="D14" s="13" t="s">
        <v>4</v>
      </c>
      <c r="E14" s="189">
        <v>94</v>
      </c>
      <c r="F14" s="58">
        <v>86</v>
      </c>
      <c r="G14" s="72">
        <v>88</v>
      </c>
      <c r="H14" s="72">
        <v>86</v>
      </c>
      <c r="I14" s="72">
        <v>86</v>
      </c>
      <c r="J14" s="72">
        <v>94</v>
      </c>
      <c r="K14" s="72">
        <v>95</v>
      </c>
      <c r="L14" s="72">
        <v>96</v>
      </c>
      <c r="M14" s="72">
        <v>93</v>
      </c>
      <c r="N14" s="72">
        <v>91</v>
      </c>
      <c r="O14" s="72">
        <v>96</v>
      </c>
      <c r="P14" s="72">
        <v>96</v>
      </c>
      <c r="Q14" s="72">
        <v>96</v>
      </c>
      <c r="R14" s="72">
        <v>90</v>
      </c>
      <c r="S14" s="72">
        <v>94</v>
      </c>
      <c r="T14" s="187">
        <v>92</v>
      </c>
      <c r="U14" s="187">
        <v>93</v>
      </c>
      <c r="V14" s="187">
        <v>98</v>
      </c>
      <c r="W14" s="187">
        <v>98</v>
      </c>
      <c r="X14" s="187">
        <v>94</v>
      </c>
      <c r="Y14" s="187"/>
      <c r="Z14" s="187">
        <v>99</v>
      </c>
      <c r="AA14" s="187">
        <v>98</v>
      </c>
      <c r="AB14" s="187"/>
      <c r="AC14" s="187"/>
      <c r="AD14" s="82"/>
      <c r="AE14" s="181">
        <v>98</v>
      </c>
      <c r="AF14" s="181">
        <v>99</v>
      </c>
      <c r="AG14" s="187">
        <v>95</v>
      </c>
      <c r="AH14" s="82"/>
      <c r="AI14" s="82"/>
      <c r="AJ14" s="82"/>
      <c r="AK14" s="82"/>
      <c r="AL14" s="82"/>
      <c r="AM14" s="187">
        <v>97</v>
      </c>
      <c r="AN14" s="187">
        <v>99</v>
      </c>
      <c r="AO14" s="181"/>
      <c r="AP14" s="181">
        <v>99</v>
      </c>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93"/>
      <c r="BV14" s="113"/>
      <c r="BW14" s="114"/>
      <c r="BX14" s="115"/>
      <c r="BY14" s="116">
        <f>COUNTIF(E14:BU14,"&gt;=1")-COUNTIF(E14:BU14,"&gt;100")</f>
        <v>28</v>
      </c>
      <c r="BZ14" s="59">
        <f>SUM(E14:BU14)</f>
        <v>2640</v>
      </c>
      <c r="CA14" s="154">
        <f>SUM(BZ14/BY14)</f>
        <v>94.285714285714292</v>
      </c>
      <c r="CB14" s="118">
        <f>SUM(CA14-BX14)</f>
        <v>94.285714285714292</v>
      </c>
      <c r="CC14" s="147">
        <f>MAX(E14:BU14)</f>
        <v>99</v>
      </c>
      <c r="CD14" s="320"/>
      <c r="CE14" s="368"/>
      <c r="CF14" s="367">
        <v>359</v>
      </c>
      <c r="CG14" s="323">
        <v>81</v>
      </c>
      <c r="CI14" s="381">
        <v>0.3888888888888889</v>
      </c>
      <c r="CJ14" s="215">
        <v>19.22</v>
      </c>
      <c r="CK14" s="119">
        <v>6</v>
      </c>
    </row>
    <row r="15" spans="1:89" ht="24" customHeight="1" thickBot="1" x14ac:dyDescent="0.4">
      <c r="A15" s="417"/>
      <c r="B15" s="420"/>
      <c r="C15" s="423"/>
      <c r="D15" s="14" t="s">
        <v>5</v>
      </c>
      <c r="E15" s="99"/>
      <c r="F15" s="61"/>
      <c r="G15" s="69"/>
      <c r="H15" s="69"/>
      <c r="I15" s="69"/>
      <c r="J15" s="74"/>
      <c r="K15" s="74"/>
      <c r="L15" s="74"/>
      <c r="N15" s="75"/>
      <c r="O15" s="74"/>
      <c r="P15" s="74"/>
      <c r="Q15" s="69"/>
      <c r="R15" s="74"/>
      <c r="S15" s="74"/>
      <c r="T15" s="83"/>
      <c r="U15" s="83"/>
      <c r="V15" s="179"/>
      <c r="W15" s="83"/>
      <c r="X15" s="74"/>
      <c r="Y15" s="69">
        <v>88</v>
      </c>
      <c r="Z15" s="74"/>
      <c r="AA15" s="69"/>
      <c r="AB15" s="83">
        <v>87</v>
      </c>
      <c r="AC15" s="83">
        <v>85</v>
      </c>
      <c r="AD15" s="69">
        <v>86</v>
      </c>
      <c r="AE15" s="62"/>
      <c r="AF15" s="62"/>
      <c r="AG15" s="74"/>
      <c r="AH15" s="74">
        <v>90</v>
      </c>
      <c r="AI15" s="74">
        <v>92</v>
      </c>
      <c r="AJ15" s="74">
        <v>94</v>
      </c>
      <c r="AK15" s="74">
        <v>96</v>
      </c>
      <c r="AL15" s="179">
        <v>88</v>
      </c>
      <c r="AM15" s="83"/>
      <c r="AN15" s="83"/>
      <c r="AO15" s="179">
        <v>94</v>
      </c>
      <c r="AP15" s="179"/>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94"/>
      <c r="BV15" s="120"/>
      <c r="BW15" s="62"/>
      <c r="BX15" s="121"/>
      <c r="BY15" s="122">
        <f>COUNTIF(E15:BU15,"&gt;=1")-COUNTIF(E15:BU15,"&gt;100")</f>
        <v>10</v>
      </c>
      <c r="BZ15" s="60">
        <f>SUM(E15:BU15)</f>
        <v>900</v>
      </c>
      <c r="CA15" s="146">
        <f>SUM(BZ15/BY15)</f>
        <v>90</v>
      </c>
      <c r="CB15" s="124">
        <f>SUM(CA15-BX15)</f>
        <v>90</v>
      </c>
      <c r="CC15" s="147">
        <f>MAX(E15:BU15)</f>
        <v>96</v>
      </c>
      <c r="CD15" s="320"/>
      <c r="CE15" s="368"/>
      <c r="CF15" s="368"/>
      <c r="CG15" s="48"/>
      <c r="CJ15" s="402">
        <v>15.8</v>
      </c>
    </row>
    <row r="16" spans="1:89" ht="24" customHeight="1" thickBot="1" x14ac:dyDescent="0.4">
      <c r="A16" s="417"/>
      <c r="B16" s="420"/>
      <c r="C16" s="423"/>
      <c r="D16" s="14" t="s">
        <v>6</v>
      </c>
      <c r="E16" s="89" t="s">
        <v>268</v>
      </c>
      <c r="F16" s="12" t="s">
        <v>268</v>
      </c>
      <c r="G16" s="77" t="s">
        <v>184</v>
      </c>
      <c r="H16" s="77" t="s">
        <v>268</v>
      </c>
      <c r="I16" s="77" t="s">
        <v>184</v>
      </c>
      <c r="J16" s="60" t="s">
        <v>190</v>
      </c>
      <c r="K16" s="78" t="s">
        <v>161</v>
      </c>
      <c r="L16" s="62" t="s">
        <v>268</v>
      </c>
      <c r="M16" s="60" t="s">
        <v>237</v>
      </c>
      <c r="N16" s="62" t="s">
        <v>313</v>
      </c>
      <c r="O16" s="60" t="s">
        <v>246</v>
      </c>
      <c r="P16" s="62" t="s">
        <v>191</v>
      </c>
      <c r="Q16" s="12" t="s">
        <v>268</v>
      </c>
      <c r="R16" s="60" t="s">
        <v>247</v>
      </c>
      <c r="S16" s="78" t="s">
        <v>160</v>
      </c>
      <c r="T16" s="62" t="s">
        <v>192</v>
      </c>
      <c r="U16" s="62" t="s">
        <v>193</v>
      </c>
      <c r="V16" s="78" t="s">
        <v>268</v>
      </c>
      <c r="W16" s="60" t="s">
        <v>248</v>
      </c>
      <c r="X16" s="78" t="s">
        <v>268</v>
      </c>
      <c r="Y16" s="62" t="s">
        <v>196</v>
      </c>
      <c r="Z16" s="78" t="s">
        <v>160</v>
      </c>
      <c r="AA16" s="78" t="s">
        <v>268</v>
      </c>
      <c r="AB16" s="62" t="s">
        <v>392</v>
      </c>
      <c r="AC16" s="62" t="s">
        <v>393</v>
      </c>
      <c r="AD16" s="62" t="s">
        <v>268</v>
      </c>
      <c r="AE16" s="62" t="s">
        <v>249</v>
      </c>
      <c r="AF16" s="62" t="s">
        <v>194</v>
      </c>
      <c r="AG16" s="62" t="s">
        <v>157</v>
      </c>
      <c r="AH16" s="62" t="s">
        <v>201</v>
      </c>
      <c r="AI16" s="62" t="s">
        <v>202</v>
      </c>
      <c r="AJ16" s="62" t="s">
        <v>203</v>
      </c>
      <c r="AK16" s="62" t="s">
        <v>204</v>
      </c>
      <c r="AL16" s="78" t="s">
        <v>268</v>
      </c>
      <c r="AM16" s="62" t="s">
        <v>158</v>
      </c>
      <c r="AN16" s="62" t="s">
        <v>159</v>
      </c>
      <c r="AO16" s="78" t="s">
        <v>268</v>
      </c>
      <c r="AP16" s="86" t="s">
        <v>268</v>
      </c>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95"/>
      <c r="BV16" s="120"/>
      <c r="BW16" s="62"/>
      <c r="BX16" s="121"/>
      <c r="BY16" s="122"/>
      <c r="BZ16" s="60"/>
      <c r="CA16" s="146"/>
      <c r="CB16" s="124"/>
      <c r="CC16" s="78"/>
      <c r="CD16" s="320"/>
      <c r="CE16" s="320"/>
      <c r="CG16" s="320"/>
      <c r="CJ16" s="396">
        <v>50</v>
      </c>
    </row>
    <row r="17" spans="1:89" ht="24" customHeight="1" thickBot="1" x14ac:dyDescent="0.4">
      <c r="A17" s="418"/>
      <c r="B17" s="421"/>
      <c r="C17" s="424"/>
      <c r="D17" s="15" t="s">
        <v>7</v>
      </c>
      <c r="E17" s="65">
        <v>45545</v>
      </c>
      <c r="F17" s="66">
        <v>45545</v>
      </c>
      <c r="G17" s="66">
        <v>45548</v>
      </c>
      <c r="H17" s="66">
        <v>45552</v>
      </c>
      <c r="I17" s="66">
        <v>45552</v>
      </c>
      <c r="J17" s="66">
        <v>45555</v>
      </c>
      <c r="K17" s="66">
        <v>45559</v>
      </c>
      <c r="L17" s="66">
        <v>45559</v>
      </c>
      <c r="M17" s="66">
        <v>45561</v>
      </c>
      <c r="N17" s="66">
        <v>45561</v>
      </c>
      <c r="O17" s="66">
        <v>45569</v>
      </c>
      <c r="P17" s="66">
        <v>45573</v>
      </c>
      <c r="Q17" s="66">
        <v>45573</v>
      </c>
      <c r="R17" s="66">
        <v>45582</v>
      </c>
      <c r="S17" s="66">
        <v>45582</v>
      </c>
      <c r="T17" s="67">
        <v>45583</v>
      </c>
      <c r="U17" s="66">
        <v>45601</v>
      </c>
      <c r="V17" s="66">
        <v>45601</v>
      </c>
      <c r="W17" s="66">
        <v>45603</v>
      </c>
      <c r="X17" s="66">
        <v>45603</v>
      </c>
      <c r="Y17" s="66">
        <v>45604</v>
      </c>
      <c r="Z17" s="67">
        <v>45608</v>
      </c>
      <c r="AA17" s="67">
        <v>45608</v>
      </c>
      <c r="AB17" s="85">
        <v>45610</v>
      </c>
      <c r="AC17" s="85">
        <v>45610</v>
      </c>
      <c r="AD17" s="67">
        <v>45612</v>
      </c>
      <c r="AE17" s="85">
        <v>45615</v>
      </c>
      <c r="AF17" s="85">
        <v>45615</v>
      </c>
      <c r="AG17" s="66">
        <v>45617</v>
      </c>
      <c r="AH17" s="66">
        <v>45622</v>
      </c>
      <c r="AI17" s="66">
        <v>45622</v>
      </c>
      <c r="AJ17" s="66">
        <v>45624</v>
      </c>
      <c r="AK17" s="66">
        <v>45624</v>
      </c>
      <c r="AL17" s="66">
        <v>45625</v>
      </c>
      <c r="AM17" s="67">
        <v>45629</v>
      </c>
      <c r="AN17" s="67">
        <v>45629</v>
      </c>
      <c r="AO17" s="85">
        <v>45631</v>
      </c>
      <c r="AP17" s="85">
        <v>45631</v>
      </c>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8"/>
      <c r="BV17" s="125"/>
      <c r="BW17" s="126"/>
      <c r="BX17" s="127"/>
      <c r="BY17" s="285"/>
      <c r="BZ17" s="149"/>
      <c r="CA17" s="152"/>
      <c r="CB17" s="160"/>
      <c r="CC17" s="78"/>
      <c r="CD17" s="320"/>
      <c r="CE17" s="320"/>
      <c r="CG17" s="320"/>
    </row>
    <row r="18" spans="1:89" ht="23.25" customHeight="1" thickBot="1" x14ac:dyDescent="0.4">
      <c r="A18" s="416">
        <v>5</v>
      </c>
      <c r="B18" s="425" t="s">
        <v>153</v>
      </c>
      <c r="C18" s="428" t="s">
        <v>62</v>
      </c>
      <c r="D18" s="13" t="s">
        <v>4</v>
      </c>
      <c r="E18" s="101"/>
      <c r="F18" s="59"/>
      <c r="G18" s="59"/>
      <c r="H18" s="59"/>
      <c r="I18" s="72">
        <v>93</v>
      </c>
      <c r="J18" s="73"/>
      <c r="K18" s="72"/>
      <c r="L18" s="63"/>
      <c r="M18" s="63"/>
      <c r="N18" s="63"/>
      <c r="O18" s="63"/>
      <c r="P18" s="63"/>
      <c r="Q18" s="63"/>
      <c r="R18" s="59"/>
      <c r="S18" s="58">
        <v>87</v>
      </c>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102"/>
      <c r="BV18" s="113">
        <v>18</v>
      </c>
      <c r="BW18" s="114">
        <v>1692</v>
      </c>
      <c r="BX18" s="176">
        <v>94</v>
      </c>
      <c r="BY18" s="132">
        <f>COUNTIF(E18:BU18,"&gt;=1")-COUNTIF(E18:BU18,"&gt;100")</f>
        <v>2</v>
      </c>
      <c r="BZ18" s="59">
        <f>SUM(E18:BU18)</f>
        <v>180</v>
      </c>
      <c r="CA18" s="154">
        <f t="shared" ref="CA18" si="0">SUM(BZ18/BY18)</f>
        <v>90</v>
      </c>
      <c r="CB18" s="118">
        <f t="shared" ref="CB18" si="1">SUM(CA18-BX18)</f>
        <v>-4</v>
      </c>
      <c r="CC18" s="147">
        <f>MAX(E18:BU18)</f>
        <v>93</v>
      </c>
      <c r="CD18" s="320"/>
      <c r="CE18" s="320"/>
      <c r="CG18" s="323">
        <v>91</v>
      </c>
      <c r="CI18" s="381">
        <v>0.58333333333333337</v>
      </c>
      <c r="CK18" s="119">
        <v>3</v>
      </c>
    </row>
    <row r="19" spans="1:89" ht="23.25" customHeight="1" thickBot="1" x14ac:dyDescent="0.4">
      <c r="A19" s="417"/>
      <c r="B19" s="426"/>
      <c r="C19" s="429"/>
      <c r="D19" s="14" t="s">
        <v>5</v>
      </c>
      <c r="E19" s="99">
        <v>90</v>
      </c>
      <c r="F19" s="61">
        <v>89</v>
      </c>
      <c r="G19" s="61">
        <v>83</v>
      </c>
      <c r="H19" s="61">
        <v>89</v>
      </c>
      <c r="I19" s="69"/>
      <c r="J19" s="69">
        <v>89</v>
      </c>
      <c r="K19" s="69">
        <v>90</v>
      </c>
      <c r="L19" s="61">
        <v>88</v>
      </c>
      <c r="M19" s="182">
        <v>70</v>
      </c>
      <c r="N19" s="182">
        <v>75</v>
      </c>
      <c r="O19" s="182">
        <v>79</v>
      </c>
      <c r="P19" s="182">
        <v>90</v>
      </c>
      <c r="Q19" s="183">
        <v>89</v>
      </c>
      <c r="R19" s="61">
        <v>90</v>
      </c>
      <c r="S19" s="60"/>
      <c r="T19" s="61">
        <v>83</v>
      </c>
      <c r="U19" s="61">
        <v>86</v>
      </c>
      <c r="V19" s="182">
        <v>85</v>
      </c>
      <c r="W19" s="182">
        <v>90</v>
      </c>
      <c r="X19" s="353">
        <v>85</v>
      </c>
      <c r="Y19" s="182">
        <v>91</v>
      </c>
      <c r="Z19" s="182">
        <v>84</v>
      </c>
      <c r="AA19" s="182">
        <v>91</v>
      </c>
      <c r="AB19" s="64">
        <v>87</v>
      </c>
      <c r="AC19" s="182">
        <v>95</v>
      </c>
      <c r="AD19" s="182">
        <v>94</v>
      </c>
      <c r="AE19" s="83">
        <v>89</v>
      </c>
      <c r="AF19" s="83">
        <v>86</v>
      </c>
      <c r="AG19" s="182">
        <v>95</v>
      </c>
      <c r="AH19" s="182">
        <v>90</v>
      </c>
      <c r="AI19" s="182">
        <v>90</v>
      </c>
      <c r="AJ19" s="182">
        <v>93</v>
      </c>
      <c r="AK19" s="182">
        <v>90</v>
      </c>
      <c r="AL19" s="182">
        <v>91</v>
      </c>
      <c r="AM19" s="182">
        <v>87</v>
      </c>
      <c r="AN19" s="74">
        <v>88</v>
      </c>
      <c r="AO19" s="74">
        <v>87</v>
      </c>
      <c r="AP19" s="74">
        <v>94</v>
      </c>
      <c r="AQ19" s="74">
        <v>86</v>
      </c>
      <c r="AR19" s="182">
        <v>90</v>
      </c>
      <c r="AS19" s="182">
        <v>81</v>
      </c>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27"/>
      <c r="BV19" s="120">
        <v>5</v>
      </c>
      <c r="BW19" s="62">
        <v>432</v>
      </c>
      <c r="BX19" s="174">
        <v>86.4</v>
      </c>
      <c r="BY19" s="137">
        <f>COUNTIF(E19:BU19,"&gt;=1")-COUNTIF(E19:BU19,"&gt;100")</f>
        <v>39</v>
      </c>
      <c r="BZ19" s="60">
        <f>SUM(E19:BU19)</f>
        <v>3419</v>
      </c>
      <c r="CA19" s="146">
        <f t="shared" ref="CA19" si="2">SUM(BZ19/BY19)</f>
        <v>87.666666666666671</v>
      </c>
      <c r="CB19" s="124">
        <f t="shared" ref="CB19" si="3">SUM(CA19-BX19)</f>
        <v>1.2666666666666657</v>
      </c>
      <c r="CC19" s="147">
        <f>MAX(E19:BU19)</f>
        <v>95</v>
      </c>
      <c r="CD19" s="320"/>
      <c r="CE19" s="320"/>
    </row>
    <row r="20" spans="1:89" ht="23.25" customHeight="1" x14ac:dyDescent="0.35">
      <c r="A20" s="417"/>
      <c r="B20" s="426"/>
      <c r="C20" s="429"/>
      <c r="D20" s="14" t="s">
        <v>6</v>
      </c>
      <c r="E20" s="89" t="s">
        <v>268</v>
      </c>
      <c r="F20" s="12" t="s">
        <v>268</v>
      </c>
      <c r="G20" s="12" t="s">
        <v>268</v>
      </c>
      <c r="H20" s="12" t="s">
        <v>268</v>
      </c>
      <c r="I20" s="77" t="s">
        <v>184</v>
      </c>
      <c r="J20" s="77" t="s">
        <v>268</v>
      </c>
      <c r="K20" s="77" t="s">
        <v>235</v>
      </c>
      <c r="L20" s="60" t="s">
        <v>268</v>
      </c>
      <c r="M20" s="60" t="s">
        <v>73</v>
      </c>
      <c r="N20" s="60" t="s">
        <v>305</v>
      </c>
      <c r="O20" s="77" t="s">
        <v>242</v>
      </c>
      <c r="P20" s="62" t="s">
        <v>268</v>
      </c>
      <c r="Q20" s="62" t="s">
        <v>268</v>
      </c>
      <c r="R20" s="60" t="s">
        <v>74</v>
      </c>
      <c r="S20" s="62" t="s">
        <v>268</v>
      </c>
      <c r="T20" s="62" t="s">
        <v>268</v>
      </c>
      <c r="U20" s="12" t="s">
        <v>347</v>
      </c>
      <c r="V20" s="60" t="s">
        <v>268</v>
      </c>
      <c r="W20" s="77" t="s">
        <v>243</v>
      </c>
      <c r="X20" s="365" t="s">
        <v>363</v>
      </c>
      <c r="Y20" s="62" t="s">
        <v>268</v>
      </c>
      <c r="Z20" s="77" t="s">
        <v>244</v>
      </c>
      <c r="AA20" s="78" t="s">
        <v>268</v>
      </c>
      <c r="AB20" s="12" t="s">
        <v>364</v>
      </c>
      <c r="AC20" s="62" t="s">
        <v>196</v>
      </c>
      <c r="AD20" s="62" t="s">
        <v>268</v>
      </c>
      <c r="AE20" s="78" t="s">
        <v>268</v>
      </c>
      <c r="AF20" s="60" t="s">
        <v>75</v>
      </c>
      <c r="AG20" s="62" t="s">
        <v>268</v>
      </c>
      <c r="AH20" s="78" t="s">
        <v>268</v>
      </c>
      <c r="AI20" s="62" t="s">
        <v>268</v>
      </c>
      <c r="AJ20" s="77" t="s">
        <v>245</v>
      </c>
      <c r="AK20" s="78" t="s">
        <v>268</v>
      </c>
      <c r="AL20" s="60" t="s">
        <v>76</v>
      </c>
      <c r="AM20" s="78" t="s">
        <v>268</v>
      </c>
      <c r="AN20" s="62" t="s">
        <v>201</v>
      </c>
      <c r="AO20" s="62" t="s">
        <v>202</v>
      </c>
      <c r="AP20" s="62" t="s">
        <v>203</v>
      </c>
      <c r="AQ20" s="62" t="s">
        <v>204</v>
      </c>
      <c r="AR20" s="60" t="s">
        <v>77</v>
      </c>
      <c r="AS20" s="60" t="s">
        <v>78</v>
      </c>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27"/>
      <c r="BV20" s="90"/>
      <c r="BW20" s="60"/>
      <c r="BX20" s="146"/>
      <c r="BY20" s="137"/>
      <c r="BZ20" s="60"/>
      <c r="CA20" s="146"/>
      <c r="CB20" s="124"/>
      <c r="CC20" s="78"/>
      <c r="CD20" s="320"/>
      <c r="CE20" s="320"/>
    </row>
    <row r="21" spans="1:89" ht="23.25" customHeight="1" thickBot="1" x14ac:dyDescent="0.4">
      <c r="A21" s="418"/>
      <c r="B21" s="427"/>
      <c r="C21" s="430"/>
      <c r="D21" s="15" t="s">
        <v>7</v>
      </c>
      <c r="E21" s="65">
        <v>45541</v>
      </c>
      <c r="F21" s="66">
        <v>45542</v>
      </c>
      <c r="G21" s="66">
        <v>45545</v>
      </c>
      <c r="H21" s="66">
        <v>45545</v>
      </c>
      <c r="I21" s="66">
        <v>45548</v>
      </c>
      <c r="J21" s="66">
        <v>45552</v>
      </c>
      <c r="K21" s="66">
        <v>45554</v>
      </c>
      <c r="L21" s="66">
        <v>45554</v>
      </c>
      <c r="M21" s="66">
        <v>45561</v>
      </c>
      <c r="N21" s="66">
        <v>45561</v>
      </c>
      <c r="O21" s="66">
        <v>45566</v>
      </c>
      <c r="P21" s="66">
        <v>45566</v>
      </c>
      <c r="Q21" s="66">
        <v>45568</v>
      </c>
      <c r="R21" s="66">
        <v>45568</v>
      </c>
      <c r="S21" s="66">
        <v>45569</v>
      </c>
      <c r="T21" s="66">
        <v>45573</v>
      </c>
      <c r="U21" s="66">
        <v>45573</v>
      </c>
      <c r="V21" s="66">
        <v>45575</v>
      </c>
      <c r="W21" s="66">
        <v>45575</v>
      </c>
      <c r="X21" s="366">
        <v>45583</v>
      </c>
      <c r="Y21" s="66">
        <v>45601</v>
      </c>
      <c r="Z21" s="66">
        <v>45601</v>
      </c>
      <c r="AA21" s="66">
        <v>45603</v>
      </c>
      <c r="AB21" s="66">
        <v>45603</v>
      </c>
      <c r="AC21" s="66">
        <v>45604</v>
      </c>
      <c r="AD21" s="85">
        <v>45608</v>
      </c>
      <c r="AE21" s="85">
        <v>45610</v>
      </c>
      <c r="AF21" s="85">
        <v>45610</v>
      </c>
      <c r="AG21" s="85">
        <v>45611</v>
      </c>
      <c r="AH21" s="85">
        <v>45612</v>
      </c>
      <c r="AI21" s="85">
        <v>45615</v>
      </c>
      <c r="AJ21" s="85">
        <v>45615</v>
      </c>
      <c r="AK21" s="85">
        <v>45617</v>
      </c>
      <c r="AL21" s="67">
        <v>45617</v>
      </c>
      <c r="AM21" s="66">
        <v>45618</v>
      </c>
      <c r="AN21" s="66">
        <v>45622</v>
      </c>
      <c r="AO21" s="66">
        <v>45622</v>
      </c>
      <c r="AP21" s="66">
        <v>45624</v>
      </c>
      <c r="AQ21" s="66">
        <v>45624</v>
      </c>
      <c r="AR21" s="85">
        <v>45629</v>
      </c>
      <c r="AS21" s="85">
        <v>45629</v>
      </c>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35"/>
      <c r="BV21" s="148"/>
      <c r="BW21" s="149"/>
      <c r="BX21" s="152"/>
      <c r="BY21" s="142"/>
      <c r="BZ21" s="129"/>
      <c r="CA21" s="168"/>
      <c r="CB21" s="131"/>
      <c r="CC21" s="78"/>
      <c r="CD21" s="320"/>
      <c r="CE21" s="320"/>
    </row>
    <row r="22" spans="1:89" ht="24" customHeight="1" thickBot="1" x14ac:dyDescent="0.4">
      <c r="A22" s="416">
        <v>6</v>
      </c>
      <c r="B22" s="419" t="s">
        <v>168</v>
      </c>
      <c r="C22" s="422" t="s">
        <v>169</v>
      </c>
      <c r="D22" s="13" t="s">
        <v>4</v>
      </c>
      <c r="E22" s="189">
        <v>74</v>
      </c>
      <c r="F22" s="58">
        <v>73</v>
      </c>
      <c r="G22" s="72">
        <v>72</v>
      </c>
      <c r="H22" s="72">
        <v>77</v>
      </c>
      <c r="I22" s="377">
        <v>86</v>
      </c>
      <c r="J22" s="377">
        <v>90</v>
      </c>
      <c r="K22" s="377">
        <v>92</v>
      </c>
      <c r="L22" s="377">
        <v>85</v>
      </c>
      <c r="M22" s="377">
        <v>96</v>
      </c>
      <c r="N22" s="377">
        <v>89</v>
      </c>
      <c r="O22" s="377">
        <v>84</v>
      </c>
      <c r="P22" s="377">
        <v>91</v>
      </c>
      <c r="Q22" s="377">
        <v>89</v>
      </c>
      <c r="R22" s="377">
        <v>97</v>
      </c>
      <c r="S22" s="377">
        <v>93</v>
      </c>
      <c r="T22" s="378">
        <v>94</v>
      </c>
      <c r="U22" s="378">
        <v>92</v>
      </c>
      <c r="V22" s="378">
        <v>93</v>
      </c>
      <c r="W22" s="378"/>
      <c r="X22" s="378">
        <v>93</v>
      </c>
      <c r="Y22" s="378"/>
      <c r="Z22" s="378"/>
      <c r="AA22" s="378">
        <v>98</v>
      </c>
      <c r="AB22" s="378">
        <v>95</v>
      </c>
      <c r="AC22" s="187">
        <v>95</v>
      </c>
      <c r="AD22" s="187">
        <v>92</v>
      </c>
      <c r="AE22" s="82"/>
      <c r="AF22" s="187">
        <v>96</v>
      </c>
      <c r="AG22" s="187">
        <v>96</v>
      </c>
      <c r="AH22" s="82"/>
      <c r="AI22" s="82"/>
      <c r="AJ22" s="82"/>
      <c r="AK22" s="82"/>
      <c r="AL22" s="181">
        <v>97</v>
      </c>
      <c r="AM22" s="181">
        <v>98</v>
      </c>
      <c r="AN22" s="187"/>
      <c r="AO22" s="187">
        <v>96</v>
      </c>
      <c r="AP22" s="82"/>
      <c r="AQ22" s="82"/>
      <c r="AR22" s="82"/>
      <c r="AS22" s="82"/>
      <c r="AT22" s="82"/>
      <c r="AU22" s="187">
        <v>98</v>
      </c>
      <c r="AV22" s="187">
        <v>95</v>
      </c>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93"/>
      <c r="BV22" s="113"/>
      <c r="BW22" s="114"/>
      <c r="BX22" s="115"/>
      <c r="BY22" s="143">
        <f>COUNTIF(E22:BU22,"&gt;=1")-COUNTIF(E22:BU22,"&gt;100")</f>
        <v>30</v>
      </c>
      <c r="BZ22" s="79">
        <f>SUM(E22:BU22)</f>
        <v>2716</v>
      </c>
      <c r="CA22" s="144">
        <f>SUM(BZ22/BY22)</f>
        <v>90.533333333333331</v>
      </c>
      <c r="CB22" s="155">
        <f>SUM(CA22-BX22)</f>
        <v>90.533333333333331</v>
      </c>
      <c r="CC22" s="147">
        <f>MAX(E22:BU22)</f>
        <v>98</v>
      </c>
      <c r="CD22" s="320"/>
      <c r="CE22" s="368"/>
      <c r="CF22" s="368"/>
      <c r="CG22" s="323">
        <v>90</v>
      </c>
      <c r="CH22" s="119">
        <v>82</v>
      </c>
      <c r="CI22" s="384">
        <v>0.35069444444444442</v>
      </c>
      <c r="CJ22" s="397">
        <v>8.4</v>
      </c>
      <c r="CK22" s="119">
        <v>3</v>
      </c>
    </row>
    <row r="23" spans="1:89" ht="24" customHeight="1" thickBot="1" x14ac:dyDescent="0.4">
      <c r="A23" s="417"/>
      <c r="B23" s="420"/>
      <c r="C23" s="423"/>
      <c r="D23" s="14" t="s">
        <v>5</v>
      </c>
      <c r="E23" s="99"/>
      <c r="F23" s="61"/>
      <c r="G23" s="69"/>
      <c r="H23" s="69"/>
      <c r="I23" s="69"/>
      <c r="J23" s="74"/>
      <c r="K23" s="74"/>
      <c r="L23" s="74"/>
      <c r="M23" s="74"/>
      <c r="N23" s="75"/>
      <c r="O23" s="74"/>
      <c r="P23" s="74"/>
      <c r="Q23" s="69"/>
      <c r="R23" s="74"/>
      <c r="S23" s="74"/>
      <c r="T23" s="83"/>
      <c r="U23" s="83"/>
      <c r="V23" s="179"/>
      <c r="W23" s="179">
        <v>87</v>
      </c>
      <c r="X23" s="83"/>
      <c r="Y23" s="179">
        <v>80</v>
      </c>
      <c r="Z23" s="179">
        <v>84</v>
      </c>
      <c r="AA23" s="179"/>
      <c r="AB23" s="83"/>
      <c r="AC23" s="74"/>
      <c r="AE23" s="179">
        <v>85</v>
      </c>
      <c r="AF23" s="83"/>
      <c r="AG23" s="83"/>
      <c r="AH23" s="83">
        <v>95</v>
      </c>
      <c r="AI23" s="83">
        <v>91</v>
      </c>
      <c r="AJ23" s="179">
        <v>90</v>
      </c>
      <c r="AK23" s="179">
        <v>86</v>
      </c>
      <c r="AL23" s="62"/>
      <c r="AM23" s="62"/>
      <c r="AN23" s="69">
        <v>79</v>
      </c>
      <c r="AO23" s="69"/>
      <c r="AP23" s="74">
        <v>84</v>
      </c>
      <c r="AQ23" s="74">
        <v>83</v>
      </c>
      <c r="AR23" s="74">
        <v>83</v>
      </c>
      <c r="AS23" s="74">
        <v>79</v>
      </c>
      <c r="AT23" s="179">
        <v>95</v>
      </c>
      <c r="AU23" s="62"/>
      <c r="AV23" s="62"/>
      <c r="AW23" s="183">
        <v>89</v>
      </c>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94"/>
      <c r="BV23" s="120"/>
      <c r="BW23" s="62"/>
      <c r="BX23" s="121"/>
      <c r="BY23" s="122">
        <f>COUNTIF(E23:BU23,"&gt;=1")-COUNTIF(E23:BU23,"&gt;100")</f>
        <v>15</v>
      </c>
      <c r="BZ23" s="60">
        <f>SUM(E23:BU23)</f>
        <v>1290</v>
      </c>
      <c r="CA23" s="146">
        <f>SUM(BZ23/BY23)</f>
        <v>86</v>
      </c>
      <c r="CB23" s="124">
        <f>SUM(CA23-BX23)</f>
        <v>86</v>
      </c>
      <c r="CC23" s="147">
        <f>MAX(E23:BU23)</f>
        <v>95</v>
      </c>
      <c r="CD23" s="320"/>
      <c r="CE23" s="368"/>
      <c r="CF23" s="368"/>
      <c r="CG23" s="48"/>
      <c r="CJ23" s="390">
        <v>19.22</v>
      </c>
    </row>
    <row r="24" spans="1:89" ht="24" customHeight="1" thickBot="1" x14ac:dyDescent="0.4">
      <c r="A24" s="417"/>
      <c r="B24" s="420"/>
      <c r="C24" s="423"/>
      <c r="D24" s="14" t="s">
        <v>6</v>
      </c>
      <c r="E24" s="89" t="s">
        <v>268</v>
      </c>
      <c r="F24" s="12" t="s">
        <v>268</v>
      </c>
      <c r="G24" s="77" t="s">
        <v>184</v>
      </c>
      <c r="H24" s="77" t="s">
        <v>268</v>
      </c>
      <c r="I24" s="77" t="s">
        <v>184</v>
      </c>
      <c r="J24" s="60" t="s">
        <v>190</v>
      </c>
      <c r="K24" s="78" t="s">
        <v>268</v>
      </c>
      <c r="L24" s="62" t="s">
        <v>161</v>
      </c>
      <c r="M24" s="62" t="s">
        <v>268</v>
      </c>
      <c r="N24" s="62" t="s">
        <v>237</v>
      </c>
      <c r="O24" s="62" t="s">
        <v>246</v>
      </c>
      <c r="P24" s="62" t="s">
        <v>268</v>
      </c>
      <c r="Q24" s="62" t="s">
        <v>191</v>
      </c>
      <c r="R24" s="62" t="s">
        <v>268</v>
      </c>
      <c r="S24" s="62" t="s">
        <v>268</v>
      </c>
      <c r="T24" s="62" t="s">
        <v>160</v>
      </c>
      <c r="U24" s="62" t="s">
        <v>247</v>
      </c>
      <c r="V24" s="62" t="s">
        <v>192</v>
      </c>
      <c r="W24" s="62" t="s">
        <v>268</v>
      </c>
      <c r="X24" s="62" t="s">
        <v>268</v>
      </c>
      <c r="Y24" s="62" t="s">
        <v>268</v>
      </c>
      <c r="Z24" s="62" t="s">
        <v>371</v>
      </c>
      <c r="AA24" s="78" t="s">
        <v>268</v>
      </c>
      <c r="AB24" s="62" t="s">
        <v>193</v>
      </c>
      <c r="AC24" s="78" t="s">
        <v>268</v>
      </c>
      <c r="AD24" s="62" t="s">
        <v>248</v>
      </c>
      <c r="AE24" s="62" t="s">
        <v>196</v>
      </c>
      <c r="AF24" s="78" t="s">
        <v>268</v>
      </c>
      <c r="AG24" s="62" t="s">
        <v>156</v>
      </c>
      <c r="AH24" s="78" t="s">
        <v>392</v>
      </c>
      <c r="AI24" s="62" t="s">
        <v>393</v>
      </c>
      <c r="AJ24" s="62" t="s">
        <v>268</v>
      </c>
      <c r="AK24" s="78" t="s">
        <v>268</v>
      </c>
      <c r="AL24" s="62" t="s">
        <v>249</v>
      </c>
      <c r="AM24" s="62" t="s">
        <v>194</v>
      </c>
      <c r="AN24" s="62" t="s">
        <v>268</v>
      </c>
      <c r="AO24" s="62" t="s">
        <v>157</v>
      </c>
      <c r="AP24" s="62" t="s">
        <v>201</v>
      </c>
      <c r="AQ24" s="62" t="s">
        <v>202</v>
      </c>
      <c r="AR24" s="62" t="s">
        <v>203</v>
      </c>
      <c r="AS24" s="62" t="s">
        <v>204</v>
      </c>
      <c r="AT24" s="78" t="s">
        <v>410</v>
      </c>
      <c r="AU24" s="62" t="s">
        <v>158</v>
      </c>
      <c r="AV24" s="62" t="s">
        <v>159</v>
      </c>
      <c r="AW24" s="62" t="s">
        <v>268</v>
      </c>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95"/>
      <c r="BV24" s="120"/>
      <c r="BW24" s="62"/>
      <c r="BX24" s="121"/>
      <c r="BY24" s="122"/>
      <c r="BZ24" s="60"/>
      <c r="CA24" s="146"/>
      <c r="CB24" s="124"/>
      <c r="CC24" s="78"/>
      <c r="CD24" s="320"/>
      <c r="CE24" s="320"/>
      <c r="CG24" s="320"/>
      <c r="CJ24" s="396">
        <v>50</v>
      </c>
    </row>
    <row r="25" spans="1:89" ht="24" customHeight="1" thickBot="1" x14ac:dyDescent="0.4">
      <c r="A25" s="418"/>
      <c r="B25" s="421"/>
      <c r="C25" s="424"/>
      <c r="D25" s="15" t="s">
        <v>7</v>
      </c>
      <c r="E25" s="65">
        <v>45545</v>
      </c>
      <c r="F25" s="66">
        <v>45545</v>
      </c>
      <c r="G25" s="66">
        <v>45548</v>
      </c>
      <c r="H25" s="66">
        <v>45552</v>
      </c>
      <c r="I25" s="66">
        <v>45552</v>
      </c>
      <c r="J25" s="66">
        <v>45554</v>
      </c>
      <c r="K25" s="66">
        <v>45554</v>
      </c>
      <c r="L25" s="66">
        <v>45559</v>
      </c>
      <c r="M25" s="66">
        <v>45559</v>
      </c>
      <c r="N25" s="66">
        <v>45561</v>
      </c>
      <c r="O25" s="66">
        <v>45561</v>
      </c>
      <c r="P25" s="66">
        <v>45538</v>
      </c>
      <c r="Q25" s="66">
        <v>45538</v>
      </c>
      <c r="R25" s="66">
        <v>45569</v>
      </c>
      <c r="S25" s="66">
        <v>45573</v>
      </c>
      <c r="T25" s="66">
        <v>45573</v>
      </c>
      <c r="U25" s="66">
        <v>45575</v>
      </c>
      <c r="V25" s="66">
        <v>45575</v>
      </c>
      <c r="W25" s="66">
        <v>45576</v>
      </c>
      <c r="X25" s="66">
        <v>45582</v>
      </c>
      <c r="Y25" s="66">
        <v>45582</v>
      </c>
      <c r="Z25" s="85">
        <v>45583</v>
      </c>
      <c r="AA25" s="66">
        <v>45601</v>
      </c>
      <c r="AB25" s="66">
        <v>45601</v>
      </c>
      <c r="AC25" s="66">
        <v>45603</v>
      </c>
      <c r="AD25" s="66">
        <v>45603</v>
      </c>
      <c r="AE25" s="66">
        <v>45604</v>
      </c>
      <c r="AF25" s="67">
        <v>45608</v>
      </c>
      <c r="AG25" s="67">
        <v>45608</v>
      </c>
      <c r="AH25" s="85">
        <v>45610</v>
      </c>
      <c r="AI25" s="85">
        <v>45610</v>
      </c>
      <c r="AJ25" s="67">
        <v>45611</v>
      </c>
      <c r="AK25" s="67">
        <v>45612</v>
      </c>
      <c r="AL25" s="85">
        <v>45615</v>
      </c>
      <c r="AM25" s="85">
        <v>45615</v>
      </c>
      <c r="AN25" s="66">
        <v>45617</v>
      </c>
      <c r="AO25" s="66">
        <v>45617</v>
      </c>
      <c r="AP25" s="66">
        <v>45622</v>
      </c>
      <c r="AQ25" s="66">
        <v>45622</v>
      </c>
      <c r="AR25" s="66">
        <v>45624</v>
      </c>
      <c r="AS25" s="66">
        <v>45624</v>
      </c>
      <c r="AT25" s="66">
        <v>45625</v>
      </c>
      <c r="AU25" s="67">
        <v>45629</v>
      </c>
      <c r="AV25" s="67">
        <v>45629</v>
      </c>
      <c r="AW25" s="67">
        <v>45633</v>
      </c>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8"/>
      <c r="BV25" s="125"/>
      <c r="BW25" s="126"/>
      <c r="BX25" s="127"/>
      <c r="BY25" s="128"/>
      <c r="BZ25" s="129"/>
      <c r="CA25" s="168"/>
      <c r="CB25" s="131"/>
      <c r="CC25" s="78"/>
      <c r="CD25" s="320"/>
      <c r="CE25" s="320"/>
      <c r="CG25" s="320"/>
    </row>
    <row r="26" spans="1:89" ht="23.25" customHeight="1" thickBot="1" x14ac:dyDescent="0.4">
      <c r="A26" s="416">
        <v>7</v>
      </c>
      <c r="B26" s="425" t="s">
        <v>29</v>
      </c>
      <c r="C26" s="428" t="s">
        <v>30</v>
      </c>
      <c r="D26" s="13" t="s">
        <v>4</v>
      </c>
      <c r="E26" s="189">
        <v>100</v>
      </c>
      <c r="F26" s="58">
        <v>98</v>
      </c>
      <c r="G26" s="58"/>
      <c r="H26" s="58"/>
      <c r="I26" s="58"/>
      <c r="J26" s="58"/>
      <c r="K26" s="58"/>
      <c r="L26" s="59"/>
      <c r="M26" s="58">
        <v>100</v>
      </c>
      <c r="N26" s="58">
        <v>100</v>
      </c>
      <c r="O26" s="72">
        <v>100</v>
      </c>
      <c r="P26" s="73"/>
      <c r="Q26" s="72">
        <v>100</v>
      </c>
      <c r="R26" s="59"/>
      <c r="S26" s="59"/>
      <c r="T26" s="58">
        <v>100</v>
      </c>
      <c r="U26" s="59"/>
      <c r="V26" s="58">
        <v>99</v>
      </c>
      <c r="W26" s="59"/>
      <c r="X26" s="59"/>
      <c r="Y26" s="59"/>
      <c r="Z26" s="59"/>
      <c r="AA26" s="59"/>
      <c r="AB26" s="59"/>
      <c r="AC26" s="59"/>
      <c r="AD26" s="59"/>
      <c r="AE26" s="58">
        <v>100</v>
      </c>
      <c r="AF26" s="59"/>
      <c r="AG26" s="59"/>
      <c r="AH26" s="58">
        <v>100</v>
      </c>
      <c r="AI26" s="58">
        <v>100</v>
      </c>
      <c r="AJ26" s="59"/>
      <c r="AK26" s="59"/>
      <c r="AL26" s="59"/>
      <c r="AM26" s="59"/>
      <c r="AN26" s="59"/>
      <c r="AO26" s="59"/>
      <c r="AP26" s="59"/>
      <c r="AQ26" s="59"/>
      <c r="AR26" s="59"/>
      <c r="AS26" s="63"/>
      <c r="AT26" s="63"/>
      <c r="AU26" s="63"/>
      <c r="AV26" s="63"/>
      <c r="AW26" s="63"/>
      <c r="AX26" s="63"/>
      <c r="AY26" s="175">
        <v>99</v>
      </c>
      <c r="AZ26" s="63"/>
      <c r="BA26" s="63"/>
      <c r="BB26" s="63"/>
      <c r="BC26" s="63"/>
      <c r="BD26" s="63"/>
      <c r="BE26" s="63"/>
      <c r="BF26" s="63"/>
      <c r="BG26" s="63"/>
      <c r="BH26" s="63"/>
      <c r="BI26" s="63"/>
      <c r="BJ26" s="63"/>
      <c r="BK26" s="63"/>
      <c r="BL26" s="63"/>
      <c r="BM26" s="63"/>
      <c r="BN26" s="63"/>
      <c r="BO26" s="63"/>
      <c r="BP26" s="63"/>
      <c r="BQ26" s="63"/>
      <c r="BR26" s="63"/>
      <c r="BS26" s="63"/>
      <c r="BT26" s="63"/>
      <c r="BU26" s="102"/>
      <c r="BV26" s="153">
        <v>4</v>
      </c>
      <c r="BW26" s="59">
        <v>395</v>
      </c>
      <c r="BX26" s="154">
        <v>98.75</v>
      </c>
      <c r="BY26" s="132">
        <f>COUNTIF(E26:BU26,"&gt;=1")-COUNTIF(E26:BU26,"&gt;100")</f>
        <v>12</v>
      </c>
      <c r="BZ26" s="59">
        <f>SUM(E26:BU26)</f>
        <v>1196</v>
      </c>
      <c r="CA26" s="154">
        <f t="shared" ref="CA26" si="4">SUM(BZ26/BY26)</f>
        <v>99.666666666666671</v>
      </c>
      <c r="CB26" s="118">
        <f>SUM(CA26-BX26)</f>
        <v>0.9166666666666714</v>
      </c>
      <c r="CC26" s="147">
        <f>MAX(E26:BU26)</f>
        <v>100</v>
      </c>
      <c r="CD26" s="369">
        <v>187</v>
      </c>
      <c r="CE26" s="369">
        <v>185</v>
      </c>
      <c r="CF26" s="369">
        <v>358</v>
      </c>
      <c r="CG26" s="325">
        <v>100</v>
      </c>
      <c r="CH26" s="326">
        <v>94</v>
      </c>
      <c r="CI26" s="382">
        <v>0.31666666666666665</v>
      </c>
      <c r="CJ26" s="398">
        <v>12.05</v>
      </c>
      <c r="CK26" s="326">
        <v>9</v>
      </c>
    </row>
    <row r="27" spans="1:89" ht="23.25" customHeight="1" thickBot="1" x14ac:dyDescent="0.4">
      <c r="A27" s="417"/>
      <c r="B27" s="426"/>
      <c r="C27" s="429"/>
      <c r="D27" s="14" t="s">
        <v>5</v>
      </c>
      <c r="E27" s="99"/>
      <c r="F27" s="61"/>
      <c r="G27" s="61">
        <v>97</v>
      </c>
      <c r="H27" s="61">
        <v>97</v>
      </c>
      <c r="I27" s="61">
        <v>92</v>
      </c>
      <c r="J27" s="61">
        <v>95</v>
      </c>
      <c r="K27" s="282">
        <v>100</v>
      </c>
      <c r="L27" s="61">
        <v>97</v>
      </c>
      <c r="M27" s="61"/>
      <c r="N27" s="61"/>
      <c r="O27" s="69"/>
      <c r="P27" s="69">
        <v>96</v>
      </c>
      <c r="Q27" s="69"/>
      <c r="R27" s="61">
        <v>99</v>
      </c>
      <c r="S27" s="61">
        <v>96</v>
      </c>
      <c r="T27" s="61"/>
      <c r="U27" s="61">
        <v>98</v>
      </c>
      <c r="V27" s="61"/>
      <c r="W27" s="61">
        <v>97</v>
      </c>
      <c r="X27" s="61">
        <v>97</v>
      </c>
      <c r="Y27" s="61">
        <v>96</v>
      </c>
      <c r="Z27" s="61">
        <v>96</v>
      </c>
      <c r="AA27" s="61">
        <v>97</v>
      </c>
      <c r="AB27" s="61">
        <v>97</v>
      </c>
      <c r="AC27" s="61">
        <v>95</v>
      </c>
      <c r="AD27" s="61">
        <v>94</v>
      </c>
      <c r="AE27" s="62"/>
      <c r="AF27" s="62">
        <v>95</v>
      </c>
      <c r="AG27" s="62">
        <v>95</v>
      </c>
      <c r="AH27" s="62"/>
      <c r="AI27" s="60"/>
      <c r="AJ27" s="61">
        <v>95</v>
      </c>
      <c r="AK27" s="60">
        <v>95</v>
      </c>
      <c r="AL27" s="60">
        <v>96</v>
      </c>
      <c r="AM27" s="60">
        <v>94</v>
      </c>
      <c r="AN27" s="60">
        <v>93</v>
      </c>
      <c r="AO27" s="61">
        <v>94</v>
      </c>
      <c r="AP27" s="83">
        <v>96</v>
      </c>
      <c r="AQ27" s="83">
        <v>92</v>
      </c>
      <c r="AR27" s="61">
        <v>89</v>
      </c>
      <c r="AS27" s="182">
        <v>98</v>
      </c>
      <c r="AT27" s="182">
        <v>94</v>
      </c>
      <c r="AU27" s="182">
        <v>92</v>
      </c>
      <c r="AV27" s="64">
        <v>95</v>
      </c>
      <c r="AW27" s="64">
        <v>90</v>
      </c>
      <c r="AX27" s="182">
        <v>99</v>
      </c>
      <c r="AY27" s="64"/>
      <c r="AZ27" s="64">
        <v>95</v>
      </c>
      <c r="BA27" s="64">
        <v>99</v>
      </c>
      <c r="BB27" s="64">
        <v>97</v>
      </c>
      <c r="BC27" s="64">
        <v>97</v>
      </c>
      <c r="BD27" s="64">
        <v>95</v>
      </c>
      <c r="BE27" s="64">
        <v>90</v>
      </c>
      <c r="BF27" s="64">
        <v>95</v>
      </c>
      <c r="BG27" s="64">
        <v>95</v>
      </c>
      <c r="BH27" s="64">
        <v>89</v>
      </c>
      <c r="BI27" s="182">
        <v>98</v>
      </c>
      <c r="BJ27" s="64">
        <v>96</v>
      </c>
      <c r="BK27" s="64"/>
      <c r="BL27" s="64"/>
      <c r="BM27" s="64"/>
      <c r="BN27" s="64"/>
      <c r="BO27" s="64"/>
      <c r="BP27" s="64"/>
      <c r="BQ27" s="64"/>
      <c r="BR27" s="64"/>
      <c r="BS27" s="64"/>
      <c r="BT27" s="64"/>
      <c r="BU27" s="27"/>
      <c r="BV27" s="90">
        <v>20</v>
      </c>
      <c r="BW27" s="79">
        <v>1873</v>
      </c>
      <c r="BX27" s="144">
        <v>93.65</v>
      </c>
      <c r="BY27" s="137">
        <f>COUNTIF(E27:BU27,"&gt;=1")-COUNTIF(E27:BU27,"&gt;100")</f>
        <v>46</v>
      </c>
      <c r="BZ27" s="60">
        <f>SUM(E27:BU27)</f>
        <v>4384</v>
      </c>
      <c r="CA27" s="146">
        <f t="shared" ref="CA27" si="5">SUM(BZ27/BY27)</f>
        <v>95.304347826086953</v>
      </c>
      <c r="CB27" s="124">
        <f>SUM(CA27-BX27)</f>
        <v>1.6543478260869477</v>
      </c>
      <c r="CC27" s="147">
        <f>MAX(E27:BU27)</f>
        <v>100</v>
      </c>
      <c r="CD27" s="320"/>
      <c r="CE27" s="320"/>
      <c r="CJ27" s="401">
        <v>14.3</v>
      </c>
    </row>
    <row r="28" spans="1:89" ht="23.25" customHeight="1" thickBot="1" x14ac:dyDescent="0.4">
      <c r="A28" s="417"/>
      <c r="B28" s="426"/>
      <c r="C28" s="429"/>
      <c r="D28" s="14" t="s">
        <v>6</v>
      </c>
      <c r="E28" s="112" t="s">
        <v>268</v>
      </c>
      <c r="F28" s="60" t="s">
        <v>268</v>
      </c>
      <c r="G28" s="60" t="s">
        <v>268</v>
      </c>
      <c r="H28" s="60" t="s">
        <v>268</v>
      </c>
      <c r="I28" s="60" t="s">
        <v>268</v>
      </c>
      <c r="J28" s="60" t="s">
        <v>268</v>
      </c>
      <c r="K28" s="60" t="s">
        <v>268</v>
      </c>
      <c r="L28" s="60" t="s">
        <v>268</v>
      </c>
      <c r="M28" s="60" t="s">
        <v>268</v>
      </c>
      <c r="N28" s="60" t="s">
        <v>268</v>
      </c>
      <c r="O28" s="77" t="s">
        <v>184</v>
      </c>
      <c r="P28" s="77" t="s">
        <v>268</v>
      </c>
      <c r="Q28" s="77" t="s">
        <v>184</v>
      </c>
      <c r="R28" s="12" t="s">
        <v>233</v>
      </c>
      <c r="S28" s="12" t="s">
        <v>73</v>
      </c>
      <c r="T28" s="12" t="s">
        <v>184</v>
      </c>
      <c r="U28" s="12" t="s">
        <v>74</v>
      </c>
      <c r="V28" s="60" t="s">
        <v>268</v>
      </c>
      <c r="W28" s="60" t="s">
        <v>268</v>
      </c>
      <c r="X28" s="60" t="s">
        <v>305</v>
      </c>
      <c r="Y28" s="60" t="s">
        <v>268</v>
      </c>
      <c r="Z28" s="12" t="s">
        <v>75</v>
      </c>
      <c r="AA28" s="12" t="s">
        <v>250</v>
      </c>
      <c r="AB28" s="60" t="s">
        <v>322</v>
      </c>
      <c r="AC28" s="12" t="s">
        <v>251</v>
      </c>
      <c r="AD28" s="60" t="s">
        <v>323</v>
      </c>
      <c r="AE28" s="62" t="s">
        <v>268</v>
      </c>
      <c r="AF28" s="336" t="s">
        <v>353</v>
      </c>
      <c r="AG28" s="336" t="s">
        <v>356</v>
      </c>
      <c r="AH28" s="62" t="s">
        <v>268</v>
      </c>
      <c r="AI28" s="62" t="s">
        <v>372</v>
      </c>
      <c r="AJ28" s="12" t="s">
        <v>252</v>
      </c>
      <c r="AK28" s="336" t="s">
        <v>357</v>
      </c>
      <c r="AL28" s="12" t="s">
        <v>76</v>
      </c>
      <c r="AM28" s="336" t="s">
        <v>358</v>
      </c>
      <c r="AN28" s="336" t="s">
        <v>359</v>
      </c>
      <c r="AO28" s="12" t="s">
        <v>77</v>
      </c>
      <c r="AP28" s="78" t="s">
        <v>392</v>
      </c>
      <c r="AQ28" s="62" t="s">
        <v>393</v>
      </c>
      <c r="AR28" s="60" t="s">
        <v>324</v>
      </c>
      <c r="AS28" s="62" t="s">
        <v>268</v>
      </c>
      <c r="AT28" s="314" t="s">
        <v>253</v>
      </c>
      <c r="AU28" s="12" t="s">
        <v>77</v>
      </c>
      <c r="AV28" s="60" t="s">
        <v>412</v>
      </c>
      <c r="AW28" s="336" t="s">
        <v>360</v>
      </c>
      <c r="AX28" s="60" t="s">
        <v>176</v>
      </c>
      <c r="AY28" s="60" t="s">
        <v>268</v>
      </c>
      <c r="AZ28" s="90" t="s">
        <v>376</v>
      </c>
      <c r="BA28" s="90" t="s">
        <v>377</v>
      </c>
      <c r="BB28" s="90" t="s">
        <v>378</v>
      </c>
      <c r="BC28" s="90" t="s">
        <v>379</v>
      </c>
      <c r="BD28" s="90" t="s">
        <v>380</v>
      </c>
      <c r="BE28" s="90" t="s">
        <v>381</v>
      </c>
      <c r="BF28" s="90" t="s">
        <v>382</v>
      </c>
      <c r="BG28" s="60" t="s">
        <v>422</v>
      </c>
      <c r="BH28" s="60" t="s">
        <v>423</v>
      </c>
      <c r="BI28" s="60" t="s">
        <v>268</v>
      </c>
      <c r="BJ28" s="60" t="s">
        <v>424</v>
      </c>
      <c r="BK28" s="60"/>
      <c r="BL28" s="60"/>
      <c r="BM28" s="64"/>
      <c r="BN28" s="64"/>
      <c r="BO28" s="64"/>
      <c r="BP28" s="64"/>
      <c r="BQ28" s="64"/>
      <c r="BR28" s="64"/>
      <c r="BS28" s="64"/>
      <c r="BT28" s="64"/>
      <c r="BU28" s="97"/>
      <c r="BV28" s="90"/>
      <c r="BW28" s="60"/>
      <c r="BX28" s="144"/>
      <c r="BY28" s="137"/>
      <c r="BZ28" s="60"/>
      <c r="CA28" s="146"/>
      <c r="CB28" s="124"/>
      <c r="CC28" s="78"/>
      <c r="CD28" s="320"/>
      <c r="CE28" s="320"/>
      <c r="CJ28" s="216">
        <v>49</v>
      </c>
    </row>
    <row r="29" spans="1:89" ht="23.25" customHeight="1" thickBot="1" x14ac:dyDescent="0.4">
      <c r="A29" s="418"/>
      <c r="B29" s="427"/>
      <c r="C29" s="430"/>
      <c r="D29" s="15" t="s">
        <v>7</v>
      </c>
      <c r="E29" s="65">
        <v>45540</v>
      </c>
      <c r="F29" s="66">
        <v>45540</v>
      </c>
      <c r="G29" s="66">
        <v>45541</v>
      </c>
      <c r="H29" s="66">
        <v>45541</v>
      </c>
      <c r="I29" s="66">
        <v>45542</v>
      </c>
      <c r="J29" s="66">
        <v>45543</v>
      </c>
      <c r="K29" s="84">
        <v>45545</v>
      </c>
      <c r="L29" s="66">
        <v>45545</v>
      </c>
      <c r="M29" s="66">
        <v>45547</v>
      </c>
      <c r="N29" s="66">
        <v>45547</v>
      </c>
      <c r="O29" s="66">
        <v>45548</v>
      </c>
      <c r="P29" s="66">
        <v>45552</v>
      </c>
      <c r="Q29" s="66">
        <v>45552</v>
      </c>
      <c r="R29" s="66">
        <v>45554</v>
      </c>
      <c r="S29" s="66">
        <v>45554</v>
      </c>
      <c r="T29" s="66">
        <v>45555</v>
      </c>
      <c r="U29" s="84">
        <v>45559</v>
      </c>
      <c r="V29" s="84">
        <v>45559</v>
      </c>
      <c r="W29" s="84">
        <v>45559</v>
      </c>
      <c r="X29" s="66">
        <v>45561</v>
      </c>
      <c r="Y29" s="66">
        <v>45561</v>
      </c>
      <c r="Z29" s="66">
        <v>45566</v>
      </c>
      <c r="AA29" s="66">
        <v>45566</v>
      </c>
      <c r="AB29" s="66">
        <v>45568</v>
      </c>
      <c r="AC29" s="66">
        <v>45568</v>
      </c>
      <c r="AD29" s="66">
        <v>45569</v>
      </c>
      <c r="AE29" s="66">
        <v>45573</v>
      </c>
      <c r="AF29" s="66">
        <v>45573</v>
      </c>
      <c r="AG29" s="66">
        <v>45575</v>
      </c>
      <c r="AH29" s="66">
        <v>45576</v>
      </c>
      <c r="AI29" s="84">
        <v>45583</v>
      </c>
      <c r="AJ29" s="66">
        <v>45601</v>
      </c>
      <c r="AK29" s="66">
        <v>45601</v>
      </c>
      <c r="AL29" s="66">
        <v>45603</v>
      </c>
      <c r="AM29" s="66">
        <v>45603</v>
      </c>
      <c r="AN29" s="84">
        <v>45608</v>
      </c>
      <c r="AO29" s="84">
        <v>45608</v>
      </c>
      <c r="AP29" s="67">
        <v>45610</v>
      </c>
      <c r="AQ29" s="67">
        <v>45610</v>
      </c>
      <c r="AR29" s="84">
        <v>45611</v>
      </c>
      <c r="AS29" s="351">
        <v>45612</v>
      </c>
      <c r="AT29" s="351">
        <v>45310</v>
      </c>
      <c r="AU29" s="351">
        <v>45615</v>
      </c>
      <c r="AV29" s="351">
        <v>45617</v>
      </c>
      <c r="AW29" s="351">
        <v>45617</v>
      </c>
      <c r="AX29" s="351">
        <v>45618</v>
      </c>
      <c r="AY29" s="351">
        <v>45618</v>
      </c>
      <c r="AZ29" s="351">
        <v>45622</v>
      </c>
      <c r="BA29" s="351">
        <v>45622</v>
      </c>
      <c r="BB29" s="351">
        <v>45624</v>
      </c>
      <c r="BC29" s="351">
        <v>45624</v>
      </c>
      <c r="BD29" s="351">
        <v>45625</v>
      </c>
      <c r="BE29" s="351">
        <v>45629</v>
      </c>
      <c r="BF29" s="351">
        <v>45629</v>
      </c>
      <c r="BG29" s="351">
        <v>45631</v>
      </c>
      <c r="BH29" s="351">
        <v>45631</v>
      </c>
      <c r="BI29" s="351">
        <v>45633</v>
      </c>
      <c r="BJ29" s="351">
        <v>45636</v>
      </c>
      <c r="BK29" s="351"/>
      <c r="BL29" s="351"/>
      <c r="BM29" s="351"/>
      <c r="BN29" s="351"/>
      <c r="BO29" s="351"/>
      <c r="BP29" s="351"/>
      <c r="BQ29" s="351"/>
      <c r="BR29" s="351"/>
      <c r="BS29" s="351"/>
      <c r="BT29" s="351"/>
      <c r="BU29" s="281"/>
      <c r="BV29" s="157"/>
      <c r="BW29" s="158"/>
      <c r="BX29" s="159"/>
      <c r="BY29" s="142"/>
      <c r="BZ29" s="129"/>
      <c r="CA29" s="168"/>
      <c r="CB29" s="160"/>
      <c r="CC29" s="78"/>
      <c r="CD29" s="320"/>
      <c r="CE29" s="320"/>
    </row>
    <row r="30" spans="1:89" ht="23.25" customHeight="1" thickBot="1" x14ac:dyDescent="0.4">
      <c r="A30" s="416">
        <v>8</v>
      </c>
      <c r="B30" s="425" t="s">
        <v>269</v>
      </c>
      <c r="C30" s="428" t="s">
        <v>270</v>
      </c>
      <c r="D30" s="13" t="s">
        <v>4</v>
      </c>
      <c r="E30" s="72">
        <v>96</v>
      </c>
      <c r="F30" s="73"/>
      <c r="G30" s="72">
        <v>91</v>
      </c>
      <c r="H30" s="58">
        <v>96</v>
      </c>
      <c r="I30" s="58">
        <v>96</v>
      </c>
      <c r="J30" s="58"/>
      <c r="K30" s="58">
        <v>96</v>
      </c>
      <c r="L30" s="59"/>
      <c r="M30" s="59"/>
      <c r="N30" s="58">
        <v>99</v>
      </c>
      <c r="O30" s="58"/>
      <c r="P30" s="58">
        <v>95</v>
      </c>
      <c r="Q30" s="59"/>
      <c r="R30" s="59">
        <v>95</v>
      </c>
      <c r="S30" s="59"/>
      <c r="T30" s="59"/>
      <c r="U30" s="59"/>
      <c r="V30" s="59"/>
      <c r="W30" s="58">
        <v>95</v>
      </c>
      <c r="X30" s="59"/>
      <c r="Y30" s="59"/>
      <c r="Z30" s="58">
        <v>95</v>
      </c>
      <c r="AA30" s="59"/>
      <c r="AB30" s="59"/>
      <c r="AC30" s="58">
        <v>98</v>
      </c>
      <c r="AD30" s="58"/>
      <c r="AE30" s="58">
        <v>96</v>
      </c>
      <c r="AF30" s="58"/>
      <c r="AG30" s="59"/>
      <c r="AH30" s="58"/>
      <c r="AI30" s="58">
        <v>98</v>
      </c>
      <c r="AJ30" s="58">
        <v>97</v>
      </c>
      <c r="AK30" s="58"/>
      <c r="AL30" s="59"/>
      <c r="AM30" s="58">
        <v>97</v>
      </c>
      <c r="AN30" s="58"/>
      <c r="AO30" s="59"/>
      <c r="AP30" s="59"/>
      <c r="AQ30" s="59"/>
      <c r="AR30" s="59"/>
      <c r="AS30" s="59"/>
      <c r="AT30" s="59"/>
      <c r="AU30" s="63"/>
      <c r="AV30" s="63"/>
      <c r="AW30" s="63"/>
      <c r="AX30" s="63"/>
      <c r="AY30" s="175">
        <v>100</v>
      </c>
      <c r="AZ30" s="175"/>
      <c r="BA30" s="63"/>
      <c r="BB30" s="63"/>
      <c r="BC30" s="63"/>
      <c r="BD30" s="63"/>
      <c r="BE30" s="63"/>
      <c r="BF30" s="63"/>
      <c r="BG30" s="63"/>
      <c r="BH30" s="63"/>
      <c r="BI30" s="63"/>
      <c r="BJ30" s="63"/>
      <c r="BK30" s="63"/>
      <c r="BL30" s="63"/>
      <c r="BM30" s="63"/>
      <c r="BN30" s="63"/>
      <c r="BO30" s="63"/>
      <c r="BP30" s="63"/>
      <c r="BQ30" s="63"/>
      <c r="BR30" s="63"/>
      <c r="BS30" s="63"/>
      <c r="BT30" s="63"/>
      <c r="BU30" s="102"/>
      <c r="BV30" s="153">
        <v>25</v>
      </c>
      <c r="BW30" s="59">
        <v>2280</v>
      </c>
      <c r="BX30" s="154">
        <v>91.2</v>
      </c>
      <c r="BY30" s="132">
        <f>COUNTIF(E30:BU30,"&gt;=1")-COUNTIF(E30:BU30,"&gt;100")</f>
        <v>16</v>
      </c>
      <c r="BZ30" s="59">
        <f>SUM(E30:BU30)</f>
        <v>1540</v>
      </c>
      <c r="CA30" s="154">
        <f t="shared" ref="CA30:CA31" si="6">SUM(BZ30/BY30)</f>
        <v>96.25</v>
      </c>
      <c r="CB30" s="118">
        <f>SUM(CA30-BX30)</f>
        <v>5.0499999999999972</v>
      </c>
      <c r="CC30" s="147">
        <f>MAX(E30:BU30)</f>
        <v>100</v>
      </c>
      <c r="CD30" s="320"/>
      <c r="CE30" s="320"/>
      <c r="CG30" s="323">
        <v>92</v>
      </c>
      <c r="CH30" s="385">
        <v>88</v>
      </c>
      <c r="CI30" s="381">
        <v>0.39027777777777778</v>
      </c>
      <c r="CJ30" s="215">
        <v>25.3</v>
      </c>
      <c r="CK30" s="119">
        <v>4</v>
      </c>
    </row>
    <row r="31" spans="1:89" ht="23.25" customHeight="1" thickBot="1" x14ac:dyDescent="0.4">
      <c r="A31" s="417"/>
      <c r="B31" s="426"/>
      <c r="C31" s="429"/>
      <c r="D31" s="14" t="s">
        <v>5</v>
      </c>
      <c r="E31" s="69"/>
      <c r="F31" s="69">
        <v>81</v>
      </c>
      <c r="G31" s="69"/>
      <c r="H31" s="60"/>
      <c r="I31" s="61"/>
      <c r="J31" s="61">
        <v>86</v>
      </c>
      <c r="K31" s="61"/>
      <c r="L31" s="61">
        <v>80</v>
      </c>
      <c r="M31" s="61">
        <v>89</v>
      </c>
      <c r="N31" s="197"/>
      <c r="O31" s="183">
        <v>87</v>
      </c>
      <c r="P31" s="69"/>
      <c r="Q31" s="61">
        <v>88</v>
      </c>
      <c r="R31" s="61"/>
      <c r="S31" s="61">
        <v>84</v>
      </c>
      <c r="T31" s="61">
        <v>82</v>
      </c>
      <c r="U31" s="61">
        <v>84</v>
      </c>
      <c r="V31" s="61">
        <v>86</v>
      </c>
      <c r="W31" s="61"/>
      <c r="X31" s="61">
        <v>88</v>
      </c>
      <c r="Y31" s="61">
        <v>81</v>
      </c>
      <c r="Z31" s="61"/>
      <c r="AA31" s="61">
        <v>89</v>
      </c>
      <c r="AB31" s="179">
        <v>90</v>
      </c>
      <c r="AC31" s="61"/>
      <c r="AD31" s="61">
        <v>84</v>
      </c>
      <c r="AE31" s="61"/>
      <c r="AF31" s="61">
        <v>93</v>
      </c>
      <c r="AG31" s="61">
        <v>91</v>
      </c>
      <c r="AH31" s="61">
        <v>96</v>
      </c>
      <c r="AI31" s="61"/>
      <c r="AJ31" s="179"/>
      <c r="AK31" s="179">
        <v>87</v>
      </c>
      <c r="AL31" s="61">
        <v>85</v>
      </c>
      <c r="AM31" s="183"/>
      <c r="AN31" s="183">
        <v>83</v>
      </c>
      <c r="AO31" s="183">
        <v>89</v>
      </c>
      <c r="AP31" s="183">
        <v>96</v>
      </c>
      <c r="AQ31" s="183">
        <v>85</v>
      </c>
      <c r="AR31" s="74">
        <v>91</v>
      </c>
      <c r="AS31" s="74">
        <v>90</v>
      </c>
      <c r="AT31" s="74">
        <v>89</v>
      </c>
      <c r="AU31" s="74">
        <v>84</v>
      </c>
      <c r="AV31" s="182">
        <v>87</v>
      </c>
      <c r="AW31" s="182">
        <v>93</v>
      </c>
      <c r="AX31" s="182">
        <v>90</v>
      </c>
      <c r="AY31" s="182"/>
      <c r="AZ31" s="182">
        <v>91</v>
      </c>
      <c r="BA31" s="182">
        <v>92</v>
      </c>
      <c r="BB31" s="64"/>
      <c r="BC31" s="64"/>
      <c r="BD31" s="64"/>
      <c r="BE31" s="64"/>
      <c r="BF31" s="64"/>
      <c r="BG31" s="64"/>
      <c r="BH31" s="64"/>
      <c r="BI31" s="64"/>
      <c r="BJ31" s="64"/>
      <c r="BK31" s="64"/>
      <c r="BL31" s="64"/>
      <c r="BM31" s="64"/>
      <c r="BN31" s="64"/>
      <c r="BO31" s="64"/>
      <c r="BP31" s="64"/>
      <c r="BQ31" s="64"/>
      <c r="BR31" s="64"/>
      <c r="BS31" s="64"/>
      <c r="BT31" s="64"/>
      <c r="BU31" s="27"/>
      <c r="BV31" s="90">
        <v>10</v>
      </c>
      <c r="BW31" s="79">
        <v>813</v>
      </c>
      <c r="BX31" s="144">
        <v>81.3</v>
      </c>
      <c r="BY31" s="137">
        <f>COUNTIF(E31:BU31,"&gt;=1")-COUNTIF(E31:BU31,"&gt;100")</f>
        <v>33</v>
      </c>
      <c r="BZ31" s="60">
        <f>SUM(E31:BU31)</f>
        <v>2891</v>
      </c>
      <c r="CA31" s="146">
        <f t="shared" si="6"/>
        <v>87.606060606060609</v>
      </c>
      <c r="CB31" s="124">
        <f>SUM(CA31-BX31)</f>
        <v>6.3060606060606119</v>
      </c>
      <c r="CC31" s="147">
        <f>MAX(E31:BU31)</f>
        <v>96</v>
      </c>
      <c r="CD31" s="320"/>
      <c r="CE31" s="320"/>
      <c r="CJ31" s="400">
        <v>9.24</v>
      </c>
    </row>
    <row r="32" spans="1:89" ht="23.25" customHeight="1" thickBot="1" x14ac:dyDescent="0.4">
      <c r="A32" s="417"/>
      <c r="B32" s="426"/>
      <c r="C32" s="429"/>
      <c r="D32" s="14" t="s">
        <v>6</v>
      </c>
      <c r="E32" s="77" t="s">
        <v>184</v>
      </c>
      <c r="F32" s="77" t="s">
        <v>268</v>
      </c>
      <c r="G32" s="77" t="s">
        <v>184</v>
      </c>
      <c r="H32" s="12" t="s">
        <v>268</v>
      </c>
      <c r="I32" s="12" t="s">
        <v>268</v>
      </c>
      <c r="J32" s="12" t="s">
        <v>268</v>
      </c>
      <c r="K32" s="12" t="s">
        <v>268</v>
      </c>
      <c r="L32" s="12" t="s">
        <v>268</v>
      </c>
      <c r="M32" s="60" t="s">
        <v>73</v>
      </c>
      <c r="N32" s="60" t="s">
        <v>268</v>
      </c>
      <c r="O32" s="60" t="s">
        <v>268</v>
      </c>
      <c r="P32" s="60" t="s">
        <v>268</v>
      </c>
      <c r="Q32" s="60" t="s">
        <v>268</v>
      </c>
      <c r="R32" s="60" t="s">
        <v>268</v>
      </c>
      <c r="S32" s="12" t="s">
        <v>315</v>
      </c>
      <c r="T32" s="62" t="s">
        <v>268</v>
      </c>
      <c r="U32" s="60" t="s">
        <v>74</v>
      </c>
      <c r="V32" s="12" t="s">
        <v>268</v>
      </c>
      <c r="W32" s="12" t="s">
        <v>268</v>
      </c>
      <c r="X32" s="12" t="s">
        <v>268</v>
      </c>
      <c r="Y32" s="12" t="s">
        <v>268</v>
      </c>
      <c r="Z32" s="12" t="s">
        <v>268</v>
      </c>
      <c r="AA32" s="12" t="s">
        <v>268</v>
      </c>
      <c r="AB32" s="62" t="s">
        <v>371</v>
      </c>
      <c r="AC32" s="78" t="s">
        <v>268</v>
      </c>
      <c r="AD32" s="62" t="s">
        <v>268</v>
      </c>
      <c r="AE32" s="62" t="s">
        <v>268</v>
      </c>
      <c r="AF32" s="62" t="s">
        <v>268</v>
      </c>
      <c r="AG32" s="62" t="s">
        <v>196</v>
      </c>
      <c r="AH32" s="60" t="s">
        <v>75</v>
      </c>
      <c r="AI32" s="62" t="s">
        <v>268</v>
      </c>
      <c r="AJ32" s="78" t="s">
        <v>268</v>
      </c>
      <c r="AK32" s="62" t="s">
        <v>268</v>
      </c>
      <c r="AL32" s="60" t="s">
        <v>268</v>
      </c>
      <c r="AM32" s="60" t="s">
        <v>268</v>
      </c>
      <c r="AN32" s="60" t="s">
        <v>76</v>
      </c>
      <c r="AO32" s="62" t="s">
        <v>196</v>
      </c>
      <c r="AP32" s="60" t="s">
        <v>77</v>
      </c>
      <c r="AQ32" s="62" t="s">
        <v>410</v>
      </c>
      <c r="AR32" s="62" t="s">
        <v>201</v>
      </c>
      <c r="AS32" s="62" t="s">
        <v>202</v>
      </c>
      <c r="AT32" s="62" t="s">
        <v>203</v>
      </c>
      <c r="AU32" s="62" t="s">
        <v>204</v>
      </c>
      <c r="AV32" s="78" t="s">
        <v>268</v>
      </c>
      <c r="AW32" s="60" t="s">
        <v>78</v>
      </c>
      <c r="AX32" s="64" t="s">
        <v>315</v>
      </c>
      <c r="AY32" s="64" t="s">
        <v>315</v>
      </c>
      <c r="AZ32" s="64" t="s">
        <v>315</v>
      </c>
      <c r="BA32" s="64" t="s">
        <v>315</v>
      </c>
      <c r="BB32" s="64"/>
      <c r="BC32" s="64"/>
      <c r="BD32" s="64"/>
      <c r="BE32" s="64"/>
      <c r="BF32" s="64"/>
      <c r="BG32" s="64"/>
      <c r="BH32" s="64"/>
      <c r="BI32" s="64"/>
      <c r="BJ32" s="64"/>
      <c r="BK32" s="64"/>
      <c r="BL32" s="64"/>
      <c r="BM32" s="64"/>
      <c r="BN32" s="64"/>
      <c r="BO32" s="64"/>
      <c r="BP32" s="64"/>
      <c r="BQ32" s="64"/>
      <c r="BR32" s="64"/>
      <c r="BS32" s="64"/>
      <c r="BT32" s="64"/>
      <c r="BU32" s="27"/>
      <c r="BV32" s="90"/>
      <c r="BW32" s="60"/>
      <c r="BX32" s="144"/>
      <c r="BY32" s="137"/>
      <c r="BZ32" s="60"/>
      <c r="CA32" s="146"/>
      <c r="CB32" s="124"/>
      <c r="CC32" s="78"/>
      <c r="CD32" s="320"/>
      <c r="CE32" s="320"/>
      <c r="CJ32" s="216">
        <v>48</v>
      </c>
    </row>
    <row r="33" spans="1:89" ht="23.25" customHeight="1" thickBot="1" x14ac:dyDescent="0.4">
      <c r="A33" s="418"/>
      <c r="B33" s="427"/>
      <c r="C33" s="430"/>
      <c r="D33" s="15" t="s">
        <v>7</v>
      </c>
      <c r="E33" s="66">
        <v>45548</v>
      </c>
      <c r="F33" s="66">
        <v>45552</v>
      </c>
      <c r="G33" s="66">
        <v>45552</v>
      </c>
      <c r="H33" s="66">
        <v>45554</v>
      </c>
      <c r="I33" s="66">
        <v>45554</v>
      </c>
      <c r="J33" s="88">
        <v>45555</v>
      </c>
      <c r="K33" s="88">
        <v>45559</v>
      </c>
      <c r="L33" s="26">
        <v>45559</v>
      </c>
      <c r="M33" s="66">
        <v>45561</v>
      </c>
      <c r="N33" s="66">
        <v>45561</v>
      </c>
      <c r="O33" s="66">
        <v>45562</v>
      </c>
      <c r="P33" s="66">
        <v>45566</v>
      </c>
      <c r="Q33" s="66">
        <v>45566</v>
      </c>
      <c r="R33" s="66">
        <v>45568</v>
      </c>
      <c r="S33" s="66">
        <v>45568</v>
      </c>
      <c r="T33" s="66">
        <v>45569</v>
      </c>
      <c r="U33" s="66">
        <v>45573</v>
      </c>
      <c r="V33" s="66">
        <v>45573</v>
      </c>
      <c r="W33" s="66">
        <v>45575</v>
      </c>
      <c r="X33" s="66">
        <v>45575</v>
      </c>
      <c r="Y33" s="66">
        <v>45576</v>
      </c>
      <c r="Z33" s="66">
        <v>45582</v>
      </c>
      <c r="AA33" s="66">
        <v>45582</v>
      </c>
      <c r="AB33" s="85">
        <v>45583</v>
      </c>
      <c r="AC33" s="66">
        <v>45601</v>
      </c>
      <c r="AD33" s="84">
        <v>45601</v>
      </c>
      <c r="AE33" s="66">
        <v>45603</v>
      </c>
      <c r="AF33" s="66">
        <v>45603</v>
      </c>
      <c r="AG33" s="66">
        <v>45604</v>
      </c>
      <c r="AH33" s="88">
        <v>45608</v>
      </c>
      <c r="AI33" s="88">
        <v>45608</v>
      </c>
      <c r="AJ33" s="85">
        <v>45610</v>
      </c>
      <c r="AK33" s="85">
        <v>45610</v>
      </c>
      <c r="AL33" s="88">
        <v>45611</v>
      </c>
      <c r="AM33" s="88">
        <v>45615</v>
      </c>
      <c r="AN33" s="88">
        <v>45615</v>
      </c>
      <c r="AO33" s="88">
        <v>45312</v>
      </c>
      <c r="AP33" s="88">
        <v>45617</v>
      </c>
      <c r="AQ33" s="88">
        <v>45618</v>
      </c>
      <c r="AR33" s="66">
        <v>45622</v>
      </c>
      <c r="AS33" s="66">
        <v>45622</v>
      </c>
      <c r="AT33" s="66">
        <v>45624</v>
      </c>
      <c r="AU33" s="66">
        <v>45624</v>
      </c>
      <c r="AV33" s="66">
        <v>45625</v>
      </c>
      <c r="AW33" s="178">
        <v>45629</v>
      </c>
      <c r="AX33" s="178">
        <v>45629</v>
      </c>
      <c r="AY33" s="178">
        <v>45631</v>
      </c>
      <c r="AZ33" s="178">
        <v>45631</v>
      </c>
      <c r="BA33" s="178">
        <v>45633</v>
      </c>
      <c r="BB33" s="178"/>
      <c r="BC33" s="178"/>
      <c r="BD33" s="178"/>
      <c r="BE33" s="178"/>
      <c r="BF33" s="178"/>
      <c r="BG33" s="178"/>
      <c r="BH33" s="178"/>
      <c r="BI33" s="178"/>
      <c r="BJ33" s="178"/>
      <c r="BK33" s="178"/>
      <c r="BL33" s="178"/>
      <c r="BM33" s="178"/>
      <c r="BN33" s="178"/>
      <c r="BO33" s="178"/>
      <c r="BP33" s="178"/>
      <c r="BQ33" s="178"/>
      <c r="BR33" s="178"/>
      <c r="BS33" s="178"/>
      <c r="BT33" s="178"/>
      <c r="BU33" s="201"/>
      <c r="BV33" s="157"/>
      <c r="BW33" s="158"/>
      <c r="BX33" s="159"/>
      <c r="BY33" s="142"/>
      <c r="BZ33" s="129"/>
      <c r="CA33" s="168"/>
      <c r="CB33" s="160">
        <f>SUM(CA33-BX33)</f>
        <v>0</v>
      </c>
      <c r="CC33" s="78"/>
      <c r="CD33" s="320"/>
      <c r="CE33" s="320"/>
    </row>
    <row r="34" spans="1:89" ht="24" customHeight="1" thickBot="1" x14ac:dyDescent="0.4">
      <c r="A34" s="416">
        <v>9</v>
      </c>
      <c r="B34" s="425" t="s">
        <v>47</v>
      </c>
      <c r="C34" s="428" t="s">
        <v>48</v>
      </c>
      <c r="D34" s="13" t="s">
        <v>4</v>
      </c>
      <c r="E34" s="189">
        <v>96</v>
      </c>
      <c r="F34" s="72">
        <v>91</v>
      </c>
      <c r="G34" s="72">
        <v>94</v>
      </c>
      <c r="H34" s="73"/>
      <c r="I34" s="59"/>
      <c r="J34" s="73"/>
      <c r="K34" s="72">
        <v>94</v>
      </c>
      <c r="L34" s="59"/>
      <c r="M34" s="59"/>
      <c r="N34" s="59"/>
      <c r="O34" s="59"/>
      <c r="P34" s="59"/>
      <c r="Q34" s="58">
        <v>97</v>
      </c>
      <c r="R34" s="59"/>
      <c r="S34" s="59"/>
      <c r="T34" s="59"/>
      <c r="U34" s="59"/>
      <c r="V34" s="59"/>
      <c r="W34" s="59"/>
      <c r="X34" s="59"/>
      <c r="Y34" s="58">
        <v>98</v>
      </c>
      <c r="Z34" s="59"/>
      <c r="AA34" s="59"/>
      <c r="AB34" s="59"/>
      <c r="AC34" s="59"/>
      <c r="AD34" s="59"/>
      <c r="AE34" s="59"/>
      <c r="AF34" s="59"/>
      <c r="AG34" s="59"/>
      <c r="AH34" s="59"/>
      <c r="AI34" s="59"/>
      <c r="AJ34" s="59"/>
      <c r="AK34" s="59"/>
      <c r="AL34" s="59"/>
      <c r="AM34" s="59"/>
      <c r="AN34" s="59"/>
      <c r="AO34" s="59"/>
      <c r="AP34" s="59"/>
      <c r="AQ34" s="59"/>
      <c r="AR34" s="59"/>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102"/>
      <c r="BV34" s="113">
        <v>14</v>
      </c>
      <c r="BW34" s="114">
        <v>1319</v>
      </c>
      <c r="BX34" s="176">
        <v>94.214285714285708</v>
      </c>
      <c r="BY34" s="132">
        <f>COUNTIF(E34:BU34,"&gt;=1")-COUNTIF(E34:BU34,"&gt;100")</f>
        <v>6</v>
      </c>
      <c r="BZ34" s="59">
        <f>SUM(E34:BU34)</f>
        <v>570</v>
      </c>
      <c r="CA34" s="117">
        <f t="shared" ref="CA34:CA35" si="7">SUM(BZ34/BY34)</f>
        <v>95</v>
      </c>
      <c r="CB34" s="118">
        <f>SUM(CA34-BX34)</f>
        <v>0.7857142857142918</v>
      </c>
      <c r="CC34" s="119">
        <f>MAX(E34:BU34)</f>
        <v>98</v>
      </c>
      <c r="CD34" s="320"/>
      <c r="CE34" s="320"/>
      <c r="CG34" s="320"/>
    </row>
    <row r="35" spans="1:89" ht="24" customHeight="1" thickBot="1" x14ac:dyDescent="0.4">
      <c r="A35" s="417"/>
      <c r="B35" s="426"/>
      <c r="C35" s="429"/>
      <c r="D35" s="17" t="s">
        <v>5</v>
      </c>
      <c r="E35" s="99"/>
      <c r="F35" s="61"/>
      <c r="G35" s="61"/>
      <c r="H35" s="69">
        <v>89</v>
      </c>
      <c r="I35" s="61">
        <v>89</v>
      </c>
      <c r="J35" s="69">
        <v>88</v>
      </c>
      <c r="K35" s="69"/>
      <c r="L35" s="61">
        <v>90</v>
      </c>
      <c r="M35" s="61">
        <v>87</v>
      </c>
      <c r="N35" s="197">
        <v>89</v>
      </c>
      <c r="O35" s="61">
        <v>90</v>
      </c>
      <c r="P35" s="182">
        <v>84</v>
      </c>
      <c r="Q35" s="64"/>
      <c r="R35" s="182">
        <v>90</v>
      </c>
      <c r="S35" s="182">
        <v>84</v>
      </c>
      <c r="T35" s="182">
        <v>89</v>
      </c>
      <c r="U35" s="182">
        <v>88</v>
      </c>
      <c r="V35" s="182">
        <v>91</v>
      </c>
      <c r="W35" s="182">
        <v>92</v>
      </c>
      <c r="X35" s="182">
        <v>88</v>
      </c>
      <c r="Y35" s="64"/>
      <c r="Z35" s="83"/>
      <c r="AA35" s="83"/>
      <c r="AB35" s="64"/>
      <c r="AC35" s="64"/>
      <c r="AD35" s="64"/>
      <c r="AE35" s="186"/>
      <c r="AF35" s="186"/>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27"/>
      <c r="BV35" s="194">
        <v>11</v>
      </c>
      <c r="BW35" s="173">
        <v>940</v>
      </c>
      <c r="BX35" s="172">
        <v>85.454545454545453</v>
      </c>
      <c r="BY35" s="137">
        <f>COUNTIF(E35:BU35,"&gt;=1")-COUNTIF(E35:BU35,"&gt;100")</f>
        <v>15</v>
      </c>
      <c r="BZ35" s="60">
        <f>SUM(E35:BU35)</f>
        <v>1328</v>
      </c>
      <c r="CA35" s="123">
        <f t="shared" si="7"/>
        <v>88.533333333333331</v>
      </c>
      <c r="CB35" s="124">
        <f>SUM(CA35-BX35)</f>
        <v>3.0787878787878782</v>
      </c>
      <c r="CC35" s="119">
        <f>MAX(E35:BU35)</f>
        <v>92</v>
      </c>
      <c r="CD35" s="322"/>
      <c r="CE35" s="320"/>
      <c r="CG35" s="320"/>
    </row>
    <row r="36" spans="1:89" ht="24" customHeight="1" x14ac:dyDescent="0.35">
      <c r="A36" s="417"/>
      <c r="B36" s="426"/>
      <c r="C36" s="429"/>
      <c r="D36" s="14" t="s">
        <v>6</v>
      </c>
      <c r="E36" s="89" t="s">
        <v>268</v>
      </c>
      <c r="F36" s="12" t="s">
        <v>268</v>
      </c>
      <c r="G36" s="12" t="s">
        <v>268</v>
      </c>
      <c r="H36" s="12" t="s">
        <v>268</v>
      </c>
      <c r="I36" s="12" t="s">
        <v>268</v>
      </c>
      <c r="J36" s="77" t="s">
        <v>268</v>
      </c>
      <c r="K36" s="77" t="s">
        <v>184</v>
      </c>
      <c r="L36" s="12" t="s">
        <v>73</v>
      </c>
      <c r="M36" s="12" t="s">
        <v>235</v>
      </c>
      <c r="N36" s="12" t="s">
        <v>305</v>
      </c>
      <c r="O36" s="12" t="s">
        <v>74</v>
      </c>
      <c r="P36" s="12" t="s">
        <v>242</v>
      </c>
      <c r="Q36" s="12" t="s">
        <v>268</v>
      </c>
      <c r="R36" s="12" t="s">
        <v>75</v>
      </c>
      <c r="S36" s="60" t="s">
        <v>315</v>
      </c>
      <c r="T36" s="12" t="s">
        <v>243</v>
      </c>
      <c r="U36" s="12" t="s">
        <v>244</v>
      </c>
      <c r="V36" s="12" t="s">
        <v>322</v>
      </c>
      <c r="W36" s="12" t="s">
        <v>323</v>
      </c>
      <c r="X36" s="314" t="s">
        <v>245</v>
      </c>
      <c r="Y36" s="62" t="s">
        <v>268</v>
      </c>
      <c r="AA36" s="62"/>
      <c r="AB36" s="12"/>
      <c r="AC36" s="12"/>
      <c r="AD36" s="12"/>
      <c r="AE36" s="62"/>
      <c r="AF36" s="62"/>
      <c r="AH36" s="60"/>
      <c r="AI36" s="60"/>
      <c r="AJ36" s="60"/>
      <c r="AK36" s="60"/>
      <c r="AL36" s="60"/>
      <c r="AM36" s="60"/>
      <c r="AN36" s="60"/>
      <c r="AO36" s="60"/>
      <c r="AP36" s="60"/>
      <c r="AQ36" s="60"/>
      <c r="AR36" s="60"/>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27"/>
      <c r="BV36" s="134"/>
      <c r="BW36" s="135"/>
      <c r="BX36" s="161"/>
      <c r="BY36" s="137"/>
      <c r="BZ36" s="60"/>
      <c r="CA36" s="123"/>
      <c r="CB36" s="124"/>
      <c r="CC36" s="78"/>
      <c r="CD36" s="320"/>
      <c r="CE36" s="320"/>
      <c r="CG36" s="320"/>
    </row>
    <row r="37" spans="1:89" ht="24" customHeight="1" thickBot="1" x14ac:dyDescent="0.4">
      <c r="A37" s="418"/>
      <c r="B37" s="427"/>
      <c r="C37" s="430"/>
      <c r="D37" s="15" t="s">
        <v>7</v>
      </c>
      <c r="E37" s="34">
        <v>45540</v>
      </c>
      <c r="F37" s="26">
        <v>45541</v>
      </c>
      <c r="G37" s="26">
        <v>45542</v>
      </c>
      <c r="H37" s="188">
        <v>45545</v>
      </c>
      <c r="I37" s="26">
        <v>45545</v>
      </c>
      <c r="J37" s="26">
        <v>45552</v>
      </c>
      <c r="K37" s="26">
        <v>45552</v>
      </c>
      <c r="L37" s="26">
        <v>45559</v>
      </c>
      <c r="M37" s="26">
        <v>45559</v>
      </c>
      <c r="N37" s="26">
        <v>45561</v>
      </c>
      <c r="O37" s="26">
        <v>45561</v>
      </c>
      <c r="P37" s="26">
        <v>45566</v>
      </c>
      <c r="Q37" s="26">
        <v>45566</v>
      </c>
      <c r="R37" s="26">
        <v>45568</v>
      </c>
      <c r="S37" s="26">
        <v>45568</v>
      </c>
      <c r="T37" s="66">
        <v>45601</v>
      </c>
      <c r="U37" s="66">
        <v>45601</v>
      </c>
      <c r="V37" s="66">
        <v>45603</v>
      </c>
      <c r="W37" s="66">
        <v>45603</v>
      </c>
      <c r="X37" s="85">
        <v>45608</v>
      </c>
      <c r="Y37" s="85">
        <v>45608</v>
      </c>
      <c r="Z37" s="85"/>
      <c r="AA37" s="85"/>
      <c r="AB37" s="85"/>
      <c r="AC37" s="85"/>
      <c r="AD37" s="85"/>
      <c r="AE37" s="178"/>
      <c r="AF37" s="178"/>
      <c r="AG37" s="85"/>
      <c r="AH37" s="85"/>
      <c r="AI37" s="85"/>
      <c r="AJ37" s="85"/>
      <c r="AK37" s="85"/>
      <c r="AL37" s="85"/>
      <c r="AM37" s="85"/>
      <c r="AN37" s="85"/>
      <c r="AO37" s="85"/>
      <c r="AP37" s="85"/>
      <c r="AQ37" s="85"/>
      <c r="AR37" s="67"/>
      <c r="AS37" s="66"/>
      <c r="AT37" s="67"/>
      <c r="AU37" s="66"/>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35"/>
      <c r="BV37" s="139"/>
      <c r="BW37" s="140"/>
      <c r="BX37" s="162"/>
      <c r="BY37" s="142"/>
      <c r="BZ37" s="129"/>
      <c r="CA37" s="130"/>
      <c r="CB37" s="131"/>
      <c r="CC37" s="78"/>
      <c r="CD37" s="320"/>
      <c r="CE37" s="320"/>
      <c r="CG37" s="320"/>
    </row>
    <row r="38" spans="1:89" ht="24" customHeight="1" thickBot="1" x14ac:dyDescent="0.4">
      <c r="A38" s="416">
        <v>10</v>
      </c>
      <c r="B38" s="419" t="s">
        <v>170</v>
      </c>
      <c r="C38" s="422" t="s">
        <v>171</v>
      </c>
      <c r="D38" s="103" t="s">
        <v>4</v>
      </c>
      <c r="E38" s="189">
        <v>91</v>
      </c>
      <c r="F38" s="58">
        <v>84</v>
      </c>
      <c r="G38" s="58">
        <v>90</v>
      </c>
      <c r="H38" s="58">
        <v>94</v>
      </c>
      <c r="I38" s="58">
        <v>96</v>
      </c>
      <c r="J38" s="58">
        <v>94</v>
      </c>
      <c r="K38" s="72">
        <v>96</v>
      </c>
      <c r="L38" s="72">
        <v>95</v>
      </c>
      <c r="M38" s="72">
        <v>95</v>
      </c>
      <c r="N38" s="72">
        <v>96</v>
      </c>
      <c r="O38" s="72">
        <v>96</v>
      </c>
      <c r="P38" s="72">
        <v>94</v>
      </c>
      <c r="Q38" s="72">
        <v>89</v>
      </c>
      <c r="R38" s="72">
        <v>97</v>
      </c>
      <c r="S38" s="72">
        <v>96</v>
      </c>
      <c r="T38" s="72">
        <v>93</v>
      </c>
      <c r="U38" s="72">
        <v>99</v>
      </c>
      <c r="V38" s="72">
        <v>94</v>
      </c>
      <c r="W38" s="72">
        <v>95</v>
      </c>
      <c r="X38" s="72">
        <v>94</v>
      </c>
      <c r="Y38" s="72">
        <v>94</v>
      </c>
      <c r="Z38" s="72">
        <v>97</v>
      </c>
      <c r="AA38" s="72">
        <v>99</v>
      </c>
      <c r="AB38" s="72">
        <v>95</v>
      </c>
      <c r="AC38" s="72"/>
      <c r="AD38" s="72">
        <v>96</v>
      </c>
      <c r="AE38" s="72"/>
      <c r="AF38" s="72"/>
      <c r="AG38" s="72">
        <v>96</v>
      </c>
      <c r="AH38" s="72">
        <v>94</v>
      </c>
      <c r="AI38" s="72">
        <v>99</v>
      </c>
      <c r="AJ38" s="72">
        <v>96</v>
      </c>
      <c r="AK38" s="72"/>
      <c r="AL38" s="72">
        <v>96</v>
      </c>
      <c r="AM38" s="72">
        <v>100</v>
      </c>
      <c r="AN38" s="72"/>
      <c r="AO38" s="72"/>
      <c r="AP38" s="72"/>
      <c r="AQ38" s="72"/>
      <c r="AR38" s="181">
        <v>95</v>
      </c>
      <c r="AS38" s="181">
        <v>99</v>
      </c>
      <c r="AT38" s="173"/>
      <c r="AU38" s="173">
        <v>100</v>
      </c>
      <c r="AV38" s="82"/>
      <c r="AW38" s="82"/>
      <c r="AX38" s="82"/>
      <c r="AY38" s="82"/>
      <c r="AZ38" s="82"/>
      <c r="BA38" s="82"/>
      <c r="BB38" s="187">
        <v>98</v>
      </c>
      <c r="BC38" s="187">
        <v>95</v>
      </c>
      <c r="BD38" s="82"/>
      <c r="BE38" s="82"/>
      <c r="BF38" s="82"/>
      <c r="BG38" s="82"/>
      <c r="BH38" s="82"/>
      <c r="BI38" s="82"/>
      <c r="BJ38" s="82"/>
      <c r="BK38" s="82"/>
      <c r="BL38" s="82"/>
      <c r="BM38" s="82"/>
      <c r="BN38" s="82"/>
      <c r="BO38" s="82"/>
      <c r="BP38" s="82"/>
      <c r="BQ38" s="82"/>
      <c r="BR38" s="82"/>
      <c r="BS38" s="82"/>
      <c r="BT38" s="82"/>
      <c r="BU38" s="93"/>
      <c r="BV38" s="113"/>
      <c r="BW38" s="114"/>
      <c r="BX38" s="115"/>
      <c r="BY38" s="116">
        <f>COUNTIF(E38:BU38,"&gt;=1")-COUNTIF(E38:BU38,"&gt;100")</f>
        <v>36</v>
      </c>
      <c r="BZ38" s="59">
        <f>SUM(E38:BU38)</f>
        <v>3427</v>
      </c>
      <c r="CA38" s="154">
        <f>SUM(BZ38/BY38)</f>
        <v>95.194444444444443</v>
      </c>
      <c r="CB38" s="118">
        <f>SUM(CA38-BX38)</f>
        <v>95.194444444444443</v>
      </c>
      <c r="CC38" s="147">
        <f>MAX(E38:BU38)</f>
        <v>100</v>
      </c>
      <c r="CD38" s="369">
        <v>168</v>
      </c>
      <c r="CE38" s="367">
        <v>186</v>
      </c>
      <c r="CF38" s="367">
        <v>336</v>
      </c>
      <c r="CG38" s="323">
        <v>85</v>
      </c>
      <c r="CH38" s="119">
        <v>82</v>
      </c>
      <c r="CI38" s="381">
        <v>0.40138888888888891</v>
      </c>
      <c r="CJ38" s="215">
        <v>16.510000000000002</v>
      </c>
      <c r="CK38" s="119">
        <v>4</v>
      </c>
    </row>
    <row r="39" spans="1:89" ht="24" customHeight="1" thickBot="1" x14ac:dyDescent="0.4">
      <c r="A39" s="417"/>
      <c r="B39" s="420"/>
      <c r="C39" s="423"/>
      <c r="D39" s="104" t="s">
        <v>5</v>
      </c>
      <c r="E39" s="99"/>
      <c r="F39" s="61"/>
      <c r="G39" s="61"/>
      <c r="H39" s="61"/>
      <c r="I39" s="61"/>
      <c r="J39" s="61"/>
      <c r="K39" s="69"/>
      <c r="L39" s="69"/>
      <c r="M39" s="69"/>
      <c r="N39" s="74"/>
      <c r="O39" s="74"/>
      <c r="P39" s="74"/>
      <c r="Q39" s="74"/>
      <c r="R39" s="74"/>
      <c r="S39" s="74"/>
      <c r="T39" s="74"/>
      <c r="U39" s="74"/>
      <c r="V39" s="69"/>
      <c r="W39" s="74"/>
      <c r="X39" s="74"/>
      <c r="Y39" s="74"/>
      <c r="Z39" s="74"/>
      <c r="AA39" s="69"/>
      <c r="AB39" s="74"/>
      <c r="AC39" s="69">
        <v>88</v>
      </c>
      <c r="AD39" s="69"/>
      <c r="AE39" s="69">
        <v>88</v>
      </c>
      <c r="AF39" s="69">
        <v>92</v>
      </c>
      <c r="AG39" s="74"/>
      <c r="AH39" s="69"/>
      <c r="AI39" s="69"/>
      <c r="AJ39" s="74"/>
      <c r="AK39" s="69">
        <v>86</v>
      </c>
      <c r="AL39" s="74"/>
      <c r="AM39" s="69"/>
      <c r="AN39" s="83">
        <v>91</v>
      </c>
      <c r="AO39" s="83">
        <v>87</v>
      </c>
      <c r="AP39" s="69">
        <v>89</v>
      </c>
      <c r="AQ39" s="69">
        <v>92</v>
      </c>
      <c r="AR39" s="62"/>
      <c r="AS39" s="70"/>
      <c r="AT39" s="183">
        <v>95</v>
      </c>
      <c r="AU39" s="62"/>
      <c r="AV39" s="179">
        <v>92</v>
      </c>
      <c r="AW39" s="74">
        <v>94</v>
      </c>
      <c r="AX39" s="74">
        <v>91</v>
      </c>
      <c r="AY39" s="74">
        <v>87</v>
      </c>
      <c r="AZ39" s="74">
        <v>91</v>
      </c>
      <c r="BA39" s="179">
        <v>87</v>
      </c>
      <c r="BB39" s="83"/>
      <c r="BC39" s="83"/>
      <c r="BD39" s="179">
        <v>95</v>
      </c>
      <c r="BE39" s="83"/>
      <c r="BF39" s="83"/>
      <c r="BG39" s="83"/>
      <c r="BH39" s="83"/>
      <c r="BI39" s="83"/>
      <c r="BJ39" s="83"/>
      <c r="BK39" s="83"/>
      <c r="BL39" s="83"/>
      <c r="BM39" s="83"/>
      <c r="BN39" s="83"/>
      <c r="BO39" s="83"/>
      <c r="BP39" s="83"/>
      <c r="BQ39" s="83"/>
      <c r="BR39" s="83"/>
      <c r="BS39" s="83"/>
      <c r="BT39" s="83"/>
      <c r="BU39" s="94"/>
      <c r="BV39" s="120"/>
      <c r="BW39" s="62"/>
      <c r="BX39" s="121"/>
      <c r="BY39" s="122">
        <f>COUNTIF(E39:BU39,"&gt;=1")-COUNTIF(E39:BU39,"&gt;100")</f>
        <v>16</v>
      </c>
      <c r="BZ39" s="60">
        <f>SUM(E39:BU39)</f>
        <v>1445</v>
      </c>
      <c r="CA39" s="146">
        <f>SUM(BZ39/BY39)</f>
        <v>90.3125</v>
      </c>
      <c r="CB39" s="124">
        <f>SUM(CA39-BX39)</f>
        <v>90.3125</v>
      </c>
      <c r="CC39" s="147">
        <f>MAX(E39:BU39)</f>
        <v>95</v>
      </c>
      <c r="CD39" s="320"/>
      <c r="CE39" s="368"/>
      <c r="CF39" s="368"/>
      <c r="CG39" s="48"/>
      <c r="CJ39" s="390">
        <v>41.4</v>
      </c>
    </row>
    <row r="40" spans="1:89" ht="24" customHeight="1" thickBot="1" x14ac:dyDescent="0.4">
      <c r="A40" s="417"/>
      <c r="B40" s="420"/>
      <c r="C40" s="423"/>
      <c r="D40" s="104" t="s">
        <v>6</v>
      </c>
      <c r="E40" s="89" t="s">
        <v>268</v>
      </c>
      <c r="F40" s="12" t="s">
        <v>268</v>
      </c>
      <c r="G40" s="12" t="s">
        <v>268</v>
      </c>
      <c r="H40" s="12" t="s">
        <v>268</v>
      </c>
      <c r="I40" s="12" t="s">
        <v>268</v>
      </c>
      <c r="J40" s="12" t="s">
        <v>268</v>
      </c>
      <c r="K40" s="77" t="s">
        <v>184</v>
      </c>
      <c r="L40" s="77" t="s">
        <v>184</v>
      </c>
      <c r="M40" s="77" t="s">
        <v>190</v>
      </c>
      <c r="N40" s="62" t="s">
        <v>268</v>
      </c>
      <c r="O40" s="62" t="s">
        <v>268</v>
      </c>
      <c r="P40" s="62" t="s">
        <v>161</v>
      </c>
      <c r="Q40" s="62" t="s">
        <v>268</v>
      </c>
      <c r="R40" s="62" t="s">
        <v>268</v>
      </c>
      <c r="S40" s="62" t="s">
        <v>236</v>
      </c>
      <c r="T40" s="62" t="s">
        <v>160</v>
      </c>
      <c r="U40" s="62" t="s">
        <v>254</v>
      </c>
      <c r="V40" s="62" t="s">
        <v>268</v>
      </c>
      <c r="W40" s="62" t="s">
        <v>268</v>
      </c>
      <c r="X40" s="62" t="s">
        <v>268</v>
      </c>
      <c r="Y40" s="62" t="s">
        <v>268</v>
      </c>
      <c r="Z40" s="12" t="s">
        <v>191</v>
      </c>
      <c r="AA40" s="62" t="s">
        <v>255</v>
      </c>
      <c r="AB40" s="12" t="s">
        <v>192</v>
      </c>
      <c r="AC40" s="62" t="s">
        <v>268</v>
      </c>
      <c r="AD40" s="62" t="s">
        <v>268</v>
      </c>
      <c r="AE40" s="62" t="s">
        <v>268</v>
      </c>
      <c r="AF40" s="62" t="s">
        <v>371</v>
      </c>
      <c r="AG40" s="78" t="s">
        <v>268</v>
      </c>
      <c r="AH40" s="12" t="s">
        <v>193</v>
      </c>
      <c r="AI40" s="78" t="s">
        <v>268</v>
      </c>
      <c r="AJ40" s="62" t="s">
        <v>256</v>
      </c>
      <c r="AK40" s="62" t="s">
        <v>196</v>
      </c>
      <c r="AL40" s="78" t="s">
        <v>268</v>
      </c>
      <c r="AM40" s="62" t="s">
        <v>156</v>
      </c>
      <c r="AN40" s="78" t="s">
        <v>392</v>
      </c>
      <c r="AO40" s="62" t="s">
        <v>393</v>
      </c>
      <c r="AP40" s="62" t="s">
        <v>268</v>
      </c>
      <c r="AQ40" s="62" t="s">
        <v>268</v>
      </c>
      <c r="AR40" s="62" t="s">
        <v>249</v>
      </c>
      <c r="AS40" s="70" t="s">
        <v>194</v>
      </c>
      <c r="AT40" s="62" t="s">
        <v>196</v>
      </c>
      <c r="AU40" s="62" t="s">
        <v>157</v>
      </c>
      <c r="AV40" s="62" t="s">
        <v>410</v>
      </c>
      <c r="AW40" s="62" t="s">
        <v>201</v>
      </c>
      <c r="AX40" s="62" t="s">
        <v>202</v>
      </c>
      <c r="AY40" s="62" t="s">
        <v>203</v>
      </c>
      <c r="AZ40" s="62" t="s">
        <v>204</v>
      </c>
      <c r="BA40" s="78" t="s">
        <v>196</v>
      </c>
      <c r="BB40" s="62" t="s">
        <v>158</v>
      </c>
      <c r="BC40" s="62" t="s">
        <v>159</v>
      </c>
      <c r="BD40" s="12" t="s">
        <v>315</v>
      </c>
      <c r="BE40" s="86"/>
      <c r="BF40" s="86"/>
      <c r="BG40" s="86"/>
      <c r="BH40" s="86"/>
      <c r="BI40" s="86"/>
      <c r="BJ40" s="86"/>
      <c r="BK40" s="86"/>
      <c r="BL40" s="86"/>
      <c r="BM40" s="86"/>
      <c r="BN40" s="86"/>
      <c r="BO40" s="86"/>
      <c r="BP40" s="86"/>
      <c r="BQ40" s="86"/>
      <c r="BR40" s="86"/>
      <c r="BS40" s="86"/>
      <c r="BT40" s="86"/>
      <c r="BU40" s="95"/>
      <c r="BV40" s="120"/>
      <c r="BW40" s="62"/>
      <c r="BX40" s="121"/>
      <c r="BY40" s="122"/>
      <c r="BZ40" s="60"/>
      <c r="CA40" s="146"/>
      <c r="CB40" s="124"/>
      <c r="CC40" s="78"/>
      <c r="CD40" s="320"/>
      <c r="CE40" s="320"/>
      <c r="CG40" s="320"/>
      <c r="CJ40" s="216">
        <v>49</v>
      </c>
    </row>
    <row r="41" spans="1:89" ht="24" customHeight="1" thickBot="1" x14ac:dyDescent="0.4">
      <c r="A41" s="418"/>
      <c r="B41" s="421"/>
      <c r="C41" s="424"/>
      <c r="D41" s="105" t="s">
        <v>7</v>
      </c>
      <c r="E41" s="34">
        <v>45449</v>
      </c>
      <c r="F41" s="26">
        <v>45450</v>
      </c>
      <c r="G41" s="26">
        <v>45545</v>
      </c>
      <c r="H41" s="26">
        <v>45545</v>
      </c>
      <c r="I41" s="26">
        <v>45547</v>
      </c>
      <c r="J41" s="26">
        <v>45547</v>
      </c>
      <c r="K41" s="26">
        <v>45548</v>
      </c>
      <c r="L41" s="26">
        <v>45552</v>
      </c>
      <c r="M41" s="26">
        <v>45554</v>
      </c>
      <c r="N41" s="26">
        <v>45554</v>
      </c>
      <c r="O41" s="26">
        <v>45555</v>
      </c>
      <c r="P41" s="26">
        <v>45559</v>
      </c>
      <c r="Q41" s="26">
        <v>45559</v>
      </c>
      <c r="R41" s="26">
        <v>45561</v>
      </c>
      <c r="S41" s="26">
        <v>45561</v>
      </c>
      <c r="T41" s="26">
        <v>45566</v>
      </c>
      <c r="U41" s="26">
        <v>45566</v>
      </c>
      <c r="V41" s="26">
        <v>45568</v>
      </c>
      <c r="W41" s="26">
        <v>45568</v>
      </c>
      <c r="X41" s="26">
        <v>45569</v>
      </c>
      <c r="Y41" s="26">
        <v>45573</v>
      </c>
      <c r="Z41" s="26">
        <v>45573</v>
      </c>
      <c r="AA41" s="26">
        <v>45575</v>
      </c>
      <c r="AB41" s="26">
        <v>45575</v>
      </c>
      <c r="AC41" s="26">
        <v>45576</v>
      </c>
      <c r="AD41" s="26">
        <v>45582</v>
      </c>
      <c r="AE41" s="26">
        <v>45582</v>
      </c>
      <c r="AF41" s="26">
        <v>45583</v>
      </c>
      <c r="AG41" s="26">
        <v>45601</v>
      </c>
      <c r="AH41" s="26">
        <v>45601</v>
      </c>
      <c r="AI41" s="26">
        <v>45603</v>
      </c>
      <c r="AJ41" s="26">
        <v>45603</v>
      </c>
      <c r="AK41" s="26">
        <v>45604</v>
      </c>
      <c r="AL41" s="26">
        <v>45608</v>
      </c>
      <c r="AM41" s="26">
        <v>45608</v>
      </c>
      <c r="AN41" s="85">
        <v>45610</v>
      </c>
      <c r="AO41" s="85">
        <v>45610</v>
      </c>
      <c r="AP41" s="26">
        <v>45611</v>
      </c>
      <c r="AQ41" s="26">
        <v>45612</v>
      </c>
      <c r="AR41" s="85">
        <v>45615</v>
      </c>
      <c r="AS41" s="85">
        <v>45615</v>
      </c>
      <c r="AT41" s="106">
        <v>45617</v>
      </c>
      <c r="AU41" s="106">
        <v>45617</v>
      </c>
      <c r="AV41" s="85">
        <v>45618</v>
      </c>
      <c r="AW41" s="66">
        <v>45622</v>
      </c>
      <c r="AX41" s="66">
        <v>45622</v>
      </c>
      <c r="AY41" s="66">
        <v>45624</v>
      </c>
      <c r="AZ41" s="66">
        <v>45624</v>
      </c>
      <c r="BA41" s="66">
        <v>45625</v>
      </c>
      <c r="BB41" s="85">
        <v>45629</v>
      </c>
      <c r="BC41" s="85">
        <v>45629</v>
      </c>
      <c r="BD41" s="85">
        <v>45633</v>
      </c>
      <c r="BE41" s="85"/>
      <c r="BF41" s="85"/>
      <c r="BG41" s="85"/>
      <c r="BH41" s="85"/>
      <c r="BI41" s="85"/>
      <c r="BJ41" s="85"/>
      <c r="BK41" s="85"/>
      <c r="BL41" s="85"/>
      <c r="BM41" s="85"/>
      <c r="BN41" s="85"/>
      <c r="BO41" s="85"/>
      <c r="BP41" s="85"/>
      <c r="BQ41" s="85"/>
      <c r="BR41" s="85"/>
      <c r="BS41" s="85"/>
      <c r="BT41" s="85"/>
      <c r="BU41" s="35"/>
      <c r="BV41" s="125"/>
      <c r="BW41" s="126"/>
      <c r="BX41" s="127"/>
      <c r="BY41" s="128"/>
      <c r="BZ41" s="129"/>
      <c r="CA41" s="168"/>
      <c r="CB41" s="131"/>
      <c r="CC41" s="78"/>
      <c r="CD41" s="320"/>
      <c r="CE41" s="320"/>
      <c r="CG41" s="320"/>
    </row>
    <row r="42" spans="1:89" ht="24" customHeight="1" thickBot="1" x14ac:dyDescent="0.4">
      <c r="A42" s="416">
        <v>11</v>
      </c>
      <c r="B42" s="425" t="s">
        <v>49</v>
      </c>
      <c r="C42" s="428" t="s">
        <v>50</v>
      </c>
      <c r="D42" s="103" t="s">
        <v>4</v>
      </c>
      <c r="E42" s="101"/>
      <c r="F42" s="58"/>
      <c r="G42" s="59"/>
      <c r="H42" s="59"/>
      <c r="I42" s="72">
        <v>100</v>
      </c>
      <c r="J42" s="72">
        <v>100</v>
      </c>
      <c r="K42" s="59"/>
      <c r="L42" s="59"/>
      <c r="M42" s="59"/>
      <c r="N42" s="59"/>
      <c r="O42" s="59"/>
      <c r="P42" s="58">
        <v>99</v>
      </c>
      <c r="Q42" s="59"/>
      <c r="R42" s="58"/>
      <c r="S42" s="58"/>
      <c r="T42" s="59"/>
      <c r="U42" s="59"/>
      <c r="V42" s="59"/>
      <c r="W42" s="59"/>
      <c r="X42" s="59"/>
      <c r="Y42" s="59"/>
      <c r="Z42" s="59"/>
      <c r="AA42" s="364">
        <v>100</v>
      </c>
      <c r="AB42" s="59"/>
      <c r="AC42" s="59"/>
      <c r="AD42" s="59"/>
      <c r="AE42" s="59"/>
      <c r="AF42" s="59"/>
      <c r="AG42" s="59"/>
      <c r="AH42" s="59"/>
      <c r="AI42" s="59"/>
      <c r="AJ42" s="59"/>
      <c r="AK42" s="59"/>
      <c r="AL42" s="59"/>
      <c r="AM42" s="59"/>
      <c r="AN42" s="59"/>
      <c r="AO42" s="59"/>
      <c r="AP42" s="59"/>
      <c r="AQ42" s="59"/>
      <c r="AR42" s="59"/>
      <c r="AS42" s="59"/>
      <c r="AT42" s="79"/>
      <c r="AU42" s="79"/>
      <c r="AV42" s="59"/>
      <c r="AW42" s="59"/>
      <c r="AX42" s="59"/>
      <c r="AY42" s="59"/>
      <c r="AZ42" s="59"/>
      <c r="BA42" s="59"/>
      <c r="BB42" s="63"/>
      <c r="BC42" s="63"/>
      <c r="BD42" s="63"/>
      <c r="BE42" s="63"/>
      <c r="BF42" s="63"/>
      <c r="BG42" s="63"/>
      <c r="BH42" s="63"/>
      <c r="BI42" s="63"/>
      <c r="BJ42" s="63"/>
      <c r="BK42" s="63"/>
      <c r="BL42" s="63"/>
      <c r="BM42" s="63"/>
      <c r="BN42" s="63"/>
      <c r="BO42" s="63"/>
      <c r="BP42" s="63"/>
      <c r="BQ42" s="63"/>
      <c r="BR42" s="63"/>
      <c r="BS42" s="63"/>
      <c r="BT42" s="63"/>
      <c r="BU42" s="102"/>
      <c r="BV42" s="116">
        <v>1</v>
      </c>
      <c r="BW42" s="59">
        <v>100</v>
      </c>
      <c r="BX42" s="154">
        <v>100</v>
      </c>
      <c r="BY42" s="132">
        <f>COUNTIF(E42:BU42,"&gt;=1")-COUNTIF(E42:BU42,"&gt;100")</f>
        <v>4</v>
      </c>
      <c r="BZ42" s="59">
        <f>SUM(E42:BU42)</f>
        <v>399</v>
      </c>
      <c r="CA42" s="154">
        <f t="shared" ref="CA42:CA43" si="8">SUM(BZ42/BY42)</f>
        <v>99.75</v>
      </c>
      <c r="CB42" s="118">
        <f>SUM(CA42-BX42)</f>
        <v>-0.25</v>
      </c>
      <c r="CC42" s="147">
        <f>MAX(E42:BU42)</f>
        <v>100</v>
      </c>
      <c r="CD42" s="369">
        <v>193</v>
      </c>
      <c r="CE42" s="369">
        <v>195</v>
      </c>
      <c r="CF42" s="369">
        <v>387</v>
      </c>
      <c r="CG42" s="327">
        <v>95</v>
      </c>
      <c r="CI42" s="321"/>
      <c r="CK42" s="119">
        <v>7</v>
      </c>
    </row>
    <row r="43" spans="1:89" ht="24" customHeight="1" thickBot="1" x14ac:dyDescent="0.4">
      <c r="A43" s="417"/>
      <c r="B43" s="426"/>
      <c r="C43" s="429"/>
      <c r="D43" s="104" t="s">
        <v>5</v>
      </c>
      <c r="E43" s="99">
        <v>97</v>
      </c>
      <c r="F43" s="61">
        <v>95</v>
      </c>
      <c r="G43" s="61">
        <v>97</v>
      </c>
      <c r="H43" s="61">
        <v>97</v>
      </c>
      <c r="I43" s="69"/>
      <c r="J43" s="69"/>
      <c r="K43" s="69">
        <v>96</v>
      </c>
      <c r="L43" s="69">
        <v>95</v>
      </c>
      <c r="M43" s="61">
        <v>95</v>
      </c>
      <c r="N43" s="61">
        <v>96</v>
      </c>
      <c r="O43" s="183">
        <v>97</v>
      </c>
      <c r="P43" s="61"/>
      <c r="Q43" s="61">
        <v>94</v>
      </c>
      <c r="R43" s="183">
        <v>93</v>
      </c>
      <c r="S43" s="61">
        <v>96</v>
      </c>
      <c r="T43" s="60">
        <v>95</v>
      </c>
      <c r="U43" s="62">
        <v>99</v>
      </c>
      <c r="V43" s="62">
        <v>98</v>
      </c>
      <c r="W43" s="69">
        <v>98</v>
      </c>
      <c r="X43" s="343">
        <v>100</v>
      </c>
      <c r="Y43" s="69">
        <v>96</v>
      </c>
      <c r="Z43" s="74">
        <v>96</v>
      </c>
      <c r="AA43" s="183"/>
      <c r="AB43" s="183">
        <v>96</v>
      </c>
      <c r="AC43" s="183">
        <v>96</v>
      </c>
      <c r="AD43" s="183">
        <v>95</v>
      </c>
      <c r="AE43" s="62">
        <v>95</v>
      </c>
      <c r="AF43" s="183">
        <v>92</v>
      </c>
      <c r="AG43" s="183">
        <v>97</v>
      </c>
      <c r="AH43" s="62">
        <v>96</v>
      </c>
      <c r="AI43" s="74">
        <v>91</v>
      </c>
      <c r="AJ43" s="74">
        <v>95</v>
      </c>
      <c r="AK43" s="62">
        <v>98</v>
      </c>
      <c r="AL43" s="183">
        <v>98</v>
      </c>
      <c r="AM43" s="183">
        <v>95</v>
      </c>
      <c r="AN43" s="183">
        <v>89</v>
      </c>
      <c r="AO43" s="62">
        <v>84</v>
      </c>
      <c r="AP43" s="183">
        <v>97</v>
      </c>
      <c r="AQ43" s="62">
        <v>97</v>
      </c>
      <c r="AR43" s="62">
        <v>98</v>
      </c>
      <c r="AS43" s="62">
        <v>99</v>
      </c>
      <c r="AT43" s="62">
        <v>99</v>
      </c>
      <c r="AU43" s="62">
        <v>97</v>
      </c>
      <c r="AV43" s="62">
        <v>95</v>
      </c>
      <c r="AW43" s="62">
        <v>99</v>
      </c>
      <c r="AX43" s="62">
        <v>99</v>
      </c>
      <c r="AY43" s="62">
        <v>99</v>
      </c>
      <c r="AZ43" s="70">
        <v>99</v>
      </c>
      <c r="BA43" s="70"/>
      <c r="BB43" s="70"/>
      <c r="BC43" s="70"/>
      <c r="BD43" s="70"/>
      <c r="BE43" s="70"/>
      <c r="BF43" s="70"/>
      <c r="BG43" s="70"/>
      <c r="BH43" s="70"/>
      <c r="BI43" s="70"/>
      <c r="BJ43" s="70"/>
      <c r="BK43" s="70"/>
      <c r="BL43" s="70"/>
      <c r="BM43" s="70"/>
      <c r="BN43" s="70"/>
      <c r="BO43" s="70"/>
      <c r="BP43" s="70"/>
      <c r="BQ43" s="70"/>
      <c r="BR43" s="70"/>
      <c r="BS43" s="70"/>
      <c r="BT43" s="70"/>
      <c r="BU43" s="97"/>
      <c r="BV43" s="122">
        <v>23</v>
      </c>
      <c r="BW43" s="60">
        <v>2189</v>
      </c>
      <c r="BX43" s="146">
        <v>95.173913043478265</v>
      </c>
      <c r="BY43" s="137">
        <f>COUNTIF(E43:BU43,"&gt;=1")-COUNTIF(E43:BU43,"&gt;100")</f>
        <v>44</v>
      </c>
      <c r="BZ43" s="60">
        <f>SUM(E43:BU43)</f>
        <v>4225</v>
      </c>
      <c r="CA43" s="144">
        <f t="shared" si="8"/>
        <v>96.022727272727266</v>
      </c>
      <c r="CB43" s="124">
        <f>SUM(CA43-BX43)</f>
        <v>0.84881422924900107</v>
      </c>
      <c r="CC43" s="147">
        <f>MAX(E43:BU43)</f>
        <v>100</v>
      </c>
      <c r="CD43" s="320"/>
      <c r="CE43" s="320"/>
    </row>
    <row r="44" spans="1:89" ht="24" customHeight="1" x14ac:dyDescent="0.35">
      <c r="A44" s="417"/>
      <c r="B44" s="426"/>
      <c r="C44" s="429"/>
      <c r="D44" s="104" t="s">
        <v>6</v>
      </c>
      <c r="E44" s="89" t="s">
        <v>268</v>
      </c>
      <c r="F44" s="12" t="s">
        <v>268</v>
      </c>
      <c r="G44" s="12" t="s">
        <v>268</v>
      </c>
      <c r="H44" s="12" t="s">
        <v>268</v>
      </c>
      <c r="I44" s="77" t="s">
        <v>184</v>
      </c>
      <c r="J44" s="77" t="s">
        <v>184</v>
      </c>
      <c r="K44" s="60" t="s">
        <v>233</v>
      </c>
      <c r="L44" s="12" t="s">
        <v>306</v>
      </c>
      <c r="M44" s="12" t="s">
        <v>307</v>
      </c>
      <c r="N44" s="60" t="s">
        <v>305</v>
      </c>
      <c r="O44" s="12" t="s">
        <v>314</v>
      </c>
      <c r="P44" s="60" t="s">
        <v>184</v>
      </c>
      <c r="Q44" s="60" t="s">
        <v>250</v>
      </c>
      <c r="R44" s="12" t="s">
        <v>316</v>
      </c>
      <c r="S44" s="60" t="s">
        <v>322</v>
      </c>
      <c r="T44" s="336" t="s">
        <v>353</v>
      </c>
      <c r="U44" s="336" t="s">
        <v>356</v>
      </c>
      <c r="V44" s="71" t="s">
        <v>327</v>
      </c>
      <c r="W44" s="60" t="s">
        <v>251</v>
      </c>
      <c r="X44" s="336" t="s">
        <v>357</v>
      </c>
      <c r="Y44" s="60" t="s">
        <v>323</v>
      </c>
      <c r="Z44" s="71" t="s">
        <v>328</v>
      </c>
      <c r="AA44" s="62" t="s">
        <v>373</v>
      </c>
      <c r="AB44" s="60" t="s">
        <v>252</v>
      </c>
      <c r="AC44" s="12" t="s">
        <v>385</v>
      </c>
      <c r="AD44" s="60" t="s">
        <v>324</v>
      </c>
      <c r="AE44" s="336" t="s">
        <v>358</v>
      </c>
      <c r="AF44" s="62" t="s">
        <v>196</v>
      </c>
      <c r="AG44" s="12" t="s">
        <v>388</v>
      </c>
      <c r="AH44" s="71" t="s">
        <v>329</v>
      </c>
      <c r="AI44" s="62" t="s">
        <v>392</v>
      </c>
      <c r="AJ44" s="62" t="s">
        <v>393</v>
      </c>
      <c r="AK44" s="71" t="s">
        <v>330</v>
      </c>
      <c r="AL44" s="62" t="s">
        <v>196</v>
      </c>
      <c r="AM44" s="60" t="s">
        <v>253</v>
      </c>
      <c r="AN44" s="12" t="s">
        <v>413</v>
      </c>
      <c r="AO44" s="336" t="s">
        <v>359</v>
      </c>
      <c r="AP44" s="78" t="s">
        <v>176</v>
      </c>
      <c r="AQ44" s="60" t="s">
        <v>376</v>
      </c>
      <c r="AR44" s="90" t="s">
        <v>377</v>
      </c>
      <c r="AS44" s="90" t="s">
        <v>378</v>
      </c>
      <c r="AT44" s="90" t="s">
        <v>379</v>
      </c>
      <c r="AU44" s="90" t="s">
        <v>380</v>
      </c>
      <c r="AV44" s="90" t="s">
        <v>381</v>
      </c>
      <c r="AW44" s="90" t="s">
        <v>382</v>
      </c>
      <c r="AX44" s="87" t="s">
        <v>422</v>
      </c>
      <c r="AY44" s="87" t="s">
        <v>423</v>
      </c>
      <c r="AZ44" s="87" t="s">
        <v>424</v>
      </c>
      <c r="BA44" s="70"/>
      <c r="BB44" s="70"/>
      <c r="BC44" s="70"/>
      <c r="BD44" s="70"/>
      <c r="BE44" s="70"/>
      <c r="BF44" s="70"/>
      <c r="BG44" s="70"/>
      <c r="BH44" s="70"/>
      <c r="BI44" s="70"/>
      <c r="BJ44" s="70"/>
      <c r="BK44" s="70"/>
      <c r="BL44" s="70"/>
      <c r="BM44" s="70"/>
      <c r="BN44" s="70"/>
      <c r="BO44" s="70"/>
      <c r="BP44" s="70"/>
      <c r="BQ44" s="70"/>
      <c r="BR44" s="70"/>
      <c r="BS44" s="70"/>
      <c r="BT44" s="70"/>
      <c r="BU44" s="97"/>
      <c r="BV44" s="122"/>
      <c r="BW44" s="60"/>
      <c r="BX44" s="146"/>
      <c r="BY44" s="137"/>
      <c r="BZ44" s="60"/>
      <c r="CA44" s="146"/>
      <c r="CB44" s="124"/>
      <c r="CC44" s="78"/>
      <c r="CD44" s="320"/>
      <c r="CE44" s="320"/>
    </row>
    <row r="45" spans="1:89" ht="24" customHeight="1" thickBot="1" x14ac:dyDescent="0.4">
      <c r="A45" s="418"/>
      <c r="B45" s="427"/>
      <c r="C45" s="430"/>
      <c r="D45" s="363" t="s">
        <v>7</v>
      </c>
      <c r="E45" s="65">
        <v>45540</v>
      </c>
      <c r="F45" s="66">
        <v>45542</v>
      </c>
      <c r="G45" s="66">
        <v>45545</v>
      </c>
      <c r="H45" s="66">
        <v>45545</v>
      </c>
      <c r="I45" s="66">
        <v>45548</v>
      </c>
      <c r="J45" s="66">
        <v>45552</v>
      </c>
      <c r="K45" s="66">
        <v>45554</v>
      </c>
      <c r="L45" s="66">
        <v>45554</v>
      </c>
      <c r="M45" s="66">
        <v>45559</v>
      </c>
      <c r="N45" s="66">
        <v>45559</v>
      </c>
      <c r="O45" s="66">
        <v>45561</v>
      </c>
      <c r="P45" s="66">
        <v>45561</v>
      </c>
      <c r="Q45" s="66">
        <v>45566</v>
      </c>
      <c r="R45" s="66">
        <v>45566</v>
      </c>
      <c r="S45" s="66">
        <v>45573</v>
      </c>
      <c r="T45" s="66">
        <v>45573</v>
      </c>
      <c r="U45" s="66">
        <v>45575</v>
      </c>
      <c r="V45" s="66">
        <v>45575</v>
      </c>
      <c r="W45" s="66">
        <v>45576</v>
      </c>
      <c r="X45" s="66">
        <v>45582</v>
      </c>
      <c r="Y45" s="66">
        <v>45582</v>
      </c>
      <c r="Z45" s="66">
        <v>45583</v>
      </c>
      <c r="AA45" s="66">
        <v>45583</v>
      </c>
      <c r="AB45" s="66">
        <v>45601</v>
      </c>
      <c r="AC45" s="66">
        <v>45601</v>
      </c>
      <c r="AD45" s="66">
        <v>45603</v>
      </c>
      <c r="AE45" s="66">
        <v>45603</v>
      </c>
      <c r="AF45" s="66">
        <v>45604</v>
      </c>
      <c r="AG45" s="66">
        <v>45608</v>
      </c>
      <c r="AH45" s="66">
        <v>45608</v>
      </c>
      <c r="AI45" s="66">
        <v>45610</v>
      </c>
      <c r="AJ45" s="66">
        <v>45610</v>
      </c>
      <c r="AK45" s="66">
        <v>45611</v>
      </c>
      <c r="AL45" s="66">
        <v>45612</v>
      </c>
      <c r="AM45" s="66">
        <v>45615</v>
      </c>
      <c r="AN45" s="66">
        <v>45615</v>
      </c>
      <c r="AO45" s="66">
        <v>45617</v>
      </c>
      <c r="AP45" s="66">
        <v>45625</v>
      </c>
      <c r="AQ45" s="66">
        <v>45625</v>
      </c>
      <c r="AR45" s="66">
        <v>45629</v>
      </c>
      <c r="AS45" s="66">
        <v>45629</v>
      </c>
      <c r="AT45" s="66">
        <v>45629</v>
      </c>
      <c r="AU45" s="66">
        <v>45629</v>
      </c>
      <c r="AV45" s="66">
        <v>45629</v>
      </c>
      <c r="AW45" s="66">
        <v>45633</v>
      </c>
      <c r="AX45" s="66">
        <v>45633</v>
      </c>
      <c r="AY45" s="66">
        <v>45636</v>
      </c>
      <c r="AZ45" s="67">
        <v>45636</v>
      </c>
      <c r="BA45" s="67"/>
      <c r="BB45" s="67"/>
      <c r="BC45" s="67"/>
      <c r="BD45" s="67"/>
      <c r="BE45" s="67"/>
      <c r="BF45" s="67"/>
      <c r="BG45" s="67"/>
      <c r="BH45" s="67"/>
      <c r="BI45" s="67"/>
      <c r="BJ45" s="67"/>
      <c r="BK45" s="67"/>
      <c r="BL45" s="67"/>
      <c r="BM45" s="67"/>
      <c r="BN45" s="67"/>
      <c r="BO45" s="67"/>
      <c r="BP45" s="67"/>
      <c r="BQ45" s="67"/>
      <c r="BR45" s="67"/>
      <c r="BS45" s="67"/>
      <c r="BT45" s="67"/>
      <c r="BU45" s="68"/>
      <c r="BV45" s="128"/>
      <c r="BW45" s="129"/>
      <c r="BX45" s="168"/>
      <c r="BY45" s="142"/>
      <c r="BZ45" s="129"/>
      <c r="CA45" s="168"/>
      <c r="CB45" s="131"/>
      <c r="CC45" s="78"/>
      <c r="CD45" s="320"/>
      <c r="CE45" s="320"/>
    </row>
    <row r="46" spans="1:89" ht="24" customHeight="1" thickBot="1" x14ac:dyDescent="0.4">
      <c r="A46" s="416">
        <v>12</v>
      </c>
      <c r="B46" s="425" t="s">
        <v>12</v>
      </c>
      <c r="C46" s="428" t="s">
        <v>54</v>
      </c>
      <c r="D46" s="13" t="s">
        <v>4</v>
      </c>
      <c r="E46" s="111"/>
      <c r="F46" s="81"/>
      <c r="G46" s="80"/>
      <c r="H46" s="80"/>
      <c r="I46" s="80"/>
      <c r="J46" s="100">
        <v>99</v>
      </c>
      <c r="K46" s="80"/>
      <c r="L46" s="100">
        <v>99</v>
      </c>
      <c r="M46" s="80"/>
      <c r="N46" s="80"/>
      <c r="O46" s="80"/>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9"/>
      <c r="BV46" s="132">
        <v>13</v>
      </c>
      <c r="BW46" s="59">
        <v>1258</v>
      </c>
      <c r="BX46" s="117">
        <v>96.769230769230774</v>
      </c>
      <c r="BY46" s="137">
        <f>COUNTIF(E46:BU46,"&gt;=1")-COUNTIF(E46:BU46,"&gt;100")</f>
        <v>2</v>
      </c>
      <c r="BZ46" s="60">
        <f>SUM(E46:BU46)</f>
        <v>198</v>
      </c>
      <c r="CA46" s="146">
        <f>SUM(BZ46/BY46)</f>
        <v>99</v>
      </c>
      <c r="CB46" s="124">
        <f t="shared" ref="CB46" si="9">SUM(CA46-BX46)</f>
        <v>2.2307692307692264</v>
      </c>
      <c r="CC46" s="147">
        <f>MAX(E46:BU46)</f>
        <v>99</v>
      </c>
      <c r="CD46" s="369">
        <v>181</v>
      </c>
      <c r="CE46" s="369">
        <v>178</v>
      </c>
      <c r="CF46" s="369">
        <v>348</v>
      </c>
      <c r="CG46" s="323">
        <v>94</v>
      </c>
      <c r="CI46" s="321"/>
      <c r="CK46" s="119">
        <v>4</v>
      </c>
    </row>
    <row r="47" spans="1:89" ht="24" customHeight="1" thickBot="1" x14ac:dyDescent="0.4">
      <c r="A47" s="417"/>
      <c r="B47" s="426"/>
      <c r="C47" s="429"/>
      <c r="D47" s="14" t="s">
        <v>5</v>
      </c>
      <c r="E47" s="99">
        <v>94</v>
      </c>
      <c r="F47" s="61">
        <v>91</v>
      </c>
      <c r="G47" s="61">
        <v>94</v>
      </c>
      <c r="H47" s="61">
        <v>92</v>
      </c>
      <c r="I47" s="61">
        <v>94</v>
      </c>
      <c r="J47" s="69"/>
      <c r="K47" s="69">
        <v>94</v>
      </c>
      <c r="L47" s="69"/>
      <c r="M47" s="69">
        <v>93</v>
      </c>
      <c r="N47" s="69">
        <v>87</v>
      </c>
      <c r="O47" s="69">
        <v>93</v>
      </c>
      <c r="P47" s="179">
        <v>90</v>
      </c>
      <c r="Q47" s="179">
        <v>92</v>
      </c>
      <c r="R47" s="179">
        <v>96</v>
      </c>
      <c r="S47" s="179">
        <v>90</v>
      </c>
      <c r="T47" s="179">
        <v>95</v>
      </c>
      <c r="U47" s="179">
        <v>90</v>
      </c>
      <c r="V47" s="83">
        <v>87</v>
      </c>
      <c r="W47" s="74">
        <v>96</v>
      </c>
      <c r="X47" s="62">
        <v>92</v>
      </c>
      <c r="Y47" s="197">
        <v>92</v>
      </c>
      <c r="Z47" s="83">
        <v>92</v>
      </c>
      <c r="AA47" s="179">
        <v>95</v>
      </c>
      <c r="AB47" s="74">
        <v>90</v>
      </c>
      <c r="AC47" s="69">
        <v>97</v>
      </c>
      <c r="AD47" s="74">
        <v>92</v>
      </c>
      <c r="AE47" s="69">
        <v>88</v>
      </c>
      <c r="AF47" s="179">
        <v>91</v>
      </c>
      <c r="AG47" s="179">
        <v>93</v>
      </c>
      <c r="AH47" s="179">
        <v>93</v>
      </c>
      <c r="AI47" s="179">
        <v>90</v>
      </c>
      <c r="AJ47" s="179">
        <v>94</v>
      </c>
      <c r="AK47" s="83">
        <v>90</v>
      </c>
      <c r="AL47" s="83">
        <v>87</v>
      </c>
      <c r="AM47" s="83">
        <v>90</v>
      </c>
      <c r="AN47" s="179">
        <v>93</v>
      </c>
      <c r="AO47" s="179">
        <v>91</v>
      </c>
      <c r="AP47" s="83">
        <v>89</v>
      </c>
      <c r="AQ47" s="74">
        <v>92</v>
      </c>
      <c r="AR47" s="74">
        <v>95</v>
      </c>
      <c r="AS47" s="74">
        <v>86</v>
      </c>
      <c r="AT47" s="74">
        <v>92</v>
      </c>
      <c r="AU47" s="74">
        <v>85</v>
      </c>
      <c r="AV47" s="179">
        <v>94</v>
      </c>
      <c r="AW47" s="179">
        <v>94</v>
      </c>
      <c r="AX47" s="179">
        <v>91</v>
      </c>
      <c r="AY47" s="83"/>
      <c r="AZ47" s="83"/>
      <c r="BA47" s="83"/>
      <c r="BB47" s="83"/>
      <c r="BC47" s="83"/>
      <c r="BD47" s="83"/>
      <c r="BE47" s="83"/>
      <c r="BF47" s="83"/>
      <c r="BG47" s="83"/>
      <c r="BH47" s="83"/>
      <c r="BI47" s="83"/>
      <c r="BJ47" s="83"/>
      <c r="BK47" s="83"/>
      <c r="BL47" s="83"/>
      <c r="BM47" s="83"/>
      <c r="BN47" s="83"/>
      <c r="BO47" s="83"/>
      <c r="BP47" s="83"/>
      <c r="BQ47" s="83"/>
      <c r="BR47" s="83"/>
      <c r="BS47" s="83"/>
      <c r="BT47" s="83"/>
      <c r="BU47" s="94"/>
      <c r="BV47" s="122">
        <v>30</v>
      </c>
      <c r="BW47" s="60">
        <v>2736</v>
      </c>
      <c r="BX47" s="169">
        <v>91.2</v>
      </c>
      <c r="BY47" s="137">
        <f>COUNTIF(E47:BU47,"&gt;=1")-COUNTIF(E47:BU47,"&gt;100")</f>
        <v>44</v>
      </c>
      <c r="BZ47" s="60">
        <f>SUM(E47:BU47)</f>
        <v>4036</v>
      </c>
      <c r="CA47" s="146">
        <f>SUM(BZ47/BY47)</f>
        <v>91.727272727272734</v>
      </c>
      <c r="CB47" s="124">
        <f t="shared" ref="CB47" si="10">SUM(CA47-BX47)</f>
        <v>0.52727272727273089</v>
      </c>
      <c r="CC47" s="147">
        <f>MAX(E47:BU47)</f>
        <v>97</v>
      </c>
      <c r="CD47" s="320"/>
      <c r="CE47" s="320"/>
    </row>
    <row r="48" spans="1:89" ht="24" customHeight="1" x14ac:dyDescent="0.35">
      <c r="A48" s="417"/>
      <c r="B48" s="426"/>
      <c r="C48" s="429"/>
      <c r="D48" s="14" t="s">
        <v>6</v>
      </c>
      <c r="E48" s="89" t="s">
        <v>268</v>
      </c>
      <c r="F48" s="12" t="s">
        <v>268</v>
      </c>
      <c r="G48" s="12" t="s">
        <v>268</v>
      </c>
      <c r="H48" s="12" t="s">
        <v>268</v>
      </c>
      <c r="I48" s="12" t="s">
        <v>268</v>
      </c>
      <c r="J48" s="77" t="s">
        <v>184</v>
      </c>
      <c r="K48" s="77" t="s">
        <v>268</v>
      </c>
      <c r="L48" s="77" t="s">
        <v>184</v>
      </c>
      <c r="M48" s="12" t="s">
        <v>73</v>
      </c>
      <c r="N48" s="62" t="s">
        <v>234</v>
      </c>
      <c r="O48" s="77" t="s">
        <v>268</v>
      </c>
      <c r="P48" s="77" t="s">
        <v>268</v>
      </c>
      <c r="Q48" s="12" t="s">
        <v>307</v>
      </c>
      <c r="R48" s="12" t="s">
        <v>314</v>
      </c>
      <c r="S48" s="71" t="s">
        <v>305</v>
      </c>
      <c r="T48" s="12" t="s">
        <v>316</v>
      </c>
      <c r="U48" s="62" t="s">
        <v>238</v>
      </c>
      <c r="V48" s="71" t="s">
        <v>327</v>
      </c>
      <c r="W48" s="71" t="s">
        <v>328</v>
      </c>
      <c r="X48" s="71" t="s">
        <v>329</v>
      </c>
      <c r="Y48" s="71" t="s">
        <v>322</v>
      </c>
      <c r="Z48" s="62" t="s">
        <v>239</v>
      </c>
      <c r="AA48" s="71" t="s">
        <v>323</v>
      </c>
      <c r="AB48" s="62" t="s">
        <v>268</v>
      </c>
      <c r="AC48" s="62" t="s">
        <v>371</v>
      </c>
      <c r="AD48" s="62" t="s">
        <v>240</v>
      </c>
      <c r="AE48" s="78" t="s">
        <v>268</v>
      </c>
      <c r="AF48" s="71" t="s">
        <v>324</v>
      </c>
      <c r="AG48" s="12" t="s">
        <v>385</v>
      </c>
      <c r="AH48" s="62" t="s">
        <v>196</v>
      </c>
      <c r="AI48" s="12" t="s">
        <v>388</v>
      </c>
      <c r="AJ48" s="78" t="s">
        <v>268</v>
      </c>
      <c r="AK48" s="62" t="s">
        <v>392</v>
      </c>
      <c r="AL48" s="62" t="s">
        <v>393</v>
      </c>
      <c r="AM48" s="71" t="s">
        <v>330</v>
      </c>
      <c r="AN48" s="78" t="s">
        <v>268</v>
      </c>
      <c r="AO48" s="12" t="s">
        <v>413</v>
      </c>
      <c r="AP48" s="62" t="s">
        <v>241</v>
      </c>
      <c r="AQ48" s="71" t="s">
        <v>331</v>
      </c>
      <c r="AR48" s="62" t="s">
        <v>201</v>
      </c>
      <c r="AS48" s="62" t="s">
        <v>202</v>
      </c>
      <c r="AT48" s="62" t="s">
        <v>203</v>
      </c>
      <c r="AU48" s="62" t="s">
        <v>204</v>
      </c>
      <c r="AV48" s="78" t="s">
        <v>410</v>
      </c>
      <c r="AW48" s="12" t="s">
        <v>437</v>
      </c>
      <c r="AX48" s="12" t="s">
        <v>438</v>
      </c>
      <c r="AY48" s="350"/>
      <c r="AZ48" s="350"/>
      <c r="BA48" s="71"/>
      <c r="BB48" s="350"/>
      <c r="BC48" s="350"/>
      <c r="BD48" s="350"/>
      <c r="BE48" s="350"/>
      <c r="BF48" s="350"/>
      <c r="BG48" s="350"/>
      <c r="BH48" s="350"/>
      <c r="BI48" s="350"/>
      <c r="BJ48" s="350"/>
      <c r="BK48" s="350"/>
      <c r="BL48" s="350"/>
      <c r="BM48" s="350"/>
      <c r="BN48" s="350"/>
      <c r="BO48" s="350"/>
      <c r="BP48" s="350"/>
      <c r="BQ48" s="350"/>
      <c r="BR48" s="350"/>
      <c r="BS48" s="350"/>
      <c r="BT48" s="350"/>
      <c r="BU48" s="110"/>
      <c r="BV48" s="90"/>
      <c r="BW48" s="60"/>
      <c r="BX48" s="144"/>
      <c r="BY48" s="137"/>
      <c r="BZ48" s="60"/>
      <c r="CA48" s="146"/>
      <c r="CB48" s="124"/>
      <c r="CC48" s="78"/>
      <c r="CD48" s="320"/>
      <c r="CE48" s="320"/>
    </row>
    <row r="49" spans="1:89" ht="24" customHeight="1" thickBot="1" x14ac:dyDescent="0.4">
      <c r="A49" s="418"/>
      <c r="B49" s="427"/>
      <c r="C49" s="430"/>
      <c r="D49" s="15" t="s">
        <v>7</v>
      </c>
      <c r="E49" s="34">
        <v>45541</v>
      </c>
      <c r="F49" s="66">
        <v>45450</v>
      </c>
      <c r="G49" s="66">
        <v>45545</v>
      </c>
      <c r="H49" s="66">
        <v>45545</v>
      </c>
      <c r="I49" s="66">
        <v>45547</v>
      </c>
      <c r="J49" s="66">
        <v>45548</v>
      </c>
      <c r="K49" s="66">
        <v>45552</v>
      </c>
      <c r="L49" s="66">
        <v>45552</v>
      </c>
      <c r="M49" s="66">
        <v>45554</v>
      </c>
      <c r="N49" s="66">
        <v>45554</v>
      </c>
      <c r="O49" s="66">
        <v>45555</v>
      </c>
      <c r="P49" s="85">
        <v>45559</v>
      </c>
      <c r="Q49" s="66">
        <v>45559</v>
      </c>
      <c r="R49" s="66">
        <v>45561</v>
      </c>
      <c r="S49" s="66">
        <v>45561</v>
      </c>
      <c r="T49" s="66">
        <v>45566</v>
      </c>
      <c r="U49" s="66">
        <v>45566</v>
      </c>
      <c r="V49" s="66">
        <v>45568</v>
      </c>
      <c r="W49" s="66">
        <v>45568</v>
      </c>
      <c r="X49" s="66">
        <v>45573</v>
      </c>
      <c r="Y49" s="66">
        <v>45573</v>
      </c>
      <c r="Z49" s="85">
        <v>45576</v>
      </c>
      <c r="AA49" s="66">
        <v>45582</v>
      </c>
      <c r="AB49" s="66">
        <v>45582</v>
      </c>
      <c r="AC49" s="66">
        <v>45583</v>
      </c>
      <c r="AD49" s="66">
        <v>45601</v>
      </c>
      <c r="AE49" s="66">
        <v>45601</v>
      </c>
      <c r="AF49" s="66">
        <v>45603</v>
      </c>
      <c r="AG49" s="66">
        <v>45603</v>
      </c>
      <c r="AH49" s="66">
        <v>45604</v>
      </c>
      <c r="AI49" s="85">
        <v>45608</v>
      </c>
      <c r="AJ49" s="85">
        <v>45608</v>
      </c>
      <c r="AK49" s="85">
        <v>45610</v>
      </c>
      <c r="AL49" s="85">
        <v>45610</v>
      </c>
      <c r="AM49" s="85">
        <v>45611</v>
      </c>
      <c r="AN49" s="85">
        <v>45612</v>
      </c>
      <c r="AO49" s="178">
        <v>45615</v>
      </c>
      <c r="AP49" s="85">
        <v>45615</v>
      </c>
      <c r="AQ49" s="66">
        <v>45617</v>
      </c>
      <c r="AR49" s="66">
        <v>45622</v>
      </c>
      <c r="AS49" s="66">
        <v>45622</v>
      </c>
      <c r="AT49" s="66">
        <v>45624</v>
      </c>
      <c r="AU49" s="66">
        <v>45624</v>
      </c>
      <c r="AV49" s="66">
        <v>45625</v>
      </c>
      <c r="AW49" s="85">
        <v>45633</v>
      </c>
      <c r="AX49" s="85">
        <v>45633</v>
      </c>
      <c r="AY49" s="85"/>
      <c r="AZ49" s="85"/>
      <c r="BA49" s="85"/>
      <c r="BB49" s="85"/>
      <c r="BC49" s="85"/>
      <c r="BD49" s="85"/>
      <c r="BE49" s="85"/>
      <c r="BF49" s="85"/>
      <c r="BG49" s="85"/>
      <c r="BH49" s="85"/>
      <c r="BI49" s="85"/>
      <c r="BJ49" s="85"/>
      <c r="BK49" s="85"/>
      <c r="BL49" s="85"/>
      <c r="BM49" s="85"/>
      <c r="BN49" s="85"/>
      <c r="BO49" s="85"/>
      <c r="BP49" s="85"/>
      <c r="BQ49" s="85"/>
      <c r="BR49" s="85"/>
      <c r="BS49" s="85"/>
      <c r="BT49" s="85"/>
      <c r="BU49" s="35"/>
      <c r="BV49" s="165"/>
      <c r="BW49" s="129"/>
      <c r="BX49" s="159"/>
      <c r="BY49" s="142"/>
      <c r="BZ49" s="129"/>
      <c r="CA49" s="168"/>
      <c r="CB49" s="160"/>
      <c r="CC49" s="78"/>
      <c r="CD49" s="320"/>
      <c r="CE49" s="320"/>
    </row>
    <row r="50" spans="1:89" ht="23.25" customHeight="1" thickBot="1" x14ac:dyDescent="0.4">
      <c r="A50" s="416">
        <v>13</v>
      </c>
      <c r="B50" s="425" t="s">
        <v>26</v>
      </c>
      <c r="C50" s="428" t="s">
        <v>27</v>
      </c>
      <c r="D50" s="13" t="s">
        <v>4</v>
      </c>
      <c r="E50" s="189">
        <v>100</v>
      </c>
      <c r="F50" s="58">
        <v>99</v>
      </c>
      <c r="G50" s="58"/>
      <c r="H50" s="73"/>
      <c r="I50" s="73"/>
      <c r="J50" s="73"/>
      <c r="K50" s="73"/>
      <c r="L50" s="73"/>
      <c r="M50" s="72">
        <v>99</v>
      </c>
      <c r="N50" s="73"/>
      <c r="O50" s="72">
        <v>98</v>
      </c>
      <c r="P50" s="82"/>
      <c r="Q50" s="82"/>
      <c r="R50" s="187">
        <v>98</v>
      </c>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c r="BM50" s="82"/>
      <c r="BN50" s="82"/>
      <c r="BO50" s="82"/>
      <c r="BP50" s="82"/>
      <c r="BQ50" s="82"/>
      <c r="BR50" s="82"/>
      <c r="BS50" s="82"/>
      <c r="BT50" s="82"/>
      <c r="BU50" s="93"/>
      <c r="BV50" s="153">
        <v>1</v>
      </c>
      <c r="BW50" s="59">
        <v>99</v>
      </c>
      <c r="BX50" s="154">
        <v>99</v>
      </c>
      <c r="BY50" s="137">
        <f>COUNTIF(E50:BU50,"&gt;=1")-COUNTIF(E50:BU50,"&gt;100")</f>
        <v>5</v>
      </c>
      <c r="BZ50" s="60">
        <f>SUM(E50:BU50)</f>
        <v>494</v>
      </c>
      <c r="CA50" s="146">
        <f>SUM(BZ50/BY50)</f>
        <v>98.8</v>
      </c>
      <c r="CB50" s="118">
        <f t="shared" ref="CB50:CB51" si="11">SUM(CA50-BX50)</f>
        <v>-0.20000000000000284</v>
      </c>
      <c r="CC50" s="147">
        <f>MAX(E50:BU50)</f>
        <v>100</v>
      </c>
      <c r="CD50" s="119">
        <v>182</v>
      </c>
      <c r="CE50" s="369">
        <v>188</v>
      </c>
      <c r="CF50" s="369">
        <v>355</v>
      </c>
      <c r="CG50" s="328">
        <v>97</v>
      </c>
      <c r="CH50" s="119">
        <v>82</v>
      </c>
      <c r="CI50" s="383">
        <v>0.31805555555555554</v>
      </c>
      <c r="CK50" s="324">
        <v>8</v>
      </c>
    </row>
    <row r="51" spans="1:89" ht="23.25" customHeight="1" thickBot="1" x14ac:dyDescent="0.4">
      <c r="A51" s="417"/>
      <c r="B51" s="426"/>
      <c r="C51" s="429"/>
      <c r="D51" s="14" t="s">
        <v>5</v>
      </c>
      <c r="E51" s="99"/>
      <c r="F51" s="61"/>
      <c r="G51" s="61">
        <v>92</v>
      </c>
      <c r="H51" s="61">
        <v>94</v>
      </c>
      <c r="I51" s="61">
        <v>94</v>
      </c>
      <c r="J51" s="61">
        <v>92</v>
      </c>
      <c r="K51" s="61">
        <v>93</v>
      </c>
      <c r="L51" s="61">
        <v>91</v>
      </c>
      <c r="M51" s="69"/>
      <c r="N51" s="69">
        <v>96</v>
      </c>
      <c r="O51" s="69"/>
      <c r="P51" s="179">
        <v>90</v>
      </c>
      <c r="Q51" s="179">
        <v>93</v>
      </c>
      <c r="R51" s="179"/>
      <c r="S51" s="179">
        <v>93</v>
      </c>
      <c r="T51" s="179">
        <v>91</v>
      </c>
      <c r="U51" s="179">
        <v>91</v>
      </c>
      <c r="V51" s="179">
        <v>91</v>
      </c>
      <c r="W51" s="179">
        <v>87</v>
      </c>
      <c r="X51" s="179">
        <v>92</v>
      </c>
      <c r="Y51" s="83">
        <v>90</v>
      </c>
      <c r="Z51" s="83">
        <v>90</v>
      </c>
      <c r="AA51" s="179">
        <v>89</v>
      </c>
      <c r="AB51" s="179">
        <v>92</v>
      </c>
      <c r="AC51" s="179">
        <v>93</v>
      </c>
      <c r="AD51" s="83">
        <v>94</v>
      </c>
      <c r="AE51" s="179">
        <v>93</v>
      </c>
      <c r="AF51" s="179">
        <v>92</v>
      </c>
      <c r="AG51" s="83">
        <v>95</v>
      </c>
      <c r="AH51" s="69">
        <v>95</v>
      </c>
      <c r="AI51" s="179">
        <v>93</v>
      </c>
      <c r="AJ51" s="83">
        <v>94</v>
      </c>
      <c r="AK51" s="179">
        <v>92</v>
      </c>
      <c r="AL51" s="179">
        <v>95</v>
      </c>
      <c r="AM51" s="179">
        <v>95</v>
      </c>
      <c r="AN51" s="179">
        <v>91</v>
      </c>
      <c r="AO51" s="179">
        <v>97</v>
      </c>
      <c r="AP51" s="83">
        <v>87</v>
      </c>
      <c r="AQ51" s="83">
        <v>93</v>
      </c>
      <c r="AR51" s="83">
        <v>96</v>
      </c>
      <c r="AS51" s="353">
        <v>88</v>
      </c>
      <c r="AT51" s="183">
        <v>92</v>
      </c>
      <c r="AU51" s="62">
        <v>89</v>
      </c>
      <c r="AV51" s="179">
        <v>94</v>
      </c>
      <c r="AW51" s="179">
        <v>88</v>
      </c>
      <c r="AX51" s="179">
        <v>93</v>
      </c>
      <c r="AY51" s="179">
        <v>91</v>
      </c>
      <c r="AZ51" s="179">
        <v>92</v>
      </c>
      <c r="BA51" s="74">
        <v>95</v>
      </c>
      <c r="BB51" s="74">
        <v>90</v>
      </c>
      <c r="BC51" s="74">
        <v>89</v>
      </c>
      <c r="BD51" s="74">
        <v>86</v>
      </c>
      <c r="BE51" s="179">
        <v>94</v>
      </c>
      <c r="BF51" s="179">
        <v>95</v>
      </c>
      <c r="BG51" s="83">
        <v>93</v>
      </c>
      <c r="BH51" s="83">
        <v>93</v>
      </c>
      <c r="BI51" s="83">
        <v>96</v>
      </c>
      <c r="BJ51" s="83">
        <v>92</v>
      </c>
      <c r="BK51" s="83">
        <v>94</v>
      </c>
      <c r="BL51" s="179">
        <v>93</v>
      </c>
      <c r="BM51" s="179">
        <v>95</v>
      </c>
      <c r="BN51" s="179">
        <v>93</v>
      </c>
      <c r="BO51" s="179">
        <v>97</v>
      </c>
      <c r="BP51" s="179">
        <v>91</v>
      </c>
      <c r="BQ51" s="179">
        <v>93</v>
      </c>
      <c r="BR51" s="179">
        <v>97</v>
      </c>
      <c r="BS51" s="179">
        <v>95</v>
      </c>
      <c r="BT51" s="179">
        <v>94</v>
      </c>
      <c r="BU51" s="395">
        <v>94</v>
      </c>
      <c r="BV51" s="122">
        <v>6</v>
      </c>
      <c r="BW51" s="60">
        <v>546</v>
      </c>
      <c r="BX51" s="169">
        <v>91</v>
      </c>
      <c r="BY51" s="137">
        <f>COUNTIF(E51:BU51,"&gt;=1")-COUNTIF(E51:BU51,"&gt;100")</f>
        <v>64</v>
      </c>
      <c r="BZ51" s="60">
        <f>SUM(E51:BU51)</f>
        <v>5922</v>
      </c>
      <c r="CA51" s="146">
        <f>SUM(BZ51/BY51)</f>
        <v>92.53125</v>
      </c>
      <c r="CB51" s="124">
        <f t="shared" si="11"/>
        <v>1.53125</v>
      </c>
      <c r="CC51" s="147">
        <f>MAX(E51:BU51)</f>
        <v>97</v>
      </c>
      <c r="CE51" s="320"/>
    </row>
    <row r="52" spans="1:89" ht="23.25" customHeight="1" x14ac:dyDescent="0.35">
      <c r="A52" s="417"/>
      <c r="B52" s="426"/>
      <c r="C52" s="429"/>
      <c r="D52" s="14" t="s">
        <v>6</v>
      </c>
      <c r="E52" s="112" t="s">
        <v>268</v>
      </c>
      <c r="F52" s="60" t="s">
        <v>268</v>
      </c>
      <c r="G52" s="60" t="s">
        <v>268</v>
      </c>
      <c r="H52" s="60" t="s">
        <v>268</v>
      </c>
      <c r="I52" s="60" t="s">
        <v>268</v>
      </c>
      <c r="J52" s="60" t="s">
        <v>268</v>
      </c>
      <c r="K52" s="60" t="s">
        <v>268</v>
      </c>
      <c r="L52" s="60" t="s">
        <v>268</v>
      </c>
      <c r="M52" s="77" t="s">
        <v>184</v>
      </c>
      <c r="N52" s="77" t="s">
        <v>268</v>
      </c>
      <c r="O52" s="77" t="s">
        <v>184</v>
      </c>
      <c r="P52" s="87" t="s">
        <v>302</v>
      </c>
      <c r="Q52" s="87" t="s">
        <v>268</v>
      </c>
      <c r="R52" s="12" t="s">
        <v>184</v>
      </c>
      <c r="S52" s="12" t="s">
        <v>306</v>
      </c>
      <c r="T52" s="62" t="s">
        <v>268</v>
      </c>
      <c r="U52" s="62" t="s">
        <v>305</v>
      </c>
      <c r="V52" s="62" t="s">
        <v>74</v>
      </c>
      <c r="W52" s="87" t="s">
        <v>317</v>
      </c>
      <c r="X52" s="62" t="s">
        <v>76</v>
      </c>
      <c r="Y52" s="71" t="s">
        <v>327</v>
      </c>
      <c r="Z52" s="71" t="s">
        <v>328</v>
      </c>
      <c r="AA52" s="62" t="s">
        <v>74</v>
      </c>
      <c r="AB52" s="62" t="s">
        <v>322</v>
      </c>
      <c r="AC52" s="62" t="s">
        <v>75</v>
      </c>
      <c r="AD52" s="71" t="s">
        <v>329</v>
      </c>
      <c r="AE52" s="62" t="s">
        <v>268</v>
      </c>
      <c r="AF52" s="62" t="s">
        <v>323</v>
      </c>
      <c r="AG52" s="87" t="s">
        <v>318</v>
      </c>
      <c r="AH52" s="62" t="s">
        <v>371</v>
      </c>
      <c r="AI52" s="78" t="s">
        <v>268</v>
      </c>
      <c r="AJ52" s="87" t="s">
        <v>319</v>
      </c>
      <c r="AK52" s="62" t="s">
        <v>324</v>
      </c>
      <c r="AL52" s="62" t="s">
        <v>268</v>
      </c>
      <c r="AM52" s="62" t="s">
        <v>196</v>
      </c>
      <c r="AN52" s="62" t="s">
        <v>77</v>
      </c>
      <c r="AO52" s="78" t="s">
        <v>268</v>
      </c>
      <c r="AP52" s="62" t="s">
        <v>392</v>
      </c>
      <c r="AQ52" s="62" t="s">
        <v>393</v>
      </c>
      <c r="AR52" s="71" t="s">
        <v>330</v>
      </c>
      <c r="AS52" s="78" t="s">
        <v>268</v>
      </c>
      <c r="AT52" s="62" t="s">
        <v>268</v>
      </c>
      <c r="AU52" s="87" t="s">
        <v>320</v>
      </c>
      <c r="AV52" s="78" t="s">
        <v>196</v>
      </c>
      <c r="AW52" s="62" t="s">
        <v>78</v>
      </c>
      <c r="AX52" s="78" t="s">
        <v>176</v>
      </c>
      <c r="AY52" s="70" t="s">
        <v>268</v>
      </c>
      <c r="AZ52" s="70" t="s">
        <v>268</v>
      </c>
      <c r="BA52" s="62" t="s">
        <v>201</v>
      </c>
      <c r="BB52" s="62" t="s">
        <v>202</v>
      </c>
      <c r="BC52" s="62" t="s">
        <v>203</v>
      </c>
      <c r="BD52" s="62" t="s">
        <v>204</v>
      </c>
      <c r="BE52" s="70" t="s">
        <v>196</v>
      </c>
      <c r="BF52" s="70" t="s">
        <v>268</v>
      </c>
      <c r="BG52" s="71" t="s">
        <v>331</v>
      </c>
      <c r="BH52" s="71" t="s">
        <v>332</v>
      </c>
      <c r="BI52" s="350" t="s">
        <v>425</v>
      </c>
      <c r="BJ52" s="350" t="s">
        <v>426</v>
      </c>
      <c r="BK52" s="350" t="s">
        <v>427</v>
      </c>
      <c r="BL52" s="70" t="s">
        <v>268</v>
      </c>
      <c r="BM52" s="70" t="s">
        <v>439</v>
      </c>
      <c r="BN52" s="70" t="s">
        <v>439</v>
      </c>
      <c r="BO52" s="70" t="s">
        <v>439</v>
      </c>
      <c r="BP52" s="70" t="s">
        <v>439</v>
      </c>
      <c r="BQ52" s="70" t="s">
        <v>439</v>
      </c>
      <c r="BR52" s="70" t="s">
        <v>439</v>
      </c>
      <c r="BS52" s="70" t="s">
        <v>439</v>
      </c>
      <c r="BT52" s="70" t="s">
        <v>439</v>
      </c>
      <c r="BU52" s="97" t="s">
        <v>268</v>
      </c>
      <c r="BV52" s="90"/>
      <c r="BW52" s="60"/>
      <c r="BX52" s="144"/>
      <c r="BY52" s="137"/>
      <c r="BZ52" s="60"/>
      <c r="CA52" s="146"/>
      <c r="CB52" s="124"/>
      <c r="CC52" s="78"/>
      <c r="CE52" s="320"/>
    </row>
    <row r="53" spans="1:89" ht="23.25" customHeight="1" thickBot="1" x14ac:dyDescent="0.4">
      <c r="A53" s="418"/>
      <c r="B53" s="427"/>
      <c r="C53" s="430"/>
      <c r="D53" s="15" t="s">
        <v>7</v>
      </c>
      <c r="E53" s="34">
        <v>45540</v>
      </c>
      <c r="F53" s="26">
        <v>45540</v>
      </c>
      <c r="G53" s="26">
        <v>45541</v>
      </c>
      <c r="H53" s="26">
        <v>45542</v>
      </c>
      <c r="I53" s="26">
        <v>45542</v>
      </c>
      <c r="J53" s="26">
        <v>45545</v>
      </c>
      <c r="K53" s="26">
        <v>45547</v>
      </c>
      <c r="L53" s="26">
        <v>45547</v>
      </c>
      <c r="M53" s="66">
        <v>45548</v>
      </c>
      <c r="N53" s="66">
        <v>45552</v>
      </c>
      <c r="O53" s="66">
        <v>45552</v>
      </c>
      <c r="P53" s="66">
        <v>45554</v>
      </c>
      <c r="Q53" s="66">
        <v>45554</v>
      </c>
      <c r="R53" s="66">
        <v>45555</v>
      </c>
      <c r="S53" s="66">
        <v>45559</v>
      </c>
      <c r="T53" s="85">
        <v>45559</v>
      </c>
      <c r="U53" s="66">
        <v>45561</v>
      </c>
      <c r="V53" s="66">
        <v>45561</v>
      </c>
      <c r="W53" s="66">
        <v>45566</v>
      </c>
      <c r="X53" s="66">
        <v>45566</v>
      </c>
      <c r="Y53" s="66">
        <v>45568</v>
      </c>
      <c r="Z53" s="66">
        <v>45568</v>
      </c>
      <c r="AA53" s="66">
        <v>45569</v>
      </c>
      <c r="AB53" s="85">
        <v>45573</v>
      </c>
      <c r="AC53" s="66">
        <v>45575</v>
      </c>
      <c r="AD53" s="66">
        <v>45575</v>
      </c>
      <c r="AE53" s="66">
        <v>45576</v>
      </c>
      <c r="AF53" s="66">
        <v>45582</v>
      </c>
      <c r="AG53" s="66">
        <v>45582</v>
      </c>
      <c r="AH53" s="66">
        <v>45583</v>
      </c>
      <c r="AI53" s="85">
        <v>45601</v>
      </c>
      <c r="AJ53" s="85">
        <v>45601</v>
      </c>
      <c r="AK53" s="66">
        <v>45603</v>
      </c>
      <c r="AL53" s="66">
        <v>45603</v>
      </c>
      <c r="AM53" s="66">
        <v>45604</v>
      </c>
      <c r="AN53" s="85">
        <v>45608</v>
      </c>
      <c r="AO53" s="85">
        <v>45608</v>
      </c>
      <c r="AP53" s="85">
        <v>45610</v>
      </c>
      <c r="AQ53" s="85">
        <v>45610</v>
      </c>
      <c r="AR53" s="85">
        <v>45611</v>
      </c>
      <c r="AS53" s="85">
        <v>45612</v>
      </c>
      <c r="AT53" s="85">
        <v>45615</v>
      </c>
      <c r="AU53" s="85">
        <v>45615</v>
      </c>
      <c r="AV53" s="85">
        <v>45617</v>
      </c>
      <c r="AW53" s="85">
        <v>45617</v>
      </c>
      <c r="AX53" s="85">
        <v>45618</v>
      </c>
      <c r="AY53" s="85">
        <v>45618</v>
      </c>
      <c r="AZ53" s="85">
        <v>45618</v>
      </c>
      <c r="BA53" s="66">
        <v>45622</v>
      </c>
      <c r="BB53" s="66">
        <v>45622</v>
      </c>
      <c r="BC53" s="66">
        <v>45624</v>
      </c>
      <c r="BD53" s="66">
        <v>45624</v>
      </c>
      <c r="BE53" s="66">
        <v>45625</v>
      </c>
      <c r="BF53" s="85">
        <v>45625</v>
      </c>
      <c r="BG53" s="85">
        <v>45629</v>
      </c>
      <c r="BH53" s="85">
        <v>45629</v>
      </c>
      <c r="BI53" s="85">
        <v>45631</v>
      </c>
      <c r="BJ53" s="85">
        <v>45631</v>
      </c>
      <c r="BK53" s="85">
        <v>45631</v>
      </c>
      <c r="BL53" s="85">
        <v>45631</v>
      </c>
      <c r="BM53" s="85">
        <v>45632</v>
      </c>
      <c r="BN53" s="85">
        <v>45633</v>
      </c>
      <c r="BO53" s="85">
        <v>45572</v>
      </c>
      <c r="BP53" s="85">
        <v>45636</v>
      </c>
      <c r="BQ53" s="85">
        <v>45636</v>
      </c>
      <c r="BR53" s="85">
        <v>45636</v>
      </c>
      <c r="BS53" s="85">
        <v>45636</v>
      </c>
      <c r="BT53" s="85">
        <v>45636</v>
      </c>
      <c r="BU53" s="35">
        <v>45636</v>
      </c>
      <c r="BV53" s="165"/>
      <c r="BW53" s="129"/>
      <c r="BX53" s="159"/>
      <c r="BY53" s="142"/>
      <c r="BZ53" s="129"/>
      <c r="CA53" s="168"/>
      <c r="CB53" s="160"/>
      <c r="CC53" s="78"/>
      <c r="CE53" s="320"/>
    </row>
    <row r="54" spans="1:89" ht="23.25" customHeight="1" thickBot="1" x14ac:dyDescent="0.4">
      <c r="A54" s="416">
        <v>14</v>
      </c>
      <c r="B54" s="425" t="s">
        <v>104</v>
      </c>
      <c r="C54" s="428" t="s">
        <v>105</v>
      </c>
      <c r="D54" s="13" t="s">
        <v>4</v>
      </c>
      <c r="E54" s="277">
        <v>93</v>
      </c>
      <c r="F54" s="58">
        <v>87</v>
      </c>
      <c r="G54" s="58">
        <v>95</v>
      </c>
      <c r="H54" s="58">
        <v>94</v>
      </c>
      <c r="I54" s="58">
        <v>86</v>
      </c>
      <c r="J54" s="72">
        <v>90</v>
      </c>
      <c r="K54" s="73"/>
      <c r="L54" s="72">
        <v>96</v>
      </c>
      <c r="M54" s="72">
        <v>99</v>
      </c>
      <c r="N54" s="72">
        <v>94</v>
      </c>
      <c r="O54" s="72">
        <v>94</v>
      </c>
      <c r="P54" s="72">
        <v>92</v>
      </c>
      <c r="Q54" s="341">
        <v>98</v>
      </c>
      <c r="R54" s="72">
        <v>96</v>
      </c>
      <c r="S54" s="72"/>
      <c r="T54" s="72">
        <v>90</v>
      </c>
      <c r="U54" s="72"/>
      <c r="V54" s="72"/>
      <c r="W54" s="72">
        <v>94</v>
      </c>
      <c r="X54" s="72">
        <v>96</v>
      </c>
      <c r="Y54" s="72"/>
      <c r="Z54" s="72"/>
      <c r="AA54" s="72">
        <v>94</v>
      </c>
      <c r="AB54" s="72"/>
      <c r="AC54" s="72">
        <v>99</v>
      </c>
      <c r="AD54" s="72">
        <v>95</v>
      </c>
      <c r="AE54" s="72">
        <v>96</v>
      </c>
      <c r="AF54" s="72">
        <v>98</v>
      </c>
      <c r="AG54" s="72">
        <v>96</v>
      </c>
      <c r="AH54" s="73"/>
      <c r="AI54" s="72">
        <v>93</v>
      </c>
      <c r="AJ54" s="72"/>
      <c r="AK54" s="72">
        <v>96</v>
      </c>
      <c r="AL54" s="73"/>
      <c r="AM54" s="73"/>
      <c r="AN54" s="72">
        <v>97</v>
      </c>
      <c r="AO54" s="73"/>
      <c r="AP54" s="72">
        <v>95</v>
      </c>
      <c r="AQ54" s="72">
        <v>99</v>
      </c>
      <c r="AR54" s="72">
        <v>97</v>
      </c>
      <c r="AS54" s="187">
        <v>93</v>
      </c>
      <c r="AT54" s="187">
        <v>97</v>
      </c>
      <c r="AU54" s="82"/>
      <c r="AV54" s="82"/>
      <c r="AW54" s="82"/>
      <c r="AX54" s="82"/>
      <c r="AY54" s="82"/>
      <c r="AZ54" s="82"/>
      <c r="BA54" s="187">
        <v>96</v>
      </c>
      <c r="BB54" s="187">
        <v>96</v>
      </c>
      <c r="BC54" s="82"/>
      <c r="BD54" s="82"/>
      <c r="BE54" s="82"/>
      <c r="BF54" s="82"/>
      <c r="BG54" s="82"/>
      <c r="BH54" s="82"/>
      <c r="BI54" s="82"/>
      <c r="BJ54" s="82"/>
      <c r="BK54" s="82"/>
      <c r="BL54" s="82"/>
      <c r="BM54" s="82"/>
      <c r="BN54" s="82"/>
      <c r="BO54" s="82"/>
      <c r="BP54" s="82"/>
      <c r="BQ54" s="82"/>
      <c r="BR54" s="82"/>
      <c r="BS54" s="82"/>
      <c r="BT54" s="82"/>
      <c r="BU54" s="93"/>
      <c r="BV54" s="153">
        <v>11</v>
      </c>
      <c r="BW54" s="59">
        <v>1018</v>
      </c>
      <c r="BX54" s="154">
        <v>92.545454545454547</v>
      </c>
      <c r="BY54" s="132">
        <f>COUNTIF(E54:BU54,"&gt;=1")-COUNTIF(E54:BU54,"&gt;100")</f>
        <v>32</v>
      </c>
      <c r="BZ54" s="59">
        <f>SUM(E54:BU54)</f>
        <v>3031</v>
      </c>
      <c r="CA54" s="154">
        <f>SUM(BZ54/BY54)</f>
        <v>94.71875</v>
      </c>
      <c r="CB54" s="118">
        <f t="shared" ref="CB54:CB55" si="12">SUM(CA54-BX54)</f>
        <v>2.1732954545454533</v>
      </c>
      <c r="CC54" s="119">
        <f>MAX(E54:BU54)</f>
        <v>99</v>
      </c>
      <c r="CD54" s="320"/>
      <c r="CE54" s="320"/>
      <c r="CG54" s="327">
        <v>95</v>
      </c>
      <c r="CH54" s="119">
        <v>82</v>
      </c>
      <c r="CI54" s="381">
        <v>0.35416666666666669</v>
      </c>
      <c r="CJ54" s="215">
        <v>21.71</v>
      </c>
      <c r="CK54" s="119">
        <v>6</v>
      </c>
    </row>
    <row r="55" spans="1:89" ht="23.25" customHeight="1" thickBot="1" x14ac:dyDescent="0.4">
      <c r="A55" s="417"/>
      <c r="B55" s="426"/>
      <c r="C55" s="429"/>
      <c r="D55" s="14" t="s">
        <v>5</v>
      </c>
      <c r="E55" s="112"/>
      <c r="F55" s="60"/>
      <c r="G55" s="60"/>
      <c r="H55" s="60"/>
      <c r="I55" s="60"/>
      <c r="J55" s="69"/>
      <c r="K55" s="69">
        <v>88</v>
      </c>
      <c r="L55" s="69"/>
      <c r="M55" s="74"/>
      <c r="N55" s="74"/>
      <c r="O55" s="60"/>
      <c r="P55" s="60"/>
      <c r="Q55" s="83"/>
      <c r="R55" s="74"/>
      <c r="S55" s="74">
        <v>82</v>
      </c>
      <c r="T55" s="74"/>
      <c r="U55" s="60">
        <v>86</v>
      </c>
      <c r="V55" s="60">
        <v>83</v>
      </c>
      <c r="W55" s="60"/>
      <c r="X55" s="60"/>
      <c r="Y55" s="61">
        <v>86</v>
      </c>
      <c r="Z55" s="61">
        <v>89</v>
      </c>
      <c r="AA55" s="61"/>
      <c r="AB55" s="61">
        <v>88</v>
      </c>
      <c r="AC55" s="61"/>
      <c r="AD55" s="60"/>
      <c r="AE55" s="60"/>
      <c r="AF55" s="60"/>
      <c r="AG55" s="60"/>
      <c r="AH55" s="61">
        <v>86</v>
      </c>
      <c r="AI55" s="60"/>
      <c r="AJ55" s="60">
        <v>85</v>
      </c>
      <c r="AK55" s="60"/>
      <c r="AL55" s="83">
        <v>93</v>
      </c>
      <c r="AM55" s="83">
        <v>91</v>
      </c>
      <c r="AN55" s="60"/>
      <c r="AO55" s="61">
        <v>84</v>
      </c>
      <c r="AP55" s="60"/>
      <c r="AQ55" s="60"/>
      <c r="AR55" s="60"/>
      <c r="AS55" s="64"/>
      <c r="AT55" s="64"/>
      <c r="AU55" s="64">
        <v>87</v>
      </c>
      <c r="AV55" s="74">
        <v>84</v>
      </c>
      <c r="AW55" s="74">
        <v>94</v>
      </c>
      <c r="AX55" s="74">
        <v>86</v>
      </c>
      <c r="AY55" s="74">
        <v>86</v>
      </c>
      <c r="AZ55" s="182">
        <v>85</v>
      </c>
      <c r="BA55" s="64"/>
      <c r="BB55" s="64"/>
      <c r="BC55" s="64">
        <v>89</v>
      </c>
      <c r="BD55" s="182">
        <v>86</v>
      </c>
      <c r="BE55" s="64"/>
      <c r="BF55" s="64"/>
      <c r="BG55" s="64"/>
      <c r="BH55" s="64"/>
      <c r="BI55" s="64"/>
      <c r="BJ55" s="64"/>
      <c r="BK55" s="64"/>
      <c r="BL55" s="64"/>
      <c r="BM55" s="64"/>
      <c r="BN55" s="64"/>
      <c r="BO55" s="64"/>
      <c r="BP55" s="64"/>
      <c r="BQ55" s="64"/>
      <c r="BR55" s="64"/>
      <c r="BS55" s="64"/>
      <c r="BT55" s="64"/>
      <c r="BU55" s="27"/>
      <c r="BV55" s="90">
        <v>4</v>
      </c>
      <c r="BW55" s="60">
        <v>331</v>
      </c>
      <c r="BX55" s="144">
        <v>82.75</v>
      </c>
      <c r="BY55" s="137">
        <f>COUNTIF(E55:BU55,"&gt;=1")-COUNTIF(E55:BU55,"&gt;100")</f>
        <v>20</v>
      </c>
      <c r="BZ55" s="60">
        <f>SUM(E55:BU55)</f>
        <v>1738</v>
      </c>
      <c r="CA55" s="146">
        <f>SUM(BZ55/BY55)</f>
        <v>86.9</v>
      </c>
      <c r="CB55" s="124">
        <f t="shared" si="12"/>
        <v>4.1500000000000057</v>
      </c>
      <c r="CC55" s="164">
        <f>MAX(E55:BU55)</f>
        <v>94</v>
      </c>
      <c r="CD55" s="320"/>
      <c r="CE55" s="320"/>
      <c r="CJ55" s="390">
        <v>21.37</v>
      </c>
    </row>
    <row r="56" spans="1:89" ht="23.25" customHeight="1" thickBot="1" x14ac:dyDescent="0.4">
      <c r="A56" s="417"/>
      <c r="B56" s="426"/>
      <c r="C56" s="429"/>
      <c r="D56" s="14" t="s">
        <v>6</v>
      </c>
      <c r="E56" s="112" t="s">
        <v>268</v>
      </c>
      <c r="F56" s="60" t="s">
        <v>268</v>
      </c>
      <c r="G56" s="60" t="s">
        <v>268</v>
      </c>
      <c r="H56" s="60" t="s">
        <v>268</v>
      </c>
      <c r="I56" s="60" t="s">
        <v>268</v>
      </c>
      <c r="J56" s="77" t="s">
        <v>184</v>
      </c>
      <c r="K56" s="77" t="s">
        <v>268</v>
      </c>
      <c r="L56" s="77" t="s">
        <v>184</v>
      </c>
      <c r="M56" s="64" t="s">
        <v>303</v>
      </c>
      <c r="N56" s="60" t="s">
        <v>236</v>
      </c>
      <c r="O56" s="60" t="s">
        <v>268</v>
      </c>
      <c r="P56" s="90" t="s">
        <v>161</v>
      </c>
      <c r="Q56" s="60" t="s">
        <v>254</v>
      </c>
      <c r="R56" s="90" t="s">
        <v>160</v>
      </c>
      <c r="S56" s="71" t="s">
        <v>327</v>
      </c>
      <c r="T56" s="64" t="s">
        <v>333</v>
      </c>
      <c r="U56" s="71" t="s">
        <v>328</v>
      </c>
      <c r="V56" s="71" t="s">
        <v>329</v>
      </c>
      <c r="W56" s="60" t="s">
        <v>255</v>
      </c>
      <c r="X56" s="64" t="s">
        <v>334</v>
      </c>
      <c r="Y56" s="62" t="s">
        <v>268</v>
      </c>
      <c r="Z56" s="62" t="s">
        <v>268</v>
      </c>
      <c r="AA56" s="62" t="s">
        <v>268</v>
      </c>
      <c r="AB56" s="62" t="s">
        <v>268</v>
      </c>
      <c r="AC56" s="62" t="s">
        <v>268</v>
      </c>
      <c r="AD56" s="62" t="s">
        <v>268</v>
      </c>
      <c r="AE56" s="64" t="s">
        <v>335</v>
      </c>
      <c r="AF56" s="62" t="s">
        <v>268</v>
      </c>
      <c r="AG56" s="60" t="s">
        <v>256</v>
      </c>
      <c r="AH56" s="62" t="s">
        <v>196</v>
      </c>
      <c r="AI56" s="60" t="s">
        <v>156</v>
      </c>
      <c r="AJ56" s="71" t="s">
        <v>330</v>
      </c>
      <c r="AK56" s="62" t="s">
        <v>268</v>
      </c>
      <c r="AL56" s="78" t="s">
        <v>392</v>
      </c>
      <c r="AM56" s="62" t="s">
        <v>393</v>
      </c>
      <c r="AN56" s="62" t="s">
        <v>268</v>
      </c>
      <c r="AO56" s="62" t="s">
        <v>268</v>
      </c>
      <c r="AP56" s="60" t="s">
        <v>257</v>
      </c>
      <c r="AQ56" s="60" t="s">
        <v>336</v>
      </c>
      <c r="AR56" s="62" t="s">
        <v>268</v>
      </c>
      <c r="AS56" s="71" t="s">
        <v>268</v>
      </c>
      <c r="AT56" s="60" t="s">
        <v>157</v>
      </c>
      <c r="AU56" s="71" t="s">
        <v>331</v>
      </c>
      <c r="AV56" s="62" t="s">
        <v>201</v>
      </c>
      <c r="AW56" s="62" t="s">
        <v>202</v>
      </c>
      <c r="AX56" s="62" t="s">
        <v>203</v>
      </c>
      <c r="AY56" s="62" t="s">
        <v>204</v>
      </c>
      <c r="AZ56" s="62" t="s">
        <v>410</v>
      </c>
      <c r="BA56" s="60" t="s">
        <v>158</v>
      </c>
      <c r="BB56" s="60" t="s">
        <v>159</v>
      </c>
      <c r="BC56" s="71" t="s">
        <v>332</v>
      </c>
      <c r="BD56" s="64" t="s">
        <v>315</v>
      </c>
      <c r="BE56" s="62"/>
      <c r="BF56" s="64"/>
      <c r="BG56" s="64"/>
      <c r="BH56" s="64"/>
      <c r="BI56" s="64"/>
      <c r="BJ56" s="64"/>
      <c r="BK56" s="64"/>
      <c r="BL56" s="64"/>
      <c r="BM56" s="64"/>
      <c r="BN56" s="64"/>
      <c r="BO56" s="64"/>
      <c r="BP56" s="64"/>
      <c r="BQ56" s="64"/>
      <c r="BR56" s="64"/>
      <c r="BS56" s="64"/>
      <c r="BT56" s="64"/>
      <c r="BU56" s="97"/>
      <c r="BV56" s="90"/>
      <c r="BW56" s="60"/>
      <c r="BX56" s="144"/>
      <c r="BY56" s="137"/>
      <c r="BZ56" s="60"/>
      <c r="CA56" s="146"/>
      <c r="CB56" s="124"/>
      <c r="CC56" s="78"/>
      <c r="CD56" s="320"/>
      <c r="CE56" s="320"/>
      <c r="CJ56" s="216">
        <v>49</v>
      </c>
    </row>
    <row r="57" spans="1:89" ht="23.25" customHeight="1" thickBot="1" x14ac:dyDescent="0.4">
      <c r="A57" s="418"/>
      <c r="B57" s="427"/>
      <c r="C57" s="430"/>
      <c r="D57" s="15" t="s">
        <v>7</v>
      </c>
      <c r="E57" s="280">
        <v>45540</v>
      </c>
      <c r="F57" s="66">
        <v>45541</v>
      </c>
      <c r="G57" s="66">
        <v>45542</v>
      </c>
      <c r="H57" s="66">
        <v>45545</v>
      </c>
      <c r="I57" s="66">
        <v>45545</v>
      </c>
      <c r="J57" s="66">
        <v>45548</v>
      </c>
      <c r="K57" s="66">
        <v>45552</v>
      </c>
      <c r="L57" s="66">
        <v>45552</v>
      </c>
      <c r="M57" s="66">
        <v>45554</v>
      </c>
      <c r="N57" s="66">
        <v>45554</v>
      </c>
      <c r="O57" s="66">
        <v>45555</v>
      </c>
      <c r="P57" s="66">
        <v>45561</v>
      </c>
      <c r="Q57" s="66">
        <v>45561</v>
      </c>
      <c r="R57" s="66">
        <v>45568</v>
      </c>
      <c r="S57" s="66">
        <v>45568</v>
      </c>
      <c r="T57" s="66">
        <v>45569</v>
      </c>
      <c r="U57" s="66">
        <v>45573</v>
      </c>
      <c r="V57" s="66">
        <v>45573</v>
      </c>
      <c r="W57" s="66">
        <v>45575</v>
      </c>
      <c r="X57" s="66">
        <v>45575</v>
      </c>
      <c r="Y57" s="66">
        <v>45576</v>
      </c>
      <c r="Z57" s="84">
        <v>45580</v>
      </c>
      <c r="AA57" s="84">
        <v>45582</v>
      </c>
      <c r="AB57" s="84">
        <v>45582</v>
      </c>
      <c r="AC57" s="84">
        <v>45582</v>
      </c>
      <c r="AD57" s="66">
        <v>45601</v>
      </c>
      <c r="AE57" s="66">
        <v>45601</v>
      </c>
      <c r="AF57" s="84">
        <v>45601</v>
      </c>
      <c r="AG57" s="66">
        <v>45603</v>
      </c>
      <c r="AH57" s="66">
        <v>45604</v>
      </c>
      <c r="AI57" s="84">
        <v>45608</v>
      </c>
      <c r="AJ57" s="84">
        <v>45608</v>
      </c>
      <c r="AK57" s="84">
        <v>45608</v>
      </c>
      <c r="AL57" s="85">
        <v>45610</v>
      </c>
      <c r="AM57" s="85">
        <v>45610</v>
      </c>
      <c r="AN57" s="84">
        <v>45610</v>
      </c>
      <c r="AO57" s="84">
        <v>45611</v>
      </c>
      <c r="AP57" s="84">
        <v>45615</v>
      </c>
      <c r="AQ57" s="84">
        <v>45615</v>
      </c>
      <c r="AR57" s="84">
        <v>45615</v>
      </c>
      <c r="AS57" s="351">
        <v>45617</v>
      </c>
      <c r="AT57" s="351">
        <v>45617</v>
      </c>
      <c r="AU57" s="351">
        <v>45618</v>
      </c>
      <c r="AV57" s="66">
        <v>45622</v>
      </c>
      <c r="AW57" s="66">
        <v>45622</v>
      </c>
      <c r="AX57" s="66">
        <v>45624</v>
      </c>
      <c r="AY57" s="66">
        <v>45624</v>
      </c>
      <c r="AZ57" s="351">
        <v>45625</v>
      </c>
      <c r="BA57" s="351">
        <v>45629</v>
      </c>
      <c r="BB57" s="351">
        <v>45629</v>
      </c>
      <c r="BC57" s="351" t="s">
        <v>428</v>
      </c>
      <c r="BD57" s="351">
        <v>45631</v>
      </c>
      <c r="BE57" s="351"/>
      <c r="BF57" s="351"/>
      <c r="BG57" s="351"/>
      <c r="BH57" s="351"/>
      <c r="BI57" s="351"/>
      <c r="BJ57" s="351"/>
      <c r="BK57" s="351"/>
      <c r="BL57" s="351"/>
      <c r="BM57" s="351"/>
      <c r="BN57" s="351"/>
      <c r="BO57" s="351"/>
      <c r="BP57" s="351"/>
      <c r="BQ57" s="351"/>
      <c r="BR57" s="351"/>
      <c r="BS57" s="351"/>
      <c r="BT57" s="351"/>
      <c r="BU57" s="281"/>
      <c r="BV57" s="148"/>
      <c r="BW57" s="149"/>
      <c r="BX57" s="150"/>
      <c r="BY57" s="151"/>
      <c r="BZ57" s="149"/>
      <c r="CA57" s="152"/>
      <c r="CB57" s="131"/>
      <c r="CC57" s="78"/>
      <c r="CD57" s="320"/>
      <c r="CE57" s="320"/>
    </row>
    <row r="58" spans="1:89" ht="23.25" customHeight="1" thickBot="1" x14ac:dyDescent="0.4">
      <c r="A58" s="416">
        <v>15</v>
      </c>
      <c r="B58" s="425" t="s">
        <v>172</v>
      </c>
      <c r="C58" s="428" t="s">
        <v>173</v>
      </c>
      <c r="D58" s="103" t="s">
        <v>4</v>
      </c>
      <c r="E58" s="184">
        <v>58</v>
      </c>
      <c r="F58" s="72">
        <v>67</v>
      </c>
      <c r="G58" s="72">
        <v>75</v>
      </c>
      <c r="H58" s="72"/>
      <c r="I58" s="72"/>
      <c r="J58" s="72"/>
      <c r="K58" s="72"/>
      <c r="L58" s="72">
        <v>86</v>
      </c>
      <c r="M58" s="72"/>
      <c r="N58" s="72">
        <v>79</v>
      </c>
      <c r="O58" s="72"/>
      <c r="P58" s="72">
        <v>72</v>
      </c>
      <c r="Q58" s="72">
        <v>88</v>
      </c>
      <c r="R58" s="72">
        <v>92</v>
      </c>
      <c r="S58" s="72"/>
      <c r="T58" s="72"/>
      <c r="U58" s="72">
        <v>87</v>
      </c>
      <c r="V58" s="72">
        <v>93</v>
      </c>
      <c r="W58" s="72"/>
      <c r="X58" s="72"/>
      <c r="Y58" s="72"/>
      <c r="Z58" s="72">
        <v>84</v>
      </c>
      <c r="AA58" s="73"/>
      <c r="AB58" s="73"/>
      <c r="AC58" s="73"/>
      <c r="AD58" s="73"/>
      <c r="AE58" s="73"/>
      <c r="AF58" s="73"/>
      <c r="AG58" s="73"/>
      <c r="AH58" s="73"/>
      <c r="AI58" s="73"/>
      <c r="AJ58" s="73"/>
      <c r="AK58" s="73"/>
      <c r="AL58" s="73"/>
      <c r="AM58" s="73"/>
      <c r="AN58" s="73"/>
      <c r="AO58" s="73"/>
      <c r="AP58" s="73"/>
      <c r="AQ58" s="73"/>
      <c r="AR58" s="73"/>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c r="BQ58" s="82"/>
      <c r="BR58" s="82"/>
      <c r="BS58" s="82"/>
      <c r="BT58" s="82"/>
      <c r="BU58" s="93"/>
      <c r="BV58" s="101"/>
      <c r="BW58" s="59"/>
      <c r="BX58" s="117"/>
      <c r="BY58" s="116">
        <f t="shared" ref="BY58:BY59" si="13">COUNTIF(E58:BU58,"&gt;=1")-COUNTIF(E58:BU58,"&gt;100")</f>
        <v>11</v>
      </c>
      <c r="BZ58" s="59">
        <f t="shared" ref="BZ58:BZ59" si="14">SUM(E58:BU58)</f>
        <v>881</v>
      </c>
      <c r="CA58" s="154">
        <f t="shared" ref="CA58:CA59" si="15">SUM(BZ58/BY58)</f>
        <v>80.090909090909093</v>
      </c>
      <c r="CB58" s="155">
        <f t="shared" ref="CB58:CB59" si="16">SUM(CA58-BX58)</f>
        <v>80.090909090909093</v>
      </c>
      <c r="CC58" s="119">
        <f t="shared" ref="CC58:CC59" si="17">MAX(E58:BU58)</f>
        <v>93</v>
      </c>
      <c r="CD58" s="320"/>
      <c r="CE58" s="320"/>
      <c r="CH58" s="119">
        <v>63</v>
      </c>
      <c r="CI58" s="381">
        <v>0.35416666666666669</v>
      </c>
    </row>
    <row r="59" spans="1:89" ht="23.25" customHeight="1" thickBot="1" x14ac:dyDescent="0.4">
      <c r="A59" s="417"/>
      <c r="B59" s="426"/>
      <c r="C59" s="429"/>
      <c r="D59" s="104" t="s">
        <v>5</v>
      </c>
      <c r="E59" s="286"/>
      <c r="F59" s="74"/>
      <c r="G59" s="74"/>
      <c r="H59" s="69">
        <v>40</v>
      </c>
      <c r="I59" s="69">
        <v>69</v>
      </c>
      <c r="J59" s="69">
        <v>79</v>
      </c>
      <c r="K59" s="69">
        <v>66</v>
      </c>
      <c r="L59" s="74"/>
      <c r="M59" s="69">
        <v>70</v>
      </c>
      <c r="N59" s="74"/>
      <c r="O59" s="69">
        <v>59</v>
      </c>
      <c r="P59" s="74"/>
      <c r="Q59" s="74"/>
      <c r="R59" s="12"/>
      <c r="S59" s="69">
        <v>75</v>
      </c>
      <c r="T59" s="69">
        <v>77</v>
      </c>
      <c r="U59" s="69"/>
      <c r="V59" s="179"/>
      <c r="W59" s="179">
        <v>79</v>
      </c>
      <c r="X59" s="179">
        <v>75</v>
      </c>
      <c r="Y59" s="69">
        <v>65</v>
      </c>
      <c r="Z59" s="74"/>
      <c r="AA59" s="69">
        <v>70</v>
      </c>
      <c r="AB59" s="69">
        <v>54</v>
      </c>
      <c r="AC59" s="69">
        <v>67</v>
      </c>
      <c r="AD59" s="69">
        <v>68</v>
      </c>
      <c r="AE59" s="74">
        <v>82</v>
      </c>
      <c r="AF59" s="74">
        <v>65</v>
      </c>
      <c r="AG59" s="74">
        <v>72</v>
      </c>
      <c r="AH59" s="74">
        <v>83</v>
      </c>
      <c r="AI59" s="69">
        <v>67</v>
      </c>
      <c r="AJ59" s="69">
        <v>68</v>
      </c>
      <c r="AK59" s="69">
        <v>71</v>
      </c>
      <c r="AL59" s="69">
        <v>73</v>
      </c>
      <c r="AM59" s="69">
        <v>61</v>
      </c>
      <c r="AN59" s="69">
        <v>76</v>
      </c>
      <c r="AO59" s="69">
        <v>70</v>
      </c>
      <c r="AP59" s="69">
        <v>72</v>
      </c>
      <c r="AQ59" s="69">
        <v>71</v>
      </c>
      <c r="AR59" s="74"/>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94"/>
      <c r="BV59" s="28"/>
      <c r="BW59" s="60"/>
      <c r="BX59" s="123"/>
      <c r="BY59" s="122">
        <f t="shared" si="13"/>
        <v>28</v>
      </c>
      <c r="BZ59" s="60">
        <f t="shared" si="14"/>
        <v>1944</v>
      </c>
      <c r="CA59" s="146">
        <f t="shared" si="15"/>
        <v>69.428571428571431</v>
      </c>
      <c r="CB59" s="124">
        <f t="shared" si="16"/>
        <v>69.428571428571431</v>
      </c>
      <c r="CC59" s="147">
        <f t="shared" si="17"/>
        <v>83</v>
      </c>
      <c r="CD59" s="320"/>
      <c r="CE59" s="320"/>
    </row>
    <row r="60" spans="1:89" ht="23.25" customHeight="1" x14ac:dyDescent="0.35">
      <c r="A60" s="417"/>
      <c r="B60" s="426"/>
      <c r="C60" s="429"/>
      <c r="D60" s="104" t="s">
        <v>6</v>
      </c>
      <c r="E60" s="289" t="s">
        <v>184</v>
      </c>
      <c r="F60" s="78" t="s">
        <v>190</v>
      </c>
      <c r="G60" s="62" t="s">
        <v>268</v>
      </c>
      <c r="H60" s="12" t="s">
        <v>235</v>
      </c>
      <c r="I60" s="12" t="s">
        <v>242</v>
      </c>
      <c r="J60" s="62" t="s">
        <v>73</v>
      </c>
      <c r="K60" s="62" t="s">
        <v>74</v>
      </c>
      <c r="L60" s="62" t="s">
        <v>191</v>
      </c>
      <c r="M60" s="12" t="s">
        <v>243</v>
      </c>
      <c r="N60" s="62" t="s">
        <v>268</v>
      </c>
      <c r="O60" s="62" t="s">
        <v>268</v>
      </c>
      <c r="P60" s="62" t="s">
        <v>192</v>
      </c>
      <c r="Q60" s="78" t="s">
        <v>268</v>
      </c>
      <c r="R60" s="62" t="s">
        <v>193</v>
      </c>
      <c r="S60" s="87" t="s">
        <v>387</v>
      </c>
      <c r="T60" s="62" t="s">
        <v>75</v>
      </c>
      <c r="U60" s="62" t="s">
        <v>268</v>
      </c>
      <c r="V60" s="62" t="s">
        <v>268</v>
      </c>
      <c r="W60" s="62" t="s">
        <v>268</v>
      </c>
      <c r="X60" s="62" t="s">
        <v>268</v>
      </c>
      <c r="Y60" s="12" t="s">
        <v>245</v>
      </c>
      <c r="Z60" s="62" t="s">
        <v>194</v>
      </c>
      <c r="AA60" s="62" t="s">
        <v>268</v>
      </c>
      <c r="AB60" s="62" t="s">
        <v>76</v>
      </c>
      <c r="AC60" s="62" t="s">
        <v>268</v>
      </c>
      <c r="AD60" s="62" t="s">
        <v>268</v>
      </c>
      <c r="AE60" s="62" t="s">
        <v>201</v>
      </c>
      <c r="AF60" s="62" t="s">
        <v>202</v>
      </c>
      <c r="AG60" s="62" t="s">
        <v>203</v>
      </c>
      <c r="AH60" s="62" t="s">
        <v>204</v>
      </c>
      <c r="AI60" s="62" t="s">
        <v>268</v>
      </c>
      <c r="AJ60" s="78" t="s">
        <v>410</v>
      </c>
      <c r="AK60" s="62" t="s">
        <v>77</v>
      </c>
      <c r="AL60" s="78" t="s">
        <v>268</v>
      </c>
      <c r="AM60" s="62" t="s">
        <v>268</v>
      </c>
      <c r="AN60" s="62" t="s">
        <v>268</v>
      </c>
      <c r="AO60" s="62" t="s">
        <v>78</v>
      </c>
      <c r="AP60" s="12" t="s">
        <v>268</v>
      </c>
      <c r="AQ60" s="12" t="s">
        <v>268</v>
      </c>
      <c r="AR60" s="12"/>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95"/>
      <c r="BV60" s="28"/>
      <c r="BW60" s="60"/>
      <c r="BX60" s="123"/>
      <c r="BY60" s="122"/>
      <c r="BZ60" s="60"/>
      <c r="CA60" s="146"/>
      <c r="CB60" s="124"/>
      <c r="CC60" s="78"/>
      <c r="CD60" s="320"/>
      <c r="CE60" s="320"/>
    </row>
    <row r="61" spans="1:89" ht="23.25" customHeight="1" thickBot="1" x14ac:dyDescent="0.4">
      <c r="A61" s="418"/>
      <c r="B61" s="427"/>
      <c r="C61" s="430"/>
      <c r="D61" s="105" t="s">
        <v>7</v>
      </c>
      <c r="E61" s="65">
        <v>45548</v>
      </c>
      <c r="F61" s="66">
        <v>45559</v>
      </c>
      <c r="G61" s="66">
        <v>45561</v>
      </c>
      <c r="H61" s="66">
        <v>45566</v>
      </c>
      <c r="I61" s="66">
        <v>45566</v>
      </c>
      <c r="J61" s="66">
        <v>45568</v>
      </c>
      <c r="K61" s="66">
        <v>45568</v>
      </c>
      <c r="L61" s="66">
        <v>45573</v>
      </c>
      <c r="M61" s="66">
        <v>45575</v>
      </c>
      <c r="N61" s="66">
        <v>45575</v>
      </c>
      <c r="O61" s="66">
        <v>45582</v>
      </c>
      <c r="P61" s="66">
        <v>45582</v>
      </c>
      <c r="Q61" s="66">
        <v>45601</v>
      </c>
      <c r="R61" s="66">
        <v>45601</v>
      </c>
      <c r="S61" s="66">
        <v>45604</v>
      </c>
      <c r="T61" s="66">
        <v>45608</v>
      </c>
      <c r="U61" s="66">
        <v>45608</v>
      </c>
      <c r="V61" s="85">
        <v>45610</v>
      </c>
      <c r="W61" s="85">
        <v>45610</v>
      </c>
      <c r="X61" s="85">
        <v>45612</v>
      </c>
      <c r="Y61" s="66">
        <v>45615</v>
      </c>
      <c r="Z61" s="66">
        <v>45615</v>
      </c>
      <c r="AA61" s="66">
        <v>45617</v>
      </c>
      <c r="AB61" s="66">
        <v>45617</v>
      </c>
      <c r="AC61" s="66">
        <v>45618</v>
      </c>
      <c r="AD61" s="66">
        <v>45618</v>
      </c>
      <c r="AE61" s="66">
        <v>45622</v>
      </c>
      <c r="AF61" s="66">
        <v>45622</v>
      </c>
      <c r="AG61" s="66">
        <v>45624</v>
      </c>
      <c r="AH61" s="66">
        <v>45624</v>
      </c>
      <c r="AI61" s="66">
        <v>45625</v>
      </c>
      <c r="AJ61" s="66">
        <v>45625</v>
      </c>
      <c r="AK61" s="66">
        <v>45629</v>
      </c>
      <c r="AL61" s="66">
        <v>45629</v>
      </c>
      <c r="AM61" s="66">
        <v>45631</v>
      </c>
      <c r="AN61" s="66">
        <v>45632</v>
      </c>
      <c r="AO61" s="66">
        <v>45632</v>
      </c>
      <c r="AP61" s="66">
        <v>45633</v>
      </c>
      <c r="AQ61" s="66">
        <v>45633</v>
      </c>
      <c r="AR61" s="66"/>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8"/>
      <c r="BV61" s="207"/>
      <c r="BW61" s="129"/>
      <c r="BX61" s="130"/>
      <c r="BY61" s="128"/>
      <c r="BZ61" s="129"/>
      <c r="CA61" s="168"/>
      <c r="CB61" s="131"/>
      <c r="CC61" s="78"/>
      <c r="CD61" s="320"/>
      <c r="CE61" s="320"/>
    </row>
    <row r="62" spans="1:89" ht="23.25" customHeight="1" thickBot="1" x14ac:dyDescent="0.4">
      <c r="A62" s="416">
        <v>16</v>
      </c>
      <c r="B62" s="425" t="s">
        <v>89</v>
      </c>
      <c r="C62" s="428" t="s">
        <v>107</v>
      </c>
      <c r="D62" s="103" t="s">
        <v>4</v>
      </c>
      <c r="E62" s="184">
        <v>87</v>
      </c>
      <c r="F62" s="72">
        <v>90</v>
      </c>
      <c r="G62" s="72">
        <v>88</v>
      </c>
      <c r="H62" s="72">
        <v>91</v>
      </c>
      <c r="I62" s="72">
        <v>87</v>
      </c>
      <c r="J62" s="72">
        <v>91</v>
      </c>
      <c r="K62" s="73">
        <v>90</v>
      </c>
      <c r="L62" s="72">
        <v>92</v>
      </c>
      <c r="M62" s="72">
        <v>96</v>
      </c>
      <c r="N62" s="72">
        <v>90</v>
      </c>
      <c r="O62" s="72">
        <v>90</v>
      </c>
      <c r="P62" s="72">
        <v>96</v>
      </c>
      <c r="Q62" s="72">
        <v>90</v>
      </c>
      <c r="R62" s="72">
        <v>93</v>
      </c>
      <c r="S62" s="72">
        <v>95</v>
      </c>
      <c r="T62" s="72">
        <v>89</v>
      </c>
      <c r="U62" s="72">
        <v>92</v>
      </c>
      <c r="V62" s="72">
        <v>92</v>
      </c>
      <c r="W62" s="72">
        <v>95</v>
      </c>
      <c r="X62" s="72"/>
      <c r="Y62" s="72"/>
      <c r="Z62" s="72"/>
      <c r="AA62" s="72"/>
      <c r="AB62" s="72">
        <v>88</v>
      </c>
      <c r="AC62" s="72">
        <v>91</v>
      </c>
      <c r="AD62" s="72">
        <v>94</v>
      </c>
      <c r="AE62" s="73"/>
      <c r="AF62" s="73"/>
      <c r="AG62" s="72">
        <v>93</v>
      </c>
      <c r="AH62" s="72">
        <v>95</v>
      </c>
      <c r="AI62" s="73"/>
      <c r="AJ62" s="73"/>
      <c r="AK62" s="73"/>
      <c r="AL62" s="73"/>
      <c r="AM62" s="72">
        <v>96</v>
      </c>
      <c r="AN62" s="72">
        <v>98</v>
      </c>
      <c r="AO62" s="72"/>
      <c r="AP62" s="72">
        <v>91</v>
      </c>
      <c r="AQ62" s="73"/>
      <c r="AR62" s="73"/>
      <c r="AS62" s="205"/>
      <c r="AT62" s="205"/>
      <c r="AU62" s="187">
        <v>91</v>
      </c>
      <c r="AV62" s="187">
        <v>96</v>
      </c>
      <c r="AW62" s="187">
        <v>94</v>
      </c>
      <c r="AX62" s="187">
        <v>95</v>
      </c>
      <c r="AY62" s="82"/>
      <c r="AZ62" s="82"/>
      <c r="BA62" s="82"/>
      <c r="BB62" s="82"/>
      <c r="BC62" s="82"/>
      <c r="BD62" s="82"/>
      <c r="BE62" s="82"/>
      <c r="BF62" s="82"/>
      <c r="BG62" s="82"/>
      <c r="BH62" s="206"/>
      <c r="BI62" s="206"/>
      <c r="BJ62" s="206"/>
      <c r="BK62" s="206"/>
      <c r="BL62" s="206"/>
      <c r="BM62" s="206"/>
      <c r="BN62" s="206"/>
      <c r="BO62" s="206"/>
      <c r="BP62" s="206"/>
      <c r="BQ62" s="206"/>
      <c r="BR62" s="206"/>
      <c r="BS62" s="206"/>
      <c r="BT62" s="206"/>
      <c r="BU62" s="206"/>
      <c r="BV62" s="101"/>
      <c r="BW62" s="59"/>
      <c r="BX62" s="117"/>
      <c r="BY62" s="132">
        <f t="shared" ref="BY62:BY63" si="18">COUNTIF(E62:BU62,"&gt;=1")-COUNTIF(E62:BU62,"&gt;100")</f>
        <v>31</v>
      </c>
      <c r="BZ62" s="59">
        <f t="shared" ref="BZ62:BZ63" si="19">SUM(E62:BU62)</f>
        <v>2856</v>
      </c>
      <c r="CA62" s="117">
        <f t="shared" ref="CA62:CA63" si="20">SUM(BZ62/BY62)</f>
        <v>92.129032258064512</v>
      </c>
      <c r="CB62" s="118">
        <f t="shared" ref="CB62:CB63" si="21">SUM(CA62-BX62)</f>
        <v>92.129032258064512</v>
      </c>
      <c r="CC62" s="119">
        <f t="shared" ref="CC62:CC63" si="22">MAX(E62:BU62)</f>
        <v>98</v>
      </c>
      <c r="CD62" s="320"/>
      <c r="CE62" s="320"/>
      <c r="CG62" s="323">
        <v>90</v>
      </c>
      <c r="CH62" s="386">
        <v>86</v>
      </c>
      <c r="CI62" s="381">
        <v>0.52569444444444446</v>
      </c>
      <c r="CJ62" s="215">
        <v>30.94</v>
      </c>
      <c r="CK62" s="119">
        <v>2</v>
      </c>
    </row>
    <row r="63" spans="1:89" ht="23.25" customHeight="1" thickBot="1" x14ac:dyDescent="0.4">
      <c r="A63" s="417"/>
      <c r="B63" s="426"/>
      <c r="C63" s="429"/>
      <c r="D63" s="104" t="s">
        <v>5</v>
      </c>
      <c r="E63" s="89"/>
      <c r="F63" s="12"/>
      <c r="G63" s="69"/>
      <c r="H63" s="69"/>
      <c r="I63" s="69"/>
      <c r="J63" s="12"/>
      <c r="K63" s="12"/>
      <c r="L63" s="12"/>
      <c r="M63" s="74"/>
      <c r="N63" s="74"/>
      <c r="O63" s="12"/>
      <c r="P63" s="12"/>
      <c r="Q63" s="74"/>
      <c r="R63" s="74"/>
      <c r="S63" s="74"/>
      <c r="T63" s="74"/>
      <c r="U63" s="74"/>
      <c r="V63" s="74"/>
      <c r="W63" s="74"/>
      <c r="X63" s="69">
        <v>79</v>
      </c>
      <c r="Y63" s="69">
        <v>87</v>
      </c>
      <c r="Z63" s="69">
        <v>80</v>
      </c>
      <c r="AA63" s="69">
        <v>85</v>
      </c>
      <c r="AB63" s="74"/>
      <c r="AC63" s="74"/>
      <c r="AD63" s="74"/>
      <c r="AE63" s="69">
        <v>87</v>
      </c>
      <c r="AF63" s="69">
        <v>84</v>
      </c>
      <c r="AG63" s="74"/>
      <c r="AH63" s="74"/>
      <c r="AI63" s="179">
        <v>89</v>
      </c>
      <c r="AJ63" s="179">
        <v>88</v>
      </c>
      <c r="AK63" s="69">
        <v>91</v>
      </c>
      <c r="AL63" s="69">
        <v>83</v>
      </c>
      <c r="AM63" s="74"/>
      <c r="AN63" s="74"/>
      <c r="AO63" s="69">
        <v>84</v>
      </c>
      <c r="AP63" s="69"/>
      <c r="AQ63" s="74">
        <v>85</v>
      </c>
      <c r="AR63" s="74">
        <v>85</v>
      </c>
      <c r="AS63" s="74">
        <v>87</v>
      </c>
      <c r="AT63" s="74">
        <v>89</v>
      </c>
      <c r="AU63" s="83"/>
      <c r="AV63" s="83"/>
      <c r="AW63" s="83"/>
      <c r="AX63" s="83"/>
      <c r="AY63" s="83"/>
      <c r="AZ63" s="83"/>
      <c r="BA63" s="83"/>
      <c r="BB63" s="83"/>
      <c r="BC63" s="83"/>
      <c r="BD63" s="83"/>
      <c r="BE63" s="83"/>
      <c r="BF63" s="83"/>
      <c r="BG63" s="83"/>
      <c r="BH63" s="86"/>
      <c r="BI63" s="86"/>
      <c r="BJ63" s="86"/>
      <c r="BK63" s="86"/>
      <c r="BL63" s="86"/>
      <c r="BM63" s="86"/>
      <c r="BN63" s="86"/>
      <c r="BO63" s="86"/>
      <c r="BP63" s="86"/>
      <c r="BQ63" s="86"/>
      <c r="BR63" s="86"/>
      <c r="BS63" s="86"/>
      <c r="BT63" s="86"/>
      <c r="BU63" s="86"/>
      <c r="BV63" s="28"/>
      <c r="BW63" s="60"/>
      <c r="BX63" s="123"/>
      <c r="BY63" s="137">
        <f t="shared" si="18"/>
        <v>15</v>
      </c>
      <c r="BZ63" s="60">
        <f t="shared" si="19"/>
        <v>1283</v>
      </c>
      <c r="CA63" s="123">
        <f t="shared" si="20"/>
        <v>85.533333333333331</v>
      </c>
      <c r="CB63" s="124">
        <f t="shared" si="21"/>
        <v>85.533333333333331</v>
      </c>
      <c r="CC63" s="147">
        <f t="shared" si="22"/>
        <v>91</v>
      </c>
      <c r="CD63" s="320"/>
      <c r="CE63" s="320"/>
      <c r="CJ63" s="390">
        <v>37.24</v>
      </c>
    </row>
    <row r="64" spans="1:89" ht="23.25" customHeight="1" thickBot="1" x14ac:dyDescent="0.4">
      <c r="A64" s="417"/>
      <c r="B64" s="426"/>
      <c r="C64" s="429"/>
      <c r="D64" s="104" t="s">
        <v>6</v>
      </c>
      <c r="E64" s="89" t="s">
        <v>268</v>
      </c>
      <c r="F64" s="12" t="s">
        <v>268</v>
      </c>
      <c r="G64" s="77" t="s">
        <v>184</v>
      </c>
      <c r="H64" s="77" t="s">
        <v>268</v>
      </c>
      <c r="I64" s="77" t="s">
        <v>184</v>
      </c>
      <c r="J64" s="12" t="s">
        <v>268</v>
      </c>
      <c r="K64" s="12" t="s">
        <v>190</v>
      </c>
      <c r="L64" s="12" t="s">
        <v>268</v>
      </c>
      <c r="M64" s="78" t="s">
        <v>161</v>
      </c>
      <c r="N64" s="62" t="s">
        <v>268</v>
      </c>
      <c r="O64" s="12" t="s">
        <v>237</v>
      </c>
      <c r="P64" s="12" t="s">
        <v>313</v>
      </c>
      <c r="Q64" s="12" t="s">
        <v>246</v>
      </c>
      <c r="R64" s="78" t="s">
        <v>160</v>
      </c>
      <c r="S64" s="62" t="s">
        <v>315</v>
      </c>
      <c r="T64" s="12" t="s">
        <v>191</v>
      </c>
      <c r="U64" s="78" t="s">
        <v>268</v>
      </c>
      <c r="V64" s="12" t="s">
        <v>247</v>
      </c>
      <c r="W64" s="12" t="s">
        <v>192</v>
      </c>
      <c r="X64" s="62" t="s">
        <v>268</v>
      </c>
      <c r="Y64" s="62" t="s">
        <v>268</v>
      </c>
      <c r="Z64" s="62" t="s">
        <v>268</v>
      </c>
      <c r="AA64" s="62" t="s">
        <v>371</v>
      </c>
      <c r="AB64" s="12" t="s">
        <v>193</v>
      </c>
      <c r="AC64" s="62" t="s">
        <v>268</v>
      </c>
      <c r="AD64" s="12" t="s">
        <v>248</v>
      </c>
      <c r="AE64" s="62" t="s">
        <v>268</v>
      </c>
      <c r="AF64" s="62" t="s">
        <v>196</v>
      </c>
      <c r="AG64" s="62" t="s">
        <v>156</v>
      </c>
      <c r="AH64" s="62" t="s">
        <v>268</v>
      </c>
      <c r="AI64" s="78" t="s">
        <v>392</v>
      </c>
      <c r="AJ64" s="62" t="s">
        <v>393</v>
      </c>
      <c r="AK64" s="62" t="s">
        <v>268</v>
      </c>
      <c r="AL64" s="62" t="s">
        <v>268</v>
      </c>
      <c r="AM64" s="12" t="s">
        <v>249</v>
      </c>
      <c r="AN64" s="12" t="s">
        <v>194</v>
      </c>
      <c r="AO64" s="12" t="s">
        <v>268</v>
      </c>
      <c r="AP64" s="62" t="s">
        <v>157</v>
      </c>
      <c r="AQ64" s="62" t="s">
        <v>201</v>
      </c>
      <c r="AR64" s="62" t="s">
        <v>202</v>
      </c>
      <c r="AS64" s="62" t="s">
        <v>203</v>
      </c>
      <c r="AT64" s="62" t="s">
        <v>204</v>
      </c>
      <c r="AU64" s="62" t="s">
        <v>158</v>
      </c>
      <c r="AV64" s="78" t="s">
        <v>268</v>
      </c>
      <c r="AW64" s="62" t="s">
        <v>159</v>
      </c>
      <c r="AX64" s="62" t="s">
        <v>315</v>
      </c>
      <c r="AZ64" s="86"/>
      <c r="BA64" s="86"/>
      <c r="BB64" s="86"/>
      <c r="BC64" s="86"/>
      <c r="BD64" s="86"/>
      <c r="BE64" s="86"/>
      <c r="BF64" s="86"/>
      <c r="BG64" s="86"/>
      <c r="BH64" s="86"/>
      <c r="BI64" s="86"/>
      <c r="BJ64" s="86"/>
      <c r="BK64" s="86"/>
      <c r="BL64" s="86"/>
      <c r="BM64" s="86"/>
      <c r="BN64" s="86"/>
      <c r="BO64" s="86"/>
      <c r="BP64" s="86"/>
      <c r="BQ64" s="86"/>
      <c r="BR64" s="86"/>
      <c r="BS64" s="86"/>
      <c r="BT64" s="86"/>
      <c r="BU64" s="86"/>
      <c r="BV64" s="28"/>
      <c r="BW64" s="60"/>
      <c r="BX64" s="123"/>
      <c r="BY64" s="137"/>
      <c r="BZ64" s="60"/>
      <c r="CA64" s="123"/>
      <c r="CB64" s="124"/>
      <c r="CC64" s="78"/>
      <c r="CD64" s="320"/>
      <c r="CE64" s="320"/>
      <c r="CJ64" s="216">
        <v>47</v>
      </c>
    </row>
    <row r="65" spans="1:87" ht="23.25" customHeight="1" thickBot="1" x14ac:dyDescent="0.4">
      <c r="A65" s="418"/>
      <c r="B65" s="427"/>
      <c r="C65" s="430"/>
      <c r="D65" s="105" t="s">
        <v>7</v>
      </c>
      <c r="E65" s="65">
        <v>45545</v>
      </c>
      <c r="F65" s="66">
        <v>45545</v>
      </c>
      <c r="G65" s="66">
        <v>45548</v>
      </c>
      <c r="H65" s="66">
        <v>45552</v>
      </c>
      <c r="I65" s="66">
        <v>45552</v>
      </c>
      <c r="J65" s="66">
        <v>45554</v>
      </c>
      <c r="K65" s="66">
        <v>45554</v>
      </c>
      <c r="L65" s="66">
        <v>45555</v>
      </c>
      <c r="M65" s="66">
        <v>45559</v>
      </c>
      <c r="N65" s="66">
        <v>45559</v>
      </c>
      <c r="O65" s="66">
        <v>45561</v>
      </c>
      <c r="P65" s="66">
        <v>45561</v>
      </c>
      <c r="Q65" s="66">
        <v>45568</v>
      </c>
      <c r="R65" s="66">
        <v>45568</v>
      </c>
      <c r="S65" s="66">
        <v>45569</v>
      </c>
      <c r="T65" s="66">
        <v>45573</v>
      </c>
      <c r="U65" s="66">
        <v>45573</v>
      </c>
      <c r="V65" s="66">
        <v>45575</v>
      </c>
      <c r="W65" s="66">
        <v>45575</v>
      </c>
      <c r="X65" s="66">
        <v>45576</v>
      </c>
      <c r="Y65" s="66">
        <v>45582</v>
      </c>
      <c r="Z65" s="66">
        <v>45582</v>
      </c>
      <c r="AA65" s="66">
        <v>45583</v>
      </c>
      <c r="AB65" s="66">
        <v>45601</v>
      </c>
      <c r="AC65" s="66">
        <v>45601</v>
      </c>
      <c r="AD65" s="66">
        <v>45603</v>
      </c>
      <c r="AE65" s="66">
        <v>45603</v>
      </c>
      <c r="AF65" s="66">
        <v>45604</v>
      </c>
      <c r="AG65" s="66">
        <v>45608</v>
      </c>
      <c r="AH65" s="66">
        <v>45608</v>
      </c>
      <c r="AI65" s="85">
        <v>45610</v>
      </c>
      <c r="AJ65" s="85">
        <v>45610</v>
      </c>
      <c r="AK65" s="66">
        <v>45611</v>
      </c>
      <c r="AL65" s="66">
        <v>45612</v>
      </c>
      <c r="AM65" s="66">
        <v>45615</v>
      </c>
      <c r="AN65" s="66">
        <v>45615</v>
      </c>
      <c r="AO65" s="66">
        <v>45617</v>
      </c>
      <c r="AP65" s="66">
        <v>45617</v>
      </c>
      <c r="AQ65" s="66">
        <v>45622</v>
      </c>
      <c r="AR65" s="66">
        <v>45622</v>
      </c>
      <c r="AS65" s="66">
        <v>45625</v>
      </c>
      <c r="AT65" s="66">
        <v>45625</v>
      </c>
      <c r="AU65" s="66">
        <v>45629</v>
      </c>
      <c r="AV65" s="67">
        <v>45629</v>
      </c>
      <c r="AW65" s="67">
        <v>45631</v>
      </c>
      <c r="AX65" s="67">
        <v>45631</v>
      </c>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284"/>
      <c r="BW65" s="149"/>
      <c r="BX65" s="166"/>
      <c r="BY65" s="142"/>
      <c r="BZ65" s="129"/>
      <c r="CA65" s="130"/>
      <c r="CB65" s="131"/>
      <c r="CC65" s="78"/>
      <c r="CD65" s="320"/>
      <c r="CE65" s="320"/>
    </row>
    <row r="66" spans="1:87" ht="24" customHeight="1" thickBot="1" x14ac:dyDescent="0.4">
      <c r="A66" s="407">
        <v>17</v>
      </c>
      <c r="B66" s="410" t="s">
        <v>85</v>
      </c>
      <c r="C66" s="413" t="s">
        <v>86</v>
      </c>
      <c r="D66" s="13" t="s">
        <v>4</v>
      </c>
      <c r="E66" s="101"/>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c r="BV66" s="101">
        <v>13</v>
      </c>
      <c r="BW66" s="59">
        <v>1250</v>
      </c>
      <c r="BX66" s="117">
        <v>96.15384615384616</v>
      </c>
      <c r="BY66" s="116"/>
      <c r="BZ66" s="59"/>
      <c r="CA66" s="154"/>
      <c r="CB66" s="118"/>
      <c r="CC66" s="147"/>
      <c r="CD66" s="320"/>
      <c r="CE66" s="320"/>
    </row>
    <row r="67" spans="1:87" ht="24" customHeight="1" thickBot="1" x14ac:dyDescent="0.4">
      <c r="A67" s="408"/>
      <c r="B67" s="411"/>
      <c r="C67" s="414"/>
      <c r="D67" s="14" t="s">
        <v>5</v>
      </c>
      <c r="E67" s="99">
        <v>93</v>
      </c>
      <c r="F67" s="61">
        <v>92</v>
      </c>
      <c r="G67" s="61">
        <v>93</v>
      </c>
      <c r="H67" s="60">
        <v>90</v>
      </c>
      <c r="I67" s="60">
        <v>94</v>
      </c>
      <c r="J67" s="60">
        <v>90</v>
      </c>
      <c r="K67" s="60">
        <v>95</v>
      </c>
      <c r="L67" s="60">
        <v>97</v>
      </c>
      <c r="M67" s="60">
        <v>93</v>
      </c>
      <c r="N67" s="60">
        <v>94</v>
      </c>
      <c r="O67" s="61">
        <v>93</v>
      </c>
      <c r="P67" s="60">
        <v>93</v>
      </c>
      <c r="Q67" s="61">
        <v>91</v>
      </c>
      <c r="R67" s="61">
        <v>96</v>
      </c>
      <c r="S67" s="61">
        <v>94</v>
      </c>
      <c r="T67" s="61">
        <v>94</v>
      </c>
      <c r="U67" s="60"/>
      <c r="V67" s="60"/>
      <c r="W67" s="60"/>
      <c r="X67" s="60"/>
      <c r="Y67" s="60"/>
      <c r="Z67" s="60"/>
      <c r="AA67" s="60"/>
      <c r="AB67" s="60"/>
      <c r="AC67" s="60"/>
      <c r="AD67" s="60"/>
      <c r="AE67" s="60"/>
      <c r="AF67" s="60"/>
      <c r="AG67" s="60"/>
      <c r="AH67" s="60"/>
      <c r="AI67" s="60"/>
      <c r="AJ67" s="60"/>
      <c r="AK67" s="60"/>
      <c r="AL67" s="60"/>
      <c r="AM67" s="60"/>
      <c r="AN67" s="60"/>
      <c r="AO67" s="60"/>
      <c r="AP67" s="60"/>
      <c r="AQ67" s="60"/>
      <c r="AR67" s="60"/>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28">
        <v>4</v>
      </c>
      <c r="BW67" s="60">
        <v>367</v>
      </c>
      <c r="BX67" s="123">
        <v>91.75</v>
      </c>
      <c r="BY67" s="122">
        <f>COUNTIF(E67:BU67,"&gt;=1")-COUNTIF(E67:BU67,"&gt;100")</f>
        <v>16</v>
      </c>
      <c r="BZ67" s="60">
        <f>SUM(E67:BU67)</f>
        <v>1492</v>
      </c>
      <c r="CA67" s="146">
        <f>SUM(BZ67/BY67)</f>
        <v>93.25</v>
      </c>
      <c r="CB67" s="124">
        <f>SUM(CA67-BX67)</f>
        <v>1.5</v>
      </c>
      <c r="CC67" s="147">
        <f>MAX(E67:BU67)</f>
        <v>97</v>
      </c>
      <c r="CD67" s="320"/>
      <c r="CE67" s="320"/>
    </row>
    <row r="68" spans="1:87" ht="24" customHeight="1" x14ac:dyDescent="0.35">
      <c r="A68" s="408"/>
      <c r="B68" s="411"/>
      <c r="C68" s="414"/>
      <c r="D68" s="14" t="s">
        <v>6</v>
      </c>
      <c r="E68" s="112" t="s">
        <v>234</v>
      </c>
      <c r="F68" s="60" t="s">
        <v>238</v>
      </c>
      <c r="G68" s="60" t="s">
        <v>73</v>
      </c>
      <c r="H68" s="60" t="s">
        <v>239</v>
      </c>
      <c r="I68" s="336" t="s">
        <v>353</v>
      </c>
      <c r="J68" s="336" t="s">
        <v>356</v>
      </c>
      <c r="K68" s="336" t="s">
        <v>357</v>
      </c>
      <c r="L68" s="60" t="s">
        <v>240</v>
      </c>
      <c r="M68" s="60" t="s">
        <v>241</v>
      </c>
      <c r="N68" s="336" t="s">
        <v>358</v>
      </c>
      <c r="O68" s="60" t="s">
        <v>74</v>
      </c>
      <c r="P68" s="336" t="s">
        <v>359</v>
      </c>
      <c r="Q68" s="60" t="s">
        <v>75</v>
      </c>
      <c r="R68" s="60" t="s">
        <v>76</v>
      </c>
      <c r="S68" s="60" t="s">
        <v>77</v>
      </c>
      <c r="T68" s="60" t="s">
        <v>78</v>
      </c>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28"/>
      <c r="BW68" s="60"/>
      <c r="BX68" s="123"/>
      <c r="BY68" s="122"/>
      <c r="BZ68" s="60"/>
      <c r="CA68" s="146"/>
      <c r="CB68" s="124"/>
      <c r="CC68" s="78"/>
      <c r="CD68" s="320"/>
      <c r="CE68" s="320"/>
    </row>
    <row r="69" spans="1:87" ht="24" customHeight="1" thickBot="1" x14ac:dyDescent="0.4">
      <c r="A69" s="409"/>
      <c r="B69" s="412"/>
      <c r="C69" s="415"/>
      <c r="D69" s="15" t="s">
        <v>7</v>
      </c>
      <c r="E69" s="34">
        <v>45562</v>
      </c>
      <c r="F69" s="26">
        <v>45569</v>
      </c>
      <c r="G69" s="26">
        <v>45569</v>
      </c>
      <c r="H69" s="26">
        <v>45583</v>
      </c>
      <c r="I69" s="26">
        <v>45583</v>
      </c>
      <c r="J69" s="26">
        <v>45583</v>
      </c>
      <c r="K69" s="26">
        <v>45611</v>
      </c>
      <c r="L69" s="26">
        <v>45611</v>
      </c>
      <c r="M69" s="26">
        <v>45611</v>
      </c>
      <c r="N69" s="26">
        <v>45619</v>
      </c>
      <c r="O69" s="26">
        <v>45619</v>
      </c>
      <c r="P69" s="26">
        <v>45632</v>
      </c>
      <c r="Q69" s="26">
        <v>45636</v>
      </c>
      <c r="R69" s="26">
        <v>45636</v>
      </c>
      <c r="S69" s="26">
        <v>45636</v>
      </c>
      <c r="T69" s="26">
        <v>45636</v>
      </c>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306"/>
      <c r="BW69" s="126"/>
      <c r="BX69" s="308"/>
      <c r="BY69" s="285"/>
      <c r="BZ69" s="149"/>
      <c r="CA69" s="152"/>
      <c r="CB69" s="160"/>
      <c r="CC69" s="78"/>
      <c r="CD69" s="320"/>
      <c r="CE69" s="320"/>
    </row>
    <row r="70" spans="1:87" ht="24" customHeight="1" thickBot="1" x14ac:dyDescent="0.4">
      <c r="A70" s="407">
        <v>18</v>
      </c>
      <c r="B70" s="410" t="s">
        <v>52</v>
      </c>
      <c r="C70" s="413" t="s">
        <v>51</v>
      </c>
      <c r="D70" s="103" t="s">
        <v>4</v>
      </c>
      <c r="E70" s="28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82"/>
      <c r="AT70" s="82"/>
      <c r="AU70" s="82"/>
      <c r="AV70" s="82"/>
      <c r="AW70" s="82"/>
      <c r="AX70" s="82"/>
      <c r="AY70" s="82"/>
      <c r="AZ70" s="82"/>
      <c r="BA70" s="82"/>
      <c r="BB70" s="82"/>
      <c r="BC70" s="82"/>
      <c r="BD70" s="82"/>
      <c r="BE70" s="82"/>
      <c r="BF70" s="82"/>
      <c r="BG70" s="82"/>
      <c r="BH70" s="82"/>
      <c r="BI70" s="82"/>
      <c r="BJ70" s="82"/>
      <c r="BK70" s="82"/>
      <c r="BL70" s="82"/>
      <c r="BM70" s="82"/>
      <c r="BN70" s="82"/>
      <c r="BO70" s="82"/>
      <c r="BP70" s="82"/>
      <c r="BQ70" s="82"/>
      <c r="BR70" s="82"/>
      <c r="BS70" s="82"/>
      <c r="BT70" s="82"/>
      <c r="BU70" s="82"/>
      <c r="BV70" s="107">
        <v>3</v>
      </c>
      <c r="BW70" s="79">
        <v>289</v>
      </c>
      <c r="BX70" s="144">
        <v>96.333333333333329</v>
      </c>
      <c r="BY70" s="132"/>
      <c r="BZ70" s="59"/>
      <c r="CA70" s="117"/>
      <c r="CB70" s="133"/>
      <c r="CC70" s="119"/>
      <c r="CD70" s="320"/>
      <c r="CE70" s="320"/>
    </row>
    <row r="71" spans="1:87" ht="24" customHeight="1" thickBot="1" x14ac:dyDescent="0.4">
      <c r="A71" s="408"/>
      <c r="B71" s="411"/>
      <c r="C71" s="414"/>
      <c r="D71" s="104" t="s">
        <v>5</v>
      </c>
      <c r="E71" s="286">
        <v>90</v>
      </c>
      <c r="F71" s="69">
        <v>90</v>
      </c>
      <c r="G71" s="69">
        <v>88</v>
      </c>
      <c r="H71" s="69">
        <v>93</v>
      </c>
      <c r="I71" s="69">
        <v>93</v>
      </c>
      <c r="J71" s="69">
        <v>89</v>
      </c>
      <c r="K71" s="69">
        <v>84</v>
      </c>
      <c r="L71" s="69">
        <v>91</v>
      </c>
      <c r="M71" s="69">
        <v>85</v>
      </c>
      <c r="N71" s="69">
        <v>82</v>
      </c>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28">
        <v>12</v>
      </c>
      <c r="BW71" s="60">
        <v>1022</v>
      </c>
      <c r="BX71" s="146">
        <v>85.166666666666671</v>
      </c>
      <c r="BY71" s="137">
        <f t="shared" ref="BY71" si="23">COUNTIF(E71:BU71,"&gt;=1")-COUNTIF(E71:BU71,"&gt;100")</f>
        <v>10</v>
      </c>
      <c r="BZ71" s="60">
        <f t="shared" ref="BZ71" si="24">SUM(E71:BU71)</f>
        <v>885</v>
      </c>
      <c r="CA71" s="123">
        <f t="shared" ref="CA71" si="25">SUM(BZ71/BY71)</f>
        <v>88.5</v>
      </c>
      <c r="CB71" s="138">
        <f t="shared" ref="CB71" si="26">SUM(CA71-BX71)</f>
        <v>3.3333333333333286</v>
      </c>
      <c r="CC71" s="164">
        <f t="shared" ref="CC71" si="27">MAX(E71:BU71)</f>
        <v>93</v>
      </c>
      <c r="CD71" s="320"/>
      <c r="CE71" s="320"/>
    </row>
    <row r="72" spans="1:87" ht="24" customHeight="1" x14ac:dyDescent="0.35">
      <c r="A72" s="408"/>
      <c r="B72" s="411"/>
      <c r="C72" s="414"/>
      <c r="D72" s="104" t="s">
        <v>6</v>
      </c>
      <c r="E72" s="89" t="s">
        <v>268</v>
      </c>
      <c r="F72" s="12" t="s">
        <v>268</v>
      </c>
      <c r="G72" s="12" t="s">
        <v>268</v>
      </c>
      <c r="H72" s="12" t="s">
        <v>268</v>
      </c>
      <c r="I72" s="12" t="s">
        <v>73</v>
      </c>
      <c r="J72" s="12" t="s">
        <v>74</v>
      </c>
      <c r="K72" s="12" t="s">
        <v>75</v>
      </c>
      <c r="L72" s="12" t="s">
        <v>76</v>
      </c>
      <c r="M72" s="12" t="s">
        <v>77</v>
      </c>
      <c r="N72" s="12" t="s">
        <v>78</v>
      </c>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28"/>
      <c r="BW72" s="60"/>
      <c r="BX72" s="146"/>
      <c r="BY72" s="137"/>
      <c r="BZ72" s="60"/>
      <c r="CA72" s="123"/>
      <c r="CB72" s="138"/>
      <c r="CC72" s="78"/>
      <c r="CD72" s="320"/>
      <c r="CE72" s="320"/>
    </row>
    <row r="73" spans="1:87" ht="24" customHeight="1" thickBot="1" x14ac:dyDescent="0.4">
      <c r="A73" s="409"/>
      <c r="B73" s="412"/>
      <c r="C73" s="415"/>
      <c r="D73" s="105" t="s">
        <v>7</v>
      </c>
      <c r="E73" s="65">
        <v>45547</v>
      </c>
      <c r="F73" s="66">
        <v>45561</v>
      </c>
      <c r="G73" s="66">
        <v>45568</v>
      </c>
      <c r="H73" s="66">
        <v>45582</v>
      </c>
      <c r="I73" s="66">
        <v>45610</v>
      </c>
      <c r="J73" s="66">
        <v>45622</v>
      </c>
      <c r="K73" s="66">
        <v>45622</v>
      </c>
      <c r="L73" s="66">
        <v>45629</v>
      </c>
      <c r="M73" s="66">
        <v>45629</v>
      </c>
      <c r="N73" s="66">
        <v>45631</v>
      </c>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7"/>
      <c r="AT73" s="67"/>
      <c r="AU73" s="67"/>
      <c r="AV73" s="67"/>
      <c r="AW73" s="67"/>
      <c r="AX73" s="67"/>
      <c r="AY73" s="67"/>
      <c r="AZ73" s="67"/>
      <c r="BA73" s="67"/>
      <c r="BB73" s="67"/>
      <c r="BC73" s="67"/>
      <c r="BD73" s="67"/>
      <c r="BE73" s="67"/>
      <c r="BF73" s="67"/>
      <c r="BG73" s="67"/>
      <c r="BH73" s="67"/>
      <c r="BI73" s="67"/>
      <c r="BJ73" s="67"/>
      <c r="BK73" s="67"/>
      <c r="BL73" s="67"/>
      <c r="BM73" s="67"/>
      <c r="BN73" s="67"/>
      <c r="BO73" s="67"/>
      <c r="BP73" s="67"/>
      <c r="BQ73" s="67"/>
      <c r="BR73" s="67"/>
      <c r="BS73" s="67"/>
      <c r="BT73" s="67"/>
      <c r="BU73" s="67"/>
      <c r="BV73" s="207"/>
      <c r="BW73" s="129"/>
      <c r="BX73" s="168"/>
      <c r="BY73" s="142"/>
      <c r="BZ73" s="129"/>
      <c r="CA73" s="130"/>
      <c r="CB73" s="356"/>
      <c r="CC73" s="78"/>
      <c r="CD73" s="320"/>
      <c r="CE73" s="320"/>
    </row>
    <row r="74" spans="1:87" ht="23.25" customHeight="1" thickBot="1" x14ac:dyDescent="0.4">
      <c r="A74" s="431">
        <v>19</v>
      </c>
      <c r="B74" s="434" t="s">
        <v>45</v>
      </c>
      <c r="C74" s="437" t="s">
        <v>46</v>
      </c>
      <c r="D74" s="13" t="s">
        <v>4</v>
      </c>
      <c r="E74" s="111"/>
      <c r="F74" s="80"/>
      <c r="G74" s="80"/>
      <c r="H74" s="80"/>
      <c r="I74" s="80"/>
      <c r="J74" s="80"/>
      <c r="K74" s="80"/>
      <c r="L74" s="80"/>
      <c r="M74" s="80"/>
      <c r="N74" s="80"/>
      <c r="O74" s="80"/>
      <c r="P74" s="80"/>
      <c r="Q74" s="80"/>
      <c r="R74" s="80"/>
      <c r="S74" s="80"/>
      <c r="T74" s="80"/>
      <c r="U74" s="80"/>
      <c r="V74" s="278"/>
      <c r="W74" s="278"/>
      <c r="X74" s="278"/>
      <c r="Y74" s="278"/>
      <c r="Z74" s="278"/>
      <c r="AA74" s="278"/>
      <c r="AB74" s="278"/>
      <c r="AC74" s="278"/>
      <c r="AD74" s="278"/>
      <c r="AE74" s="278"/>
      <c r="AF74" s="278"/>
      <c r="AG74" s="278"/>
      <c r="AH74" s="278"/>
      <c r="AI74" s="278"/>
      <c r="AJ74" s="278"/>
      <c r="AK74" s="278"/>
      <c r="AL74" s="278"/>
      <c r="AM74" s="278"/>
      <c r="AN74" s="278"/>
      <c r="AO74" s="278"/>
      <c r="AP74" s="278"/>
      <c r="AQ74" s="278"/>
      <c r="AR74" s="278"/>
      <c r="AS74" s="279"/>
      <c r="AT74" s="279"/>
      <c r="AU74" s="279"/>
      <c r="AV74" s="279"/>
      <c r="AW74" s="279"/>
      <c r="AX74" s="279"/>
      <c r="AY74" s="279"/>
      <c r="AZ74" s="279"/>
      <c r="BA74" s="279"/>
      <c r="BB74" s="279"/>
      <c r="BC74" s="279"/>
      <c r="BD74" s="279"/>
      <c r="BE74" s="279"/>
      <c r="BF74" s="279"/>
      <c r="BG74" s="279"/>
      <c r="BH74" s="279"/>
      <c r="BI74" s="279"/>
      <c r="BJ74" s="279"/>
      <c r="BK74" s="279"/>
      <c r="BL74" s="279"/>
      <c r="BM74" s="279"/>
      <c r="BN74" s="279"/>
      <c r="BO74" s="279"/>
      <c r="BP74" s="279"/>
      <c r="BQ74" s="279"/>
      <c r="BR74" s="279"/>
      <c r="BS74" s="279"/>
      <c r="BT74" s="279"/>
      <c r="BU74" s="279"/>
      <c r="BV74" s="107">
        <v>17</v>
      </c>
      <c r="BW74" s="79">
        <v>1612</v>
      </c>
      <c r="BX74" s="144">
        <v>94.82352941176471</v>
      </c>
      <c r="BY74" s="145"/>
      <c r="BZ74" s="79"/>
      <c r="CA74" s="144"/>
      <c r="CB74" s="118">
        <f>SUM(CA74-BX74)</f>
        <v>-94.82352941176471</v>
      </c>
      <c r="CC74" s="119">
        <f>MAX(E74:BU74)</f>
        <v>0</v>
      </c>
      <c r="CD74" s="320"/>
      <c r="CE74" s="320"/>
    </row>
    <row r="75" spans="1:87" ht="23.25" customHeight="1" thickBot="1" x14ac:dyDescent="0.4">
      <c r="A75" s="432"/>
      <c r="B75" s="435"/>
      <c r="C75" s="438"/>
      <c r="D75" s="14" t="s">
        <v>5</v>
      </c>
      <c r="E75" s="286">
        <v>88</v>
      </c>
      <c r="F75" s="69">
        <v>89</v>
      </c>
      <c r="G75" s="69">
        <v>95</v>
      </c>
      <c r="H75" s="69">
        <v>85</v>
      </c>
      <c r="I75" s="69">
        <v>83</v>
      </c>
      <c r="J75" s="74"/>
      <c r="K75" s="74"/>
      <c r="L75" s="74"/>
      <c r="M75" s="74"/>
      <c r="N75" s="74"/>
      <c r="O75" s="74"/>
      <c r="P75" s="74"/>
      <c r="Q75" s="74"/>
      <c r="R75" s="74"/>
      <c r="S75" s="74"/>
      <c r="T75" s="74"/>
      <c r="U75" s="74"/>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28">
        <v>19</v>
      </c>
      <c r="BW75" s="60">
        <v>1657</v>
      </c>
      <c r="BX75" s="146">
        <v>87.21052631578948</v>
      </c>
      <c r="BY75" s="137">
        <f t="shared" ref="BY75" si="28">COUNTIF(E75:BU75,"&gt;=1")-COUNTIF(E75:BU75,"&gt;100")</f>
        <v>5</v>
      </c>
      <c r="BZ75" s="60">
        <f t="shared" ref="BZ75" si="29">SUM(E75:BU75)</f>
        <v>440</v>
      </c>
      <c r="CA75" s="146">
        <f t="shared" ref="CA75" si="30">SUM(BZ75/BY75)</f>
        <v>88</v>
      </c>
      <c r="CB75" s="124">
        <f>SUM(CA75-BX75)</f>
        <v>0.78947368421052033</v>
      </c>
      <c r="CC75" s="147">
        <f>MAX(E75:BU75)</f>
        <v>95</v>
      </c>
      <c r="CD75" s="320"/>
      <c r="CE75" s="320"/>
    </row>
    <row r="76" spans="1:87" ht="23.25" customHeight="1" x14ac:dyDescent="0.35">
      <c r="A76" s="432"/>
      <c r="B76" s="435"/>
      <c r="C76" s="438"/>
      <c r="D76" s="14" t="s">
        <v>6</v>
      </c>
      <c r="E76" s="89" t="s">
        <v>235</v>
      </c>
      <c r="F76" s="12" t="s">
        <v>242</v>
      </c>
      <c r="G76" s="12" t="s">
        <v>243</v>
      </c>
      <c r="H76" s="12" t="s">
        <v>244</v>
      </c>
      <c r="I76" s="12" t="s">
        <v>245</v>
      </c>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28"/>
      <c r="BW76" s="60"/>
      <c r="BX76" s="146"/>
      <c r="BY76" s="137"/>
      <c r="BZ76" s="60"/>
      <c r="CA76" s="123"/>
      <c r="CB76" s="204"/>
      <c r="CC76" s="78"/>
      <c r="CD76" s="320"/>
      <c r="CE76" s="320"/>
    </row>
    <row r="77" spans="1:87" ht="23.25" customHeight="1" thickBot="1" x14ac:dyDescent="0.4">
      <c r="A77" s="433"/>
      <c r="B77" s="436"/>
      <c r="C77" s="439"/>
      <c r="D77" s="15" t="s">
        <v>7</v>
      </c>
      <c r="E77" s="65">
        <v>45573</v>
      </c>
      <c r="F77" s="66">
        <v>45573</v>
      </c>
      <c r="G77" s="66">
        <v>45615</v>
      </c>
      <c r="H77" s="66">
        <v>45615</v>
      </c>
      <c r="I77" s="66">
        <v>45617</v>
      </c>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207"/>
      <c r="BW77" s="129"/>
      <c r="BX77" s="168"/>
      <c r="BY77" s="142"/>
      <c r="BZ77" s="129"/>
      <c r="CA77" s="130"/>
      <c r="CB77" s="210"/>
      <c r="CC77" s="78"/>
      <c r="CD77" s="320"/>
      <c r="CE77" s="320"/>
    </row>
    <row r="78" spans="1:87" ht="24" customHeight="1" thickBot="1" x14ac:dyDescent="0.4">
      <c r="A78" s="407">
        <v>20</v>
      </c>
      <c r="B78" s="440" t="s">
        <v>91</v>
      </c>
      <c r="C78" s="437" t="s">
        <v>25</v>
      </c>
      <c r="D78" s="103" t="s">
        <v>4</v>
      </c>
      <c r="E78" s="101"/>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63"/>
      <c r="AT78" s="63"/>
      <c r="AU78" s="63"/>
      <c r="AV78" s="63"/>
      <c r="AW78" s="63"/>
      <c r="AX78" s="63"/>
      <c r="AY78" s="63"/>
      <c r="AZ78" s="63"/>
      <c r="BA78" s="63"/>
      <c r="BB78" s="63"/>
      <c r="BC78" s="63"/>
      <c r="BD78" s="63"/>
      <c r="BE78" s="63"/>
      <c r="BF78" s="63"/>
      <c r="BG78" s="63"/>
      <c r="BH78" s="63"/>
      <c r="BI78" s="63"/>
      <c r="BJ78" s="63"/>
      <c r="BK78" s="63"/>
      <c r="BL78" s="63"/>
      <c r="BM78" s="63"/>
      <c r="BN78" s="63"/>
      <c r="BO78" s="63"/>
      <c r="BP78" s="63"/>
      <c r="BQ78" s="63"/>
      <c r="BR78" s="63"/>
      <c r="BS78" s="63"/>
      <c r="BT78" s="63"/>
      <c r="BU78" s="102"/>
      <c r="BV78" s="153">
        <v>2</v>
      </c>
      <c r="BW78" s="59">
        <v>196</v>
      </c>
      <c r="BX78" s="154">
        <v>98</v>
      </c>
      <c r="BY78" s="132"/>
      <c r="BZ78" s="59"/>
      <c r="CA78" s="117"/>
      <c r="CB78" s="118"/>
      <c r="CC78" s="147">
        <f>MAX(E78:BU78)</f>
        <v>0</v>
      </c>
      <c r="CD78" s="369">
        <v>184</v>
      </c>
      <c r="CE78" s="369">
        <v>179</v>
      </c>
      <c r="CF78" s="369">
        <v>368</v>
      </c>
      <c r="CG78" s="320"/>
      <c r="CI78" s="321"/>
    </row>
    <row r="79" spans="1:87" ht="24" customHeight="1" thickBot="1" x14ac:dyDescent="0.4">
      <c r="A79" s="408"/>
      <c r="B79" s="441"/>
      <c r="C79" s="438"/>
      <c r="D79" s="104" t="s">
        <v>5</v>
      </c>
      <c r="E79" s="99">
        <v>92</v>
      </c>
      <c r="F79" s="61">
        <v>94</v>
      </c>
      <c r="G79" s="74">
        <v>94</v>
      </c>
      <c r="H79" s="74">
        <v>92</v>
      </c>
      <c r="I79" s="60">
        <v>97</v>
      </c>
      <c r="J79" s="60">
        <v>96</v>
      </c>
      <c r="K79" s="61">
        <v>94</v>
      </c>
      <c r="L79" s="60">
        <v>91</v>
      </c>
      <c r="M79" s="61">
        <v>94</v>
      </c>
      <c r="N79" s="60">
        <v>94</v>
      </c>
      <c r="O79" s="60">
        <v>91</v>
      </c>
      <c r="P79" s="60">
        <v>90</v>
      </c>
      <c r="Q79" s="61">
        <v>95</v>
      </c>
      <c r="R79" s="60">
        <v>95</v>
      </c>
      <c r="S79" s="61">
        <v>94</v>
      </c>
      <c r="T79" s="60">
        <v>91</v>
      </c>
      <c r="U79" s="60">
        <v>87</v>
      </c>
      <c r="V79" s="60">
        <v>93</v>
      </c>
      <c r="W79" s="60">
        <v>90</v>
      </c>
      <c r="X79" s="60">
        <v>95</v>
      </c>
      <c r="Y79" s="60">
        <v>92</v>
      </c>
      <c r="Z79" s="60"/>
      <c r="AA79" s="60"/>
      <c r="AB79" s="60"/>
      <c r="AC79" s="60"/>
      <c r="AD79" s="60"/>
      <c r="AE79" s="60"/>
      <c r="AF79" s="60"/>
      <c r="AG79" s="60"/>
      <c r="AH79" s="60"/>
      <c r="AI79" s="60"/>
      <c r="AJ79" s="60"/>
      <c r="AK79" s="60"/>
      <c r="AL79" s="60"/>
      <c r="AM79" s="60"/>
      <c r="AN79" s="60"/>
      <c r="AO79" s="60"/>
      <c r="AP79" s="60"/>
      <c r="AQ79" s="60"/>
      <c r="AR79" s="60"/>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c r="BU79" s="27"/>
      <c r="BV79" s="90">
        <v>15</v>
      </c>
      <c r="BW79" s="79">
        <v>1381</v>
      </c>
      <c r="BX79" s="144">
        <v>92.066666666666663</v>
      </c>
      <c r="BY79" s="145">
        <f>COUNTIF(E79:BU79,"&gt;=1")-COUNTIF(E79:BU79,"&gt;100")</f>
        <v>21</v>
      </c>
      <c r="BZ79" s="79">
        <f>SUM(E79:BU79)</f>
        <v>1951</v>
      </c>
      <c r="CA79" s="156">
        <f t="shared" ref="CA79" si="31">SUM(BZ79/BY79)</f>
        <v>92.904761904761898</v>
      </c>
      <c r="CB79" s="124">
        <f>SUM(CA79-BX79)</f>
        <v>0.83809523809523512</v>
      </c>
      <c r="CC79" s="147">
        <f>MAX(E79:BU79)</f>
        <v>97</v>
      </c>
      <c r="CD79" s="320"/>
      <c r="CE79" s="320"/>
      <c r="CG79" s="320"/>
    </row>
    <row r="80" spans="1:87" ht="24" customHeight="1" x14ac:dyDescent="0.35">
      <c r="A80" s="408"/>
      <c r="B80" s="441"/>
      <c r="C80" s="438"/>
      <c r="D80" s="104" t="s">
        <v>6</v>
      </c>
      <c r="E80" s="180" t="s">
        <v>233</v>
      </c>
      <c r="F80" s="12" t="s">
        <v>250</v>
      </c>
      <c r="G80" s="12" t="s">
        <v>337</v>
      </c>
      <c r="H80" s="336" t="s">
        <v>353</v>
      </c>
      <c r="I80" s="12" t="s">
        <v>338</v>
      </c>
      <c r="J80" s="336" t="s">
        <v>356</v>
      </c>
      <c r="K80" s="12" t="s">
        <v>251</v>
      </c>
      <c r="L80" s="336" t="s">
        <v>357</v>
      </c>
      <c r="M80" s="12" t="s">
        <v>252</v>
      </c>
      <c r="N80" s="336" t="s">
        <v>358</v>
      </c>
      <c r="O80" s="62" t="s">
        <v>392</v>
      </c>
      <c r="P80" s="62" t="s">
        <v>393</v>
      </c>
      <c r="Q80" s="12" t="s">
        <v>253</v>
      </c>
      <c r="R80" s="336" t="s">
        <v>359</v>
      </c>
      <c r="S80" s="78" t="s">
        <v>176</v>
      </c>
      <c r="T80" s="336" t="s">
        <v>360</v>
      </c>
      <c r="U80" s="336" t="s">
        <v>361</v>
      </c>
      <c r="V80" s="12" t="s">
        <v>268</v>
      </c>
      <c r="W80" s="12" t="s">
        <v>268</v>
      </c>
      <c r="X80" s="12" t="s">
        <v>268</v>
      </c>
      <c r="Y80" s="12" t="s">
        <v>268</v>
      </c>
      <c r="Z80" s="62"/>
      <c r="AB80" s="336"/>
      <c r="AC80" s="60"/>
      <c r="AD80" s="60"/>
      <c r="AE80" s="60"/>
      <c r="AF80" s="60"/>
      <c r="AG80" s="60"/>
      <c r="AH80" s="60"/>
      <c r="AI80" s="60"/>
      <c r="AJ80" s="60"/>
      <c r="AK80" s="60"/>
      <c r="AL80" s="60"/>
      <c r="AM80" s="60"/>
      <c r="AN80" s="60"/>
      <c r="AO80" s="60"/>
      <c r="AP80" s="60"/>
      <c r="AQ80" s="60"/>
      <c r="AR80" s="60"/>
      <c r="AS80" s="64"/>
      <c r="AT80" s="64"/>
      <c r="AU80" s="64"/>
      <c r="AV80" s="64"/>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27"/>
      <c r="BV80" s="90"/>
      <c r="BW80" s="60"/>
      <c r="BX80" s="144"/>
      <c r="BY80" s="137"/>
      <c r="BZ80" s="60"/>
      <c r="CA80" s="123"/>
      <c r="CB80" s="124"/>
      <c r="CC80" s="78"/>
      <c r="CD80" s="320"/>
      <c r="CE80" s="320"/>
      <c r="CG80" s="320"/>
    </row>
    <row r="81" spans="1:87" ht="24" customHeight="1" thickBot="1" x14ac:dyDescent="0.4">
      <c r="A81" s="409"/>
      <c r="B81" s="442"/>
      <c r="C81" s="439"/>
      <c r="D81" s="105" t="s">
        <v>7</v>
      </c>
      <c r="E81" s="65">
        <v>45554</v>
      </c>
      <c r="F81" s="66">
        <v>45561</v>
      </c>
      <c r="G81" s="106">
        <v>45569</v>
      </c>
      <c r="H81" s="106">
        <v>45575</v>
      </c>
      <c r="I81" s="66">
        <v>45575</v>
      </c>
      <c r="J81" s="66">
        <v>45576</v>
      </c>
      <c r="K81" s="66">
        <v>45582</v>
      </c>
      <c r="L81" s="66">
        <v>45582</v>
      </c>
      <c r="M81" s="66">
        <v>45603</v>
      </c>
      <c r="N81" s="66">
        <v>45603</v>
      </c>
      <c r="O81" s="66">
        <v>45610</v>
      </c>
      <c r="P81" s="66">
        <v>45610</v>
      </c>
      <c r="Q81" s="66">
        <v>45617</v>
      </c>
      <c r="R81" s="66">
        <v>45617</v>
      </c>
      <c r="S81" s="66">
        <v>45622</v>
      </c>
      <c r="T81" s="66">
        <v>45624</v>
      </c>
      <c r="U81" s="66">
        <v>45631</v>
      </c>
      <c r="V81" s="66">
        <v>45636</v>
      </c>
      <c r="W81" s="66">
        <v>45636</v>
      </c>
      <c r="X81" s="66">
        <v>45636</v>
      </c>
      <c r="Y81" s="66">
        <v>45636</v>
      </c>
      <c r="Z81" s="66"/>
      <c r="AA81" s="66"/>
      <c r="AB81" s="66"/>
      <c r="AC81" s="66"/>
      <c r="AD81" s="66"/>
      <c r="AE81" s="66"/>
      <c r="AF81" s="66"/>
      <c r="AG81" s="66"/>
      <c r="AH81" s="66"/>
      <c r="AI81" s="66"/>
      <c r="AJ81" s="66"/>
      <c r="AK81" s="66"/>
      <c r="AL81" s="66"/>
      <c r="AM81" s="66"/>
      <c r="AN81" s="66"/>
      <c r="AO81" s="66"/>
      <c r="AP81" s="66"/>
      <c r="AQ81" s="66"/>
      <c r="AR81" s="66"/>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8"/>
      <c r="BV81" s="157"/>
      <c r="BW81" s="158"/>
      <c r="BX81" s="159"/>
      <c r="BY81" s="142"/>
      <c r="BZ81" s="129"/>
      <c r="CA81" s="130"/>
      <c r="CB81" s="131"/>
      <c r="CC81" s="78"/>
      <c r="CD81" s="320"/>
      <c r="CE81" s="320"/>
      <c r="CG81" s="320"/>
    </row>
    <row r="82" spans="1:87" ht="23.25" customHeight="1" thickBot="1" x14ac:dyDescent="0.4">
      <c r="A82" s="407">
        <v>21</v>
      </c>
      <c r="B82" s="410" t="s">
        <v>389</v>
      </c>
      <c r="C82" s="413" t="s">
        <v>390</v>
      </c>
      <c r="D82" s="13" t="s">
        <v>4</v>
      </c>
      <c r="E82" s="184">
        <v>97</v>
      </c>
      <c r="F82" s="58">
        <v>97</v>
      </c>
      <c r="G82" s="58"/>
      <c r="H82" s="59"/>
      <c r="I82" s="59"/>
      <c r="J82" s="59"/>
      <c r="K82" s="58"/>
      <c r="L82" s="58"/>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3"/>
      <c r="BS82" s="63"/>
      <c r="BT82" s="63"/>
      <c r="BU82" s="102"/>
      <c r="BV82" s="153"/>
      <c r="BW82" s="59"/>
      <c r="BX82" s="154"/>
      <c r="BY82" s="132">
        <f>COUNTIF(E82:BU82,"&gt;=1")-COUNTIF(E82:BU82,"&gt;100")</f>
        <v>2</v>
      </c>
      <c r="BZ82" s="59">
        <f>SUM(E82:BU82)</f>
        <v>194</v>
      </c>
      <c r="CA82" s="117">
        <f t="shared" ref="CA82:CA83" si="32">SUM(BZ82/BY82)</f>
        <v>97</v>
      </c>
      <c r="CB82" s="118"/>
      <c r="CC82" s="147">
        <f>MAX(E82:BU82)</f>
        <v>97</v>
      </c>
      <c r="CD82" s="320"/>
      <c r="CE82" s="369">
        <v>180</v>
      </c>
      <c r="CF82" s="369">
        <v>369</v>
      </c>
    </row>
    <row r="83" spans="1:87" ht="23.25" customHeight="1" thickBot="1" x14ac:dyDescent="0.4">
      <c r="A83" s="408"/>
      <c r="B83" s="411"/>
      <c r="C83" s="414"/>
      <c r="D83" s="14" t="s">
        <v>5</v>
      </c>
      <c r="E83" s="347"/>
      <c r="F83" s="61"/>
      <c r="G83" s="61">
        <v>88</v>
      </c>
      <c r="H83" s="334">
        <v>91</v>
      </c>
      <c r="I83" s="334">
        <v>86</v>
      </c>
      <c r="J83" s="334">
        <v>92</v>
      </c>
      <c r="K83" s="197">
        <v>85</v>
      </c>
      <c r="L83" s="61">
        <v>80</v>
      </c>
      <c r="M83" s="61">
        <v>91</v>
      </c>
      <c r="N83" s="61">
        <v>91</v>
      </c>
      <c r="O83" s="61">
        <v>87</v>
      </c>
      <c r="P83" s="61">
        <v>91</v>
      </c>
      <c r="Q83" s="61">
        <v>90</v>
      </c>
      <c r="R83" s="62"/>
      <c r="S83" s="62"/>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4"/>
      <c r="AT83" s="64"/>
      <c r="AU83" s="64"/>
      <c r="AV83" s="64"/>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27"/>
      <c r="BV83" s="122"/>
      <c r="BW83" s="60"/>
      <c r="BX83" s="144"/>
      <c r="BY83" s="137">
        <f>COUNTIF(E83:BU83,"&gt;=1")-COUNTIF(E83:BU83,"&gt;100")</f>
        <v>11</v>
      </c>
      <c r="BZ83" s="60">
        <f>SUM(E83:BU83)</f>
        <v>972</v>
      </c>
      <c r="CA83" s="123">
        <f t="shared" si="32"/>
        <v>88.36363636363636</v>
      </c>
      <c r="CB83" s="124"/>
      <c r="CC83" s="147">
        <f>MAX(E83:BU83)</f>
        <v>92</v>
      </c>
      <c r="CD83" s="320"/>
      <c r="CE83" s="320"/>
    </row>
    <row r="84" spans="1:87" ht="23.25" customHeight="1" x14ac:dyDescent="0.35">
      <c r="A84" s="408"/>
      <c r="B84" s="411"/>
      <c r="C84" s="414"/>
      <c r="D84" s="14" t="s">
        <v>6</v>
      </c>
      <c r="E84" s="180" t="s">
        <v>268</v>
      </c>
      <c r="F84" s="12" t="s">
        <v>268</v>
      </c>
      <c r="G84" s="12" t="s">
        <v>268</v>
      </c>
      <c r="H84" s="12" t="s">
        <v>268</v>
      </c>
      <c r="I84" s="12" t="s">
        <v>268</v>
      </c>
      <c r="J84" s="12" t="s">
        <v>268</v>
      </c>
      <c r="K84" s="12" t="s">
        <v>268</v>
      </c>
      <c r="L84" s="12" t="s">
        <v>244</v>
      </c>
      <c r="M84" s="12" t="s">
        <v>245</v>
      </c>
      <c r="N84" s="12" t="s">
        <v>268</v>
      </c>
      <c r="O84" s="12" t="s">
        <v>268</v>
      </c>
      <c r="P84" s="12" t="s">
        <v>268</v>
      </c>
      <c r="Q84" s="12" t="s">
        <v>268</v>
      </c>
      <c r="R84" s="12"/>
      <c r="S84" s="60"/>
      <c r="T84" s="62"/>
      <c r="U84" s="62"/>
      <c r="V84" s="12"/>
      <c r="W84" s="12"/>
      <c r="X84" s="12"/>
      <c r="Y84" s="12"/>
      <c r="Z84" s="77"/>
      <c r="AA84" s="77"/>
      <c r="AB84" s="77"/>
      <c r="AC84" s="77"/>
      <c r="AD84" s="77"/>
      <c r="AE84" s="77"/>
      <c r="AF84" s="77"/>
      <c r="AG84" s="77"/>
      <c r="AH84" s="77"/>
      <c r="AI84" s="77"/>
      <c r="AJ84" s="77"/>
      <c r="AK84" s="77"/>
      <c r="AL84" s="77"/>
      <c r="AM84" s="77"/>
      <c r="AN84" s="77"/>
      <c r="AO84" s="77"/>
      <c r="AP84" s="77"/>
      <c r="AQ84" s="77"/>
      <c r="AR84" s="77"/>
      <c r="AS84" s="352"/>
      <c r="AT84" s="352"/>
      <c r="AU84" s="352"/>
      <c r="AV84" s="352"/>
      <c r="AW84" s="352"/>
      <c r="AX84" s="352"/>
      <c r="AY84" s="352"/>
      <c r="AZ84" s="352"/>
      <c r="BA84" s="352"/>
      <c r="BB84" s="352"/>
      <c r="BC84" s="352"/>
      <c r="BD84" s="352"/>
      <c r="BE84" s="352"/>
      <c r="BF84" s="352"/>
      <c r="BG84" s="352"/>
      <c r="BH84" s="352"/>
      <c r="BI84" s="352"/>
      <c r="BJ84" s="352"/>
      <c r="BK84" s="352"/>
      <c r="BL84" s="352"/>
      <c r="BM84" s="352"/>
      <c r="BN84" s="352"/>
      <c r="BO84" s="352"/>
      <c r="BP84" s="352"/>
      <c r="BQ84" s="352"/>
      <c r="BR84" s="352"/>
      <c r="BS84" s="352"/>
      <c r="BT84" s="352"/>
      <c r="BU84" s="202"/>
      <c r="BV84" s="90"/>
      <c r="BW84" s="60"/>
      <c r="BX84" s="144"/>
      <c r="BY84" s="137"/>
      <c r="BZ84" s="60"/>
      <c r="CA84" s="123"/>
      <c r="CB84" s="124"/>
      <c r="CC84" s="78"/>
      <c r="CD84" s="320"/>
      <c r="CE84" s="320"/>
    </row>
    <row r="85" spans="1:87" ht="23.25" customHeight="1" thickBot="1" x14ac:dyDescent="0.4">
      <c r="A85" s="409"/>
      <c r="B85" s="412"/>
      <c r="C85" s="415"/>
      <c r="D85" s="15" t="s">
        <v>7</v>
      </c>
      <c r="E85" s="65">
        <v>45559</v>
      </c>
      <c r="F85" s="198">
        <v>45559</v>
      </c>
      <c r="G85" s="84">
        <v>45573</v>
      </c>
      <c r="H85" s="66">
        <v>45580</v>
      </c>
      <c r="I85" s="66">
        <v>45601</v>
      </c>
      <c r="J85" s="198">
        <v>45601</v>
      </c>
      <c r="K85" s="66">
        <v>45608</v>
      </c>
      <c r="L85" s="66">
        <v>45615</v>
      </c>
      <c r="M85" s="66">
        <v>45615</v>
      </c>
      <c r="N85" s="66">
        <v>45617</v>
      </c>
      <c r="O85" s="66">
        <v>45622</v>
      </c>
      <c r="P85" s="66">
        <v>45624</v>
      </c>
      <c r="Q85" s="66">
        <v>45637</v>
      </c>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7"/>
      <c r="AT85" s="67"/>
      <c r="AU85" s="67"/>
      <c r="AV85" s="67"/>
      <c r="AW85" s="67"/>
      <c r="AX85" s="67"/>
      <c r="AY85" s="67"/>
      <c r="AZ85" s="67"/>
      <c r="BA85" s="67"/>
      <c r="BB85" s="67"/>
      <c r="BC85" s="67"/>
      <c r="BD85" s="67"/>
      <c r="BE85" s="67"/>
      <c r="BF85" s="67"/>
      <c r="BG85" s="67"/>
      <c r="BH85" s="67"/>
      <c r="BI85" s="67"/>
      <c r="BJ85" s="67"/>
      <c r="BK85" s="67"/>
      <c r="BL85" s="67"/>
      <c r="BM85" s="67"/>
      <c r="BN85" s="67"/>
      <c r="BO85" s="67"/>
      <c r="BP85" s="67"/>
      <c r="BQ85" s="67"/>
      <c r="BR85" s="67"/>
      <c r="BS85" s="67"/>
      <c r="BT85" s="67"/>
      <c r="BU85" s="68"/>
      <c r="BV85" s="165"/>
      <c r="BW85" s="129"/>
      <c r="BX85" s="159"/>
      <c r="BY85" s="142"/>
      <c r="BZ85" s="129"/>
      <c r="CA85" s="130"/>
      <c r="CB85" s="160"/>
      <c r="CC85" s="78"/>
      <c r="CD85" s="320"/>
      <c r="CE85" s="320"/>
    </row>
    <row r="86" spans="1:87" ht="23.25" customHeight="1" thickBot="1" x14ac:dyDescent="0.4">
      <c r="A86" s="407">
        <v>22</v>
      </c>
      <c r="B86" s="410" t="s">
        <v>40</v>
      </c>
      <c r="C86" s="413" t="s">
        <v>39</v>
      </c>
      <c r="D86" s="13" t="s">
        <v>4</v>
      </c>
      <c r="E86" s="184"/>
      <c r="F86" s="58"/>
      <c r="G86" s="58"/>
      <c r="H86" s="59"/>
      <c r="I86" s="59"/>
      <c r="J86" s="59"/>
      <c r="K86" s="58"/>
      <c r="L86" s="58"/>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63"/>
      <c r="AT86" s="63"/>
      <c r="AU86" s="63"/>
      <c r="AV86" s="63"/>
      <c r="AW86" s="63"/>
      <c r="AX86" s="63"/>
      <c r="AY86" s="63"/>
      <c r="AZ86" s="63"/>
      <c r="BA86" s="63"/>
      <c r="BB86" s="63"/>
      <c r="BC86" s="63"/>
      <c r="BD86" s="63"/>
      <c r="BE86" s="63"/>
      <c r="BF86" s="63"/>
      <c r="BG86" s="63"/>
      <c r="BH86" s="63"/>
      <c r="BI86" s="63"/>
      <c r="BJ86" s="63"/>
      <c r="BK86" s="63"/>
      <c r="BL86" s="63"/>
      <c r="BM86" s="63"/>
      <c r="BN86" s="63"/>
      <c r="BO86" s="63"/>
      <c r="BP86" s="63"/>
      <c r="BQ86" s="63"/>
      <c r="BR86" s="63"/>
      <c r="BS86" s="63"/>
      <c r="BT86" s="63"/>
      <c r="BU86" s="102"/>
      <c r="BV86" s="153">
        <v>5</v>
      </c>
      <c r="BW86" s="59">
        <v>484</v>
      </c>
      <c r="BX86" s="154">
        <v>96.8</v>
      </c>
      <c r="BY86" s="145"/>
      <c r="BZ86" s="79"/>
      <c r="CA86" s="144"/>
      <c r="CB86" s="118"/>
      <c r="CC86" s="147"/>
      <c r="CD86" s="320"/>
      <c r="CE86" s="320"/>
    </row>
    <row r="87" spans="1:87" ht="23.25" customHeight="1" thickBot="1" x14ac:dyDescent="0.4">
      <c r="A87" s="408"/>
      <c r="B87" s="411"/>
      <c r="C87" s="414"/>
      <c r="D87" s="14" t="s">
        <v>5</v>
      </c>
      <c r="E87" s="347">
        <v>91</v>
      </c>
      <c r="F87" s="61">
        <v>92</v>
      </c>
      <c r="G87" s="61">
        <v>93</v>
      </c>
      <c r="H87" s="149">
        <v>94</v>
      </c>
      <c r="I87" s="149">
        <v>90</v>
      </c>
      <c r="J87" s="149">
        <v>96</v>
      </c>
      <c r="K87" s="78">
        <v>92</v>
      </c>
      <c r="L87" s="60">
        <v>93</v>
      </c>
      <c r="M87" s="60">
        <v>94</v>
      </c>
      <c r="N87" s="60">
        <v>96</v>
      </c>
      <c r="O87" s="61">
        <v>93</v>
      </c>
      <c r="P87" s="179">
        <v>96</v>
      </c>
      <c r="Q87" s="179">
        <v>95</v>
      </c>
      <c r="R87" s="183">
        <v>95</v>
      </c>
      <c r="S87" s="183">
        <v>95</v>
      </c>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27"/>
      <c r="BV87" s="122">
        <v>4</v>
      </c>
      <c r="BW87" s="60">
        <v>364</v>
      </c>
      <c r="BX87" s="144">
        <v>91</v>
      </c>
      <c r="BY87" s="137">
        <f>COUNTIF(E87:BU87,"&gt;=1")-COUNTIF(E87:BU87,"&gt;100")</f>
        <v>15</v>
      </c>
      <c r="BZ87" s="60">
        <f>SUM(E87:BU87)</f>
        <v>1405</v>
      </c>
      <c r="CA87" s="146">
        <f t="shared" ref="CA87" si="33">SUM(BZ87/BY87)</f>
        <v>93.666666666666671</v>
      </c>
      <c r="CB87" s="124">
        <f>SUM(CA87-BX87)</f>
        <v>2.6666666666666714</v>
      </c>
      <c r="CC87" s="147">
        <f>MAX(E87:BU87)</f>
        <v>96</v>
      </c>
      <c r="CD87" s="320"/>
      <c r="CE87" s="320"/>
    </row>
    <row r="88" spans="1:87" ht="23.25" customHeight="1" x14ac:dyDescent="0.35">
      <c r="A88" s="408"/>
      <c r="B88" s="411"/>
      <c r="C88" s="414"/>
      <c r="D88" s="14" t="s">
        <v>6</v>
      </c>
      <c r="E88" s="180" t="s">
        <v>234</v>
      </c>
      <c r="F88" s="12" t="s">
        <v>238</v>
      </c>
      <c r="G88" s="60" t="s">
        <v>73</v>
      </c>
      <c r="H88" s="12" t="s">
        <v>239</v>
      </c>
      <c r="I88" s="12" t="s">
        <v>240</v>
      </c>
      <c r="J88" s="12" t="s">
        <v>337</v>
      </c>
      <c r="K88" s="12" t="s">
        <v>338</v>
      </c>
      <c r="L88" s="62" t="s">
        <v>392</v>
      </c>
      <c r="M88" s="62" t="s">
        <v>393</v>
      </c>
      <c r="N88" s="12" t="s">
        <v>241</v>
      </c>
      <c r="O88" s="60" t="s">
        <v>75</v>
      </c>
      <c r="P88" s="78" t="s">
        <v>176</v>
      </c>
      <c r="Q88" s="60" t="s">
        <v>76</v>
      </c>
      <c r="R88" s="60" t="s">
        <v>77</v>
      </c>
      <c r="S88" s="60" t="s">
        <v>78</v>
      </c>
      <c r="U88" s="62"/>
      <c r="V88" s="62"/>
      <c r="W88" s="62"/>
      <c r="X88" s="62"/>
      <c r="Y88" s="62"/>
      <c r="Z88" s="62"/>
      <c r="AA88" s="77"/>
      <c r="AB88" s="77"/>
      <c r="AC88" s="77"/>
      <c r="AD88" s="77"/>
      <c r="AE88" s="77"/>
      <c r="AF88" s="77"/>
      <c r="AG88" s="77"/>
      <c r="AH88" s="77"/>
      <c r="AI88" s="77"/>
      <c r="AJ88" s="77"/>
      <c r="AK88" s="77"/>
      <c r="AL88" s="77"/>
      <c r="AM88" s="77"/>
      <c r="AN88" s="77"/>
      <c r="AO88" s="77"/>
      <c r="AP88" s="77"/>
      <c r="AQ88" s="77"/>
      <c r="AR88" s="77"/>
      <c r="AS88" s="352"/>
      <c r="AT88" s="352"/>
      <c r="AU88" s="352"/>
      <c r="AV88" s="352"/>
      <c r="AW88" s="352"/>
      <c r="AX88" s="352"/>
      <c r="AY88" s="352"/>
      <c r="AZ88" s="352"/>
      <c r="BA88" s="352"/>
      <c r="BB88" s="352"/>
      <c r="BC88" s="352"/>
      <c r="BD88" s="352"/>
      <c r="BE88" s="352"/>
      <c r="BF88" s="352"/>
      <c r="BG88" s="352"/>
      <c r="BH88" s="352"/>
      <c r="BI88" s="352"/>
      <c r="BJ88" s="352"/>
      <c r="BK88" s="352"/>
      <c r="BL88" s="352"/>
      <c r="BM88" s="352"/>
      <c r="BN88" s="352"/>
      <c r="BO88" s="352"/>
      <c r="BP88" s="352"/>
      <c r="BQ88" s="352"/>
      <c r="BR88" s="352"/>
      <c r="BS88" s="352"/>
      <c r="BT88" s="352"/>
      <c r="BU88" s="202"/>
      <c r="BV88" s="90"/>
      <c r="BW88" s="60"/>
      <c r="BX88" s="144"/>
      <c r="BY88" s="137"/>
      <c r="BZ88" s="60"/>
      <c r="CA88" s="146"/>
      <c r="CB88" s="124"/>
      <c r="CC88" s="78"/>
      <c r="CD88" s="320"/>
      <c r="CE88" s="320"/>
    </row>
    <row r="89" spans="1:87" ht="23.25" customHeight="1" thickBot="1" x14ac:dyDescent="0.4">
      <c r="A89" s="409"/>
      <c r="B89" s="412"/>
      <c r="C89" s="415"/>
      <c r="D89" s="15" t="s">
        <v>7</v>
      </c>
      <c r="E89" s="65">
        <v>45555</v>
      </c>
      <c r="F89" s="84">
        <v>45569</v>
      </c>
      <c r="G89" s="66">
        <v>45569</v>
      </c>
      <c r="H89" s="66">
        <v>45583</v>
      </c>
      <c r="I89" s="66">
        <v>45604</v>
      </c>
      <c r="J89" s="66">
        <v>45604</v>
      </c>
      <c r="K89" s="66">
        <v>45604</v>
      </c>
      <c r="L89" s="66">
        <v>45611</v>
      </c>
      <c r="M89" s="66">
        <v>45611</v>
      </c>
      <c r="N89" s="66">
        <v>45611</v>
      </c>
      <c r="O89" s="66">
        <v>45618</v>
      </c>
      <c r="P89" s="66">
        <v>45618</v>
      </c>
      <c r="Q89" s="66">
        <v>45632</v>
      </c>
      <c r="R89" s="66">
        <v>45632</v>
      </c>
      <c r="S89" s="66">
        <v>45632</v>
      </c>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8"/>
      <c r="BV89" s="165"/>
      <c r="BW89" s="129"/>
      <c r="BX89" s="159"/>
      <c r="BY89" s="151"/>
      <c r="BZ89" s="149"/>
      <c r="CA89" s="152"/>
      <c r="CB89" s="160"/>
      <c r="CC89" s="78"/>
      <c r="CD89" s="320"/>
      <c r="CE89" s="320"/>
    </row>
    <row r="90" spans="1:87" ht="24" customHeight="1" thickBot="1" x14ac:dyDescent="0.4">
      <c r="A90" s="431">
        <v>23</v>
      </c>
      <c r="B90" s="410" t="s">
        <v>53</v>
      </c>
      <c r="C90" s="413" t="s">
        <v>94</v>
      </c>
      <c r="D90" s="13" t="s">
        <v>4</v>
      </c>
      <c r="E90" s="189"/>
      <c r="F90" s="72"/>
      <c r="G90" s="72"/>
      <c r="H90" s="72"/>
      <c r="I90" s="58"/>
      <c r="J90" s="59"/>
      <c r="K90" s="58"/>
      <c r="L90" s="59"/>
      <c r="M90" s="59"/>
      <c r="N90" s="59"/>
      <c r="O90" s="58"/>
      <c r="P90" s="58"/>
      <c r="Q90" s="59"/>
      <c r="R90" s="58"/>
      <c r="S90" s="59"/>
      <c r="T90" s="58"/>
      <c r="U90" s="58"/>
      <c r="V90" s="58"/>
      <c r="W90" s="59"/>
      <c r="X90" s="59"/>
      <c r="Y90" s="59"/>
      <c r="Z90" s="59"/>
      <c r="AA90" s="59"/>
      <c r="AB90" s="59"/>
      <c r="AC90" s="59"/>
      <c r="AD90" s="59"/>
      <c r="AE90" s="58"/>
      <c r="AF90" s="59"/>
      <c r="AG90" s="59"/>
      <c r="AH90" s="59"/>
      <c r="AI90" s="59"/>
      <c r="AJ90" s="59"/>
      <c r="AK90" s="59"/>
      <c r="AL90" s="59"/>
      <c r="AM90" s="59"/>
      <c r="AN90" s="59"/>
      <c r="AO90" s="59"/>
      <c r="AP90" s="59"/>
      <c r="AQ90" s="59"/>
      <c r="AR90" s="59"/>
      <c r="AS90" s="63"/>
      <c r="AT90" s="63"/>
      <c r="AU90" s="63"/>
      <c r="AV90" s="63"/>
      <c r="AW90" s="63"/>
      <c r="AX90" s="63"/>
      <c r="AY90" s="63"/>
      <c r="AZ90" s="63"/>
      <c r="BA90" s="63"/>
      <c r="BB90" s="63"/>
      <c r="BC90" s="63"/>
      <c r="BD90" s="63"/>
      <c r="BE90" s="63"/>
      <c r="BF90" s="63"/>
      <c r="BG90" s="63"/>
      <c r="BH90" s="63"/>
      <c r="BI90" s="63"/>
      <c r="BJ90" s="63"/>
      <c r="BK90" s="63"/>
      <c r="BL90" s="63"/>
      <c r="BM90" s="63"/>
      <c r="BN90" s="63"/>
      <c r="BO90" s="63"/>
      <c r="BP90" s="63"/>
      <c r="BQ90" s="63"/>
      <c r="BR90" s="63"/>
      <c r="BS90" s="63"/>
      <c r="BT90" s="63"/>
      <c r="BU90" s="102"/>
      <c r="BV90" s="153">
        <v>12</v>
      </c>
      <c r="BW90" s="59">
        <v>1141</v>
      </c>
      <c r="BX90" s="154">
        <v>95.083333333333329</v>
      </c>
      <c r="BY90" s="132"/>
      <c r="BZ90" s="59"/>
      <c r="CA90" s="117"/>
      <c r="CB90" s="118"/>
      <c r="CC90" s="119"/>
      <c r="CD90" s="320"/>
      <c r="CE90" s="320"/>
      <c r="CG90" s="320"/>
      <c r="CI90" s="321"/>
    </row>
    <row r="91" spans="1:87" ht="24" customHeight="1" thickBot="1" x14ac:dyDescent="0.4">
      <c r="A91" s="432"/>
      <c r="B91" s="411"/>
      <c r="C91" s="414"/>
      <c r="D91" s="17" t="s">
        <v>5</v>
      </c>
      <c r="E91" s="99">
        <v>86</v>
      </c>
      <c r="F91" s="61">
        <v>88</v>
      </c>
      <c r="G91" s="69">
        <v>92</v>
      </c>
      <c r="H91" s="69">
        <v>98</v>
      </c>
      <c r="I91" s="61">
        <v>91</v>
      </c>
      <c r="J91" s="61">
        <v>96</v>
      </c>
      <c r="K91" s="61">
        <v>91</v>
      </c>
      <c r="L91" s="61">
        <v>95</v>
      </c>
      <c r="M91" s="61">
        <v>98</v>
      </c>
      <c r="N91" s="183">
        <v>96</v>
      </c>
      <c r="O91" s="61">
        <v>91</v>
      </c>
      <c r="P91" s="182"/>
      <c r="Q91" s="182"/>
      <c r="R91" s="64"/>
      <c r="S91" s="182"/>
      <c r="T91" s="182"/>
      <c r="U91" s="182"/>
      <c r="V91" s="64"/>
      <c r="W91" s="182"/>
      <c r="X91" s="182"/>
      <c r="Y91" s="182"/>
      <c r="Z91" s="182"/>
      <c r="AA91" s="64"/>
      <c r="AB91" s="64"/>
      <c r="AC91" s="64"/>
      <c r="AD91" s="64"/>
      <c r="AE91" s="64"/>
      <c r="AF91" s="182"/>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27"/>
      <c r="BV91" s="163">
        <v>16</v>
      </c>
      <c r="BW91" s="79">
        <v>1396</v>
      </c>
      <c r="BX91" s="144">
        <v>87.25</v>
      </c>
      <c r="BY91" s="137">
        <f>COUNTIF(E91:BU91,"&gt;=1")-COUNTIF(E91:BU91,"&gt;100")</f>
        <v>11</v>
      </c>
      <c r="BZ91" s="60">
        <f>SUM(E91:BU91)</f>
        <v>1022</v>
      </c>
      <c r="CA91" s="123">
        <f t="shared" ref="CA91" si="34">SUM(BZ91/BY91)</f>
        <v>92.909090909090907</v>
      </c>
      <c r="CB91" s="124">
        <f>SUM(CA91-BX91)</f>
        <v>5.6590909090909065</v>
      </c>
      <c r="CC91" s="119">
        <f>MAX(E91:BU91)</f>
        <v>98</v>
      </c>
      <c r="CD91" s="320"/>
      <c r="CE91" s="320"/>
      <c r="CG91" s="320"/>
    </row>
    <row r="92" spans="1:87" ht="24" customHeight="1" x14ac:dyDescent="0.35">
      <c r="A92" s="432"/>
      <c r="B92" s="411"/>
      <c r="C92" s="414"/>
      <c r="D92" s="14" t="s">
        <v>6</v>
      </c>
      <c r="E92" s="180" t="s">
        <v>235</v>
      </c>
      <c r="F92" s="12" t="s">
        <v>242</v>
      </c>
      <c r="G92" s="12" t="s">
        <v>73</v>
      </c>
      <c r="H92" s="12" t="s">
        <v>243</v>
      </c>
      <c r="I92" s="12" t="s">
        <v>74</v>
      </c>
      <c r="J92" s="12" t="s">
        <v>244</v>
      </c>
      <c r="K92" s="12" t="s">
        <v>75</v>
      </c>
      <c r="L92" s="12" t="s">
        <v>245</v>
      </c>
      <c r="M92" s="12" t="s">
        <v>76</v>
      </c>
      <c r="N92" s="12" t="s">
        <v>77</v>
      </c>
      <c r="O92" s="12" t="s">
        <v>78</v>
      </c>
      <c r="Q92" s="62"/>
      <c r="S92" s="12"/>
      <c r="T92" s="12"/>
      <c r="U92" s="12"/>
      <c r="V92" s="12"/>
      <c r="W92" s="12"/>
      <c r="X92" s="12"/>
      <c r="Y92" s="12"/>
      <c r="Z92" s="12"/>
      <c r="AA92" s="12"/>
      <c r="AB92" s="12"/>
      <c r="AC92" s="12"/>
      <c r="AD92" s="12"/>
      <c r="AE92" s="86"/>
      <c r="AF92" s="86"/>
      <c r="AG92" s="12"/>
      <c r="AH92" s="12"/>
      <c r="AI92" s="12"/>
      <c r="AJ92" s="12"/>
      <c r="AK92" s="12"/>
      <c r="AL92" s="12"/>
      <c r="AM92" s="12"/>
      <c r="AN92" s="12"/>
      <c r="AO92" s="49"/>
      <c r="AP92" s="12"/>
      <c r="AQ92" s="12"/>
      <c r="AR92" s="12"/>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95"/>
      <c r="BV92" s="90"/>
      <c r="BW92" s="60"/>
      <c r="BX92" s="144"/>
      <c r="BY92" s="137"/>
      <c r="BZ92" s="60"/>
      <c r="CA92" s="123"/>
      <c r="CB92" s="124"/>
      <c r="CC92" s="78"/>
      <c r="CD92" s="320"/>
      <c r="CE92" s="320"/>
      <c r="CG92" s="320"/>
    </row>
    <row r="93" spans="1:87" ht="24" customHeight="1" thickBot="1" x14ac:dyDescent="0.4">
      <c r="A93" s="433"/>
      <c r="B93" s="412"/>
      <c r="C93" s="415"/>
      <c r="D93" s="15" t="s">
        <v>7</v>
      </c>
      <c r="E93" s="65">
        <v>45554</v>
      </c>
      <c r="F93" s="84">
        <v>45568</v>
      </c>
      <c r="G93" s="66">
        <v>45568</v>
      </c>
      <c r="H93" s="66">
        <v>45576</v>
      </c>
      <c r="I93" s="66">
        <v>45583</v>
      </c>
      <c r="J93" s="66">
        <v>45604</v>
      </c>
      <c r="K93" s="66">
        <v>45604</v>
      </c>
      <c r="L93" s="66">
        <v>45611</v>
      </c>
      <c r="M93" s="66">
        <v>45615</v>
      </c>
      <c r="N93" s="66">
        <v>45632</v>
      </c>
      <c r="O93" s="84">
        <v>45632</v>
      </c>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c r="AT93" s="67"/>
      <c r="AU93" s="67"/>
      <c r="AV93" s="67"/>
      <c r="AW93" s="67"/>
      <c r="AX93" s="67"/>
      <c r="AY93" s="67"/>
      <c r="AZ93" s="67"/>
      <c r="BA93" s="67"/>
      <c r="BB93" s="67"/>
      <c r="BC93" s="67"/>
      <c r="BD93" s="67"/>
      <c r="BE93" s="67"/>
      <c r="BF93" s="67"/>
      <c r="BG93" s="67"/>
      <c r="BH93" s="67"/>
      <c r="BI93" s="67"/>
      <c r="BJ93" s="67"/>
      <c r="BK93" s="67"/>
      <c r="BL93" s="67"/>
      <c r="BM93" s="67"/>
      <c r="BN93" s="67"/>
      <c r="BO93" s="67"/>
      <c r="BP93" s="67"/>
      <c r="BQ93" s="67"/>
      <c r="BR93" s="67"/>
      <c r="BS93" s="67"/>
      <c r="BT93" s="67"/>
      <c r="BU93" s="68"/>
      <c r="BV93" s="165"/>
      <c r="BW93" s="129"/>
      <c r="BX93" s="159"/>
      <c r="BY93" s="142"/>
      <c r="BZ93" s="129"/>
      <c r="CA93" s="130"/>
      <c r="CB93" s="131"/>
      <c r="CC93" s="78"/>
      <c r="CD93" s="320"/>
      <c r="CE93" s="320"/>
      <c r="CG93" s="320"/>
    </row>
    <row r="94" spans="1:87" ht="23.25" customHeight="1" thickBot="1" x14ac:dyDescent="0.4">
      <c r="A94" s="407">
        <v>24</v>
      </c>
      <c r="B94" s="410" t="s">
        <v>70</v>
      </c>
      <c r="C94" s="413" t="s">
        <v>65</v>
      </c>
      <c r="D94" s="13" t="s">
        <v>4</v>
      </c>
      <c r="E94" s="184">
        <v>93</v>
      </c>
      <c r="F94" s="72">
        <v>89</v>
      </c>
      <c r="G94" s="72"/>
      <c r="H94" s="72"/>
      <c r="I94" s="72">
        <v>95</v>
      </c>
      <c r="J94" s="72"/>
      <c r="K94" s="72">
        <v>95</v>
      </c>
      <c r="L94" s="72"/>
      <c r="M94" s="72"/>
      <c r="N94" s="72"/>
      <c r="O94" s="72">
        <v>99</v>
      </c>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c r="BL94" s="82"/>
      <c r="BM94" s="82"/>
      <c r="BN94" s="82"/>
      <c r="BO94" s="82"/>
      <c r="BP94" s="82"/>
      <c r="BQ94" s="82"/>
      <c r="BR94" s="82"/>
      <c r="BS94" s="82"/>
      <c r="BT94" s="82"/>
      <c r="BU94" s="93"/>
      <c r="BV94" s="153">
        <v>4</v>
      </c>
      <c r="BW94" s="59">
        <v>376</v>
      </c>
      <c r="BX94" s="154">
        <v>94</v>
      </c>
      <c r="BY94" s="132">
        <f>COUNTIF(E94:BU94,"&gt;=1")-COUNTIF(E94:BU94,"&gt;100")</f>
        <v>5</v>
      </c>
      <c r="BZ94" s="59">
        <f>SUM(E94:BU94)</f>
        <v>471</v>
      </c>
      <c r="CA94" s="154">
        <f>SUM(BZ94/BY94)</f>
        <v>94.2</v>
      </c>
      <c r="CB94" s="118">
        <f>SUM(CA94-BX94)</f>
        <v>0.20000000000000284</v>
      </c>
      <c r="CC94" s="147">
        <f>MAX(E94:BU94)</f>
        <v>99</v>
      </c>
      <c r="CD94" s="320"/>
      <c r="CE94" s="320"/>
    </row>
    <row r="95" spans="1:87" ht="23.25" customHeight="1" thickBot="1" x14ac:dyDescent="0.4">
      <c r="A95" s="408"/>
      <c r="B95" s="411"/>
      <c r="C95" s="414"/>
      <c r="D95" s="14" t="s">
        <v>5</v>
      </c>
      <c r="E95" s="98"/>
      <c r="F95" s="74"/>
      <c r="G95" s="69">
        <v>84</v>
      </c>
      <c r="H95" s="69">
        <v>90</v>
      </c>
      <c r="I95" s="69"/>
      <c r="J95" s="74">
        <v>87</v>
      </c>
      <c r="K95" s="74"/>
      <c r="L95" s="60">
        <v>82</v>
      </c>
      <c r="M95" s="60">
        <v>90</v>
      </c>
      <c r="N95" s="74">
        <v>90</v>
      </c>
      <c r="O95" s="74"/>
      <c r="P95" s="179">
        <v>90</v>
      </c>
      <c r="Q95" s="179">
        <v>90</v>
      </c>
      <c r="R95" s="69">
        <v>89</v>
      </c>
      <c r="S95" s="69">
        <v>90</v>
      </c>
      <c r="T95" s="74">
        <v>90</v>
      </c>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94"/>
      <c r="BV95" s="90">
        <v>4</v>
      </c>
      <c r="BW95" s="60">
        <v>352</v>
      </c>
      <c r="BX95" s="144">
        <v>88</v>
      </c>
      <c r="BY95" s="137">
        <f>COUNTIF(E95:BU95,"&gt;=1")-COUNTIF(E95:BU95,"&gt;100")</f>
        <v>11</v>
      </c>
      <c r="BZ95" s="60">
        <f>SUM(E95:BU95)</f>
        <v>972</v>
      </c>
      <c r="CA95" s="146">
        <f>SUM(BZ95/BY95)</f>
        <v>88.36363636363636</v>
      </c>
      <c r="CB95" s="124">
        <f>SUM(CA95-BX95)</f>
        <v>0.36363636363635976</v>
      </c>
      <c r="CC95" s="147">
        <f>MAX(E95:BU95)</f>
        <v>90</v>
      </c>
      <c r="CD95" s="320"/>
      <c r="CE95" s="320"/>
    </row>
    <row r="96" spans="1:87" ht="23.25" customHeight="1" x14ac:dyDescent="0.35">
      <c r="A96" s="408"/>
      <c r="B96" s="411"/>
      <c r="C96" s="414"/>
      <c r="D96" s="14" t="s">
        <v>6</v>
      </c>
      <c r="E96" s="180" t="s">
        <v>190</v>
      </c>
      <c r="F96" s="12" t="s">
        <v>191</v>
      </c>
      <c r="G96" s="60" t="s">
        <v>73</v>
      </c>
      <c r="H96" s="60" t="s">
        <v>74</v>
      </c>
      <c r="I96" s="12" t="s">
        <v>192</v>
      </c>
      <c r="J96" s="12" t="s">
        <v>337</v>
      </c>
      <c r="K96" s="12" t="s">
        <v>193</v>
      </c>
      <c r="L96" s="62" t="s">
        <v>392</v>
      </c>
      <c r="M96" s="62" t="s">
        <v>393</v>
      </c>
      <c r="N96" s="12" t="s">
        <v>338</v>
      </c>
      <c r="O96" s="12" t="s">
        <v>194</v>
      </c>
      <c r="P96" s="60" t="s">
        <v>75</v>
      </c>
      <c r="Q96" s="60" t="s">
        <v>76</v>
      </c>
      <c r="R96" s="60" t="s">
        <v>77</v>
      </c>
      <c r="S96" s="60" t="s">
        <v>78</v>
      </c>
      <c r="T96" s="12" t="s">
        <v>339</v>
      </c>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97"/>
      <c r="BV96" s="90"/>
      <c r="BW96" s="60"/>
      <c r="BX96" s="144"/>
      <c r="BY96" s="137"/>
      <c r="BZ96" s="60"/>
      <c r="CA96" s="146"/>
      <c r="CB96" s="124"/>
      <c r="CC96" s="78"/>
      <c r="CD96" s="320"/>
      <c r="CE96" s="320"/>
    </row>
    <row r="97" spans="1:87" ht="23.25" customHeight="1" thickBot="1" x14ac:dyDescent="0.4">
      <c r="A97" s="409"/>
      <c r="B97" s="412"/>
      <c r="C97" s="415"/>
      <c r="D97" s="15" t="s">
        <v>7</v>
      </c>
      <c r="E97" s="65">
        <v>45566</v>
      </c>
      <c r="F97" s="66">
        <v>45566</v>
      </c>
      <c r="G97" s="67">
        <v>45576</v>
      </c>
      <c r="H97" s="67">
        <v>45576</v>
      </c>
      <c r="I97" s="66">
        <v>45604</v>
      </c>
      <c r="J97" s="66">
        <v>45604</v>
      </c>
      <c r="K97" s="66">
        <v>45604</v>
      </c>
      <c r="L97" s="66">
        <v>45611</v>
      </c>
      <c r="M97" s="66">
        <v>45611</v>
      </c>
      <c r="N97" s="66">
        <v>45611</v>
      </c>
      <c r="O97" s="66">
        <v>45618</v>
      </c>
      <c r="P97" s="67">
        <v>45618</v>
      </c>
      <c r="Q97" s="67">
        <v>45625</v>
      </c>
      <c r="R97" s="67">
        <v>45625</v>
      </c>
      <c r="S97" s="67">
        <v>45632</v>
      </c>
      <c r="T97" s="67">
        <v>45632</v>
      </c>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67"/>
      <c r="BF97" s="67"/>
      <c r="BG97" s="67"/>
      <c r="BH97" s="67"/>
      <c r="BI97" s="67"/>
      <c r="BJ97" s="67"/>
      <c r="BK97" s="67"/>
      <c r="BL97" s="67"/>
      <c r="BM97" s="67"/>
      <c r="BN97" s="67"/>
      <c r="BO97" s="67"/>
      <c r="BP97" s="67"/>
      <c r="BQ97" s="67"/>
      <c r="BR97" s="67"/>
      <c r="BS97" s="67"/>
      <c r="BT97" s="67"/>
      <c r="BU97" s="68"/>
      <c r="BV97" s="165"/>
      <c r="BW97" s="129"/>
      <c r="BX97" s="159"/>
      <c r="BY97" s="142"/>
      <c r="BZ97" s="129"/>
      <c r="CA97" s="168"/>
      <c r="CB97" s="160"/>
      <c r="CC97" s="78"/>
      <c r="CD97" s="320"/>
      <c r="CE97" s="320"/>
    </row>
    <row r="98" spans="1:87" ht="24" customHeight="1" thickBot="1" x14ac:dyDescent="0.4">
      <c r="A98" s="407">
        <v>25</v>
      </c>
      <c r="B98" s="410" t="s">
        <v>11</v>
      </c>
      <c r="C98" s="413" t="s">
        <v>84</v>
      </c>
      <c r="D98" s="13" t="s">
        <v>4</v>
      </c>
      <c r="E98" s="101"/>
      <c r="F98" s="59"/>
      <c r="G98" s="59"/>
      <c r="H98" s="59"/>
      <c r="I98" s="59"/>
      <c r="J98" s="59"/>
      <c r="K98" s="59"/>
      <c r="L98" s="59"/>
      <c r="M98" s="59"/>
      <c r="N98" s="59"/>
      <c r="O98" s="59"/>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200"/>
      <c r="BV98" s="113">
        <v>2</v>
      </c>
      <c r="BW98" s="114">
        <v>198</v>
      </c>
      <c r="BX98" s="115">
        <v>99</v>
      </c>
      <c r="BY98" s="122"/>
      <c r="BZ98" s="60"/>
      <c r="CA98" s="144"/>
      <c r="CB98" s="118"/>
      <c r="CC98" s="119"/>
      <c r="CE98" s="320"/>
      <c r="CI98" s="321"/>
    </row>
    <row r="99" spans="1:87" ht="24" customHeight="1" thickBot="1" x14ac:dyDescent="0.4">
      <c r="A99" s="408"/>
      <c r="B99" s="411"/>
      <c r="C99" s="414"/>
      <c r="D99" s="17" t="s">
        <v>5</v>
      </c>
      <c r="E99" s="99">
        <v>93</v>
      </c>
      <c r="F99" s="61">
        <v>93</v>
      </c>
      <c r="G99" s="60">
        <v>96</v>
      </c>
      <c r="H99" s="61">
        <v>92</v>
      </c>
      <c r="I99" s="60">
        <v>90</v>
      </c>
      <c r="J99" s="60">
        <v>94</v>
      </c>
      <c r="K99" s="61">
        <v>94</v>
      </c>
      <c r="L99" s="61">
        <v>91</v>
      </c>
      <c r="M99" s="61">
        <v>96</v>
      </c>
      <c r="N99" s="60">
        <v>96</v>
      </c>
      <c r="O99" s="78">
        <v>91</v>
      </c>
      <c r="P99" s="60"/>
      <c r="Q99" s="60"/>
      <c r="R99" s="60"/>
      <c r="S99" s="60"/>
      <c r="T99" s="64"/>
      <c r="U99" s="60"/>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27"/>
      <c r="BV99" s="120">
        <v>4</v>
      </c>
      <c r="BW99" s="62">
        <v>382</v>
      </c>
      <c r="BX99" s="121">
        <v>95.5</v>
      </c>
      <c r="BY99" s="122">
        <f>COUNTIF(E99:BU99,"&gt;=1")-COUNTIF(E99:BU99,"&gt;100")</f>
        <v>11</v>
      </c>
      <c r="BZ99" s="60">
        <f>SUM(E99:BU99)</f>
        <v>1026</v>
      </c>
      <c r="CA99" s="144">
        <f t="shared" ref="CA99" si="35">SUM(BZ99/BY99)</f>
        <v>93.272727272727266</v>
      </c>
      <c r="CB99" s="124">
        <f>SUM(CA99-BX99)</f>
        <v>-2.2272727272727337</v>
      </c>
      <c r="CC99" s="164">
        <f>MAX(E99:BU99)</f>
        <v>96</v>
      </c>
      <c r="CD99" s="320"/>
      <c r="CE99" s="320"/>
    </row>
    <row r="100" spans="1:87" ht="24" customHeight="1" x14ac:dyDescent="0.35">
      <c r="A100" s="408"/>
      <c r="B100" s="411"/>
      <c r="C100" s="414"/>
      <c r="D100" s="14" t="s">
        <v>6</v>
      </c>
      <c r="E100" s="28" t="s">
        <v>233</v>
      </c>
      <c r="F100" s="60" t="s">
        <v>250</v>
      </c>
      <c r="G100" s="336" t="s">
        <v>353</v>
      </c>
      <c r="H100" s="60" t="s">
        <v>251</v>
      </c>
      <c r="I100" s="336" t="s">
        <v>356</v>
      </c>
      <c r="J100" s="336" t="s">
        <v>357</v>
      </c>
      <c r="K100" s="60" t="s">
        <v>252</v>
      </c>
      <c r="L100" s="60" t="s">
        <v>253</v>
      </c>
      <c r="M100" s="78" t="s">
        <v>176</v>
      </c>
      <c r="N100" s="62" t="s">
        <v>392</v>
      </c>
      <c r="O100" s="62" t="s">
        <v>393</v>
      </c>
      <c r="P100" s="336" t="s">
        <v>358</v>
      </c>
      <c r="Q100" s="336" t="s">
        <v>359</v>
      </c>
      <c r="R100" s="336"/>
      <c r="S100" s="336"/>
      <c r="T100" s="62"/>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27"/>
      <c r="BV100" s="90"/>
      <c r="BW100" s="60"/>
      <c r="BX100" s="123"/>
      <c r="BY100" s="122"/>
      <c r="BZ100" s="60"/>
      <c r="CA100" s="146"/>
      <c r="CB100" s="124"/>
      <c r="CC100" s="78"/>
      <c r="CD100" s="320"/>
      <c r="CE100" s="320"/>
    </row>
    <row r="101" spans="1:87" ht="24" customHeight="1" thickBot="1" x14ac:dyDescent="0.4">
      <c r="A101" s="409"/>
      <c r="B101" s="412"/>
      <c r="C101" s="415"/>
      <c r="D101" s="16" t="s">
        <v>7</v>
      </c>
      <c r="E101" s="34">
        <v>45573</v>
      </c>
      <c r="F101" s="26">
        <v>45573</v>
      </c>
      <c r="G101" s="26">
        <v>45575</v>
      </c>
      <c r="H101" s="26">
        <v>45575</v>
      </c>
      <c r="I101" s="26">
        <v>45614</v>
      </c>
      <c r="J101" s="26">
        <v>45608</v>
      </c>
      <c r="K101" s="26">
        <v>45608</v>
      </c>
      <c r="L101" s="26">
        <v>45624</v>
      </c>
      <c r="M101" s="26">
        <v>45624</v>
      </c>
      <c r="N101" s="26">
        <v>45625</v>
      </c>
      <c r="O101" s="26">
        <v>45625</v>
      </c>
      <c r="P101" s="26"/>
      <c r="Q101" s="26"/>
      <c r="R101" s="26"/>
      <c r="S101" s="26"/>
      <c r="T101" s="26"/>
      <c r="U101" s="26"/>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201"/>
      <c r="BV101" s="165"/>
      <c r="BW101" s="129"/>
      <c r="BX101" s="130"/>
      <c r="BY101" s="285"/>
      <c r="BZ101" s="149"/>
      <c r="CA101" s="152"/>
      <c r="CB101" s="160"/>
      <c r="CC101" s="78"/>
      <c r="CD101" s="320"/>
      <c r="CE101" s="320"/>
    </row>
    <row r="102" spans="1:87" ht="23.25" customHeight="1" thickBot="1" x14ac:dyDescent="0.4">
      <c r="A102" s="407">
        <v>26</v>
      </c>
      <c r="B102" s="443" t="s">
        <v>99</v>
      </c>
      <c r="C102" s="445" t="s">
        <v>100</v>
      </c>
      <c r="D102" s="13" t="s">
        <v>4</v>
      </c>
      <c r="E102" s="203">
        <v>98</v>
      </c>
      <c r="F102" s="185">
        <v>96</v>
      </c>
      <c r="G102" s="185">
        <v>92</v>
      </c>
      <c r="H102" s="185">
        <v>97</v>
      </c>
      <c r="I102" s="185">
        <v>95</v>
      </c>
      <c r="J102" s="185">
        <v>99</v>
      </c>
      <c r="K102" s="58"/>
      <c r="L102" s="58">
        <v>94</v>
      </c>
      <c r="M102" s="58">
        <v>93</v>
      </c>
      <c r="N102" s="58"/>
      <c r="O102" s="58"/>
      <c r="P102" s="58">
        <v>97</v>
      </c>
      <c r="Q102" s="58">
        <v>96</v>
      </c>
      <c r="R102" s="58">
        <v>95</v>
      </c>
      <c r="S102" s="58">
        <v>97</v>
      </c>
      <c r="T102" s="59"/>
      <c r="U102" s="59"/>
      <c r="V102" s="58">
        <v>98</v>
      </c>
      <c r="W102" s="58">
        <v>99</v>
      </c>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63"/>
      <c r="AT102" s="63"/>
      <c r="AU102" s="63"/>
      <c r="AV102" s="63"/>
      <c r="AW102" s="63"/>
      <c r="AX102" s="63"/>
      <c r="AY102" s="63"/>
      <c r="AZ102" s="63"/>
      <c r="BA102" s="63"/>
      <c r="BB102" s="63"/>
      <c r="BC102" s="63"/>
      <c r="BD102" s="63"/>
      <c r="BE102" s="63"/>
      <c r="BF102" s="63"/>
      <c r="BG102" s="63"/>
      <c r="BH102" s="63"/>
      <c r="BI102" s="63"/>
      <c r="BJ102" s="63"/>
      <c r="BK102" s="63"/>
      <c r="BL102" s="63"/>
      <c r="BM102" s="63"/>
      <c r="BN102" s="63"/>
      <c r="BO102" s="63"/>
      <c r="BP102" s="63"/>
      <c r="BQ102" s="63"/>
      <c r="BR102" s="63"/>
      <c r="BS102" s="63"/>
      <c r="BT102" s="63"/>
      <c r="BU102" s="102"/>
      <c r="BV102" s="163">
        <v>10</v>
      </c>
      <c r="BW102" s="79">
        <v>937</v>
      </c>
      <c r="BX102" s="144">
        <v>93.7</v>
      </c>
      <c r="BY102" s="132">
        <f>COUNTIF(E102:BU102,"&gt;=1")-COUNTIF(E102:BU102,"&gt;100")</f>
        <v>14</v>
      </c>
      <c r="BZ102" s="59">
        <f>SUM(E102:BU102)</f>
        <v>1346</v>
      </c>
      <c r="CA102" s="154">
        <f t="shared" ref="CA102" si="36">SUM(BZ102/BY102)</f>
        <v>96.142857142857139</v>
      </c>
      <c r="CB102" s="118">
        <f t="shared" ref="CB102" si="37">SUM(CA102-BX102)</f>
        <v>2.442857142857136</v>
      </c>
      <c r="CC102" s="147">
        <f>MAX(E102:BU102)</f>
        <v>99</v>
      </c>
      <c r="CE102" s="320"/>
      <c r="CI102" s="321"/>
    </row>
    <row r="103" spans="1:87" ht="23.25" customHeight="1" thickBot="1" x14ac:dyDescent="0.4">
      <c r="A103" s="408"/>
      <c r="B103" s="411"/>
      <c r="C103" s="414"/>
      <c r="D103" s="14" t="s">
        <v>5</v>
      </c>
      <c r="E103" s="28"/>
      <c r="F103" s="74"/>
      <c r="G103" s="74"/>
      <c r="H103" s="74"/>
      <c r="I103" s="69"/>
      <c r="J103" s="60"/>
      <c r="K103" s="60"/>
      <c r="L103" s="60"/>
      <c r="M103" s="60"/>
      <c r="N103" s="60">
        <v>90</v>
      </c>
      <c r="O103" s="60">
        <v>93</v>
      </c>
      <c r="P103" s="60"/>
      <c r="Q103" s="74"/>
      <c r="R103" s="74"/>
      <c r="S103" s="60"/>
      <c r="T103" s="60">
        <v>92</v>
      </c>
      <c r="U103" s="60">
        <v>92</v>
      </c>
      <c r="V103" s="61"/>
      <c r="W103" s="61"/>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27"/>
      <c r="BV103" s="90">
        <v>9</v>
      </c>
      <c r="BW103" s="79">
        <v>790</v>
      </c>
      <c r="BX103" s="144">
        <v>87.777777777777771</v>
      </c>
      <c r="BY103" s="137">
        <f>COUNTIF(E103:BU103,"&gt;=1")-COUNTIF(E103:BU103,"&gt;100")</f>
        <v>4</v>
      </c>
      <c r="BZ103" s="60">
        <f>SUM(E103:BU103)</f>
        <v>367</v>
      </c>
      <c r="CA103" s="146">
        <f t="shared" ref="CA103" si="38">SUM(BZ103/BY103)</f>
        <v>91.75</v>
      </c>
      <c r="CB103" s="124">
        <f t="shared" ref="CB103" si="39">SUM(CA103-BX103)</f>
        <v>3.9722222222222285</v>
      </c>
      <c r="CC103" s="147">
        <f>MAX(E103:BU103)</f>
        <v>93</v>
      </c>
      <c r="CD103" s="320"/>
      <c r="CE103" s="320"/>
    </row>
    <row r="104" spans="1:87" ht="23.25" customHeight="1" x14ac:dyDescent="0.35">
      <c r="A104" s="408"/>
      <c r="B104" s="411"/>
      <c r="C104" s="414"/>
      <c r="D104" s="14" t="s">
        <v>6</v>
      </c>
      <c r="E104" s="28" t="s">
        <v>268</v>
      </c>
      <c r="F104" s="60" t="s">
        <v>268</v>
      </c>
      <c r="G104" s="60" t="s">
        <v>236</v>
      </c>
      <c r="H104" s="62" t="s">
        <v>190</v>
      </c>
      <c r="I104" s="78" t="s">
        <v>161</v>
      </c>
      <c r="J104" s="60" t="s">
        <v>254</v>
      </c>
      <c r="K104" s="60" t="s">
        <v>255</v>
      </c>
      <c r="L104" s="62" t="s">
        <v>191</v>
      </c>
      <c r="M104" s="60" t="s">
        <v>256</v>
      </c>
      <c r="N104" s="12" t="s">
        <v>337</v>
      </c>
      <c r="O104" s="12" t="s">
        <v>338</v>
      </c>
      <c r="P104" s="60" t="s">
        <v>257</v>
      </c>
      <c r="Q104" s="62" t="s">
        <v>192</v>
      </c>
      <c r="R104" s="62" t="s">
        <v>193</v>
      </c>
      <c r="S104" s="62" t="s">
        <v>194</v>
      </c>
      <c r="T104" s="62" t="s">
        <v>392</v>
      </c>
      <c r="U104" s="62" t="s">
        <v>393</v>
      </c>
      <c r="V104" s="62" t="s">
        <v>160</v>
      </c>
      <c r="W104" s="62" t="s">
        <v>156</v>
      </c>
      <c r="Y104" s="62"/>
      <c r="Z104" s="71"/>
      <c r="AA104" s="71"/>
      <c r="AB104" s="71"/>
      <c r="AC104" s="71"/>
      <c r="AD104" s="71"/>
      <c r="AE104" s="71"/>
      <c r="AF104" s="71"/>
      <c r="AG104" s="71"/>
      <c r="AH104" s="71"/>
      <c r="AI104" s="71"/>
      <c r="AJ104" s="71"/>
      <c r="AK104" s="71"/>
      <c r="AL104" s="71"/>
      <c r="AM104" s="71"/>
      <c r="AN104" s="71"/>
      <c r="AO104" s="71"/>
      <c r="AP104" s="71"/>
      <c r="AQ104" s="71"/>
      <c r="AR104" s="71"/>
      <c r="AS104" s="350"/>
      <c r="AT104" s="350"/>
      <c r="AU104" s="350"/>
      <c r="AV104" s="350"/>
      <c r="AW104" s="350"/>
      <c r="AX104" s="350"/>
      <c r="AY104" s="350"/>
      <c r="AZ104" s="350"/>
      <c r="BA104" s="350"/>
      <c r="BB104" s="350"/>
      <c r="BC104" s="350"/>
      <c r="BD104" s="350"/>
      <c r="BE104" s="350"/>
      <c r="BF104" s="350"/>
      <c r="BG104" s="350"/>
      <c r="BH104" s="350"/>
      <c r="BI104" s="350"/>
      <c r="BJ104" s="350"/>
      <c r="BK104" s="350"/>
      <c r="BL104" s="350"/>
      <c r="BM104" s="350"/>
      <c r="BN104" s="350"/>
      <c r="BO104" s="350"/>
      <c r="BP104" s="350"/>
      <c r="BQ104" s="350"/>
      <c r="BR104" s="350"/>
      <c r="BS104" s="350"/>
      <c r="BT104" s="350"/>
      <c r="BU104" s="110"/>
      <c r="BV104" s="90"/>
      <c r="BW104" s="60"/>
      <c r="BX104" s="144"/>
      <c r="BY104" s="137"/>
      <c r="BZ104" s="60"/>
      <c r="CA104" s="146"/>
      <c r="CB104" s="124"/>
      <c r="CC104" s="78"/>
      <c r="CD104" s="320"/>
      <c r="CE104" s="320"/>
    </row>
    <row r="105" spans="1:87" ht="23.25" customHeight="1" thickBot="1" x14ac:dyDescent="0.4">
      <c r="A105" s="409"/>
      <c r="B105" s="444"/>
      <c r="C105" s="446"/>
      <c r="D105" s="16" t="s">
        <v>7</v>
      </c>
      <c r="E105" s="34">
        <v>45547</v>
      </c>
      <c r="F105" s="26">
        <v>45552</v>
      </c>
      <c r="G105" s="66">
        <v>45562</v>
      </c>
      <c r="H105" s="66">
        <v>45569</v>
      </c>
      <c r="I105" s="66">
        <v>45576</v>
      </c>
      <c r="J105" s="66">
        <v>45576</v>
      </c>
      <c r="K105" s="66"/>
      <c r="L105" s="26">
        <v>45604</v>
      </c>
      <c r="M105" s="26">
        <v>45604</v>
      </c>
      <c r="N105" s="66">
        <v>45611</v>
      </c>
      <c r="O105" s="66">
        <v>45611</v>
      </c>
      <c r="P105" s="26">
        <v>45618</v>
      </c>
      <c r="Q105" s="26">
        <v>45618</v>
      </c>
      <c r="R105" s="26">
        <v>45622</v>
      </c>
      <c r="S105" s="26">
        <v>45622</v>
      </c>
      <c r="T105" s="26">
        <v>45624</v>
      </c>
      <c r="U105" s="26">
        <v>45624</v>
      </c>
      <c r="V105" s="26">
        <v>45629</v>
      </c>
      <c r="W105" s="26">
        <v>45629</v>
      </c>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35"/>
      <c r="BV105" s="148"/>
      <c r="BW105" s="149"/>
      <c r="BX105" s="150"/>
      <c r="BY105" s="142"/>
      <c r="BZ105" s="129"/>
      <c r="CA105" s="168"/>
      <c r="CB105" s="131"/>
      <c r="CC105" s="78"/>
      <c r="CD105" s="320"/>
      <c r="CE105" s="320"/>
    </row>
    <row r="106" spans="1:87" ht="24" customHeight="1" thickBot="1" x14ac:dyDescent="0.4">
      <c r="A106" s="431">
        <v>27</v>
      </c>
      <c r="B106" s="440" t="s">
        <v>151</v>
      </c>
      <c r="C106" s="437" t="s">
        <v>152</v>
      </c>
      <c r="D106" s="13" t="s">
        <v>4</v>
      </c>
      <c r="E106" s="189">
        <v>97</v>
      </c>
      <c r="F106" s="58"/>
      <c r="G106" s="72"/>
      <c r="H106" s="72"/>
      <c r="I106" s="58">
        <v>99</v>
      </c>
      <c r="J106" s="72">
        <v>98</v>
      </c>
      <c r="K106" s="72"/>
      <c r="L106" s="72"/>
      <c r="M106" s="72">
        <v>98</v>
      </c>
      <c r="N106" s="72">
        <v>99</v>
      </c>
      <c r="O106" s="72"/>
      <c r="P106" s="72"/>
      <c r="Q106" s="72"/>
      <c r="R106" s="72"/>
      <c r="S106" s="72"/>
      <c r="T106" s="72"/>
      <c r="U106" s="72"/>
      <c r="V106" s="72"/>
      <c r="W106" s="72"/>
      <c r="X106" s="72"/>
      <c r="Y106" s="72"/>
      <c r="Z106" s="72"/>
      <c r="AA106" s="72"/>
      <c r="AB106" s="72"/>
      <c r="AC106" s="72"/>
      <c r="AD106" s="72"/>
      <c r="AE106" s="72"/>
      <c r="AF106" s="73"/>
      <c r="AG106" s="73"/>
      <c r="AH106" s="73"/>
      <c r="AI106" s="73"/>
      <c r="AJ106" s="73"/>
      <c r="AK106" s="73"/>
      <c r="AL106" s="73"/>
      <c r="AM106" s="73"/>
      <c r="AN106" s="73"/>
      <c r="AO106" s="73"/>
      <c r="AP106" s="73"/>
      <c r="AQ106" s="175"/>
      <c r="AR106" s="58"/>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307"/>
      <c r="BV106" s="113">
        <v>25</v>
      </c>
      <c r="BW106" s="114">
        <v>2393</v>
      </c>
      <c r="BX106" s="115">
        <v>95.72</v>
      </c>
      <c r="BY106" s="132">
        <f>COUNTIF(E106:AR106,"&gt;=1")-COUNTIF(E106:AR106,"&gt;100")</f>
        <v>5</v>
      </c>
      <c r="BZ106" s="59">
        <f>SUM(E106:AR106)</f>
        <v>491</v>
      </c>
      <c r="CA106" s="154">
        <f t="shared" ref="CA106:CA107" si="40">SUM(BZ106/BY106)</f>
        <v>98.2</v>
      </c>
      <c r="CB106" s="155">
        <f>SUM(CA106-BX106)</f>
        <v>2.480000000000004</v>
      </c>
      <c r="CC106" s="119">
        <f>MAX(E106:AR106)</f>
        <v>99</v>
      </c>
      <c r="CD106" s="320"/>
      <c r="CE106" s="320"/>
      <c r="CI106" s="321"/>
    </row>
    <row r="107" spans="1:87" ht="24" customHeight="1" thickBot="1" x14ac:dyDescent="0.4">
      <c r="A107" s="432"/>
      <c r="B107" s="441"/>
      <c r="C107" s="438"/>
      <c r="D107" s="14" t="s">
        <v>5</v>
      </c>
      <c r="E107" s="28"/>
      <c r="F107" s="61">
        <v>90</v>
      </c>
      <c r="G107" s="69">
        <v>92</v>
      </c>
      <c r="H107" s="69">
        <v>91</v>
      </c>
      <c r="I107" s="60"/>
      <c r="J107" s="74"/>
      <c r="K107" s="69">
        <v>92</v>
      </c>
      <c r="L107" s="69">
        <v>92</v>
      </c>
      <c r="M107" s="74"/>
      <c r="N107" s="60"/>
      <c r="O107" s="60">
        <v>89</v>
      </c>
      <c r="P107" s="74">
        <v>90</v>
      </c>
      <c r="Q107" s="74">
        <v>85</v>
      </c>
      <c r="R107" s="61"/>
      <c r="S107" s="61"/>
      <c r="T107" s="74"/>
      <c r="U107" s="74"/>
      <c r="V107" s="74"/>
      <c r="W107" s="74"/>
      <c r="X107" s="74"/>
      <c r="Y107" s="74"/>
      <c r="Z107" s="74"/>
      <c r="AA107" s="74"/>
      <c r="AB107" s="74"/>
      <c r="AC107" s="74"/>
      <c r="AD107" s="74"/>
      <c r="AE107" s="74"/>
      <c r="AF107" s="69"/>
      <c r="AG107" s="69"/>
      <c r="AH107" s="69"/>
      <c r="AI107" s="69"/>
      <c r="AJ107" s="69"/>
      <c r="AK107" s="74"/>
      <c r="AL107" s="74"/>
      <c r="AM107" s="74"/>
      <c r="AN107" s="74"/>
      <c r="AO107" s="69"/>
      <c r="AP107" s="69"/>
      <c r="AQ107" s="183"/>
      <c r="AR107" s="183"/>
      <c r="AS107" s="353"/>
      <c r="AT107" s="353"/>
      <c r="AU107" s="353"/>
      <c r="AV107" s="353"/>
      <c r="AW107" s="353"/>
      <c r="AX107" s="353"/>
      <c r="AY107" s="353"/>
      <c r="AZ107" s="353"/>
      <c r="BA107" s="353"/>
      <c r="BB107" s="353"/>
      <c r="BC107" s="353"/>
      <c r="BD107" s="353"/>
      <c r="BE107" s="353"/>
      <c r="BF107" s="353"/>
      <c r="BG107" s="353"/>
      <c r="BH107" s="353"/>
      <c r="BI107" s="353"/>
      <c r="BJ107" s="353"/>
      <c r="BK107" s="353"/>
      <c r="BL107" s="353"/>
      <c r="BM107" s="353"/>
      <c r="BN107" s="353"/>
      <c r="BO107" s="353"/>
      <c r="BP107" s="353"/>
      <c r="BQ107" s="353"/>
      <c r="BR107" s="353"/>
      <c r="BS107" s="353"/>
      <c r="BT107" s="353"/>
      <c r="BU107" s="199"/>
      <c r="BV107" s="120">
        <v>14</v>
      </c>
      <c r="BW107" s="62">
        <v>1250</v>
      </c>
      <c r="BX107" s="177">
        <v>89.285714285714292</v>
      </c>
      <c r="BY107" s="137">
        <f>COUNTIF(E107:AR107,"&gt;=1")-COUNTIF(E107:AR107,"&gt;100")</f>
        <v>8</v>
      </c>
      <c r="BZ107" s="60">
        <f>SUM(E107:AR107)</f>
        <v>721</v>
      </c>
      <c r="CA107" s="146">
        <f t="shared" si="40"/>
        <v>90.125</v>
      </c>
      <c r="CB107" s="124">
        <f>SUM(CA107-BX107)</f>
        <v>0.8392857142857082</v>
      </c>
      <c r="CC107" s="147">
        <f>MAX(E107:AR107)</f>
        <v>92</v>
      </c>
      <c r="CD107" s="320"/>
      <c r="CE107" s="320"/>
    </row>
    <row r="108" spans="1:87" ht="24" customHeight="1" x14ac:dyDescent="0.35">
      <c r="A108" s="432"/>
      <c r="B108" s="441"/>
      <c r="C108" s="438"/>
      <c r="D108" s="14" t="s">
        <v>6</v>
      </c>
      <c r="E108" s="89" t="s">
        <v>190</v>
      </c>
      <c r="F108" s="60" t="s">
        <v>235</v>
      </c>
      <c r="G108" s="60" t="s">
        <v>242</v>
      </c>
      <c r="H108" s="60" t="s">
        <v>243</v>
      </c>
      <c r="I108" s="12" t="s">
        <v>191</v>
      </c>
      <c r="J108" s="12" t="s">
        <v>192</v>
      </c>
      <c r="K108" s="60" t="s">
        <v>244</v>
      </c>
      <c r="L108" s="60" t="s">
        <v>245</v>
      </c>
      <c r="M108" s="12" t="s">
        <v>193</v>
      </c>
      <c r="N108" s="12" t="s">
        <v>194</v>
      </c>
      <c r="O108" s="12" t="s">
        <v>337</v>
      </c>
      <c r="P108" s="12" t="s">
        <v>338</v>
      </c>
      <c r="Q108" s="12" t="s">
        <v>339</v>
      </c>
      <c r="S108" s="60"/>
      <c r="U108" s="60"/>
      <c r="V108" s="60"/>
      <c r="W108" s="62"/>
      <c r="X108" s="62"/>
      <c r="Y108" s="62"/>
      <c r="Z108" s="62"/>
      <c r="AA108" s="62"/>
      <c r="AB108" s="62"/>
      <c r="AC108" s="60"/>
      <c r="AD108" s="62"/>
      <c r="AE108" s="60"/>
      <c r="AF108" s="60"/>
      <c r="AG108" s="60"/>
      <c r="AH108" s="60"/>
      <c r="AI108" s="60"/>
      <c r="AJ108" s="60"/>
      <c r="AK108" s="62"/>
      <c r="AL108" s="62"/>
      <c r="AM108" s="62"/>
      <c r="AN108" s="62"/>
      <c r="AO108" s="62"/>
      <c r="AP108" s="60"/>
      <c r="AQ108" s="62"/>
      <c r="AR108" s="62"/>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97"/>
      <c r="BV108" s="134"/>
      <c r="BW108" s="135"/>
      <c r="BX108" s="136"/>
      <c r="BY108" s="137"/>
      <c r="BZ108" s="60"/>
      <c r="CA108" s="146"/>
      <c r="CB108" s="124"/>
      <c r="CC108" s="78"/>
      <c r="CD108" s="320"/>
      <c r="CE108" s="320"/>
    </row>
    <row r="109" spans="1:87" ht="24" customHeight="1" thickBot="1" x14ac:dyDescent="0.4">
      <c r="A109" s="433"/>
      <c r="B109" s="442"/>
      <c r="C109" s="439"/>
      <c r="D109" s="15" t="s">
        <v>7</v>
      </c>
      <c r="E109" s="65">
        <v>45554</v>
      </c>
      <c r="F109" s="66">
        <v>45561</v>
      </c>
      <c r="G109" s="66">
        <v>45569</v>
      </c>
      <c r="H109" s="66">
        <v>45575</v>
      </c>
      <c r="I109" s="66">
        <v>45575</v>
      </c>
      <c r="J109" s="66">
        <v>45580</v>
      </c>
      <c r="K109" s="66">
        <v>45604</v>
      </c>
      <c r="L109" s="66">
        <v>45615</v>
      </c>
      <c r="M109" s="66">
        <v>45615</v>
      </c>
      <c r="N109" s="66">
        <v>45619</v>
      </c>
      <c r="O109" s="66">
        <v>45636</v>
      </c>
      <c r="P109" s="66">
        <v>45636</v>
      </c>
      <c r="Q109" s="66">
        <v>45636</v>
      </c>
      <c r="R109" s="66"/>
      <c r="S109" s="66"/>
      <c r="T109" s="66"/>
      <c r="U109" s="66"/>
      <c r="V109" s="84"/>
      <c r="W109" s="84"/>
      <c r="X109" s="84"/>
      <c r="Y109" s="84"/>
      <c r="Z109" s="84"/>
      <c r="AA109" s="84"/>
      <c r="AB109" s="84"/>
      <c r="AC109" s="67"/>
      <c r="AD109" s="67"/>
      <c r="AE109" s="84"/>
      <c r="AF109" s="84"/>
      <c r="AG109" s="84"/>
      <c r="AH109" s="84"/>
      <c r="AI109" s="84"/>
      <c r="AJ109" s="84"/>
      <c r="AK109" s="84"/>
      <c r="AL109" s="84"/>
      <c r="AM109" s="84"/>
      <c r="AN109" s="84"/>
      <c r="AO109" s="84"/>
      <c r="AP109" s="84"/>
      <c r="AQ109" s="66"/>
      <c r="AR109" s="66"/>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8"/>
      <c r="BV109" s="139"/>
      <c r="BW109" s="140"/>
      <c r="BX109" s="141"/>
      <c r="BY109" s="142"/>
      <c r="BZ109" s="129"/>
      <c r="CA109" s="168"/>
      <c r="CB109" s="131"/>
      <c r="CC109" s="78"/>
      <c r="CD109" s="320"/>
      <c r="CE109" s="320"/>
    </row>
    <row r="110" spans="1:87" ht="23.25" customHeight="1" thickBot="1" x14ac:dyDescent="0.4">
      <c r="A110" s="407">
        <v>28</v>
      </c>
      <c r="B110" s="410" t="s">
        <v>101</v>
      </c>
      <c r="C110" s="413" t="s">
        <v>102</v>
      </c>
      <c r="D110" s="13" t="s">
        <v>4</v>
      </c>
      <c r="E110" s="189">
        <v>96</v>
      </c>
      <c r="F110" s="58">
        <v>95</v>
      </c>
      <c r="G110" s="58">
        <v>93</v>
      </c>
      <c r="H110" s="58"/>
      <c r="I110" s="58"/>
      <c r="J110" s="72">
        <v>99</v>
      </c>
      <c r="K110" s="72">
        <v>94</v>
      </c>
      <c r="L110" s="72">
        <v>96</v>
      </c>
      <c r="M110" s="72"/>
      <c r="N110" s="72"/>
      <c r="O110" s="72"/>
      <c r="P110" s="187"/>
      <c r="Q110" s="187"/>
      <c r="R110" s="187"/>
      <c r="S110" s="187"/>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82"/>
      <c r="BL110" s="82"/>
      <c r="BM110" s="82"/>
      <c r="BN110" s="82"/>
      <c r="BO110" s="82"/>
      <c r="BP110" s="82"/>
      <c r="BQ110" s="82"/>
      <c r="BR110" s="82"/>
      <c r="BS110" s="82"/>
      <c r="BT110" s="82"/>
      <c r="BU110" s="93"/>
      <c r="BV110" s="153">
        <v>11</v>
      </c>
      <c r="BW110" s="59">
        <v>1028</v>
      </c>
      <c r="BX110" s="154">
        <v>93.454545454545453</v>
      </c>
      <c r="BY110" s="145">
        <f>COUNTIF(E110:BU110,"&gt;=1")-COUNTIF(E110:BU110,"&gt;100")</f>
        <v>6</v>
      </c>
      <c r="BZ110" s="80">
        <f>SUM(E110:BU110)</f>
        <v>573</v>
      </c>
      <c r="CA110" s="144">
        <f t="shared" ref="CA110" si="41">SUM(BZ110/BY110)</f>
        <v>95.5</v>
      </c>
      <c r="CB110" s="118">
        <f>SUM(CA110-BX110)</f>
        <v>2.0454545454545467</v>
      </c>
      <c r="CC110" s="191">
        <f>MAX(E110:BU110)</f>
        <v>99</v>
      </c>
      <c r="CD110" s="320"/>
      <c r="CE110" s="320"/>
      <c r="CI110" s="321"/>
    </row>
    <row r="111" spans="1:87" ht="23.25" customHeight="1" thickBot="1" x14ac:dyDescent="0.4">
      <c r="A111" s="408"/>
      <c r="B111" s="411"/>
      <c r="C111" s="414"/>
      <c r="D111" s="14" t="s">
        <v>5</v>
      </c>
      <c r="E111" s="28"/>
      <c r="F111" s="60"/>
      <c r="G111" s="61"/>
      <c r="H111" s="60">
        <v>90</v>
      </c>
      <c r="I111" s="60">
        <v>88</v>
      </c>
      <c r="J111" s="74"/>
      <c r="K111" s="61"/>
      <c r="L111" s="74"/>
      <c r="M111" s="74">
        <v>84</v>
      </c>
      <c r="N111" s="74">
        <v>83</v>
      </c>
      <c r="O111" s="60">
        <v>86</v>
      </c>
      <c r="P111" s="60"/>
      <c r="Q111" s="83"/>
      <c r="R111" s="83"/>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27"/>
      <c r="BV111" s="122">
        <v>4</v>
      </c>
      <c r="BW111" s="60">
        <v>332</v>
      </c>
      <c r="BX111" s="172">
        <v>83</v>
      </c>
      <c r="BY111" s="137">
        <f>COUNTIF(E111:BU111,"&gt;=1")-COUNTIF(E111:BU111,"&gt;100")</f>
        <v>5</v>
      </c>
      <c r="BZ111" s="74">
        <f>SUM(E111:BU111)</f>
        <v>431</v>
      </c>
      <c r="CA111" s="146">
        <f>SUM(BZ111/BY111)</f>
        <v>86.2</v>
      </c>
      <c r="CB111" s="124">
        <f>SUM(CA111-BX111)</f>
        <v>3.2000000000000028</v>
      </c>
      <c r="CC111" s="191">
        <f>MAX(E111:BU111)</f>
        <v>90</v>
      </c>
      <c r="CD111" s="320"/>
      <c r="CE111" s="320"/>
    </row>
    <row r="112" spans="1:87" ht="23.25" customHeight="1" x14ac:dyDescent="0.35">
      <c r="A112" s="408"/>
      <c r="B112" s="411"/>
      <c r="C112" s="414"/>
      <c r="D112" s="14" t="s">
        <v>6</v>
      </c>
      <c r="E112" s="28" t="s">
        <v>190</v>
      </c>
      <c r="F112" s="60" t="s">
        <v>191</v>
      </c>
      <c r="G112" s="60" t="s">
        <v>192</v>
      </c>
      <c r="H112" s="60" t="s">
        <v>327</v>
      </c>
      <c r="I112" s="60" t="s">
        <v>328</v>
      </c>
      <c r="J112" s="62" t="s">
        <v>268</v>
      </c>
      <c r="K112" s="60" t="s">
        <v>193</v>
      </c>
      <c r="L112" s="60" t="s">
        <v>194</v>
      </c>
      <c r="M112" s="60" t="s">
        <v>329</v>
      </c>
      <c r="N112" s="60" t="s">
        <v>330</v>
      </c>
      <c r="O112" s="60" t="s">
        <v>331</v>
      </c>
      <c r="P112" s="60"/>
      <c r="Q112" s="60"/>
      <c r="R112" s="60"/>
      <c r="S112" s="60"/>
      <c r="T112" s="60"/>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97"/>
      <c r="BV112" s="90"/>
      <c r="BW112" s="60"/>
      <c r="BX112" s="64"/>
      <c r="BY112" s="28"/>
      <c r="BZ112" s="12"/>
      <c r="CA112" s="64"/>
      <c r="CB112" s="124"/>
      <c r="CC112" s="78"/>
      <c r="CD112" s="320"/>
      <c r="CE112" s="320"/>
    </row>
    <row r="113" spans="1:87" ht="23.25" customHeight="1" thickBot="1" x14ac:dyDescent="0.4">
      <c r="A113" s="409"/>
      <c r="B113" s="412"/>
      <c r="C113" s="415"/>
      <c r="D113" s="15" t="s">
        <v>7</v>
      </c>
      <c r="E113" s="34">
        <v>45470</v>
      </c>
      <c r="F113" s="26">
        <v>45566</v>
      </c>
      <c r="G113" s="26">
        <v>45566</v>
      </c>
      <c r="H113" s="26">
        <v>45573</v>
      </c>
      <c r="I113" s="26">
        <v>45582</v>
      </c>
      <c r="J113" s="26">
        <v>45614</v>
      </c>
      <c r="K113" s="26">
        <v>45604</v>
      </c>
      <c r="L113" s="26">
        <v>45611</v>
      </c>
      <c r="M113" s="26">
        <v>45615</v>
      </c>
      <c r="N113" s="26">
        <v>45618</v>
      </c>
      <c r="O113" s="26">
        <v>45625</v>
      </c>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35"/>
      <c r="BV113" s="195"/>
      <c r="BW113" s="66"/>
      <c r="BX113" s="67"/>
      <c r="BY113" s="34"/>
      <c r="BZ113" s="26"/>
      <c r="CA113" s="85"/>
      <c r="CB113" s="160"/>
      <c r="CC113" s="78"/>
      <c r="CD113" s="320"/>
      <c r="CE113" s="320"/>
    </row>
    <row r="114" spans="1:87" ht="23.25" customHeight="1" thickBot="1" x14ac:dyDescent="0.4">
      <c r="A114" s="407">
        <v>29</v>
      </c>
      <c r="B114" s="443" t="s">
        <v>11</v>
      </c>
      <c r="C114" s="445" t="s">
        <v>33</v>
      </c>
      <c r="D114" s="103" t="s">
        <v>4</v>
      </c>
      <c r="E114" s="101"/>
      <c r="F114" s="330"/>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354"/>
      <c r="AT114" s="354"/>
      <c r="AU114" s="354"/>
      <c r="AV114" s="354"/>
      <c r="AW114" s="354"/>
      <c r="AX114" s="354"/>
      <c r="AY114" s="354"/>
      <c r="AZ114" s="354"/>
      <c r="BA114" s="354"/>
      <c r="BB114" s="354"/>
      <c r="BC114" s="354"/>
      <c r="BD114" s="354"/>
      <c r="BE114" s="354"/>
      <c r="BF114" s="354"/>
      <c r="BG114" s="354"/>
      <c r="BH114" s="354"/>
      <c r="BI114" s="354"/>
      <c r="BJ114" s="354"/>
      <c r="BK114" s="354"/>
      <c r="BL114" s="354"/>
      <c r="BM114" s="354"/>
      <c r="BN114" s="354"/>
      <c r="BO114" s="354"/>
      <c r="BP114" s="354"/>
      <c r="BQ114" s="354"/>
      <c r="BR114" s="354"/>
      <c r="BS114" s="354"/>
      <c r="BT114" s="354"/>
      <c r="BU114" s="307"/>
      <c r="BV114" s="153">
        <v>4</v>
      </c>
      <c r="BW114" s="59">
        <v>378</v>
      </c>
      <c r="BX114" s="154">
        <v>94.5</v>
      </c>
      <c r="BY114" s="132">
        <f>COUNTIF(E114:BU114,"&gt;=1")-COUNTIF(E114:BU114,"&gt;100")</f>
        <v>0</v>
      </c>
      <c r="BZ114" s="59"/>
      <c r="CA114" s="117"/>
      <c r="CB114" s="118"/>
      <c r="CC114" s="147"/>
      <c r="CE114" s="320"/>
    </row>
    <row r="115" spans="1:87" ht="23.25" customHeight="1" thickBot="1" x14ac:dyDescent="0.4">
      <c r="A115" s="408"/>
      <c r="B115" s="411"/>
      <c r="C115" s="414"/>
      <c r="D115" s="104" t="s">
        <v>5</v>
      </c>
      <c r="E115" s="99">
        <v>85</v>
      </c>
      <c r="F115" s="340">
        <v>84</v>
      </c>
      <c r="G115" s="183">
        <v>83</v>
      </c>
      <c r="H115" s="183">
        <v>91</v>
      </c>
      <c r="I115" s="60">
        <v>87</v>
      </c>
      <c r="J115" s="60">
        <v>94</v>
      </c>
      <c r="K115" s="183">
        <v>94</v>
      </c>
      <c r="L115" s="183">
        <v>87</v>
      </c>
      <c r="M115" s="183">
        <v>90</v>
      </c>
      <c r="N115" s="183">
        <v>93</v>
      </c>
      <c r="O115" s="183">
        <v>91</v>
      </c>
      <c r="P115" s="183">
        <v>94</v>
      </c>
      <c r="Q115" s="183">
        <v>97</v>
      </c>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97"/>
      <c r="BV115" s="122">
        <v>9</v>
      </c>
      <c r="BW115" s="60">
        <v>769</v>
      </c>
      <c r="BX115" s="169">
        <v>85.444444444444443</v>
      </c>
      <c r="BY115" s="137">
        <f>COUNTIF(E115:BU115,"&gt;=1")-COUNTIF(E115:BU115,"&gt;100")</f>
        <v>13</v>
      </c>
      <c r="BZ115" s="60">
        <f>SUM(E115:BU115)</f>
        <v>1170</v>
      </c>
      <c r="CA115" s="123">
        <f>SUM(BZ115/BY115)</f>
        <v>90</v>
      </c>
      <c r="CB115" s="124">
        <f t="shared" ref="CB115" si="42">SUM(CA115-BX115)</f>
        <v>4.5555555555555571</v>
      </c>
      <c r="CC115" s="147">
        <f>MAX(E115:BU115)</f>
        <v>97</v>
      </c>
      <c r="CE115" s="320"/>
    </row>
    <row r="116" spans="1:87" ht="23.25" customHeight="1" x14ac:dyDescent="0.35">
      <c r="A116" s="408"/>
      <c r="B116" s="411"/>
      <c r="C116" s="414"/>
      <c r="D116" s="104" t="s">
        <v>6</v>
      </c>
      <c r="E116" s="28" t="s">
        <v>235</v>
      </c>
      <c r="F116" s="190" t="s">
        <v>242</v>
      </c>
      <c r="G116" s="190" t="s">
        <v>243</v>
      </c>
      <c r="H116" s="190" t="s">
        <v>244</v>
      </c>
      <c r="I116" s="62" t="s">
        <v>392</v>
      </c>
      <c r="J116" s="62" t="s">
        <v>393</v>
      </c>
      <c r="K116" s="60" t="s">
        <v>73</v>
      </c>
      <c r="L116" s="190" t="s">
        <v>245</v>
      </c>
      <c r="M116" s="60" t="s">
        <v>74</v>
      </c>
      <c r="N116" s="60" t="s">
        <v>75</v>
      </c>
      <c r="O116" s="60" t="s">
        <v>76</v>
      </c>
      <c r="P116" s="60" t="s">
        <v>77</v>
      </c>
      <c r="Q116" s="60" t="s">
        <v>78</v>
      </c>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97"/>
      <c r="BV116" s="90"/>
      <c r="BW116" s="60"/>
      <c r="BX116" s="144"/>
      <c r="BY116" s="137"/>
      <c r="BZ116" s="60"/>
      <c r="CA116" s="123"/>
      <c r="CB116" s="124"/>
      <c r="CC116" s="78"/>
      <c r="CE116" s="320"/>
    </row>
    <row r="117" spans="1:87" ht="23.25" customHeight="1" thickBot="1" x14ac:dyDescent="0.4">
      <c r="A117" s="409"/>
      <c r="B117" s="444"/>
      <c r="C117" s="446"/>
      <c r="D117" s="105" t="s">
        <v>7</v>
      </c>
      <c r="E117" s="65">
        <v>45574</v>
      </c>
      <c r="F117" s="66">
        <v>45574</v>
      </c>
      <c r="G117" s="106">
        <v>45614</v>
      </c>
      <c r="H117" s="106">
        <v>45610</v>
      </c>
      <c r="I117" s="66">
        <v>45611</v>
      </c>
      <c r="J117" s="66">
        <v>45611</v>
      </c>
      <c r="K117" s="106">
        <v>45611</v>
      </c>
      <c r="L117" s="106">
        <v>45624</v>
      </c>
      <c r="M117" s="106">
        <v>45632</v>
      </c>
      <c r="N117" s="106">
        <v>45632</v>
      </c>
      <c r="O117" s="106">
        <v>45636</v>
      </c>
      <c r="P117" s="106">
        <v>45636</v>
      </c>
      <c r="Q117" s="106">
        <v>45636</v>
      </c>
      <c r="R117" s="126"/>
      <c r="S117" s="126"/>
      <c r="T117" s="126"/>
      <c r="U117" s="126"/>
      <c r="V117" s="126"/>
      <c r="W117" s="126"/>
      <c r="X117" s="126"/>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355"/>
      <c r="AT117" s="355"/>
      <c r="AU117" s="355"/>
      <c r="AV117" s="355"/>
      <c r="AW117" s="355"/>
      <c r="AX117" s="355"/>
      <c r="AY117" s="355"/>
      <c r="AZ117" s="355"/>
      <c r="BA117" s="355"/>
      <c r="BB117" s="355"/>
      <c r="BC117" s="355"/>
      <c r="BD117" s="355"/>
      <c r="BE117" s="355"/>
      <c r="BF117" s="355"/>
      <c r="BG117" s="355"/>
      <c r="BH117" s="355"/>
      <c r="BI117" s="355"/>
      <c r="BJ117" s="355"/>
      <c r="BK117" s="355"/>
      <c r="BL117" s="355"/>
      <c r="BM117" s="355"/>
      <c r="BN117" s="355"/>
      <c r="BO117" s="355"/>
      <c r="BP117" s="355"/>
      <c r="BQ117" s="355"/>
      <c r="BR117" s="355"/>
      <c r="BS117" s="355"/>
      <c r="BT117" s="355"/>
      <c r="BU117" s="308"/>
      <c r="BV117" s="165"/>
      <c r="BW117" s="129"/>
      <c r="BX117" s="159"/>
      <c r="BY117" s="142"/>
      <c r="BZ117" s="129"/>
      <c r="CA117" s="130"/>
      <c r="CB117" s="160"/>
      <c r="CC117" s="78"/>
      <c r="CE117" s="320"/>
    </row>
    <row r="118" spans="1:87" ht="23.25" customHeight="1" thickBot="1" x14ac:dyDescent="0.4">
      <c r="A118" s="407">
        <v>30</v>
      </c>
      <c r="B118" s="410" t="s">
        <v>12</v>
      </c>
      <c r="C118" s="413" t="s">
        <v>13</v>
      </c>
      <c r="D118" s="13" t="s">
        <v>4</v>
      </c>
      <c r="E118" s="111"/>
      <c r="F118" s="80"/>
      <c r="G118" s="80"/>
      <c r="H118" s="80"/>
      <c r="I118" s="80"/>
      <c r="J118" s="80"/>
      <c r="K118" s="80"/>
      <c r="L118" s="80"/>
      <c r="M118" s="80"/>
      <c r="N118" s="80"/>
      <c r="O118" s="80"/>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c r="AT118" s="108"/>
      <c r="AU118" s="108"/>
      <c r="AV118" s="108"/>
      <c r="AW118" s="108"/>
      <c r="AX118" s="108"/>
      <c r="AY118" s="108"/>
      <c r="AZ118" s="108"/>
      <c r="BA118" s="108"/>
      <c r="BB118" s="108"/>
      <c r="BC118" s="108"/>
      <c r="BD118" s="108"/>
      <c r="BE118" s="108"/>
      <c r="BF118" s="108"/>
      <c r="BG118" s="108"/>
      <c r="BH118" s="108"/>
      <c r="BI118" s="108"/>
      <c r="BJ118" s="108"/>
      <c r="BK118" s="108"/>
      <c r="BL118" s="108"/>
      <c r="BM118" s="108"/>
      <c r="BN118" s="108"/>
      <c r="BO118" s="108"/>
      <c r="BP118" s="108"/>
      <c r="BQ118" s="108"/>
      <c r="BR118" s="108"/>
      <c r="BS118" s="108"/>
      <c r="BT118" s="108"/>
      <c r="BU118" s="109"/>
      <c r="BV118" s="153"/>
      <c r="BW118" s="59"/>
      <c r="BX118" s="154"/>
      <c r="BY118" s="132"/>
      <c r="BZ118" s="59"/>
      <c r="CA118" s="154"/>
      <c r="CB118" s="118"/>
      <c r="CC118" s="147"/>
      <c r="CD118" s="320"/>
      <c r="CE118" s="320"/>
    </row>
    <row r="119" spans="1:87" ht="23.25" customHeight="1" thickBot="1" x14ac:dyDescent="0.4">
      <c r="A119" s="408"/>
      <c r="B119" s="411"/>
      <c r="C119" s="414"/>
      <c r="D119" s="14" t="s">
        <v>5</v>
      </c>
      <c r="E119" s="69">
        <v>93</v>
      </c>
      <c r="F119" s="61">
        <v>98</v>
      </c>
      <c r="G119" s="69">
        <v>95</v>
      </c>
      <c r="H119" s="69">
        <v>91</v>
      </c>
      <c r="I119" s="69">
        <v>98</v>
      </c>
      <c r="J119" s="74">
        <v>96</v>
      </c>
      <c r="K119" s="74">
        <v>95</v>
      </c>
      <c r="L119" s="74">
        <v>94</v>
      </c>
      <c r="M119" s="69">
        <v>94</v>
      </c>
      <c r="N119" s="69">
        <v>92</v>
      </c>
      <c r="O119" s="374">
        <v>92</v>
      </c>
      <c r="P119" s="353">
        <v>96</v>
      </c>
      <c r="Q119" s="70">
        <v>92</v>
      </c>
      <c r="R119" s="83">
        <v>95</v>
      </c>
      <c r="S119" s="179">
        <v>95</v>
      </c>
      <c r="T119" s="83">
        <v>94</v>
      </c>
      <c r="U119" s="83">
        <v>93</v>
      </c>
      <c r="V119" s="83">
        <v>96</v>
      </c>
      <c r="W119" s="83">
        <v>97</v>
      </c>
      <c r="X119" s="83">
        <v>98</v>
      </c>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94"/>
      <c r="BV119" s="122">
        <v>6</v>
      </c>
      <c r="BW119" s="60">
        <v>565</v>
      </c>
      <c r="BX119" s="169">
        <v>94.166666666666671</v>
      </c>
      <c r="BY119" s="137">
        <f>COUNTIF(E119:BU119,"&gt;=1")-COUNTIF(E119:BU119,"&gt;100")</f>
        <v>20</v>
      </c>
      <c r="BZ119" s="60">
        <f>SUM(E119:BU119)</f>
        <v>1894</v>
      </c>
      <c r="CA119" s="146">
        <f>SUM(BZ119/BY119)</f>
        <v>94.7</v>
      </c>
      <c r="CB119" s="124">
        <f>SUM(CA119-BX119)</f>
        <v>0.53333333333333144</v>
      </c>
      <c r="CC119" s="147">
        <f>MAX(E119:BU119)</f>
        <v>98</v>
      </c>
      <c r="CD119" s="320"/>
      <c r="CE119" s="320"/>
    </row>
    <row r="120" spans="1:87" ht="23.25" customHeight="1" x14ac:dyDescent="0.35">
      <c r="A120" s="408"/>
      <c r="B120" s="411"/>
      <c r="C120" s="414"/>
      <c r="D120" s="14" t="s">
        <v>6</v>
      </c>
      <c r="E120" s="12" t="s">
        <v>73</v>
      </c>
      <c r="F120" s="90" t="s">
        <v>305</v>
      </c>
      <c r="G120" s="90" t="s">
        <v>340</v>
      </c>
      <c r="H120" s="90" t="s">
        <v>341</v>
      </c>
      <c r="I120" s="12" t="s">
        <v>74</v>
      </c>
      <c r="J120" s="60" t="s">
        <v>327</v>
      </c>
      <c r="K120" s="62" t="s">
        <v>374</v>
      </c>
      <c r="L120" s="62" t="s">
        <v>375</v>
      </c>
      <c r="M120" s="90" t="s">
        <v>342</v>
      </c>
      <c r="N120" s="90" t="s">
        <v>343</v>
      </c>
      <c r="O120" s="62" t="s">
        <v>399</v>
      </c>
      <c r="P120" s="90" t="s">
        <v>344</v>
      </c>
      <c r="Q120" s="60" t="s">
        <v>392</v>
      </c>
      <c r="R120" s="60" t="s">
        <v>393</v>
      </c>
      <c r="S120" s="78" t="s">
        <v>176</v>
      </c>
      <c r="T120" s="62" t="s">
        <v>433</v>
      </c>
      <c r="U120" s="62" t="s">
        <v>434</v>
      </c>
      <c r="V120" s="60" t="s">
        <v>422</v>
      </c>
      <c r="W120" s="60" t="s">
        <v>423</v>
      </c>
      <c r="X120" s="60" t="s">
        <v>424</v>
      </c>
      <c r="Y120" s="60"/>
      <c r="Z120" s="60"/>
      <c r="AA120" s="60"/>
      <c r="AB120" s="60"/>
      <c r="AC120" s="60"/>
      <c r="AD120" s="60"/>
      <c r="AE120" s="60"/>
      <c r="AF120" s="60"/>
      <c r="AG120" s="60"/>
      <c r="AH120" s="60"/>
      <c r="AI120" s="60"/>
      <c r="AJ120" s="60"/>
      <c r="AK120" s="60"/>
      <c r="AL120" s="60"/>
      <c r="AM120" s="60"/>
      <c r="AN120" s="60"/>
      <c r="AO120" s="60"/>
      <c r="AP120" s="60"/>
      <c r="AQ120" s="60"/>
      <c r="AR120" s="60"/>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27"/>
      <c r="BV120" s="90"/>
      <c r="BW120" s="60"/>
      <c r="BX120" s="144"/>
      <c r="BY120" s="137"/>
      <c r="BZ120" s="60"/>
      <c r="CA120" s="146"/>
      <c r="CB120" s="124"/>
      <c r="CC120" s="78"/>
      <c r="CD120" s="320"/>
      <c r="CE120" s="320"/>
    </row>
    <row r="121" spans="1:87" ht="23.25" customHeight="1" thickBot="1" x14ac:dyDescent="0.4">
      <c r="A121" s="409"/>
      <c r="B121" s="412"/>
      <c r="C121" s="415"/>
      <c r="D121" s="15" t="s">
        <v>7</v>
      </c>
      <c r="E121" s="66">
        <v>45559</v>
      </c>
      <c r="F121" s="66">
        <v>45568</v>
      </c>
      <c r="G121" s="66">
        <v>45569</v>
      </c>
      <c r="H121" s="66">
        <v>45569</v>
      </c>
      <c r="I121" s="66">
        <v>45575</v>
      </c>
      <c r="J121" s="66">
        <v>45575</v>
      </c>
      <c r="K121" s="66">
        <v>45583</v>
      </c>
      <c r="L121" s="66">
        <v>45583</v>
      </c>
      <c r="M121" s="66">
        <v>45583</v>
      </c>
      <c r="N121" s="66">
        <v>45615</v>
      </c>
      <c r="O121" s="66">
        <v>45615</v>
      </c>
      <c r="P121" s="66">
        <v>45625</v>
      </c>
      <c r="Q121" s="66">
        <v>45625</v>
      </c>
      <c r="R121" s="67">
        <v>45625</v>
      </c>
      <c r="S121" s="67">
        <v>45625</v>
      </c>
      <c r="T121" s="67">
        <v>45632</v>
      </c>
      <c r="U121" s="67">
        <v>45632</v>
      </c>
      <c r="V121" s="67">
        <v>45633</v>
      </c>
      <c r="W121" s="67">
        <v>45633</v>
      </c>
      <c r="X121" s="67">
        <v>45575</v>
      </c>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c r="BG121" s="67"/>
      <c r="BH121" s="67"/>
      <c r="BI121" s="67"/>
      <c r="BJ121" s="67"/>
      <c r="BK121" s="67"/>
      <c r="BL121" s="67"/>
      <c r="BM121" s="67"/>
      <c r="BN121" s="67"/>
      <c r="BO121" s="67"/>
      <c r="BP121" s="67"/>
      <c r="BQ121" s="67"/>
      <c r="BR121" s="67"/>
      <c r="BS121" s="67"/>
      <c r="BT121" s="67"/>
      <c r="BU121" s="68"/>
      <c r="BV121" s="165"/>
      <c r="BW121" s="129"/>
      <c r="BX121" s="159"/>
      <c r="BY121" s="142"/>
      <c r="BZ121" s="129"/>
      <c r="CA121" s="168"/>
      <c r="CB121" s="160"/>
      <c r="CC121" s="78"/>
      <c r="CD121" s="320"/>
      <c r="CE121" s="320"/>
    </row>
    <row r="122" spans="1:87" ht="24" customHeight="1" thickBot="1" x14ac:dyDescent="0.4">
      <c r="A122" s="431">
        <v>31</v>
      </c>
      <c r="B122" s="443" t="s">
        <v>24</v>
      </c>
      <c r="C122" s="445" t="s">
        <v>67</v>
      </c>
      <c r="D122" s="13" t="s">
        <v>4</v>
      </c>
      <c r="E122" s="189">
        <v>98</v>
      </c>
      <c r="F122" s="100"/>
      <c r="G122" s="100"/>
      <c r="H122" s="100"/>
      <c r="I122" s="100">
        <v>98</v>
      </c>
      <c r="J122" s="100">
        <v>97</v>
      </c>
      <c r="K122" s="100"/>
      <c r="L122" s="100"/>
      <c r="M122" s="100"/>
      <c r="N122" s="100"/>
      <c r="O122" s="100">
        <v>98</v>
      </c>
      <c r="P122" s="181">
        <v>90</v>
      </c>
      <c r="Q122" s="181">
        <v>98</v>
      </c>
      <c r="R122" s="181"/>
      <c r="S122" s="181"/>
      <c r="T122" s="181"/>
      <c r="U122" s="181"/>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c r="AY122" s="108"/>
      <c r="AZ122" s="108"/>
      <c r="BA122" s="108"/>
      <c r="BB122" s="108"/>
      <c r="BC122" s="108"/>
      <c r="BD122" s="108"/>
      <c r="BE122" s="108"/>
      <c r="BF122" s="108"/>
      <c r="BG122" s="108"/>
      <c r="BH122" s="108"/>
      <c r="BI122" s="108"/>
      <c r="BJ122" s="108"/>
      <c r="BK122" s="108"/>
      <c r="BL122" s="108"/>
      <c r="BM122" s="108"/>
      <c r="BN122" s="108"/>
      <c r="BO122" s="108"/>
      <c r="BP122" s="108"/>
      <c r="BQ122" s="108"/>
      <c r="BR122" s="108"/>
      <c r="BS122" s="108"/>
      <c r="BT122" s="108"/>
      <c r="BU122" s="109"/>
      <c r="BV122" s="116">
        <v>13</v>
      </c>
      <c r="BW122" s="59">
        <v>1254</v>
      </c>
      <c r="BX122" s="117">
        <v>96.461538461538467</v>
      </c>
      <c r="BY122" s="137">
        <f>COUNTIF(E122:BU122,"&gt;=1")-COUNTIF(E122:BU122,"&gt;100")</f>
        <v>6</v>
      </c>
      <c r="BZ122" s="60">
        <f>SUM(E122:BU122)</f>
        <v>579</v>
      </c>
      <c r="CA122" s="146">
        <f>SUM(BZ122/BY122)</f>
        <v>96.5</v>
      </c>
      <c r="CB122" s="118">
        <f>SUM(CA122-BX122)</f>
        <v>3.8461538461532996E-2</v>
      </c>
      <c r="CC122" s="147">
        <f>MAX(E122:BU122)</f>
        <v>98</v>
      </c>
      <c r="CD122" s="369">
        <v>182</v>
      </c>
      <c r="CE122" s="320"/>
      <c r="CI122" s="321"/>
    </row>
    <row r="123" spans="1:87" ht="24" customHeight="1" thickBot="1" x14ac:dyDescent="0.4">
      <c r="A123" s="432"/>
      <c r="B123" s="411"/>
      <c r="C123" s="414"/>
      <c r="D123" s="14" t="s">
        <v>5</v>
      </c>
      <c r="E123" s="28"/>
      <c r="F123" s="61">
        <v>88</v>
      </c>
      <c r="G123" s="197">
        <v>92</v>
      </c>
      <c r="H123" s="183">
        <v>89</v>
      </c>
      <c r="I123" s="62"/>
      <c r="J123" s="62"/>
      <c r="K123" s="62">
        <v>90</v>
      </c>
      <c r="L123" s="353">
        <v>89</v>
      </c>
      <c r="M123" s="74">
        <v>85</v>
      </c>
      <c r="N123" s="69">
        <v>91</v>
      </c>
      <c r="O123" s="69"/>
      <c r="P123" s="69"/>
      <c r="Q123" s="74"/>
      <c r="R123" s="69">
        <v>94</v>
      </c>
      <c r="S123" s="74"/>
      <c r="T123" s="74"/>
      <c r="U123" s="74"/>
      <c r="V123" s="69"/>
      <c r="W123" s="69"/>
      <c r="X123" s="69"/>
      <c r="Y123" s="69"/>
      <c r="Z123" s="69"/>
      <c r="AA123" s="69"/>
      <c r="AB123" s="69"/>
      <c r="AC123" s="69"/>
      <c r="AD123" s="74"/>
      <c r="AE123" s="74"/>
      <c r="AF123" s="190"/>
      <c r="AG123" s="74"/>
      <c r="AH123" s="74"/>
      <c r="AI123" s="74"/>
      <c r="AJ123" s="74"/>
      <c r="AK123" s="74"/>
      <c r="AL123" s="74"/>
      <c r="AM123" s="74"/>
      <c r="AN123" s="74"/>
      <c r="AO123" s="74"/>
      <c r="AP123" s="74"/>
      <c r="AQ123" s="74"/>
      <c r="AR123" s="74"/>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94"/>
      <c r="BV123" s="78">
        <v>17</v>
      </c>
      <c r="BW123" s="60">
        <v>1543</v>
      </c>
      <c r="BX123" s="138">
        <v>90.764705882352942</v>
      </c>
      <c r="BY123" s="137">
        <f>COUNTIF(E123:BU123,"&gt;=1")-COUNTIF(E123:BU123,"&gt;100")</f>
        <v>8</v>
      </c>
      <c r="BZ123" s="60">
        <f>SUM(E123:BU123)</f>
        <v>718</v>
      </c>
      <c r="CA123" s="146">
        <f>SUM(BZ123/BY123)</f>
        <v>89.75</v>
      </c>
      <c r="CB123" s="124">
        <f>SUM(CA123-BX123)</f>
        <v>-1.014705882352942</v>
      </c>
      <c r="CC123" s="147">
        <f>MAX(E123:BU123)</f>
        <v>94</v>
      </c>
      <c r="CD123" s="320"/>
      <c r="CE123" s="320"/>
    </row>
    <row r="124" spans="1:87" ht="24" customHeight="1" x14ac:dyDescent="0.35">
      <c r="A124" s="432"/>
      <c r="B124" s="411"/>
      <c r="C124" s="414"/>
      <c r="D124" s="14" t="s">
        <v>6</v>
      </c>
      <c r="E124" s="89" t="s">
        <v>190</v>
      </c>
      <c r="F124" s="12" t="s">
        <v>235</v>
      </c>
      <c r="G124" s="12" t="s">
        <v>242</v>
      </c>
      <c r="H124" s="12" t="s">
        <v>243</v>
      </c>
      <c r="I124" s="12" t="s">
        <v>191</v>
      </c>
      <c r="J124" s="12" t="s">
        <v>192</v>
      </c>
      <c r="K124" s="60" t="s">
        <v>327</v>
      </c>
      <c r="L124" s="12" t="s">
        <v>244</v>
      </c>
      <c r="M124" s="60" t="s">
        <v>328</v>
      </c>
      <c r="N124" s="12" t="s">
        <v>245</v>
      </c>
      <c r="O124" s="12" t="s">
        <v>193</v>
      </c>
      <c r="P124" s="12" t="s">
        <v>194</v>
      </c>
      <c r="Q124" s="62" t="s">
        <v>268</v>
      </c>
      <c r="R124" s="62" t="s">
        <v>268</v>
      </c>
      <c r="T124" s="12"/>
      <c r="V124" s="62"/>
      <c r="W124" s="62"/>
      <c r="X124" s="62"/>
      <c r="Y124" s="62"/>
      <c r="Z124" s="62"/>
      <c r="AA124" s="12"/>
      <c r="AB124" s="12"/>
      <c r="AC124" s="12"/>
      <c r="AD124" s="62"/>
      <c r="AE124" s="62"/>
      <c r="AF124" s="12"/>
      <c r="AG124" s="62"/>
      <c r="AH124" s="62"/>
      <c r="AI124" s="62"/>
      <c r="AJ124" s="62"/>
      <c r="AK124" s="62"/>
      <c r="AL124" s="62"/>
      <c r="AM124" s="62"/>
      <c r="AN124" s="62"/>
      <c r="AO124" s="62"/>
      <c r="AP124" s="62"/>
      <c r="AQ124" s="62"/>
      <c r="AR124" s="62"/>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97"/>
      <c r="BV124" s="90"/>
      <c r="BW124" s="60"/>
      <c r="BX124" s="156"/>
      <c r="BY124" s="137"/>
      <c r="BZ124" s="60"/>
      <c r="CA124" s="146"/>
      <c r="CB124" s="124"/>
      <c r="CC124" s="78"/>
      <c r="CD124" s="320"/>
      <c r="CE124" s="320"/>
    </row>
    <row r="125" spans="1:87" ht="24" customHeight="1" thickBot="1" x14ac:dyDescent="0.4">
      <c r="A125" s="433"/>
      <c r="B125" s="412"/>
      <c r="C125" s="415"/>
      <c r="D125" s="15" t="s">
        <v>7</v>
      </c>
      <c r="E125" s="65">
        <v>45554</v>
      </c>
      <c r="F125" s="84">
        <v>45569</v>
      </c>
      <c r="G125" s="66">
        <v>45569</v>
      </c>
      <c r="H125" s="66">
        <v>45576</v>
      </c>
      <c r="I125" s="66">
        <v>45576</v>
      </c>
      <c r="J125" s="66">
        <v>45582</v>
      </c>
      <c r="K125" s="66">
        <v>45583</v>
      </c>
      <c r="L125" s="26">
        <v>45604</v>
      </c>
      <c r="M125" s="66">
        <v>45611</v>
      </c>
      <c r="N125" s="66">
        <v>45622</v>
      </c>
      <c r="O125" s="67">
        <v>45622</v>
      </c>
      <c r="P125" s="67">
        <v>45622</v>
      </c>
      <c r="Q125" s="67">
        <v>45624</v>
      </c>
      <c r="R125" s="67">
        <v>45624</v>
      </c>
      <c r="S125" s="67"/>
      <c r="T125" s="67"/>
      <c r="U125" s="67"/>
      <c r="V125" s="85"/>
      <c r="W125" s="85"/>
      <c r="X125" s="67"/>
      <c r="Y125" s="67"/>
      <c r="Z125" s="88"/>
      <c r="AA125" s="88"/>
      <c r="AB125" s="67"/>
      <c r="AC125" s="67"/>
      <c r="AD125" s="88"/>
      <c r="AE125" s="88"/>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c r="BG125" s="67"/>
      <c r="BH125" s="67"/>
      <c r="BI125" s="67"/>
      <c r="BJ125" s="67"/>
      <c r="BK125" s="67"/>
      <c r="BL125" s="67"/>
      <c r="BM125" s="67"/>
      <c r="BN125" s="67"/>
      <c r="BO125" s="67"/>
      <c r="BP125" s="67"/>
      <c r="BQ125" s="67"/>
      <c r="BR125" s="67"/>
      <c r="BS125" s="67"/>
      <c r="BT125" s="67"/>
      <c r="BU125" s="68"/>
      <c r="BV125" s="165"/>
      <c r="BW125" s="129"/>
      <c r="BX125" s="171"/>
      <c r="BY125" s="142"/>
      <c r="BZ125" s="129"/>
      <c r="CA125" s="168"/>
      <c r="CB125" s="160"/>
      <c r="CC125" s="78"/>
      <c r="CD125" s="320"/>
      <c r="CE125" s="320"/>
    </row>
    <row r="126" spans="1:87" ht="23.25" customHeight="1" thickBot="1" x14ac:dyDescent="0.4">
      <c r="A126" s="407">
        <v>32</v>
      </c>
      <c r="B126" s="443" t="s">
        <v>91</v>
      </c>
      <c r="C126" s="445" t="s">
        <v>103</v>
      </c>
      <c r="D126" s="13" t="s">
        <v>4</v>
      </c>
      <c r="E126" s="189">
        <v>96</v>
      </c>
      <c r="F126" s="58">
        <v>81</v>
      </c>
      <c r="G126" s="58">
        <v>87</v>
      </c>
      <c r="H126" s="58">
        <v>82</v>
      </c>
      <c r="I126" s="72">
        <v>90</v>
      </c>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c r="AL126" s="73"/>
      <c r="AM126" s="73"/>
      <c r="AN126" s="73"/>
      <c r="AO126" s="73"/>
      <c r="AP126" s="73"/>
      <c r="AQ126" s="73"/>
      <c r="AR126" s="73"/>
      <c r="AS126" s="82"/>
      <c r="AT126" s="82"/>
      <c r="AU126" s="82"/>
      <c r="AV126" s="82"/>
      <c r="AW126" s="82"/>
      <c r="AX126" s="82"/>
      <c r="AY126" s="82"/>
      <c r="AZ126" s="82"/>
      <c r="BA126" s="82"/>
      <c r="BB126" s="82"/>
      <c r="BC126" s="82"/>
      <c r="BD126" s="82"/>
      <c r="BE126" s="82"/>
      <c r="BF126" s="82"/>
      <c r="BG126" s="82"/>
      <c r="BH126" s="82"/>
      <c r="BI126" s="82"/>
      <c r="BJ126" s="82"/>
      <c r="BK126" s="82"/>
      <c r="BL126" s="82"/>
      <c r="BM126" s="82"/>
      <c r="BN126" s="82"/>
      <c r="BO126" s="82"/>
      <c r="BP126" s="82"/>
      <c r="BQ126" s="82"/>
      <c r="BR126" s="82"/>
      <c r="BS126" s="82"/>
      <c r="BT126" s="82"/>
      <c r="BU126" s="93"/>
      <c r="BV126" s="153">
        <v>5</v>
      </c>
      <c r="BW126" s="59">
        <v>433</v>
      </c>
      <c r="BX126" s="154">
        <v>86.6</v>
      </c>
      <c r="BY126" s="132">
        <f>COUNTIF(E126:BU126,"&gt;=1")-COUNTIF(E126:BU126,"&gt;100")</f>
        <v>5</v>
      </c>
      <c r="BZ126" s="59">
        <f>SUM(E126:BU126)</f>
        <v>436</v>
      </c>
      <c r="CA126" s="117">
        <f>SUM(BZ126/BY126)</f>
        <v>87.2</v>
      </c>
      <c r="CB126" s="133">
        <f>SUM(CA126-BX126)</f>
        <v>0.60000000000000853</v>
      </c>
      <c r="CC126" s="147">
        <f>MAX(E126:BU126)</f>
        <v>96</v>
      </c>
      <c r="CD126" s="320"/>
      <c r="CE126" s="320"/>
      <c r="CI126" s="321"/>
    </row>
    <row r="127" spans="1:87" ht="23.25" customHeight="1" thickBot="1" x14ac:dyDescent="0.4">
      <c r="A127" s="408"/>
      <c r="B127" s="411"/>
      <c r="C127" s="414"/>
      <c r="D127" s="14" t="s">
        <v>5</v>
      </c>
      <c r="E127" s="28"/>
      <c r="F127" s="60"/>
      <c r="G127" s="60"/>
      <c r="H127" s="60"/>
      <c r="I127" s="74"/>
      <c r="J127" s="74"/>
      <c r="K127" s="74"/>
      <c r="L127" s="60"/>
      <c r="M127" s="74"/>
      <c r="N127" s="60"/>
      <c r="O127" s="60"/>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94"/>
      <c r="BV127" s="90">
        <v>7</v>
      </c>
      <c r="BW127" s="60">
        <v>540</v>
      </c>
      <c r="BX127" s="144">
        <v>77.142857142857139</v>
      </c>
      <c r="BY127" s="137"/>
      <c r="BZ127" s="60"/>
      <c r="CA127" s="123"/>
      <c r="CB127" s="138"/>
      <c r="CC127" s="147">
        <f>MAX(E127:BU127)</f>
        <v>0</v>
      </c>
      <c r="CD127" s="320"/>
      <c r="CE127" s="320"/>
    </row>
    <row r="128" spans="1:87" ht="23.25" customHeight="1" x14ac:dyDescent="0.35">
      <c r="A128" s="408"/>
      <c r="B128" s="411"/>
      <c r="C128" s="414"/>
      <c r="D128" s="14" t="s">
        <v>6</v>
      </c>
      <c r="E128" s="112" t="s">
        <v>190</v>
      </c>
      <c r="F128" s="60" t="s">
        <v>191</v>
      </c>
      <c r="G128" s="60" t="s">
        <v>192</v>
      </c>
      <c r="H128" s="60" t="s">
        <v>193</v>
      </c>
      <c r="I128" s="60" t="s">
        <v>194</v>
      </c>
      <c r="K128" s="62"/>
      <c r="L128" s="62"/>
      <c r="M128" s="62"/>
      <c r="N128" s="62"/>
      <c r="O128" s="62"/>
      <c r="P128" s="62"/>
      <c r="Q128" s="62"/>
      <c r="R128" s="74"/>
      <c r="S128" s="74"/>
      <c r="T128" s="62"/>
      <c r="U128" s="62"/>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94"/>
      <c r="BV128" s="90"/>
      <c r="BW128" s="60"/>
      <c r="BX128" s="144"/>
      <c r="BY128" s="137"/>
      <c r="BZ128" s="60"/>
      <c r="CA128" s="123"/>
      <c r="CB128" s="138"/>
      <c r="CC128" s="78"/>
      <c r="CD128" s="320"/>
      <c r="CE128" s="320"/>
    </row>
    <row r="129" spans="1:87" ht="23.25" customHeight="1" thickBot="1" x14ac:dyDescent="0.4">
      <c r="A129" s="409"/>
      <c r="B129" s="444"/>
      <c r="C129" s="446"/>
      <c r="D129" s="15" t="s">
        <v>7</v>
      </c>
      <c r="E129" s="34">
        <v>45559</v>
      </c>
      <c r="F129" s="26">
        <v>45575</v>
      </c>
      <c r="G129" s="26">
        <v>45622</v>
      </c>
      <c r="H129" s="26">
        <v>45622</v>
      </c>
      <c r="I129" s="88">
        <v>45622</v>
      </c>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35"/>
      <c r="BV129" s="148"/>
      <c r="BW129" s="149"/>
      <c r="BX129" s="150"/>
      <c r="BY129" s="151"/>
      <c r="BZ129" s="149"/>
      <c r="CA129" s="166"/>
      <c r="CB129" s="167"/>
      <c r="CC129" s="78"/>
      <c r="CD129" s="320"/>
      <c r="CE129" s="320"/>
    </row>
    <row r="130" spans="1:87" ht="24" customHeight="1" thickBot="1" x14ac:dyDescent="0.4">
      <c r="A130" s="407">
        <v>33</v>
      </c>
      <c r="B130" s="410" t="s">
        <v>106</v>
      </c>
      <c r="C130" s="413" t="s">
        <v>107</v>
      </c>
      <c r="D130" s="13" t="s">
        <v>4</v>
      </c>
      <c r="E130" s="189">
        <v>97</v>
      </c>
      <c r="F130" s="58"/>
      <c r="G130" s="58">
        <v>99</v>
      </c>
      <c r="H130" s="58">
        <v>98</v>
      </c>
      <c r="I130" s="58">
        <v>98</v>
      </c>
      <c r="J130" s="58"/>
      <c r="K130" s="175">
        <v>97</v>
      </c>
      <c r="L130" s="175">
        <v>97</v>
      </c>
      <c r="M130" s="175"/>
      <c r="N130" s="175">
        <v>96</v>
      </c>
      <c r="O130" s="175"/>
      <c r="P130" s="175">
        <v>99</v>
      </c>
      <c r="Q130" s="175">
        <v>97</v>
      </c>
      <c r="R130" s="175">
        <v>94</v>
      </c>
      <c r="S130" s="175"/>
      <c r="T130" s="175">
        <v>99</v>
      </c>
      <c r="U130" s="175">
        <v>99</v>
      </c>
      <c r="V130" s="175"/>
      <c r="W130" s="175"/>
      <c r="X130" s="175">
        <v>98</v>
      </c>
      <c r="Y130" s="175">
        <v>99</v>
      </c>
      <c r="Z130" s="175">
        <v>100</v>
      </c>
      <c r="AA130" s="175">
        <v>98</v>
      </c>
      <c r="AB130" s="175"/>
      <c r="AC130" s="175">
        <v>99</v>
      </c>
      <c r="AD130" s="175">
        <v>100</v>
      </c>
      <c r="AE130" s="175">
        <v>100</v>
      </c>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63"/>
      <c r="BN130" s="63"/>
      <c r="BO130" s="63"/>
      <c r="BP130" s="63"/>
      <c r="BQ130" s="63"/>
      <c r="BR130" s="63"/>
      <c r="BS130" s="63"/>
      <c r="BT130" s="63"/>
      <c r="BU130" s="63"/>
      <c r="BV130" s="192">
        <v>18</v>
      </c>
      <c r="BW130" s="114">
        <v>1735</v>
      </c>
      <c r="BX130" s="115">
        <v>96.388888888888886</v>
      </c>
      <c r="BY130" s="116">
        <f>COUNTIF(E130:BU130,"&gt;=1")-COUNTIF(E130:BU130,"&gt;100")</f>
        <v>19</v>
      </c>
      <c r="BZ130" s="59">
        <f>SUM(E130:BU130)</f>
        <v>1864</v>
      </c>
      <c r="CA130" s="117">
        <f>SUM(BZ130/BY130)</f>
        <v>98.10526315789474</v>
      </c>
      <c r="CB130" s="118">
        <f>SUM(CA130-BX130)</f>
        <v>1.7163742690058541</v>
      </c>
      <c r="CC130" s="147">
        <f>MAX(E130:BU130)</f>
        <v>100</v>
      </c>
      <c r="CD130" s="320"/>
      <c r="CE130" s="320"/>
      <c r="CI130" s="321"/>
    </row>
    <row r="131" spans="1:87" ht="24" customHeight="1" thickBot="1" x14ac:dyDescent="0.4">
      <c r="A131" s="408"/>
      <c r="B131" s="411"/>
      <c r="C131" s="414"/>
      <c r="D131" s="14" t="s">
        <v>5</v>
      </c>
      <c r="E131" s="170"/>
      <c r="F131" s="183">
        <v>90</v>
      </c>
      <c r="G131" s="62"/>
      <c r="H131" s="62"/>
      <c r="I131" s="183"/>
      <c r="J131" s="183">
        <v>95</v>
      </c>
      <c r="K131" s="183"/>
      <c r="L131" s="182"/>
      <c r="M131" s="182">
        <v>88</v>
      </c>
      <c r="N131" s="64"/>
      <c r="O131" s="61">
        <v>92</v>
      </c>
      <c r="P131" s="182"/>
      <c r="Q131" s="182"/>
      <c r="R131" s="64"/>
      <c r="S131" s="182">
        <v>93</v>
      </c>
      <c r="T131" s="186"/>
      <c r="U131" s="60"/>
      <c r="V131" s="60">
        <v>94</v>
      </c>
      <c r="W131" s="182">
        <v>93</v>
      </c>
      <c r="X131" s="64"/>
      <c r="Y131" s="64"/>
      <c r="Z131" s="64"/>
      <c r="AA131" s="64"/>
      <c r="AB131" s="64">
        <v>92</v>
      </c>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193">
        <v>5</v>
      </c>
      <c r="BW131" s="62">
        <v>441</v>
      </c>
      <c r="BX131" s="121">
        <v>88.2</v>
      </c>
      <c r="BY131" s="122">
        <f>COUNTIF(E131:BU131,"&gt;=1")-COUNTIF(E131:BU131,"&gt;100")</f>
        <v>8</v>
      </c>
      <c r="BZ131" s="60">
        <f>SUM(E131:BU131)</f>
        <v>737</v>
      </c>
      <c r="CA131" s="123">
        <f>SUM(BZ131/BY131)</f>
        <v>92.125</v>
      </c>
      <c r="CB131" s="124">
        <f>SUM(CA131-BX131)</f>
        <v>3.9249999999999972</v>
      </c>
      <c r="CC131" s="147">
        <f>MAX(E131:BU131)</f>
        <v>95</v>
      </c>
      <c r="CD131" s="320"/>
      <c r="CE131" s="320"/>
    </row>
    <row r="132" spans="1:87" ht="24" customHeight="1" x14ac:dyDescent="0.35">
      <c r="A132" s="408"/>
      <c r="B132" s="411"/>
      <c r="C132" s="414"/>
      <c r="D132" s="14" t="s">
        <v>6</v>
      </c>
      <c r="E132" s="28" t="s">
        <v>268</v>
      </c>
      <c r="F132" s="60" t="s">
        <v>268</v>
      </c>
      <c r="G132" s="60" t="s">
        <v>268</v>
      </c>
      <c r="H132" s="60" t="s">
        <v>236</v>
      </c>
      <c r="I132" s="60" t="s">
        <v>161</v>
      </c>
      <c r="J132" s="60" t="s">
        <v>235</v>
      </c>
      <c r="K132" s="78" t="s">
        <v>190</v>
      </c>
      <c r="L132" s="60" t="s">
        <v>254</v>
      </c>
      <c r="M132" s="78" t="s">
        <v>242</v>
      </c>
      <c r="N132" s="60" t="s">
        <v>255</v>
      </c>
      <c r="O132" s="78" t="s">
        <v>243</v>
      </c>
      <c r="P132" s="62" t="s">
        <v>191</v>
      </c>
      <c r="Q132" s="60" t="s">
        <v>256</v>
      </c>
      <c r="R132" s="62" t="s">
        <v>192</v>
      </c>
      <c r="S132" s="62" t="s">
        <v>244</v>
      </c>
      <c r="T132" s="60" t="s">
        <v>160</v>
      </c>
      <c r="U132" s="60" t="s">
        <v>156</v>
      </c>
      <c r="V132" s="62" t="s">
        <v>392</v>
      </c>
      <c r="W132" s="78" t="s">
        <v>245</v>
      </c>
      <c r="X132" s="60" t="s">
        <v>257</v>
      </c>
      <c r="Y132" s="62" t="s">
        <v>193</v>
      </c>
      <c r="Z132" s="62" t="s">
        <v>194</v>
      </c>
      <c r="AA132" s="60" t="s">
        <v>157</v>
      </c>
      <c r="AB132" s="62" t="s">
        <v>393</v>
      </c>
      <c r="AC132" s="60" t="s">
        <v>158</v>
      </c>
      <c r="AD132" s="78" t="s">
        <v>268</v>
      </c>
      <c r="AE132" s="60" t="s">
        <v>159</v>
      </c>
      <c r="AF132" s="62"/>
      <c r="AG132" s="62"/>
      <c r="AH132" s="62"/>
      <c r="AI132" s="62"/>
      <c r="AJ132" s="62"/>
      <c r="AK132" s="62"/>
      <c r="AL132" s="62"/>
      <c r="AM132" s="62"/>
      <c r="AN132" s="62"/>
      <c r="AO132" s="62"/>
      <c r="AP132" s="62"/>
      <c r="AQ132" s="62"/>
      <c r="AR132" s="62"/>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107"/>
      <c r="BW132" s="79"/>
      <c r="BX132" s="156"/>
      <c r="BY132" s="143"/>
      <c r="BZ132" s="79"/>
      <c r="CA132" s="156"/>
      <c r="CB132" s="155"/>
      <c r="CC132" s="78"/>
      <c r="CD132" s="320"/>
      <c r="CE132" s="320"/>
    </row>
    <row r="133" spans="1:87" ht="24" customHeight="1" thickBot="1" x14ac:dyDescent="0.4">
      <c r="A133" s="409"/>
      <c r="B133" s="412"/>
      <c r="C133" s="415"/>
      <c r="D133" s="15" t="s">
        <v>7</v>
      </c>
      <c r="E133" s="65">
        <v>45541</v>
      </c>
      <c r="F133" s="66">
        <v>45552</v>
      </c>
      <c r="G133" s="66">
        <v>45554</v>
      </c>
      <c r="H133" s="66">
        <v>45554</v>
      </c>
      <c r="I133" s="66">
        <v>45561</v>
      </c>
      <c r="J133" s="66">
        <v>45561</v>
      </c>
      <c r="K133" s="66">
        <v>45561</v>
      </c>
      <c r="L133" s="66">
        <v>45573</v>
      </c>
      <c r="M133" s="66">
        <v>45573</v>
      </c>
      <c r="N133" s="66">
        <v>45582</v>
      </c>
      <c r="O133" s="66">
        <v>45582</v>
      </c>
      <c r="P133" s="66">
        <v>45582</v>
      </c>
      <c r="Q133" s="66">
        <v>45601</v>
      </c>
      <c r="R133" s="96">
        <v>45603</v>
      </c>
      <c r="S133" s="66">
        <v>45603</v>
      </c>
      <c r="T133" s="84">
        <v>45604</v>
      </c>
      <c r="U133" s="66">
        <v>45608</v>
      </c>
      <c r="V133" s="66">
        <v>45610</v>
      </c>
      <c r="W133" s="67">
        <v>45615</v>
      </c>
      <c r="X133" s="67">
        <v>45618</v>
      </c>
      <c r="Y133" s="67">
        <v>45619</v>
      </c>
      <c r="Z133" s="67">
        <v>45619</v>
      </c>
      <c r="AA133" s="67">
        <v>45622</v>
      </c>
      <c r="AB133" s="67">
        <v>45622</v>
      </c>
      <c r="AC133" s="67">
        <v>45624</v>
      </c>
      <c r="AD133" s="67">
        <v>45624</v>
      </c>
      <c r="AE133" s="67">
        <v>45629</v>
      </c>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c r="BK133" s="67"/>
      <c r="BL133" s="67"/>
      <c r="BM133" s="67"/>
      <c r="BN133" s="67"/>
      <c r="BO133" s="67"/>
      <c r="BP133" s="67"/>
      <c r="BQ133" s="67"/>
      <c r="BR133" s="67"/>
      <c r="BS133" s="67"/>
      <c r="BT133" s="67"/>
      <c r="BU133" s="67"/>
      <c r="BV133" s="217"/>
      <c r="BW133" s="158"/>
      <c r="BX133" s="171"/>
      <c r="BY133" s="128"/>
      <c r="BZ133" s="129"/>
      <c r="CA133" s="130"/>
      <c r="CB133" s="131"/>
      <c r="CC133" s="78"/>
      <c r="CD133" s="320"/>
      <c r="CE133" s="320"/>
    </row>
    <row r="134" spans="1:87" ht="23.25" customHeight="1" x14ac:dyDescent="0.35">
      <c r="A134" s="211"/>
      <c r="B134" s="212"/>
      <c r="C134" s="212"/>
      <c r="D134" s="48"/>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49"/>
      <c r="BK134" s="49"/>
      <c r="BL134" s="49"/>
      <c r="BM134" s="49"/>
      <c r="BN134" s="49"/>
      <c r="BO134" s="49"/>
      <c r="BP134" s="49"/>
      <c r="BQ134" s="49"/>
      <c r="BR134" s="49"/>
      <c r="BS134" s="49"/>
      <c r="BT134" s="49"/>
      <c r="BU134" s="49"/>
      <c r="BV134" s="213"/>
      <c r="BW134" s="213"/>
      <c r="BX134" s="208"/>
      <c r="BY134" s="214"/>
      <c r="BZ134" s="213"/>
      <c r="CA134" s="208"/>
      <c r="CB134" s="208"/>
      <c r="CC134" s="78"/>
      <c r="CD134" s="320"/>
    </row>
    <row r="135" spans="1:87" ht="23.25" customHeight="1" x14ac:dyDescent="0.35">
      <c r="A135" s="211"/>
      <c r="B135" s="212"/>
      <c r="C135" s="212"/>
      <c r="D135" s="48"/>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49"/>
      <c r="BK135" s="49"/>
      <c r="BL135" s="49"/>
      <c r="BM135" s="49"/>
      <c r="BN135" s="49"/>
      <c r="BO135" s="49"/>
      <c r="BP135" s="49"/>
      <c r="BQ135" s="49"/>
      <c r="BR135" s="49"/>
      <c r="BS135" s="49"/>
      <c r="BT135" s="49"/>
      <c r="BU135" s="49"/>
      <c r="BV135" s="213"/>
      <c r="BW135" s="213"/>
      <c r="BX135" s="208"/>
      <c r="BY135" s="214"/>
      <c r="BZ135" s="213"/>
      <c r="CA135" s="208"/>
      <c r="CB135" s="208"/>
      <c r="CC135" s="78"/>
      <c r="CD135" s="320"/>
    </row>
    <row r="136" spans="1:87" ht="24" customHeight="1" x14ac:dyDescent="0.35">
      <c r="A136" s="211"/>
      <c r="B136" s="212"/>
      <c r="C136" s="212"/>
      <c r="D136" s="48"/>
      <c r="E136" s="49"/>
      <c r="F136" s="49"/>
      <c r="G136" s="49"/>
      <c r="H136" s="49"/>
      <c r="I136" s="49"/>
      <c r="J136" s="49"/>
      <c r="K136" s="49"/>
      <c r="L136" s="49"/>
      <c r="M136" s="49"/>
      <c r="N136" s="49"/>
      <c r="O136" s="49"/>
      <c r="P136" s="49"/>
      <c r="Q136" s="49"/>
      <c r="R136" s="198"/>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49"/>
      <c r="BK136" s="49"/>
      <c r="BL136" s="49"/>
      <c r="BM136" s="49"/>
      <c r="BN136" s="49"/>
      <c r="BO136" s="49"/>
      <c r="BP136" s="49"/>
      <c r="BQ136" s="49"/>
      <c r="BR136" s="49"/>
      <c r="BS136" s="49"/>
      <c r="BT136" s="49"/>
      <c r="BU136" s="49"/>
      <c r="BV136" s="213"/>
      <c r="BW136" s="213"/>
      <c r="BX136" s="208"/>
      <c r="BY136" s="214"/>
      <c r="BZ136" s="213"/>
      <c r="CA136" s="208"/>
      <c r="CB136" s="208"/>
      <c r="CC136" s="78"/>
      <c r="CD136" s="320"/>
    </row>
    <row r="137" spans="1:87" ht="24" customHeight="1" x14ac:dyDescent="0.35">
      <c r="A137" s="211"/>
      <c r="B137" s="212"/>
      <c r="C137" s="212"/>
      <c r="D137" s="48"/>
      <c r="E137" s="49"/>
      <c r="F137" s="49"/>
      <c r="G137" s="49"/>
      <c r="H137" s="49"/>
      <c r="I137" s="49"/>
      <c r="J137" s="49"/>
      <c r="K137" s="49"/>
      <c r="L137" s="49"/>
      <c r="M137" s="49"/>
      <c r="N137" s="49"/>
      <c r="O137" s="49"/>
      <c r="P137" s="49"/>
      <c r="Q137" s="49"/>
      <c r="R137" s="198"/>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49"/>
      <c r="BA137" s="49"/>
      <c r="BB137" s="49"/>
      <c r="BC137" s="49"/>
      <c r="BD137" s="49"/>
      <c r="BE137" s="49"/>
      <c r="BF137" s="49"/>
      <c r="BG137" s="49"/>
      <c r="BH137" s="49"/>
      <c r="BI137" s="49"/>
      <c r="BJ137" s="49"/>
      <c r="BK137" s="49"/>
      <c r="BL137" s="49"/>
      <c r="BM137" s="49"/>
      <c r="BN137" s="49"/>
      <c r="BO137" s="49"/>
      <c r="BP137" s="49"/>
      <c r="BQ137" s="49"/>
      <c r="BR137" s="49"/>
      <c r="BS137" s="49"/>
      <c r="BT137" s="49"/>
      <c r="BU137" s="49"/>
      <c r="BV137" s="213"/>
      <c r="BW137" s="213"/>
      <c r="BX137" s="208"/>
      <c r="BY137" s="214"/>
      <c r="BZ137" s="213"/>
      <c r="CA137" s="208"/>
      <c r="CB137" s="208"/>
      <c r="CC137" s="78"/>
      <c r="CD137" s="320"/>
    </row>
    <row r="138" spans="1:87" ht="23.25" customHeight="1" x14ac:dyDescent="0.35">
      <c r="A138" s="329"/>
      <c r="D138" s="212"/>
      <c r="E138" s="212"/>
      <c r="F138" s="48"/>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49"/>
      <c r="BA138" s="49"/>
      <c r="BB138" s="49"/>
      <c r="BC138" s="49"/>
      <c r="BD138" s="49"/>
      <c r="BE138" s="49"/>
      <c r="BF138" s="49"/>
      <c r="BG138" s="49"/>
      <c r="BH138" s="49"/>
      <c r="BI138" s="49"/>
      <c r="BJ138" s="49"/>
      <c r="BK138" s="49"/>
      <c r="BL138" s="49"/>
      <c r="BM138" s="49"/>
      <c r="BN138" s="49"/>
      <c r="BO138" s="49"/>
      <c r="BP138" s="49"/>
      <c r="BQ138" s="49"/>
      <c r="BR138" s="49"/>
      <c r="BS138" s="49"/>
      <c r="BT138" s="49"/>
      <c r="BU138" s="49"/>
      <c r="BV138" s="49"/>
      <c r="BW138" s="49"/>
      <c r="BX138" s="213"/>
      <c r="BY138" s="213"/>
      <c r="BZ138" s="208"/>
      <c r="CB138" s="213"/>
      <c r="CD138" s="208"/>
      <c r="CG138" s="320"/>
      <c r="CH138" s="320"/>
    </row>
    <row r="139" spans="1:87" ht="23.25" customHeight="1" x14ac:dyDescent="0.35">
      <c r="A139" s="329"/>
      <c r="B139" s="213" t="s">
        <v>112</v>
      </c>
      <c r="D139" s="212"/>
      <c r="E139" s="212"/>
      <c r="F139" s="48"/>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49"/>
      <c r="BA139" s="49"/>
      <c r="BB139" s="49"/>
      <c r="BC139" s="49"/>
      <c r="BD139" s="49"/>
      <c r="BE139" s="49"/>
      <c r="BF139" s="49"/>
      <c r="BG139" s="49"/>
      <c r="BH139" s="49"/>
      <c r="BI139" s="49"/>
      <c r="BJ139" s="49"/>
      <c r="BK139" s="49"/>
      <c r="BL139" s="49"/>
      <c r="BM139" s="49"/>
      <c r="BN139" s="49"/>
      <c r="BO139" s="49"/>
      <c r="BP139" s="49"/>
      <c r="BQ139" s="49"/>
      <c r="BR139" s="49"/>
      <c r="BS139" s="49"/>
      <c r="BT139" s="49"/>
      <c r="BU139" s="49"/>
      <c r="BV139" s="49"/>
      <c r="BW139" s="49"/>
      <c r="BX139" s="213"/>
      <c r="BY139" s="213"/>
      <c r="BZ139" s="208"/>
      <c r="CB139" s="213"/>
      <c r="CD139" s="208"/>
      <c r="CG139" s="320"/>
      <c r="CH139" s="320"/>
    </row>
    <row r="141" spans="1:87" ht="13" x14ac:dyDescent="0.35">
      <c r="A141" s="403"/>
      <c r="B141" s="404" t="s">
        <v>8</v>
      </c>
      <c r="F141" s="48"/>
      <c r="G141" s="329" t="s">
        <v>36</v>
      </c>
      <c r="H141" s="404" t="s">
        <v>37</v>
      </c>
      <c r="I141" s="213"/>
      <c r="J141" s="213"/>
    </row>
    <row r="142" spans="1:87" ht="13" x14ac:dyDescent="0.35">
      <c r="A142" s="403"/>
      <c r="B142" s="404" t="s">
        <v>8</v>
      </c>
      <c r="F142" s="48"/>
      <c r="G142" s="329" t="s">
        <v>23</v>
      </c>
      <c r="H142" s="404" t="s">
        <v>38</v>
      </c>
      <c r="I142" s="213"/>
      <c r="J142" s="213"/>
    </row>
    <row r="143" spans="1:87" ht="13" x14ac:dyDescent="0.35">
      <c r="A143" s="403"/>
      <c r="B143" s="404" t="s">
        <v>142</v>
      </c>
      <c r="G143" s="197" t="s">
        <v>141</v>
      </c>
      <c r="H143" s="403"/>
    </row>
    <row r="144" spans="1:87" ht="13" x14ac:dyDescent="0.35">
      <c r="A144" s="403"/>
      <c r="B144" s="404" t="s">
        <v>8</v>
      </c>
      <c r="D144" s="320"/>
      <c r="G144" s="197" t="s">
        <v>176</v>
      </c>
      <c r="H144" s="403"/>
    </row>
    <row r="145" spans="1:8" ht="13" x14ac:dyDescent="0.35">
      <c r="A145" s="403"/>
      <c r="B145" s="404" t="s">
        <v>22</v>
      </c>
      <c r="C145" s="332"/>
      <c r="D145" s="332"/>
      <c r="E145" s="332"/>
      <c r="F145" s="333"/>
      <c r="G145" s="329" t="s">
        <v>34</v>
      </c>
      <c r="H145" s="404" t="s">
        <v>35</v>
      </c>
    </row>
    <row r="146" spans="1:8" ht="13" x14ac:dyDescent="0.35">
      <c r="A146" s="403"/>
      <c r="B146" s="404" t="s">
        <v>137</v>
      </c>
      <c r="G146" s="197" t="s">
        <v>136</v>
      </c>
    </row>
    <row r="147" spans="1:8" ht="13" x14ac:dyDescent="0.35">
      <c r="A147" s="403"/>
      <c r="B147" s="404" t="s">
        <v>138</v>
      </c>
      <c r="G147" s="197" t="s">
        <v>440</v>
      </c>
    </row>
    <row r="148" spans="1:8" ht="13" x14ac:dyDescent="0.35">
      <c r="A148" s="403"/>
      <c r="B148" s="404" t="s">
        <v>180</v>
      </c>
      <c r="G148" s="197" t="s">
        <v>179</v>
      </c>
    </row>
    <row r="149" spans="1:8" ht="13" x14ac:dyDescent="0.35">
      <c r="A149" s="403"/>
      <c r="B149" s="404" t="s">
        <v>140</v>
      </c>
      <c r="G149" s="197" t="s">
        <v>139</v>
      </c>
    </row>
    <row r="150" spans="1:8" ht="13" x14ac:dyDescent="0.35">
      <c r="B150" s="404" t="s">
        <v>177</v>
      </c>
      <c r="D150" s="320"/>
      <c r="G150" s="197" t="s">
        <v>178</v>
      </c>
    </row>
    <row r="151" spans="1:8" ht="13" x14ac:dyDescent="0.35">
      <c r="B151" s="405" t="s">
        <v>442</v>
      </c>
      <c r="G151" s="197" t="s">
        <v>441</v>
      </c>
    </row>
    <row r="152" spans="1:8" x14ac:dyDescent="0.35">
      <c r="B152" s="406" t="s">
        <v>444</v>
      </c>
      <c r="G152" s="78" t="s">
        <v>443</v>
      </c>
    </row>
    <row r="154" spans="1:8" x14ac:dyDescent="0.35">
      <c r="B154" s="405" t="s">
        <v>10</v>
      </c>
    </row>
  </sheetData>
  <mergeCells count="101">
    <mergeCell ref="A34:A37"/>
    <mergeCell ref="A46:A49"/>
    <mergeCell ref="A38:A41"/>
    <mergeCell ref="A50:A53"/>
    <mergeCell ref="C46:C49"/>
    <mergeCell ref="C34:C37"/>
    <mergeCell ref="A58:A61"/>
    <mergeCell ref="B58:B61"/>
    <mergeCell ref="A14:A17"/>
    <mergeCell ref="B14:B17"/>
    <mergeCell ref="C14:C17"/>
    <mergeCell ref="A18:A21"/>
    <mergeCell ref="B18:B21"/>
    <mergeCell ref="C18:C21"/>
    <mergeCell ref="B22:B25"/>
    <mergeCell ref="C22:C25"/>
    <mergeCell ref="C26:C29"/>
    <mergeCell ref="B26:B29"/>
    <mergeCell ref="C58:C61"/>
    <mergeCell ref="A42:A45"/>
    <mergeCell ref="B42:B45"/>
    <mergeCell ref="C42:C45"/>
    <mergeCell ref="C50:C53"/>
    <mergeCell ref="B46:B49"/>
    <mergeCell ref="B130:B133"/>
    <mergeCell ref="C126:C129"/>
    <mergeCell ref="B126:B129"/>
    <mergeCell ref="B122:B125"/>
    <mergeCell ref="C122:C125"/>
    <mergeCell ref="BY1:CA1"/>
    <mergeCell ref="A130:A133"/>
    <mergeCell ref="A110:A113"/>
    <mergeCell ref="A54:A57"/>
    <mergeCell ref="A106:A109"/>
    <mergeCell ref="A98:A101"/>
    <mergeCell ref="C130:C133"/>
    <mergeCell ref="A66:A69"/>
    <mergeCell ref="A94:A97"/>
    <mergeCell ref="A126:A129"/>
    <mergeCell ref="BV1:BX1"/>
    <mergeCell ref="C98:C101"/>
    <mergeCell ref="B98:B101"/>
    <mergeCell ref="C2:C5"/>
    <mergeCell ref="B2:B5"/>
    <mergeCell ref="A118:A121"/>
    <mergeCell ref="C114:C117"/>
    <mergeCell ref="A90:A93"/>
    <mergeCell ref="A102:A105"/>
    <mergeCell ref="A122:A125"/>
    <mergeCell ref="A86:A89"/>
    <mergeCell ref="B102:B105"/>
    <mergeCell ref="C102:C105"/>
    <mergeCell ref="C118:C121"/>
    <mergeCell ref="B118:B121"/>
    <mergeCell ref="B94:B97"/>
    <mergeCell ref="C94:C97"/>
    <mergeCell ref="C110:C113"/>
    <mergeCell ref="B110:B113"/>
    <mergeCell ref="C90:C93"/>
    <mergeCell ref="A114:A117"/>
    <mergeCell ref="B114:B117"/>
    <mergeCell ref="B106:B109"/>
    <mergeCell ref="C106:C109"/>
    <mergeCell ref="B90:B93"/>
    <mergeCell ref="C86:C89"/>
    <mergeCell ref="B86:B89"/>
    <mergeCell ref="A78:A81"/>
    <mergeCell ref="A70:A73"/>
    <mergeCell ref="B70:B73"/>
    <mergeCell ref="C70:C73"/>
    <mergeCell ref="A62:A65"/>
    <mergeCell ref="B62:B65"/>
    <mergeCell ref="C62:C65"/>
    <mergeCell ref="C54:C57"/>
    <mergeCell ref="B54:B57"/>
    <mergeCell ref="C78:C81"/>
    <mergeCell ref="B78:B81"/>
    <mergeCell ref="A82:A85"/>
    <mergeCell ref="B82:B85"/>
    <mergeCell ref="C82:C85"/>
    <mergeCell ref="A2:A5"/>
    <mergeCell ref="B66:B69"/>
    <mergeCell ref="C66:C69"/>
    <mergeCell ref="A6:A9"/>
    <mergeCell ref="B6:B9"/>
    <mergeCell ref="C6:C9"/>
    <mergeCell ref="A10:A13"/>
    <mergeCell ref="B10:B13"/>
    <mergeCell ref="C10:C13"/>
    <mergeCell ref="A22:A25"/>
    <mergeCell ref="A30:A33"/>
    <mergeCell ref="B30:B33"/>
    <mergeCell ref="C30:C33"/>
    <mergeCell ref="A74:A77"/>
    <mergeCell ref="B74:B77"/>
    <mergeCell ref="C74:C77"/>
    <mergeCell ref="B34:B37"/>
    <mergeCell ref="A26:A29"/>
    <mergeCell ref="B38:B41"/>
    <mergeCell ref="C38:C41"/>
    <mergeCell ref="B50:B53"/>
  </mergeCells>
  <phoneticPr fontId="21" type="noConversion"/>
  <conditionalFormatting sqref="CA3 CA7 CA11 CA15 CA19 CA23 CA27 CA31 CA35 CA39 CA43 CA51 CA55 CA59 CA63 CA67 CA71 CA79 CA83 CA87 CA91 CA95 CA99 CA103 CA107 CA111 CA115 CA119 CA123 CA131 CA73 CA75 CA46:CA47">
    <cfRule type="colorScale" priority="24">
      <colorScale>
        <cfvo type="min"/>
        <cfvo type="max"/>
        <color rgb="FFFF0000"/>
        <color rgb="FF00B05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7636E-2ACA-44C4-B11B-154D3E199BCD}">
  <sheetPr>
    <pageSetUpPr fitToPage="1"/>
  </sheetPr>
  <dimension ref="A1:BF75"/>
  <sheetViews>
    <sheetView topLeftCell="A52" zoomScale="40" zoomScaleNormal="40" workbookViewId="0">
      <pane xSplit="7" topLeftCell="V1" activePane="topRight" state="frozen"/>
      <selection pane="topRight" activeCell="AM67" sqref="AM67"/>
    </sheetView>
  </sheetViews>
  <sheetFormatPr defaultRowHeight="14.5" x14ac:dyDescent="0.35"/>
  <cols>
    <col min="1" max="1" width="12.26953125" style="1" bestFit="1" customWidth="1"/>
    <col min="2" max="2" width="22.7265625" bestFit="1" customWidth="1"/>
    <col min="3" max="3" width="34.1796875" bestFit="1" customWidth="1"/>
    <col min="4" max="4" width="11" style="3" bestFit="1" customWidth="1"/>
    <col min="5" max="5" width="95.81640625" style="3" bestFit="1" customWidth="1"/>
    <col min="6" max="7" width="19.54296875" style="3" customWidth="1"/>
    <col min="8" max="55" width="19.54296875" customWidth="1"/>
    <col min="56" max="92" width="16.26953125" customWidth="1"/>
  </cols>
  <sheetData>
    <row r="1" spans="1:52" ht="46.5" thickBot="1" x14ac:dyDescent="1.05">
      <c r="T1" s="10"/>
      <c r="U1" s="224" t="s">
        <v>188</v>
      </c>
      <c r="V1" s="224" t="s">
        <v>189</v>
      </c>
      <c r="AI1" s="10"/>
      <c r="AO1" s="10"/>
    </row>
    <row r="2" spans="1:52" ht="62" thickBot="1" x14ac:dyDescent="1.4">
      <c r="B2" s="465" t="s">
        <v>181</v>
      </c>
      <c r="C2" s="466"/>
      <c r="D2" s="466"/>
      <c r="E2" s="466"/>
      <c r="F2" s="466"/>
      <c r="G2" s="466"/>
      <c r="H2" s="467"/>
      <c r="Y2" s="464"/>
      <c r="Z2" s="464"/>
      <c r="AA2" s="464"/>
      <c r="AB2" s="464"/>
      <c r="AE2" s="7"/>
      <c r="AF2" s="23"/>
      <c r="AG2" s="23"/>
      <c r="AJ2" s="10"/>
      <c r="AK2" s="7"/>
      <c r="AZ2" s="8"/>
    </row>
    <row r="3" spans="1:52" ht="85.5" customHeight="1" x14ac:dyDescent="0.35">
      <c r="A3" s="218"/>
      <c r="B3" s="468" t="s">
        <v>182</v>
      </c>
      <c r="C3" s="468"/>
      <c r="D3" s="219" t="s">
        <v>14</v>
      </c>
      <c r="E3" s="238"/>
      <c r="F3" s="247">
        <v>45540</v>
      </c>
      <c r="G3" s="220">
        <v>45541</v>
      </c>
      <c r="H3" s="221">
        <v>45542</v>
      </c>
      <c r="I3" s="220">
        <v>45545</v>
      </c>
      <c r="J3" s="220">
        <v>45545</v>
      </c>
      <c r="K3" s="220">
        <v>45547</v>
      </c>
      <c r="L3" s="220">
        <v>45547</v>
      </c>
      <c r="M3" s="220">
        <v>45548</v>
      </c>
      <c r="N3" s="221">
        <v>45549</v>
      </c>
      <c r="O3" s="220">
        <v>45552</v>
      </c>
      <c r="P3" s="220">
        <v>45552</v>
      </c>
      <c r="Q3" s="220">
        <v>45554</v>
      </c>
      <c r="R3" s="220">
        <v>45554</v>
      </c>
      <c r="S3" s="220">
        <v>45555</v>
      </c>
      <c r="T3" s="221">
        <v>45556</v>
      </c>
      <c r="U3" s="220">
        <v>45559</v>
      </c>
      <c r="V3" s="220">
        <v>45559</v>
      </c>
      <c r="W3" s="220">
        <v>45561</v>
      </c>
      <c r="X3" s="220">
        <v>45561</v>
      </c>
      <c r="Y3" s="220">
        <v>45562</v>
      </c>
      <c r="Z3" s="221">
        <v>45563</v>
      </c>
      <c r="AA3" s="220">
        <v>45566</v>
      </c>
      <c r="AB3" s="220">
        <v>45566</v>
      </c>
      <c r="AC3" s="220">
        <v>45568</v>
      </c>
      <c r="AD3" s="220">
        <v>45568</v>
      </c>
      <c r="AE3" s="220">
        <v>45569</v>
      </c>
      <c r="AF3" s="221">
        <v>45570</v>
      </c>
      <c r="AG3" s="220">
        <v>45573</v>
      </c>
      <c r="AH3" s="220">
        <v>45573</v>
      </c>
      <c r="AI3" s="220">
        <v>45575</v>
      </c>
      <c r="AJ3" s="220">
        <v>45575</v>
      </c>
      <c r="AK3" s="220">
        <v>45576</v>
      </c>
      <c r="AL3" s="221">
        <v>45577</v>
      </c>
      <c r="AM3" s="220">
        <v>45580</v>
      </c>
      <c r="AN3" s="220">
        <v>45580</v>
      </c>
      <c r="AO3" s="220">
        <v>45582</v>
      </c>
      <c r="AP3" s="220">
        <v>45582</v>
      </c>
      <c r="AQ3" s="222">
        <v>45583</v>
      </c>
      <c r="AR3" t="s">
        <v>206</v>
      </c>
    </row>
    <row r="4" spans="1:52" ht="85.5" customHeight="1" thickBot="1" x14ac:dyDescent="0.4">
      <c r="A4" s="252"/>
      <c r="B4" s="253"/>
      <c r="C4" s="253"/>
      <c r="D4" s="253"/>
      <c r="E4" s="254"/>
      <c r="F4" s="255" t="s">
        <v>15</v>
      </c>
      <c r="G4" s="251" t="s">
        <v>16</v>
      </c>
      <c r="H4" s="256" t="s">
        <v>17</v>
      </c>
      <c r="I4" s="251" t="s">
        <v>18</v>
      </c>
      <c r="J4" s="251" t="s">
        <v>18</v>
      </c>
      <c r="K4" s="251" t="s">
        <v>15</v>
      </c>
      <c r="L4" s="251" t="s">
        <v>15</v>
      </c>
      <c r="M4" s="251" t="s">
        <v>16</v>
      </c>
      <c r="N4" s="256" t="s">
        <v>17</v>
      </c>
      <c r="O4" s="251" t="s">
        <v>18</v>
      </c>
      <c r="P4" s="251" t="s">
        <v>18</v>
      </c>
      <c r="Q4" s="251" t="s">
        <v>15</v>
      </c>
      <c r="R4" s="251" t="s">
        <v>15</v>
      </c>
      <c r="S4" s="251" t="s">
        <v>16</v>
      </c>
      <c r="T4" s="256" t="s">
        <v>17</v>
      </c>
      <c r="U4" s="251" t="s">
        <v>18</v>
      </c>
      <c r="V4" s="251" t="s">
        <v>18</v>
      </c>
      <c r="W4" s="251" t="s">
        <v>15</v>
      </c>
      <c r="X4" s="251" t="s">
        <v>15</v>
      </c>
      <c r="Y4" s="251" t="s">
        <v>16</v>
      </c>
      <c r="Z4" s="256" t="s">
        <v>17</v>
      </c>
      <c r="AA4" s="251" t="s">
        <v>18</v>
      </c>
      <c r="AB4" s="251" t="s">
        <v>18</v>
      </c>
      <c r="AC4" s="251" t="s">
        <v>15</v>
      </c>
      <c r="AD4" s="251" t="s">
        <v>15</v>
      </c>
      <c r="AE4" s="251" t="s">
        <v>16</v>
      </c>
      <c r="AF4" s="256" t="s">
        <v>17</v>
      </c>
      <c r="AG4" s="251" t="s">
        <v>18</v>
      </c>
      <c r="AH4" s="251" t="s">
        <v>18</v>
      </c>
      <c r="AI4" s="251" t="s">
        <v>15</v>
      </c>
      <c r="AJ4" s="251" t="s">
        <v>15</v>
      </c>
      <c r="AK4" s="251" t="s">
        <v>16</v>
      </c>
      <c r="AL4" s="256" t="s">
        <v>17</v>
      </c>
      <c r="AM4" s="251" t="s">
        <v>18</v>
      </c>
      <c r="AN4" s="251" t="s">
        <v>18</v>
      </c>
      <c r="AO4" s="251" t="s">
        <v>15</v>
      </c>
      <c r="AP4" s="251" t="s">
        <v>15</v>
      </c>
      <c r="AQ4" s="257" t="s">
        <v>16</v>
      </c>
    </row>
    <row r="5" spans="1:52" s="4" customFormat="1" ht="85.5" customHeight="1" x14ac:dyDescent="0.7">
      <c r="A5" s="31">
        <v>1</v>
      </c>
      <c r="B5" s="258" t="s">
        <v>43</v>
      </c>
      <c r="C5" s="258" t="s">
        <v>44</v>
      </c>
      <c r="D5" s="259">
        <v>5</v>
      </c>
      <c r="E5" s="260" t="s">
        <v>223</v>
      </c>
      <c r="F5" s="261" t="s">
        <v>155</v>
      </c>
      <c r="G5" s="261" t="s">
        <v>155</v>
      </c>
      <c r="H5" s="262" t="s">
        <v>154</v>
      </c>
      <c r="I5" s="261" t="s">
        <v>155</v>
      </c>
      <c r="J5" s="261" t="s">
        <v>155</v>
      </c>
      <c r="K5" s="263"/>
      <c r="L5" s="263"/>
      <c r="M5" s="261" t="s">
        <v>184</v>
      </c>
      <c r="N5" s="264" t="s">
        <v>57</v>
      </c>
      <c r="O5" s="263"/>
      <c r="P5" s="263"/>
      <c r="Q5" s="263" t="s">
        <v>234</v>
      </c>
      <c r="R5" s="288" t="s">
        <v>271</v>
      </c>
      <c r="S5" s="263"/>
      <c r="T5" s="264" t="s">
        <v>185</v>
      </c>
      <c r="U5" s="288" t="s">
        <v>272</v>
      </c>
      <c r="V5" s="290" t="s">
        <v>287</v>
      </c>
      <c r="W5" s="263" t="s">
        <v>238</v>
      </c>
      <c r="X5" s="267"/>
      <c r="Y5" s="265" t="s">
        <v>186</v>
      </c>
      <c r="Z5" s="264" t="s">
        <v>186</v>
      </c>
      <c r="AA5" s="472" t="s">
        <v>304</v>
      </c>
      <c r="AB5" s="472"/>
      <c r="AC5" s="288" t="s">
        <v>273</v>
      </c>
      <c r="AD5" s="267"/>
      <c r="AE5" s="267"/>
      <c r="AF5" s="264" t="s">
        <v>186</v>
      </c>
      <c r="AG5" s="290" t="s">
        <v>288</v>
      </c>
      <c r="AH5" s="267"/>
      <c r="AI5" s="263" t="s">
        <v>239</v>
      </c>
      <c r="AJ5" s="288" t="s">
        <v>274</v>
      </c>
      <c r="AK5" s="263"/>
      <c r="AL5" s="264" t="s">
        <v>208</v>
      </c>
      <c r="AM5" s="266" t="s">
        <v>325</v>
      </c>
      <c r="AN5" s="266" t="s">
        <v>326</v>
      </c>
      <c r="AO5" s="290" t="s">
        <v>289</v>
      </c>
      <c r="AP5" s="266"/>
      <c r="AQ5" s="268"/>
      <c r="AR5" s="223"/>
    </row>
    <row r="6" spans="1:52" s="4" customFormat="1" ht="85.5" customHeight="1" x14ac:dyDescent="0.7">
      <c r="A6" s="29">
        <v>2</v>
      </c>
      <c r="B6" s="243" t="s">
        <v>162</v>
      </c>
      <c r="C6" s="243" t="s">
        <v>163</v>
      </c>
      <c r="D6" s="244">
        <v>4</v>
      </c>
      <c r="E6" s="248" t="s">
        <v>210</v>
      </c>
      <c r="F6" s="19" t="s">
        <v>183</v>
      </c>
      <c r="G6" s="19" t="s">
        <v>154</v>
      </c>
      <c r="H6" s="6" t="s">
        <v>154</v>
      </c>
      <c r="I6" s="19" t="s">
        <v>154</v>
      </c>
      <c r="J6" s="19" t="s">
        <v>154</v>
      </c>
      <c r="K6" s="18"/>
      <c r="L6" s="18"/>
      <c r="M6" s="18" t="s">
        <v>184</v>
      </c>
      <c r="N6" s="11" t="s">
        <v>57</v>
      </c>
      <c r="O6" s="18"/>
      <c r="P6" s="18"/>
      <c r="Q6" s="22"/>
      <c r="R6" s="18" t="s">
        <v>190</v>
      </c>
      <c r="S6" s="22"/>
      <c r="T6" s="11" t="s">
        <v>185</v>
      </c>
      <c r="U6" s="9" t="s">
        <v>258</v>
      </c>
      <c r="V6" s="18"/>
      <c r="W6" s="18" t="s">
        <v>235</v>
      </c>
      <c r="X6" s="9"/>
      <c r="Y6" s="18" t="s">
        <v>186</v>
      </c>
      <c r="Z6" s="11" t="s">
        <v>186</v>
      </c>
      <c r="AA6" s="18" t="s">
        <v>242</v>
      </c>
      <c r="AB6" s="18" t="s">
        <v>191</v>
      </c>
      <c r="AC6" s="9" t="s">
        <v>259</v>
      </c>
      <c r="AD6" s="22"/>
      <c r="AE6" s="229"/>
      <c r="AF6" s="11" t="s">
        <v>186</v>
      </c>
      <c r="AG6" s="18" t="s">
        <v>243</v>
      </c>
      <c r="AH6" s="229"/>
      <c r="AI6" s="453" t="s">
        <v>354</v>
      </c>
      <c r="AJ6" s="453"/>
      <c r="AK6" s="21" t="s">
        <v>310</v>
      </c>
      <c r="AL6" s="11" t="s">
        <v>186</v>
      </c>
      <c r="AM6" s="21" t="s">
        <v>325</v>
      </c>
      <c r="AN6" s="21" t="s">
        <v>326</v>
      </c>
      <c r="AO6" s="18" t="s">
        <v>192</v>
      </c>
      <c r="AP6" s="18"/>
      <c r="AQ6" s="226"/>
    </row>
    <row r="7" spans="1:52" s="4" customFormat="1" ht="85.5" customHeight="1" x14ac:dyDescent="0.7">
      <c r="A7" s="29">
        <v>3</v>
      </c>
      <c r="B7" s="243" t="s">
        <v>164</v>
      </c>
      <c r="C7" s="243" t="s">
        <v>165</v>
      </c>
      <c r="D7" s="245">
        <v>2</v>
      </c>
      <c r="E7" s="248" t="s">
        <v>211</v>
      </c>
      <c r="F7" s="19" t="s">
        <v>183</v>
      </c>
      <c r="G7" s="19" t="s">
        <v>154</v>
      </c>
      <c r="H7" s="6" t="s">
        <v>154</v>
      </c>
      <c r="I7" s="19" t="s">
        <v>154</v>
      </c>
      <c r="J7" s="19" t="s">
        <v>154</v>
      </c>
      <c r="K7" s="18"/>
      <c r="L7" s="18"/>
      <c r="M7" s="18" t="s">
        <v>184</v>
      </c>
      <c r="N7" s="11" t="s">
        <v>57</v>
      </c>
      <c r="O7" s="18"/>
      <c r="P7" s="18"/>
      <c r="Q7" s="22"/>
      <c r="R7" s="18" t="s">
        <v>190</v>
      </c>
      <c r="S7" s="22"/>
      <c r="T7" s="11" t="s">
        <v>185</v>
      </c>
      <c r="U7" s="454" t="s">
        <v>308</v>
      </c>
      <c r="V7" s="454"/>
      <c r="W7" s="454" t="s">
        <v>308</v>
      </c>
      <c r="X7" s="454"/>
      <c r="Y7" s="18" t="s">
        <v>186</v>
      </c>
      <c r="Z7" s="11" t="s">
        <v>186</v>
      </c>
      <c r="AA7" s="9" t="s">
        <v>246</v>
      </c>
      <c r="AB7" s="9" t="s">
        <v>237</v>
      </c>
      <c r="AC7" s="18" t="s">
        <v>191</v>
      </c>
      <c r="AD7" s="9" t="s">
        <v>258</v>
      </c>
      <c r="AE7" s="22"/>
      <c r="AF7" s="11" t="s">
        <v>186</v>
      </c>
      <c r="AG7" s="9" t="s">
        <v>259</v>
      </c>
      <c r="AH7" s="22"/>
      <c r="AI7" s="453" t="s">
        <v>355</v>
      </c>
      <c r="AJ7" s="453"/>
      <c r="AK7" s="9" t="s">
        <v>247</v>
      </c>
      <c r="AL7" s="11" t="s">
        <v>186</v>
      </c>
      <c r="AM7" s="21" t="s">
        <v>325</v>
      </c>
      <c r="AN7" s="21" t="s">
        <v>326</v>
      </c>
      <c r="AO7" s="18" t="s">
        <v>192</v>
      </c>
      <c r="AP7" s="22"/>
      <c r="AQ7" s="226"/>
    </row>
    <row r="8" spans="1:52" s="4" customFormat="1" ht="85.5" customHeight="1" x14ac:dyDescent="0.7">
      <c r="A8" s="29">
        <v>4</v>
      </c>
      <c r="B8" s="243" t="s">
        <v>166</v>
      </c>
      <c r="C8" s="243" t="s">
        <v>167</v>
      </c>
      <c r="D8" s="245">
        <v>2</v>
      </c>
      <c r="E8" s="248" t="s">
        <v>211</v>
      </c>
      <c r="F8" s="19" t="s">
        <v>183</v>
      </c>
      <c r="G8" s="19" t="s">
        <v>154</v>
      </c>
      <c r="H8" s="6" t="s">
        <v>154</v>
      </c>
      <c r="I8" s="19" t="s">
        <v>154</v>
      </c>
      <c r="J8" s="19" t="s">
        <v>154</v>
      </c>
      <c r="K8" s="18"/>
      <c r="L8" s="18"/>
      <c r="M8" s="18" t="s">
        <v>184</v>
      </c>
      <c r="N8" s="11" t="s">
        <v>57</v>
      </c>
      <c r="O8" s="18"/>
      <c r="P8" s="18"/>
      <c r="Q8" s="453" t="s">
        <v>311</v>
      </c>
      <c r="R8" s="453"/>
      <c r="S8" s="18" t="s">
        <v>190</v>
      </c>
      <c r="T8" s="11" t="s">
        <v>185</v>
      </c>
      <c r="U8" s="9" t="s">
        <v>258</v>
      </c>
      <c r="V8" s="22"/>
      <c r="W8" s="9" t="s">
        <v>237</v>
      </c>
      <c r="X8" s="311"/>
      <c r="Y8" s="9" t="s">
        <v>186</v>
      </c>
      <c r="Z8" s="11" t="s">
        <v>186</v>
      </c>
      <c r="AA8" s="453" t="s">
        <v>310</v>
      </c>
      <c r="AB8" s="453"/>
      <c r="AC8" s="453" t="s">
        <v>311</v>
      </c>
      <c r="AD8" s="453"/>
      <c r="AE8" s="9" t="s">
        <v>246</v>
      </c>
      <c r="AF8" s="11" t="s">
        <v>186</v>
      </c>
      <c r="AG8" s="18" t="s">
        <v>191</v>
      </c>
      <c r="AH8" s="22"/>
      <c r="AI8" s="453" t="s">
        <v>311</v>
      </c>
      <c r="AJ8" s="453"/>
      <c r="AK8" s="21" t="s">
        <v>310</v>
      </c>
      <c r="AL8" s="11" t="s">
        <v>186</v>
      </c>
      <c r="AM8" s="21" t="s">
        <v>325</v>
      </c>
      <c r="AN8" s="21" t="s">
        <v>326</v>
      </c>
      <c r="AO8" s="9" t="s">
        <v>247</v>
      </c>
      <c r="AP8" s="9" t="s">
        <v>259</v>
      </c>
      <c r="AQ8" s="226" t="s">
        <v>192</v>
      </c>
    </row>
    <row r="9" spans="1:52" s="4" customFormat="1" ht="85.5" customHeight="1" x14ac:dyDescent="0.7">
      <c r="A9" s="29">
        <v>5</v>
      </c>
      <c r="B9" s="243" t="s">
        <v>61</v>
      </c>
      <c r="C9" s="243" t="s">
        <v>62</v>
      </c>
      <c r="D9" s="244">
        <v>5</v>
      </c>
      <c r="E9" s="248" t="s">
        <v>212</v>
      </c>
      <c r="F9" s="19" t="s">
        <v>154</v>
      </c>
      <c r="G9" s="19" t="s">
        <v>154</v>
      </c>
      <c r="H9" s="6" t="s">
        <v>154</v>
      </c>
      <c r="I9" s="19" t="s">
        <v>155</v>
      </c>
      <c r="J9" s="19" t="s">
        <v>154</v>
      </c>
      <c r="K9" s="18"/>
      <c r="L9" s="18"/>
      <c r="M9" s="18" t="s">
        <v>184</v>
      </c>
      <c r="N9" s="11" t="s">
        <v>57</v>
      </c>
      <c r="O9" s="18"/>
      <c r="P9" s="18"/>
      <c r="Q9" s="18" t="s">
        <v>235</v>
      </c>
      <c r="R9" s="18"/>
      <c r="S9" s="18"/>
      <c r="T9" s="11" t="s">
        <v>185</v>
      </c>
      <c r="U9" s="454" t="s">
        <v>308</v>
      </c>
      <c r="V9" s="454"/>
      <c r="W9" s="54" t="s">
        <v>287</v>
      </c>
      <c r="X9" s="9" t="s">
        <v>187</v>
      </c>
      <c r="Y9" s="9" t="s">
        <v>186</v>
      </c>
      <c r="Z9" s="11" t="s">
        <v>186</v>
      </c>
      <c r="AA9" s="18" t="s">
        <v>242</v>
      </c>
      <c r="AB9" s="22"/>
      <c r="AC9" s="9" t="s">
        <v>195</v>
      </c>
      <c r="AD9" s="22"/>
      <c r="AE9" s="54"/>
      <c r="AF9" s="11" t="s">
        <v>186</v>
      </c>
      <c r="AG9" s="54" t="s">
        <v>288</v>
      </c>
      <c r="AH9" s="22"/>
      <c r="AI9" s="18" t="s">
        <v>243</v>
      </c>
      <c r="AJ9" s="18"/>
      <c r="AK9" s="18" t="s">
        <v>310</v>
      </c>
      <c r="AL9" s="11" t="s">
        <v>186</v>
      </c>
      <c r="AM9" s="21" t="s">
        <v>325</v>
      </c>
      <c r="AN9" s="21" t="s">
        <v>326</v>
      </c>
      <c r="AO9" s="460" t="s">
        <v>362</v>
      </c>
      <c r="AP9" s="461"/>
      <c r="AQ9" s="338" t="s">
        <v>289</v>
      </c>
    </row>
    <row r="10" spans="1:52" s="4" customFormat="1" ht="85.5" customHeight="1" x14ac:dyDescent="0.7">
      <c r="A10" s="29">
        <v>6</v>
      </c>
      <c r="B10" s="243" t="s">
        <v>168</v>
      </c>
      <c r="C10" s="243" t="s">
        <v>169</v>
      </c>
      <c r="D10" s="245">
        <v>2</v>
      </c>
      <c r="E10" s="248" t="s">
        <v>211</v>
      </c>
      <c r="F10" s="19" t="s">
        <v>183</v>
      </c>
      <c r="G10" s="19" t="s">
        <v>154</v>
      </c>
      <c r="H10" s="6" t="s">
        <v>154</v>
      </c>
      <c r="I10" s="19" t="s">
        <v>154</v>
      </c>
      <c r="J10" s="19" t="s">
        <v>154</v>
      </c>
      <c r="K10" s="18"/>
      <c r="L10" s="18"/>
      <c r="M10" s="19" t="s">
        <v>184</v>
      </c>
      <c r="N10" s="11" t="s">
        <v>57</v>
      </c>
      <c r="O10" s="18"/>
      <c r="P10" s="18"/>
      <c r="Q10" s="18" t="s">
        <v>190</v>
      </c>
      <c r="R10" s="22"/>
      <c r="S10" s="22"/>
      <c r="T10" s="11" t="s">
        <v>185</v>
      </c>
      <c r="U10" s="9" t="s">
        <v>258</v>
      </c>
      <c r="V10" s="18"/>
      <c r="W10" s="9" t="s">
        <v>237</v>
      </c>
      <c r="X10" s="9" t="s">
        <v>246</v>
      </c>
      <c r="Y10" s="9" t="s">
        <v>186</v>
      </c>
      <c r="Z10" s="11" t="s">
        <v>186</v>
      </c>
      <c r="AA10" s="453" t="s">
        <v>304</v>
      </c>
      <c r="AB10" s="453"/>
      <c r="AC10" s="18" t="s">
        <v>191</v>
      </c>
      <c r="AD10" s="22"/>
      <c r="AE10" s="22"/>
      <c r="AF10" s="11" t="s">
        <v>186</v>
      </c>
      <c r="AG10" s="9" t="s">
        <v>259</v>
      </c>
      <c r="AH10" s="18"/>
      <c r="AI10" s="9" t="s">
        <v>247</v>
      </c>
      <c r="AJ10" s="18" t="s">
        <v>192</v>
      </c>
      <c r="AK10" s="22"/>
      <c r="AL10" s="11" t="s">
        <v>186</v>
      </c>
      <c r="AM10" s="21" t="s">
        <v>325</v>
      </c>
      <c r="AN10" s="21" t="s">
        <v>326</v>
      </c>
      <c r="AO10" s="18"/>
      <c r="AP10" s="21"/>
      <c r="AQ10" s="225"/>
    </row>
    <row r="11" spans="1:52" s="4" customFormat="1" ht="85.5" customHeight="1" x14ac:dyDescent="0.7">
      <c r="A11" s="29">
        <v>7</v>
      </c>
      <c r="B11" s="243" t="s">
        <v>29</v>
      </c>
      <c r="C11" s="243" t="s">
        <v>30</v>
      </c>
      <c r="D11" s="244">
        <v>4</v>
      </c>
      <c r="E11" s="248" t="s">
        <v>218</v>
      </c>
      <c r="F11" s="19" t="s">
        <v>155</v>
      </c>
      <c r="G11" s="19" t="s">
        <v>155</v>
      </c>
      <c r="H11" s="6" t="s">
        <v>154</v>
      </c>
      <c r="I11" s="19" t="s">
        <v>155</v>
      </c>
      <c r="J11" s="19" t="s">
        <v>155</v>
      </c>
      <c r="K11" s="18"/>
      <c r="L11" s="18"/>
      <c r="M11" s="19" t="s">
        <v>184</v>
      </c>
      <c r="N11" s="11" t="s">
        <v>57</v>
      </c>
      <c r="O11" s="18"/>
      <c r="P11" s="18"/>
      <c r="Q11" s="18" t="s">
        <v>233</v>
      </c>
      <c r="R11" s="24" t="s">
        <v>271</v>
      </c>
      <c r="S11" s="18"/>
      <c r="T11" s="11" t="s">
        <v>185</v>
      </c>
      <c r="U11" s="9" t="s">
        <v>195</v>
      </c>
      <c r="V11" s="22"/>
      <c r="W11" s="54" t="s">
        <v>287</v>
      </c>
      <c r="Y11" s="9" t="s">
        <v>186</v>
      </c>
      <c r="Z11" s="11" t="s">
        <v>186</v>
      </c>
      <c r="AA11" s="18" t="s">
        <v>250</v>
      </c>
      <c r="AB11" s="24" t="s">
        <v>273</v>
      </c>
      <c r="AC11" s="54" t="s">
        <v>288</v>
      </c>
      <c r="AD11" s="18" t="s">
        <v>251</v>
      </c>
      <c r="AE11" s="54" t="s">
        <v>289</v>
      </c>
      <c r="AF11" s="11" t="s">
        <v>186</v>
      </c>
      <c r="AG11" s="24" t="s">
        <v>281</v>
      </c>
      <c r="AH11" s="22"/>
      <c r="AI11" s="24" t="s">
        <v>282</v>
      </c>
      <c r="AJ11" s="22"/>
      <c r="AK11" s="22"/>
      <c r="AL11" s="11" t="s">
        <v>208</v>
      </c>
      <c r="AM11" s="21" t="s">
        <v>325</v>
      </c>
      <c r="AN11" s="21" t="s">
        <v>326</v>
      </c>
      <c r="AP11" s="22"/>
      <c r="AQ11" s="228"/>
    </row>
    <row r="12" spans="1:52" s="4" customFormat="1" ht="85.5" customHeight="1" x14ac:dyDescent="0.7">
      <c r="A12" s="29">
        <v>8</v>
      </c>
      <c r="B12" s="243" t="s">
        <v>298</v>
      </c>
      <c r="C12" s="243" t="s">
        <v>270</v>
      </c>
      <c r="D12" s="244">
        <v>4</v>
      </c>
      <c r="E12" s="248" t="s">
        <v>301</v>
      </c>
      <c r="F12" s="19" t="s">
        <v>82</v>
      </c>
      <c r="G12" s="19" t="s">
        <v>82</v>
      </c>
      <c r="H12" s="6" t="s">
        <v>82</v>
      </c>
      <c r="I12" s="19" t="s">
        <v>82</v>
      </c>
      <c r="J12" s="19" t="s">
        <v>82</v>
      </c>
      <c r="K12" s="18" t="s">
        <v>82</v>
      </c>
      <c r="L12" s="18" t="s">
        <v>82</v>
      </c>
      <c r="M12" s="19" t="s">
        <v>184</v>
      </c>
      <c r="N12" s="11" t="s">
        <v>57</v>
      </c>
      <c r="O12" s="18"/>
      <c r="P12" s="18"/>
      <c r="Q12" s="18"/>
      <c r="R12" s="18"/>
      <c r="S12" s="18"/>
      <c r="T12" s="11" t="s">
        <v>185</v>
      </c>
      <c r="U12" s="22"/>
      <c r="V12" s="9"/>
      <c r="W12" s="9" t="s">
        <v>187</v>
      </c>
      <c r="X12" s="9"/>
      <c r="Y12" s="9" t="s">
        <v>186</v>
      </c>
      <c r="Z12" s="11" t="s">
        <v>186</v>
      </c>
      <c r="AA12" s="18"/>
      <c r="AB12" s="22"/>
      <c r="AE12" s="22"/>
      <c r="AF12" s="11" t="s">
        <v>186</v>
      </c>
      <c r="AG12" s="9" t="s">
        <v>195</v>
      </c>
      <c r="AH12" s="9"/>
      <c r="AI12" s="18"/>
      <c r="AJ12" s="22"/>
      <c r="AK12" s="22"/>
      <c r="AL12" s="11" t="s">
        <v>186</v>
      </c>
      <c r="AM12" s="21" t="s">
        <v>325</v>
      </c>
      <c r="AN12" s="21" t="s">
        <v>326</v>
      </c>
      <c r="AO12" s="18"/>
      <c r="AP12" s="18"/>
      <c r="AQ12" s="226"/>
    </row>
    <row r="13" spans="1:52" s="4" customFormat="1" ht="85.5" customHeight="1" x14ac:dyDescent="0.7">
      <c r="A13" s="29">
        <v>9</v>
      </c>
      <c r="B13" s="243" t="s">
        <v>47</v>
      </c>
      <c r="C13" s="243" t="s">
        <v>48</v>
      </c>
      <c r="D13" s="244">
        <v>4</v>
      </c>
      <c r="E13" s="248" t="s">
        <v>209</v>
      </c>
      <c r="F13" s="19" t="s">
        <v>155</v>
      </c>
      <c r="G13" s="19" t="s">
        <v>155</v>
      </c>
      <c r="H13" s="6" t="s">
        <v>154</v>
      </c>
      <c r="I13" s="19" t="s">
        <v>155</v>
      </c>
      <c r="J13" s="19" t="s">
        <v>155</v>
      </c>
      <c r="K13" s="18"/>
      <c r="L13" s="22"/>
      <c r="M13" s="18" t="s">
        <v>184</v>
      </c>
      <c r="N13" s="11" t="s">
        <v>57</v>
      </c>
      <c r="O13" s="18"/>
      <c r="P13" s="22"/>
      <c r="Q13" s="22"/>
      <c r="R13" s="22"/>
      <c r="S13" s="21" t="s">
        <v>309</v>
      </c>
      <c r="T13" s="11" t="s">
        <v>309</v>
      </c>
      <c r="U13" s="24" t="s">
        <v>271</v>
      </c>
      <c r="V13" s="18" t="s">
        <v>235</v>
      </c>
      <c r="W13" s="54" t="s">
        <v>287</v>
      </c>
      <c r="X13" s="9" t="s">
        <v>195</v>
      </c>
      <c r="Y13" s="9" t="s">
        <v>186</v>
      </c>
      <c r="Z13" s="11" t="s">
        <v>186</v>
      </c>
      <c r="AA13" s="18" t="s">
        <v>242</v>
      </c>
      <c r="AB13" s="22"/>
      <c r="AC13" s="22"/>
      <c r="AD13" s="9" t="s">
        <v>197</v>
      </c>
      <c r="AE13" s="22"/>
      <c r="AF13" s="11" t="s">
        <v>186</v>
      </c>
      <c r="AG13" s="453" t="s">
        <v>346</v>
      </c>
      <c r="AH13" s="453"/>
      <c r="AI13" s="453" t="s">
        <v>346</v>
      </c>
      <c r="AJ13" s="453"/>
      <c r="AK13" s="21" t="s">
        <v>346</v>
      </c>
      <c r="AL13" s="11" t="s">
        <v>186</v>
      </c>
      <c r="AM13" s="21" t="s">
        <v>325</v>
      </c>
      <c r="AN13" s="21" t="s">
        <v>326</v>
      </c>
      <c r="AO13" s="9"/>
      <c r="AP13" s="21"/>
      <c r="AQ13" s="225"/>
    </row>
    <row r="14" spans="1:52" s="4" customFormat="1" ht="85.5" customHeight="1" x14ac:dyDescent="0.7">
      <c r="A14" s="29">
        <v>10</v>
      </c>
      <c r="B14" s="243" t="s">
        <v>170</v>
      </c>
      <c r="C14" s="243" t="s">
        <v>171</v>
      </c>
      <c r="D14" s="245">
        <v>2</v>
      </c>
      <c r="E14" s="248" t="s">
        <v>211</v>
      </c>
      <c r="F14" s="19" t="s">
        <v>183</v>
      </c>
      <c r="G14" s="19" t="s">
        <v>154</v>
      </c>
      <c r="H14" s="6" t="s">
        <v>154</v>
      </c>
      <c r="I14" s="19" t="s">
        <v>154</v>
      </c>
      <c r="J14" s="19" t="s">
        <v>154</v>
      </c>
      <c r="K14" s="18"/>
      <c r="L14" s="18"/>
      <c r="M14" s="19" t="s">
        <v>184</v>
      </c>
      <c r="N14" s="11" t="s">
        <v>57</v>
      </c>
      <c r="O14" s="18"/>
      <c r="P14" s="18"/>
      <c r="Q14" s="18" t="s">
        <v>190</v>
      </c>
      <c r="R14" s="22"/>
      <c r="S14" s="22"/>
      <c r="T14" s="11" t="s">
        <v>185</v>
      </c>
      <c r="U14" s="9" t="s">
        <v>258</v>
      </c>
      <c r="V14" s="18"/>
      <c r="W14" s="9" t="s">
        <v>236</v>
      </c>
      <c r="X14" s="22"/>
      <c r="Y14" s="18" t="s">
        <v>186</v>
      </c>
      <c r="Z14" s="11" t="s">
        <v>186</v>
      </c>
      <c r="AA14" s="9" t="s">
        <v>254</v>
      </c>
      <c r="AB14" s="9" t="s">
        <v>259</v>
      </c>
      <c r="AC14" s="22"/>
      <c r="AD14" s="22"/>
      <c r="AE14" s="22"/>
      <c r="AF14" s="11" t="s">
        <v>186</v>
      </c>
      <c r="AG14" s="18" t="s">
        <v>191</v>
      </c>
      <c r="AH14" s="9"/>
      <c r="AI14" s="9" t="s">
        <v>255</v>
      </c>
      <c r="AJ14" s="18" t="s">
        <v>192</v>
      </c>
      <c r="AK14" s="22"/>
      <c r="AL14" s="11" t="s">
        <v>208</v>
      </c>
      <c r="AM14" s="21" t="s">
        <v>325</v>
      </c>
      <c r="AN14" s="21" t="s">
        <v>326</v>
      </c>
      <c r="AO14" s="9"/>
      <c r="AP14" s="21"/>
      <c r="AQ14" s="225"/>
    </row>
    <row r="15" spans="1:52" s="4" customFormat="1" ht="85.5" customHeight="1" x14ac:dyDescent="0.7">
      <c r="A15" s="29">
        <v>11</v>
      </c>
      <c r="B15" s="243" t="s">
        <v>49</v>
      </c>
      <c r="C15" s="243" t="s">
        <v>50</v>
      </c>
      <c r="D15" s="246">
        <v>5</v>
      </c>
      <c r="E15" s="248" t="s">
        <v>217</v>
      </c>
      <c r="F15" s="19" t="s">
        <v>155</v>
      </c>
      <c r="G15" s="19" t="s">
        <v>155</v>
      </c>
      <c r="H15" s="6" t="s">
        <v>154</v>
      </c>
      <c r="I15" s="19" t="s">
        <v>155</v>
      </c>
      <c r="J15" s="19" t="s">
        <v>155</v>
      </c>
      <c r="K15" s="18"/>
      <c r="L15" s="22"/>
      <c r="M15" s="19" t="s">
        <v>184</v>
      </c>
      <c r="N15" s="11" t="s">
        <v>57</v>
      </c>
      <c r="O15" s="18"/>
      <c r="P15" s="22"/>
      <c r="Q15" s="18" t="s">
        <v>233</v>
      </c>
      <c r="R15" s="24" t="s">
        <v>271</v>
      </c>
      <c r="S15" s="18"/>
      <c r="T15" s="11" t="s">
        <v>185</v>
      </c>
      <c r="U15" s="24" t="s">
        <v>272</v>
      </c>
      <c r="V15" s="54" t="s">
        <v>287</v>
      </c>
      <c r="W15" s="21" t="s">
        <v>184</v>
      </c>
      <c r="X15" s="24" t="s">
        <v>273</v>
      </c>
      <c r="Y15" s="9" t="s">
        <v>186</v>
      </c>
      <c r="Z15" s="11" t="s">
        <v>186</v>
      </c>
      <c r="AA15" s="18" t="s">
        <v>250</v>
      </c>
      <c r="AB15" s="24" t="s">
        <v>274</v>
      </c>
      <c r="AC15" s="22"/>
      <c r="AD15" s="22"/>
      <c r="AE15" s="22"/>
      <c r="AF15" s="11" t="s">
        <v>186</v>
      </c>
      <c r="AG15" s="54" t="s">
        <v>288</v>
      </c>
      <c r="AH15" s="24" t="s">
        <v>281</v>
      </c>
      <c r="AI15" s="24" t="s">
        <v>282</v>
      </c>
      <c r="AJ15" s="54" t="s">
        <v>291</v>
      </c>
      <c r="AK15" s="18" t="s">
        <v>251</v>
      </c>
      <c r="AL15" s="11" t="s">
        <v>208</v>
      </c>
      <c r="AM15" s="21" t="s">
        <v>325</v>
      </c>
      <c r="AN15" s="21" t="s">
        <v>326</v>
      </c>
      <c r="AO15" s="24" t="s">
        <v>283</v>
      </c>
      <c r="AP15" s="54" t="s">
        <v>289</v>
      </c>
      <c r="AQ15" s="338" t="s">
        <v>292</v>
      </c>
    </row>
    <row r="16" spans="1:52" s="4" customFormat="1" ht="85.5" customHeight="1" x14ac:dyDescent="0.7">
      <c r="A16" s="29">
        <v>12</v>
      </c>
      <c r="B16" s="243" t="s">
        <v>12</v>
      </c>
      <c r="C16" s="243" t="s">
        <v>54</v>
      </c>
      <c r="D16" s="244">
        <v>5</v>
      </c>
      <c r="E16" s="248" t="s">
        <v>224</v>
      </c>
      <c r="F16" s="19" t="s">
        <v>155</v>
      </c>
      <c r="G16" s="19" t="s">
        <v>155</v>
      </c>
      <c r="H16" s="6" t="s">
        <v>154</v>
      </c>
      <c r="I16" s="19" t="s">
        <v>155</v>
      </c>
      <c r="J16" s="19" t="s">
        <v>155</v>
      </c>
      <c r="K16" s="18"/>
      <c r="L16" s="227"/>
      <c r="M16" s="18" t="s">
        <v>184</v>
      </c>
      <c r="N16" s="11" t="s">
        <v>57</v>
      </c>
      <c r="O16" s="18"/>
      <c r="P16" s="227"/>
      <c r="Q16" s="18" t="s">
        <v>234</v>
      </c>
      <c r="R16" s="24" t="s">
        <v>271</v>
      </c>
      <c r="S16" s="18"/>
      <c r="T16" s="11" t="s">
        <v>185</v>
      </c>
      <c r="U16" s="24" t="s">
        <v>272</v>
      </c>
      <c r="V16" s="9"/>
      <c r="W16" s="54" t="s">
        <v>287</v>
      </c>
      <c r="X16" s="24" t="s">
        <v>273</v>
      </c>
      <c r="Y16" s="9" t="s">
        <v>186</v>
      </c>
      <c r="Z16" s="11" t="s">
        <v>186</v>
      </c>
      <c r="AA16" s="18" t="s">
        <v>238</v>
      </c>
      <c r="AB16" s="24" t="s">
        <v>274</v>
      </c>
      <c r="AC16" s="54" t="s">
        <v>291</v>
      </c>
      <c r="AD16" s="54" t="s">
        <v>292</v>
      </c>
      <c r="AE16" s="22"/>
      <c r="AF16" s="11" t="s">
        <v>186</v>
      </c>
      <c r="AG16" s="54" t="s">
        <v>293</v>
      </c>
      <c r="AH16" s="54" t="s">
        <v>288</v>
      </c>
      <c r="AI16" s="473" t="s">
        <v>280</v>
      </c>
      <c r="AJ16" s="473"/>
      <c r="AK16" s="18" t="s">
        <v>239</v>
      </c>
      <c r="AL16" s="11" t="s">
        <v>208</v>
      </c>
      <c r="AM16" s="21" t="s">
        <v>325</v>
      </c>
      <c r="AN16" s="21" t="s">
        <v>326</v>
      </c>
      <c r="AO16" s="54" t="s">
        <v>289</v>
      </c>
      <c r="AP16" s="18"/>
      <c r="AQ16" s="226"/>
    </row>
    <row r="17" spans="1:58" s="4" customFormat="1" ht="85.5" customHeight="1" x14ac:dyDescent="0.7">
      <c r="A17" s="29">
        <v>13</v>
      </c>
      <c r="B17" s="243" t="s">
        <v>26</v>
      </c>
      <c r="C17" s="243" t="s">
        <v>27</v>
      </c>
      <c r="D17" s="244">
        <v>4</v>
      </c>
      <c r="E17" s="248" t="s">
        <v>225</v>
      </c>
      <c r="F17" s="19" t="s">
        <v>155</v>
      </c>
      <c r="G17" s="19" t="s">
        <v>155</v>
      </c>
      <c r="H17" s="6" t="s">
        <v>154</v>
      </c>
      <c r="I17" s="19" t="s">
        <v>155</v>
      </c>
      <c r="J17" s="19" t="s">
        <v>155</v>
      </c>
      <c r="K17" s="18"/>
      <c r="L17" s="18"/>
      <c r="M17" s="19" t="s">
        <v>184</v>
      </c>
      <c r="N17" s="11" t="s">
        <v>57</v>
      </c>
      <c r="O17" s="18"/>
      <c r="P17" s="18"/>
      <c r="Q17" s="18" t="s">
        <v>234</v>
      </c>
      <c r="R17" s="18"/>
      <c r="S17" s="18"/>
      <c r="T17" s="11" t="s">
        <v>185</v>
      </c>
      <c r="U17" s="9" t="s">
        <v>187</v>
      </c>
      <c r="V17" s="18"/>
      <c r="W17" s="54" t="s">
        <v>287</v>
      </c>
      <c r="X17" s="22"/>
      <c r="Y17" s="9" t="s">
        <v>186</v>
      </c>
      <c r="Z17" s="11" t="s">
        <v>186</v>
      </c>
      <c r="AA17" s="18" t="s">
        <v>238</v>
      </c>
      <c r="AB17" s="349" t="s">
        <v>198</v>
      </c>
      <c r="AC17" s="54" t="s">
        <v>291</v>
      </c>
      <c r="AD17" s="54" t="s">
        <v>292</v>
      </c>
      <c r="AE17" s="9" t="s">
        <v>195</v>
      </c>
      <c r="AF17" s="11" t="s">
        <v>186</v>
      </c>
      <c r="AG17" s="22"/>
      <c r="AH17" s="54" t="s">
        <v>288</v>
      </c>
      <c r="AI17" s="54" t="s">
        <v>293</v>
      </c>
      <c r="AJ17" s="9" t="s">
        <v>197</v>
      </c>
      <c r="AL17" s="11" t="s">
        <v>208</v>
      </c>
      <c r="AM17" s="21" t="s">
        <v>325</v>
      </c>
      <c r="AN17" s="21" t="s">
        <v>326</v>
      </c>
      <c r="AO17" s="54" t="s">
        <v>289</v>
      </c>
      <c r="AP17" s="18" t="s">
        <v>239</v>
      </c>
      <c r="AQ17" s="226"/>
    </row>
    <row r="18" spans="1:58" s="4" customFormat="1" ht="85.5" customHeight="1" x14ac:dyDescent="0.7">
      <c r="A18" s="29">
        <v>14</v>
      </c>
      <c r="B18" s="243" t="s">
        <v>104</v>
      </c>
      <c r="C18" s="243" t="s">
        <v>105</v>
      </c>
      <c r="D18" s="245">
        <v>2</v>
      </c>
      <c r="E18" s="248" t="s">
        <v>312</v>
      </c>
      <c r="F18" s="19" t="s">
        <v>155</v>
      </c>
      <c r="G18" s="19" t="s">
        <v>155</v>
      </c>
      <c r="H18" s="6" t="s">
        <v>154</v>
      </c>
      <c r="I18" s="19" t="s">
        <v>155</v>
      </c>
      <c r="J18" s="19" t="s">
        <v>154</v>
      </c>
      <c r="K18" s="18"/>
      <c r="L18" s="18"/>
      <c r="M18" s="19" t="s">
        <v>184</v>
      </c>
      <c r="N18" s="11" t="s">
        <v>57</v>
      </c>
      <c r="O18" s="18"/>
      <c r="P18" s="18"/>
      <c r="Q18" s="9" t="s">
        <v>236</v>
      </c>
      <c r="R18" s="18" t="s">
        <v>190</v>
      </c>
      <c r="S18" s="18"/>
      <c r="T18" s="11" t="s">
        <v>185</v>
      </c>
      <c r="U18" s="454" t="s">
        <v>308</v>
      </c>
      <c r="V18" s="454"/>
      <c r="W18" s="9" t="s">
        <v>254</v>
      </c>
      <c r="X18" s="9" t="s">
        <v>258</v>
      </c>
      <c r="Y18" s="9" t="s">
        <v>186</v>
      </c>
      <c r="Z18" s="11" t="s">
        <v>186</v>
      </c>
      <c r="AA18" s="453" t="s">
        <v>304</v>
      </c>
      <c r="AB18" s="453"/>
      <c r="AC18" s="54" t="s">
        <v>291</v>
      </c>
      <c r="AD18" s="9" t="s">
        <v>259</v>
      </c>
      <c r="AE18" s="18" t="s">
        <v>191</v>
      </c>
      <c r="AF18" s="11" t="s">
        <v>186</v>
      </c>
      <c r="AG18" s="54" t="s">
        <v>292</v>
      </c>
      <c r="AH18" s="54" t="s">
        <v>293</v>
      </c>
      <c r="AI18" s="9" t="s">
        <v>255</v>
      </c>
      <c r="AJ18" s="18" t="s">
        <v>192</v>
      </c>
      <c r="AK18" s="22"/>
      <c r="AL18" s="11" t="s">
        <v>186</v>
      </c>
      <c r="AM18" s="21" t="s">
        <v>325</v>
      </c>
      <c r="AN18" s="21" t="s">
        <v>326</v>
      </c>
      <c r="AO18" s="18"/>
      <c r="AP18" s="18"/>
      <c r="AQ18" s="226"/>
    </row>
    <row r="19" spans="1:58" s="4" customFormat="1" ht="85.5" customHeight="1" x14ac:dyDescent="0.7">
      <c r="A19" s="29">
        <v>15</v>
      </c>
      <c r="B19" s="243" t="s">
        <v>172</v>
      </c>
      <c r="C19" s="243" t="s">
        <v>173</v>
      </c>
      <c r="D19" s="244">
        <v>4</v>
      </c>
      <c r="E19" s="248" t="s">
        <v>214</v>
      </c>
      <c r="F19" s="19" t="s">
        <v>183</v>
      </c>
      <c r="G19" s="19" t="s">
        <v>154</v>
      </c>
      <c r="H19" s="6" t="s">
        <v>154</v>
      </c>
      <c r="I19" s="19" t="s">
        <v>154</v>
      </c>
      <c r="J19" s="19" t="s">
        <v>154</v>
      </c>
      <c r="K19" s="18"/>
      <c r="L19" s="18"/>
      <c r="M19" s="19" t="s">
        <v>184</v>
      </c>
      <c r="N19" s="11" t="s">
        <v>57</v>
      </c>
      <c r="O19" s="18"/>
      <c r="P19" s="18"/>
      <c r="Q19" s="18" t="s">
        <v>190</v>
      </c>
      <c r="R19" s="22"/>
      <c r="S19" s="22"/>
      <c r="T19" s="11" t="s">
        <v>185</v>
      </c>
      <c r="U19" s="22"/>
      <c r="V19" s="9"/>
      <c r="W19" s="22"/>
      <c r="X19" s="22"/>
      <c r="Y19" s="18" t="s">
        <v>186</v>
      </c>
      <c r="Z19" s="11" t="s">
        <v>186</v>
      </c>
      <c r="AA19" s="18" t="s">
        <v>235</v>
      </c>
      <c r="AB19" s="18" t="s">
        <v>242</v>
      </c>
      <c r="AC19" s="9" t="s">
        <v>187</v>
      </c>
      <c r="AD19" s="9" t="s">
        <v>195</v>
      </c>
      <c r="AE19" s="22"/>
      <c r="AF19" s="11" t="s">
        <v>186</v>
      </c>
      <c r="AG19" s="18" t="s">
        <v>191</v>
      </c>
      <c r="AH19" s="22"/>
      <c r="AI19" s="18" t="s">
        <v>243</v>
      </c>
      <c r="AJ19" s="22"/>
      <c r="AK19" s="18" t="s">
        <v>310</v>
      </c>
      <c r="AL19" s="11" t="s">
        <v>186</v>
      </c>
      <c r="AM19" s="21" t="s">
        <v>325</v>
      </c>
      <c r="AN19" s="21" t="s">
        <v>326</v>
      </c>
      <c r="AO19" s="18" t="s">
        <v>192</v>
      </c>
      <c r="AP19" s="9"/>
      <c r="AQ19" s="226"/>
    </row>
    <row r="20" spans="1:58" s="4" customFormat="1" ht="85.5" customHeight="1" x14ac:dyDescent="0.7">
      <c r="A20" s="29">
        <v>16</v>
      </c>
      <c r="B20" s="243" t="s">
        <v>89</v>
      </c>
      <c r="C20" s="243" t="s">
        <v>107</v>
      </c>
      <c r="D20" s="245">
        <v>2</v>
      </c>
      <c r="E20" s="248" t="s">
        <v>211</v>
      </c>
      <c r="F20" s="19" t="s">
        <v>183</v>
      </c>
      <c r="G20" s="19" t="s">
        <v>154</v>
      </c>
      <c r="H20" s="6" t="s">
        <v>154</v>
      </c>
      <c r="I20" s="19" t="s">
        <v>154</v>
      </c>
      <c r="J20" s="19" t="s">
        <v>154</v>
      </c>
      <c r="K20" s="18"/>
      <c r="L20" s="18"/>
      <c r="M20" s="19" t="s">
        <v>184</v>
      </c>
      <c r="N20" s="11" t="s">
        <v>57</v>
      </c>
      <c r="O20" s="18"/>
      <c r="P20" s="18"/>
      <c r="Q20" s="18" t="s">
        <v>190</v>
      </c>
      <c r="R20" s="22"/>
      <c r="S20" s="22"/>
      <c r="T20" s="11" t="s">
        <v>185</v>
      </c>
      <c r="U20" s="9" t="s">
        <v>258</v>
      </c>
      <c r="V20" s="224"/>
      <c r="W20" s="9" t="s">
        <v>237</v>
      </c>
      <c r="X20" s="224"/>
      <c r="Y20" s="9" t="s">
        <v>186</v>
      </c>
      <c r="Z20" s="11" t="s">
        <v>186</v>
      </c>
      <c r="AA20" s="22"/>
      <c r="AB20" s="22"/>
      <c r="AC20" s="9" t="s">
        <v>246</v>
      </c>
      <c r="AD20" s="9" t="s">
        <v>259</v>
      </c>
      <c r="AE20" s="18"/>
      <c r="AF20" s="11" t="s">
        <v>186</v>
      </c>
      <c r="AG20" s="18" t="s">
        <v>191</v>
      </c>
      <c r="AH20" s="22"/>
      <c r="AI20" s="9" t="s">
        <v>247</v>
      </c>
      <c r="AJ20" s="18" t="s">
        <v>192</v>
      </c>
      <c r="AK20" s="18"/>
      <c r="AL20" s="11" t="s">
        <v>186</v>
      </c>
      <c r="AM20" s="21" t="s">
        <v>325</v>
      </c>
      <c r="AN20" s="21" t="s">
        <v>326</v>
      </c>
      <c r="AO20" s="18"/>
      <c r="AP20" s="18"/>
      <c r="AQ20" s="226"/>
    </row>
    <row r="21" spans="1:58" s="4" customFormat="1" ht="85.5" customHeight="1" x14ac:dyDescent="0.7">
      <c r="A21" s="29">
        <v>17</v>
      </c>
      <c r="B21" s="292" t="s">
        <v>85</v>
      </c>
      <c r="C21" s="292" t="s">
        <v>86</v>
      </c>
      <c r="D21" s="294">
        <v>4</v>
      </c>
      <c r="E21" s="248" t="s">
        <v>220</v>
      </c>
      <c r="F21" s="20"/>
      <c r="G21" s="5"/>
      <c r="H21" s="6"/>
      <c r="I21" s="20"/>
      <c r="J21" s="5"/>
      <c r="K21" s="5"/>
      <c r="L21" s="20"/>
      <c r="M21" s="5"/>
      <c r="N21" s="6"/>
      <c r="O21" s="5"/>
      <c r="P21" s="5"/>
      <c r="Q21" s="5"/>
      <c r="R21" s="5"/>
      <c r="S21" s="53"/>
      <c r="T21" s="232"/>
      <c r="U21" s="299" t="s">
        <v>234</v>
      </c>
      <c r="V21" s="5"/>
      <c r="W21" s="5"/>
      <c r="X21" s="5"/>
      <c r="Y21" s="5"/>
      <c r="Z21" s="11" t="s">
        <v>186</v>
      </c>
      <c r="AA21" s="299" t="s">
        <v>238</v>
      </c>
      <c r="AB21" s="304" t="s">
        <v>187</v>
      </c>
      <c r="AC21" s="5"/>
      <c r="AD21" s="5"/>
      <c r="AE21" s="230"/>
      <c r="AF21" s="11" t="s">
        <v>186</v>
      </c>
      <c r="AG21" s="5"/>
      <c r="AH21" s="5"/>
      <c r="AI21" s="5"/>
      <c r="AJ21" s="5"/>
      <c r="AK21" s="5"/>
      <c r="AL21" s="6"/>
      <c r="AM21" s="304" t="s">
        <v>239</v>
      </c>
      <c r="AN21" s="339" t="s">
        <v>281</v>
      </c>
      <c r="AO21" s="339" t="s">
        <v>282</v>
      </c>
      <c r="AP21" s="5"/>
      <c r="AQ21" s="231"/>
      <c r="AU21"/>
      <c r="AV21"/>
      <c r="AY21"/>
      <c r="AZ21"/>
      <c r="BA21"/>
      <c r="BB21"/>
      <c r="BC21"/>
      <c r="BD21"/>
      <c r="BE21"/>
      <c r="BF21"/>
    </row>
    <row r="22" spans="1:58" s="4" customFormat="1" ht="85.5" customHeight="1" x14ac:dyDescent="0.7">
      <c r="A22" s="29">
        <v>18</v>
      </c>
      <c r="B22" s="292" t="s">
        <v>45</v>
      </c>
      <c r="C22" s="292" t="s">
        <v>46</v>
      </c>
      <c r="D22" s="293">
        <v>5</v>
      </c>
      <c r="E22" s="248" t="s">
        <v>299</v>
      </c>
      <c r="F22" s="20"/>
      <c r="G22" s="5"/>
      <c r="H22" s="6"/>
      <c r="I22" s="20"/>
      <c r="J22" s="5"/>
      <c r="K22" s="5"/>
      <c r="L22" s="20"/>
      <c r="M22" s="5"/>
      <c r="N22" s="11"/>
      <c r="O22" s="5"/>
      <c r="P22" s="5"/>
      <c r="Q22" s="5"/>
      <c r="R22" s="5"/>
      <c r="S22" s="53"/>
      <c r="T22" s="11"/>
      <c r="U22" s="5"/>
      <c r="V22" s="5"/>
      <c r="W22" s="5"/>
      <c r="X22" s="5"/>
      <c r="Y22" s="5"/>
      <c r="Z22" s="11" t="s">
        <v>186</v>
      </c>
      <c r="AA22" s="5"/>
      <c r="AB22" s="5"/>
      <c r="AC22" s="5"/>
      <c r="AD22" s="5"/>
      <c r="AE22" s="230"/>
      <c r="AF22" s="11" t="s">
        <v>186</v>
      </c>
      <c r="AG22" s="299" t="s">
        <v>235</v>
      </c>
      <c r="AH22" s="299" t="s">
        <v>242</v>
      </c>
      <c r="AI22" s="5"/>
      <c r="AJ22" s="5"/>
      <c r="AK22" s="5"/>
      <c r="AL22" s="11"/>
      <c r="AM22" s="5"/>
      <c r="AN22" s="5"/>
      <c r="AO22" s="5"/>
      <c r="AP22" s="5"/>
      <c r="AQ22" s="231"/>
    </row>
    <row r="23" spans="1:58" s="4" customFormat="1" ht="85.5" customHeight="1" x14ac:dyDescent="0.7">
      <c r="A23" s="29">
        <v>19</v>
      </c>
      <c r="B23" s="292" t="s">
        <v>91</v>
      </c>
      <c r="C23" s="292" t="s">
        <v>25</v>
      </c>
      <c r="D23" s="294">
        <v>4</v>
      </c>
      <c r="E23" s="248" t="s">
        <v>221</v>
      </c>
      <c r="F23" s="20"/>
      <c r="G23" s="5"/>
      <c r="H23" s="6"/>
      <c r="I23" s="20"/>
      <c r="J23" s="20"/>
      <c r="K23" s="5"/>
      <c r="L23" s="5"/>
      <c r="M23" s="5"/>
      <c r="N23" s="6"/>
      <c r="O23" s="299" t="s">
        <v>233</v>
      </c>
      <c r="P23" s="5"/>
      <c r="Q23" s="5"/>
      <c r="R23" s="5"/>
      <c r="S23" s="249"/>
      <c r="T23" s="6"/>
      <c r="U23" s="299" t="s">
        <v>250</v>
      </c>
      <c r="V23" s="5"/>
      <c r="W23" s="5"/>
      <c r="X23" s="5"/>
      <c r="Y23" s="5"/>
      <c r="Z23" s="11" t="s">
        <v>186</v>
      </c>
      <c r="AA23" s="335" t="s">
        <v>291</v>
      </c>
      <c r="AB23" s="5"/>
      <c r="AC23" s="5"/>
      <c r="AD23" s="5"/>
      <c r="AE23" s="230"/>
      <c r="AF23" s="11" t="s">
        <v>186</v>
      </c>
      <c r="AG23" s="335" t="s">
        <v>292</v>
      </c>
      <c r="AH23" s="339" t="s">
        <v>281</v>
      </c>
      <c r="AI23" s="339" t="s">
        <v>282</v>
      </c>
      <c r="AJ23" s="5"/>
      <c r="AK23" s="5"/>
      <c r="AL23" s="11"/>
      <c r="AM23" s="299" t="s">
        <v>251</v>
      </c>
      <c r="AN23" s="339" t="s">
        <v>283</v>
      </c>
      <c r="AO23" s="230"/>
      <c r="AP23" s="230"/>
      <c r="AQ23" s="231"/>
    </row>
    <row r="24" spans="1:58" s="4" customFormat="1" ht="85.5" customHeight="1" x14ac:dyDescent="0.7">
      <c r="A24" s="29">
        <v>20</v>
      </c>
      <c r="B24" s="292" t="s">
        <v>40</v>
      </c>
      <c r="C24" s="292" t="s">
        <v>39</v>
      </c>
      <c r="D24" s="294">
        <v>3</v>
      </c>
      <c r="E24" s="248" t="s">
        <v>226</v>
      </c>
      <c r="F24" s="20"/>
      <c r="G24" s="5"/>
      <c r="H24" s="6"/>
      <c r="I24" s="20"/>
      <c r="J24" s="20"/>
      <c r="K24" s="5"/>
      <c r="L24" s="20"/>
      <c r="M24" s="5"/>
      <c r="N24" s="6"/>
      <c r="O24" s="299" t="s">
        <v>234</v>
      </c>
      <c r="P24" s="5"/>
      <c r="Q24" s="5"/>
      <c r="R24" s="5"/>
      <c r="S24" s="53"/>
      <c r="T24" s="232"/>
      <c r="U24" s="5"/>
      <c r="V24" s="5"/>
      <c r="W24" s="5"/>
      <c r="X24" s="5"/>
      <c r="Y24" s="5"/>
      <c r="Z24" s="11" t="s">
        <v>186</v>
      </c>
      <c r="AA24" s="299" t="s">
        <v>238</v>
      </c>
      <c r="AB24" s="304" t="s">
        <v>187</v>
      </c>
      <c r="AC24" s="5"/>
      <c r="AD24" s="5"/>
      <c r="AE24" s="230"/>
      <c r="AF24" s="11" t="s">
        <v>186</v>
      </c>
      <c r="AG24" s="5"/>
      <c r="AH24" s="5"/>
      <c r="AI24" s="5"/>
      <c r="AJ24" s="5"/>
      <c r="AK24" s="5"/>
      <c r="AL24" s="11"/>
      <c r="AM24" s="304" t="s">
        <v>239</v>
      </c>
      <c r="AN24" s="304" t="s">
        <v>195</v>
      </c>
      <c r="AO24" s="5"/>
      <c r="AP24" s="5"/>
      <c r="AQ24" s="231"/>
      <c r="AR24"/>
      <c r="AT24"/>
      <c r="AU24"/>
      <c r="AV24"/>
      <c r="AY24"/>
      <c r="AZ24"/>
      <c r="BA24"/>
      <c r="BB24"/>
      <c r="BC24"/>
      <c r="BD24"/>
      <c r="BE24"/>
      <c r="BF24"/>
    </row>
    <row r="25" spans="1:58" ht="85.5" customHeight="1" x14ac:dyDescent="0.35">
      <c r="A25" s="29">
        <v>21</v>
      </c>
      <c r="B25" s="292" t="s">
        <v>53</v>
      </c>
      <c r="C25" s="292" t="s">
        <v>94</v>
      </c>
      <c r="D25" s="294">
        <v>3</v>
      </c>
      <c r="E25" s="248" t="s">
        <v>215</v>
      </c>
      <c r="F25" s="20"/>
      <c r="G25" s="5"/>
      <c r="H25" s="6"/>
      <c r="I25" s="20"/>
      <c r="J25" s="20"/>
      <c r="K25" s="5"/>
      <c r="L25" s="5"/>
      <c r="M25" s="5"/>
      <c r="N25" s="6"/>
      <c r="O25" s="299" t="s">
        <v>235</v>
      </c>
      <c r="P25" s="5"/>
      <c r="Q25" s="5"/>
      <c r="R25" s="5"/>
      <c r="S25" s="53"/>
      <c r="T25" s="232"/>
      <c r="U25" s="5"/>
      <c r="V25" s="5"/>
      <c r="W25" s="5"/>
      <c r="X25" s="5"/>
      <c r="Y25" s="5"/>
      <c r="Z25" s="11" t="s">
        <v>186</v>
      </c>
      <c r="AA25" s="309" t="s">
        <v>242</v>
      </c>
      <c r="AB25" s="342" t="s">
        <v>187</v>
      </c>
      <c r="AC25" s="5"/>
      <c r="AD25" s="5"/>
      <c r="AE25" s="230"/>
      <c r="AF25" s="11" t="s">
        <v>186</v>
      </c>
      <c r="AG25" s="299" t="s">
        <v>243</v>
      </c>
      <c r="AH25" s="5"/>
      <c r="AI25" s="5"/>
      <c r="AJ25" s="5"/>
      <c r="AK25" s="5"/>
      <c r="AL25" s="11"/>
      <c r="AM25" s="342" t="s">
        <v>195</v>
      </c>
      <c r="AN25" s="5"/>
      <c r="AO25" s="5"/>
      <c r="AP25" s="5"/>
      <c r="AQ25" s="231"/>
    </row>
    <row r="26" spans="1:58" ht="85.5" customHeight="1" x14ac:dyDescent="0.35">
      <c r="A26" s="29">
        <v>22</v>
      </c>
      <c r="B26" s="292" t="s">
        <v>70</v>
      </c>
      <c r="C26" s="292" t="s">
        <v>65</v>
      </c>
      <c r="D26" s="294">
        <v>3</v>
      </c>
      <c r="E26" s="248" t="s">
        <v>222</v>
      </c>
      <c r="F26" s="20"/>
      <c r="G26" s="5"/>
      <c r="H26" s="6"/>
      <c r="I26" s="20"/>
      <c r="J26" s="20"/>
      <c r="K26" s="5"/>
      <c r="L26" s="5"/>
      <c r="M26" s="5"/>
      <c r="N26" s="6"/>
      <c r="O26" s="5"/>
      <c r="P26" s="5"/>
      <c r="Q26" s="5"/>
      <c r="R26" s="5"/>
      <c r="S26" s="53"/>
      <c r="T26" s="232"/>
      <c r="U26" s="5"/>
      <c r="V26" s="5"/>
      <c r="W26" s="5"/>
      <c r="X26" s="5"/>
      <c r="Y26" s="5"/>
      <c r="Z26" s="11" t="s">
        <v>186</v>
      </c>
      <c r="AA26" s="309" t="s">
        <v>190</v>
      </c>
      <c r="AB26" s="309" t="s">
        <v>191</v>
      </c>
      <c r="AC26" s="5"/>
      <c r="AD26" s="5"/>
      <c r="AE26" s="230"/>
      <c r="AF26" s="11" t="s">
        <v>186</v>
      </c>
      <c r="AG26" s="304" t="s">
        <v>187</v>
      </c>
      <c r="AH26" s="304" t="s">
        <v>195</v>
      </c>
      <c r="AI26" s="5"/>
      <c r="AJ26" s="5"/>
      <c r="AK26" s="5"/>
      <c r="AL26" s="11"/>
      <c r="AM26" s="5"/>
      <c r="AN26" s="5"/>
      <c r="AO26" s="5"/>
      <c r="AP26" s="5"/>
      <c r="AQ26" s="231"/>
    </row>
    <row r="27" spans="1:58" ht="85.5" customHeight="1" x14ac:dyDescent="0.7">
      <c r="A27" s="29">
        <v>23</v>
      </c>
      <c r="B27" s="292" t="s">
        <v>11</v>
      </c>
      <c r="C27" s="292" t="s">
        <v>84</v>
      </c>
      <c r="D27" s="294">
        <v>5</v>
      </c>
      <c r="E27" s="248" t="s">
        <v>230</v>
      </c>
      <c r="F27" s="20"/>
      <c r="G27" s="5"/>
      <c r="H27" s="6"/>
      <c r="I27" s="20"/>
      <c r="J27" s="20"/>
      <c r="K27" s="5"/>
      <c r="L27" s="5"/>
      <c r="M27" s="5"/>
      <c r="N27" s="6"/>
      <c r="O27" s="5"/>
      <c r="P27" s="5"/>
      <c r="Q27" s="5"/>
      <c r="R27" s="5"/>
      <c r="S27" s="5"/>
      <c r="T27" s="6"/>
      <c r="U27" s="5"/>
      <c r="V27" s="5"/>
      <c r="W27" s="5"/>
      <c r="X27" s="5"/>
      <c r="Y27" s="5"/>
      <c r="Z27" s="11" t="s">
        <v>186</v>
      </c>
      <c r="AA27" s="5"/>
      <c r="AB27" s="5"/>
      <c r="AC27" s="5"/>
      <c r="AD27" s="5"/>
      <c r="AE27" s="5"/>
      <c r="AF27" s="11" t="s">
        <v>186</v>
      </c>
      <c r="AG27" s="299" t="s">
        <v>250</v>
      </c>
      <c r="AH27" s="299" t="s">
        <v>233</v>
      </c>
      <c r="AI27" s="339" t="s">
        <v>281</v>
      </c>
      <c r="AJ27" s="299" t="s">
        <v>251</v>
      </c>
      <c r="AK27" s="5"/>
      <c r="AL27" s="11"/>
      <c r="AM27" s="339" t="s">
        <v>282</v>
      </c>
      <c r="AN27" s="230"/>
      <c r="AO27" s="230"/>
      <c r="AP27" s="230"/>
      <c r="AQ27" s="231"/>
      <c r="AR27" s="4"/>
      <c r="AS27" s="4"/>
      <c r="AT27" s="4"/>
      <c r="AU27" s="4"/>
      <c r="AV27" s="4"/>
      <c r="AY27" s="4"/>
      <c r="AZ27" s="4"/>
      <c r="BA27" s="4"/>
      <c r="BB27" s="4"/>
      <c r="BC27" s="4"/>
      <c r="BD27" s="4"/>
      <c r="BE27" s="4"/>
      <c r="BF27" s="4"/>
    </row>
    <row r="28" spans="1:58" ht="85.5" customHeight="1" x14ac:dyDescent="0.35">
      <c r="A28" s="29">
        <v>24</v>
      </c>
      <c r="B28" s="292" t="s">
        <v>205</v>
      </c>
      <c r="C28" s="292" t="s">
        <v>100</v>
      </c>
      <c r="D28" s="295">
        <v>2</v>
      </c>
      <c r="E28" s="248" t="s">
        <v>227</v>
      </c>
      <c r="F28" s="20"/>
      <c r="G28" s="5"/>
      <c r="H28" s="6"/>
      <c r="I28" s="20"/>
      <c r="J28" s="20"/>
      <c r="K28" s="5"/>
      <c r="L28" s="5"/>
      <c r="M28" s="5"/>
      <c r="N28" s="6"/>
      <c r="O28" s="5"/>
      <c r="P28" s="5"/>
      <c r="Q28" s="5"/>
      <c r="R28" s="5"/>
      <c r="S28" s="53"/>
      <c r="T28" s="232"/>
      <c r="U28" s="304" t="s">
        <v>236</v>
      </c>
      <c r="V28" s="5"/>
      <c r="W28" s="5"/>
      <c r="X28" s="5"/>
      <c r="Y28" s="5"/>
      <c r="Z28" s="11" t="s">
        <v>186</v>
      </c>
      <c r="AA28" s="304" t="s">
        <v>254</v>
      </c>
      <c r="AB28" s="299" t="s">
        <v>190</v>
      </c>
      <c r="AC28" s="5"/>
      <c r="AD28" s="5"/>
      <c r="AE28" s="230"/>
      <c r="AF28" s="11" t="s">
        <v>186</v>
      </c>
      <c r="AG28" s="304" t="s">
        <v>258</v>
      </c>
      <c r="AH28" s="304" t="s">
        <v>255</v>
      </c>
      <c r="AI28" s="5"/>
      <c r="AJ28" s="5"/>
      <c r="AK28" s="5"/>
      <c r="AL28" s="11"/>
      <c r="AM28" s="5"/>
      <c r="AN28" s="5"/>
      <c r="AO28" s="5"/>
      <c r="AP28" s="5"/>
      <c r="AQ28" s="231"/>
    </row>
    <row r="29" spans="1:58" ht="85.5" customHeight="1" x14ac:dyDescent="0.35">
      <c r="A29" s="29">
        <v>25</v>
      </c>
      <c r="B29" s="292" t="s">
        <v>151</v>
      </c>
      <c r="C29" s="292" t="s">
        <v>152</v>
      </c>
      <c r="D29" s="293">
        <v>3</v>
      </c>
      <c r="E29" s="248" t="s">
        <v>229</v>
      </c>
      <c r="F29" s="20"/>
      <c r="G29" s="5"/>
      <c r="H29" s="6"/>
      <c r="I29" s="20"/>
      <c r="J29" s="20"/>
      <c r="K29" s="5"/>
      <c r="L29" s="5"/>
      <c r="M29" s="5"/>
      <c r="N29" s="6"/>
      <c r="O29" s="299" t="s">
        <v>190</v>
      </c>
      <c r="P29" s="5"/>
      <c r="Q29" s="5"/>
      <c r="R29" s="5"/>
      <c r="S29" s="53"/>
      <c r="T29" s="232"/>
      <c r="U29" s="299" t="s">
        <v>235</v>
      </c>
      <c r="V29" s="5"/>
      <c r="W29" s="5"/>
      <c r="X29" s="5"/>
      <c r="Y29" s="5"/>
      <c r="Z29" s="11" t="s">
        <v>186</v>
      </c>
      <c r="AA29" s="299" t="s">
        <v>242</v>
      </c>
      <c r="AB29" s="5"/>
      <c r="AC29" s="5"/>
      <c r="AD29" s="5"/>
      <c r="AE29" s="230"/>
      <c r="AF29" s="11" t="s">
        <v>186</v>
      </c>
      <c r="AG29" s="299" t="s">
        <v>243</v>
      </c>
      <c r="AH29" s="299" t="s">
        <v>191</v>
      </c>
      <c r="AI29" s="5"/>
      <c r="AJ29" s="5"/>
      <c r="AK29" s="5"/>
      <c r="AL29" s="11"/>
      <c r="AM29" s="299" t="s">
        <v>192</v>
      </c>
      <c r="AN29" s="5"/>
      <c r="AO29" s="5"/>
      <c r="AP29" s="5"/>
      <c r="AQ29" s="231"/>
    </row>
    <row r="30" spans="1:58" ht="85.5" customHeight="1" x14ac:dyDescent="0.35">
      <c r="A30" s="29">
        <v>26</v>
      </c>
      <c r="B30" s="292" t="s">
        <v>101</v>
      </c>
      <c r="C30" s="292" t="s">
        <v>102</v>
      </c>
      <c r="D30" s="293">
        <v>2</v>
      </c>
      <c r="E30" s="248" t="s">
        <v>231</v>
      </c>
      <c r="F30" s="20"/>
      <c r="G30" s="5"/>
      <c r="H30" s="6"/>
      <c r="I30" s="20"/>
      <c r="J30" s="20"/>
      <c r="K30" s="5"/>
      <c r="L30" s="5"/>
      <c r="M30" s="5"/>
      <c r="N30" s="6"/>
      <c r="O30" s="5"/>
      <c r="P30" s="5"/>
      <c r="Q30" s="5"/>
      <c r="R30" s="5"/>
      <c r="S30" s="53"/>
      <c r="T30" s="232"/>
      <c r="U30" s="299" t="s">
        <v>190</v>
      </c>
      <c r="V30" s="5"/>
      <c r="W30" s="5"/>
      <c r="X30" s="5"/>
      <c r="Y30" s="5"/>
      <c r="Z30" s="11" t="s">
        <v>186</v>
      </c>
      <c r="AA30" s="309" t="s">
        <v>191</v>
      </c>
      <c r="AB30" s="309" t="s">
        <v>192</v>
      </c>
      <c r="AC30" s="5"/>
      <c r="AD30" s="5"/>
      <c r="AE30" s="230"/>
      <c r="AF30" s="11" t="s">
        <v>186</v>
      </c>
      <c r="AG30" s="335" t="s">
        <v>291</v>
      </c>
      <c r="AH30" s="5"/>
      <c r="AI30" s="5"/>
      <c r="AJ30" s="5"/>
      <c r="AK30" s="5"/>
      <c r="AL30" s="11"/>
      <c r="AM30" s="335" t="s">
        <v>292</v>
      </c>
      <c r="AN30" s="5"/>
      <c r="AO30" s="5"/>
      <c r="AP30" s="5"/>
      <c r="AQ30" s="231"/>
    </row>
    <row r="31" spans="1:58" ht="85.5" customHeight="1" x14ac:dyDescent="0.35">
      <c r="A31" s="29">
        <v>27</v>
      </c>
      <c r="B31" s="292" t="s">
        <v>11</v>
      </c>
      <c r="C31" s="292" t="s">
        <v>33</v>
      </c>
      <c r="D31" s="294">
        <v>4</v>
      </c>
      <c r="E31" s="241" t="s">
        <v>216</v>
      </c>
      <c r="F31" s="20"/>
      <c r="G31" s="5"/>
      <c r="H31" s="6"/>
      <c r="I31" s="20"/>
      <c r="J31" s="20"/>
      <c r="K31" s="5"/>
      <c r="L31" s="5"/>
      <c r="M31" s="5"/>
      <c r="N31" s="6"/>
      <c r="O31" s="5"/>
      <c r="P31" s="5"/>
      <c r="Q31" s="5"/>
      <c r="R31" s="5"/>
      <c r="S31" s="53"/>
      <c r="T31" s="232"/>
      <c r="U31" s="5"/>
      <c r="V31" s="5"/>
      <c r="W31" s="5"/>
      <c r="X31" s="5"/>
      <c r="Y31" s="5"/>
      <c r="Z31" s="11" t="s">
        <v>186</v>
      </c>
      <c r="AA31" s="5"/>
      <c r="AB31" s="5"/>
      <c r="AC31" s="5"/>
      <c r="AD31" s="5"/>
      <c r="AE31" s="230"/>
      <c r="AF31" s="11" t="s">
        <v>186</v>
      </c>
      <c r="AG31" s="337" t="s">
        <v>235</v>
      </c>
      <c r="AH31" s="337" t="s">
        <v>242</v>
      </c>
      <c r="AI31" s="5"/>
      <c r="AJ31" s="5"/>
      <c r="AK31" s="5"/>
      <c r="AL31" s="11"/>
      <c r="AM31" s="304" t="s">
        <v>243</v>
      </c>
      <c r="AN31" s="5"/>
      <c r="AO31" s="5"/>
      <c r="AP31" s="5"/>
      <c r="AQ31" s="231"/>
    </row>
    <row r="32" spans="1:58" ht="85.5" customHeight="1" x14ac:dyDescent="0.7">
      <c r="A32" s="29">
        <v>28</v>
      </c>
      <c r="B32" s="292" t="s">
        <v>12</v>
      </c>
      <c r="C32" s="292" t="s">
        <v>13</v>
      </c>
      <c r="D32" s="294">
        <v>5</v>
      </c>
      <c r="E32" s="248" t="s">
        <v>228</v>
      </c>
      <c r="F32" s="20"/>
      <c r="G32" s="5"/>
      <c r="H32" s="6"/>
      <c r="I32" s="20"/>
      <c r="J32" s="20"/>
      <c r="K32" s="5"/>
      <c r="L32" s="5"/>
      <c r="M32" s="5"/>
      <c r="N32" s="6"/>
      <c r="O32" s="5"/>
      <c r="P32" s="5"/>
      <c r="Q32" s="5"/>
      <c r="R32" s="5"/>
      <c r="S32" s="5"/>
      <c r="T32" s="6"/>
      <c r="U32" s="304" t="s">
        <v>187</v>
      </c>
      <c r="V32" s="5"/>
      <c r="W32" s="5"/>
      <c r="X32" s="5"/>
      <c r="Y32" s="5"/>
      <c r="Z32" s="11" t="s">
        <v>186</v>
      </c>
      <c r="AA32" s="299" t="s">
        <v>233</v>
      </c>
      <c r="AB32" s="299" t="s">
        <v>250</v>
      </c>
      <c r="AC32" s="312" t="s">
        <v>287</v>
      </c>
      <c r="AD32" s="5"/>
      <c r="AE32" s="5"/>
      <c r="AF32" s="11" t="s">
        <v>186</v>
      </c>
      <c r="AG32" s="304" t="s">
        <v>195</v>
      </c>
      <c r="AH32" s="335" t="s">
        <v>291</v>
      </c>
      <c r="AI32" s="5"/>
      <c r="AJ32" s="5"/>
      <c r="AK32" s="5"/>
      <c r="AL32" s="11"/>
      <c r="AM32" s="304" t="s">
        <v>251</v>
      </c>
      <c r="AN32" s="339" t="s">
        <v>365</v>
      </c>
      <c r="AO32" s="339" t="s">
        <v>366</v>
      </c>
      <c r="AP32" s="5"/>
      <c r="AQ32" s="231"/>
      <c r="AR32" s="4"/>
      <c r="AS32" s="4"/>
      <c r="AT32" s="4"/>
      <c r="AU32" s="4"/>
      <c r="AV32" s="4"/>
      <c r="AY32" s="4"/>
      <c r="AZ32" s="4"/>
      <c r="BA32" s="4"/>
      <c r="BB32" s="4"/>
      <c r="BC32" s="4"/>
      <c r="BD32" s="4"/>
      <c r="BE32" s="4"/>
      <c r="BF32" s="4"/>
    </row>
    <row r="33" spans="1:58" ht="85.5" customHeight="1" x14ac:dyDescent="0.35">
      <c r="A33" s="29">
        <v>29</v>
      </c>
      <c r="B33" s="292" t="s">
        <v>91</v>
      </c>
      <c r="C33" s="292" t="s">
        <v>67</v>
      </c>
      <c r="D33" s="294">
        <v>3</v>
      </c>
      <c r="E33" s="248" t="s">
        <v>232</v>
      </c>
      <c r="F33" s="20"/>
      <c r="G33" s="5"/>
      <c r="H33" s="6"/>
      <c r="I33" s="5"/>
      <c r="J33" s="5"/>
      <c r="K33" s="5"/>
      <c r="L33" s="5"/>
      <c r="M33" s="5"/>
      <c r="N33" s="6"/>
      <c r="O33" s="299" t="s">
        <v>190</v>
      </c>
      <c r="P33" s="5"/>
      <c r="Q33" s="5"/>
      <c r="R33" s="5"/>
      <c r="S33" s="53"/>
      <c r="T33" s="232"/>
      <c r="U33" s="5"/>
      <c r="V33" s="5"/>
      <c r="W33" s="5"/>
      <c r="X33" s="5"/>
      <c r="Y33" s="5"/>
      <c r="Z33" s="11" t="s">
        <v>186</v>
      </c>
      <c r="AA33" s="299" t="s">
        <v>235</v>
      </c>
      <c r="AB33" s="299" t="s">
        <v>242</v>
      </c>
      <c r="AC33" s="5"/>
      <c r="AD33" s="5"/>
      <c r="AE33" s="249"/>
      <c r="AF33" s="11" t="s">
        <v>186</v>
      </c>
      <c r="AG33" s="299" t="s">
        <v>243</v>
      </c>
      <c r="AH33" s="299" t="s">
        <v>191</v>
      </c>
      <c r="AI33" s="5"/>
      <c r="AJ33" s="5"/>
      <c r="AK33" s="5"/>
      <c r="AL33" s="11"/>
      <c r="AM33" s="299" t="s">
        <v>192</v>
      </c>
      <c r="AN33" s="339" t="s">
        <v>291</v>
      </c>
      <c r="AO33" s="230"/>
      <c r="AP33" s="230"/>
      <c r="AQ33" s="231"/>
    </row>
    <row r="34" spans="1:58" ht="85.5" customHeight="1" x14ac:dyDescent="0.35">
      <c r="A34" s="29">
        <v>30</v>
      </c>
      <c r="B34" s="292" t="s">
        <v>91</v>
      </c>
      <c r="C34" s="292" t="s">
        <v>103</v>
      </c>
      <c r="D34" s="293">
        <v>2</v>
      </c>
      <c r="E34" s="241" t="s">
        <v>231</v>
      </c>
      <c r="F34" s="20"/>
      <c r="G34" s="5"/>
      <c r="H34" s="6"/>
      <c r="I34" s="20"/>
      <c r="J34" s="20"/>
      <c r="K34" s="5"/>
      <c r="L34" s="5"/>
      <c r="M34" s="5"/>
      <c r="N34" s="6"/>
      <c r="O34" s="5"/>
      <c r="P34" s="5"/>
      <c r="Q34" s="5"/>
      <c r="R34" s="5"/>
      <c r="S34" s="53"/>
      <c r="T34" s="232"/>
      <c r="U34" s="304" t="s">
        <v>190</v>
      </c>
      <c r="V34" s="5"/>
      <c r="W34" s="5"/>
      <c r="X34" s="5"/>
      <c r="Y34" s="5"/>
      <c r="Z34" s="11" t="s">
        <v>186</v>
      </c>
      <c r="AA34" s="5"/>
      <c r="AB34" s="5"/>
      <c r="AC34" s="5"/>
      <c r="AD34" s="5"/>
      <c r="AE34" s="230"/>
      <c r="AF34" s="11" t="s">
        <v>186</v>
      </c>
      <c r="AG34" s="299" t="s">
        <v>191</v>
      </c>
      <c r="AH34" s="5"/>
      <c r="AI34" s="5"/>
      <c r="AJ34" s="5"/>
      <c r="AK34" s="5"/>
      <c r="AL34" s="11"/>
      <c r="AM34" s="5"/>
      <c r="AN34" s="5"/>
      <c r="AO34" s="5"/>
      <c r="AP34" s="5"/>
      <c r="AQ34" s="231"/>
    </row>
    <row r="35" spans="1:58" ht="85.5" customHeight="1" thickBot="1" x14ac:dyDescent="0.4">
      <c r="A35" s="310">
        <v>31</v>
      </c>
      <c r="B35" s="296" t="s">
        <v>106</v>
      </c>
      <c r="C35" s="296" t="s">
        <v>107</v>
      </c>
      <c r="D35" s="297">
        <v>2</v>
      </c>
      <c r="E35" s="274" t="s">
        <v>219</v>
      </c>
      <c r="F35" s="269"/>
      <c r="G35" s="233"/>
      <c r="H35" s="234"/>
      <c r="I35" s="269"/>
      <c r="J35" s="269"/>
      <c r="K35" s="233"/>
      <c r="L35" s="233"/>
      <c r="M35" s="233"/>
      <c r="N35" s="234"/>
      <c r="O35" s="300" t="s">
        <v>236</v>
      </c>
      <c r="P35" s="233"/>
      <c r="Q35" s="233"/>
      <c r="R35" s="233"/>
      <c r="S35" s="270"/>
      <c r="T35" s="271"/>
      <c r="U35" s="300" t="s">
        <v>258</v>
      </c>
      <c r="V35" s="305" t="s">
        <v>190</v>
      </c>
      <c r="W35" s="305" t="s">
        <v>235</v>
      </c>
      <c r="X35" s="233"/>
      <c r="Y35" s="233"/>
      <c r="Z35" s="235" t="s">
        <v>186</v>
      </c>
      <c r="AA35" s="233"/>
      <c r="AB35" s="233"/>
      <c r="AC35" s="233"/>
      <c r="AD35" s="233"/>
      <c r="AE35" s="236"/>
      <c r="AF35" s="235" t="s">
        <v>186</v>
      </c>
      <c r="AG35" s="305" t="s">
        <v>242</v>
      </c>
      <c r="AH35" s="305" t="s">
        <v>254</v>
      </c>
      <c r="AI35" s="233"/>
      <c r="AJ35" s="233"/>
      <c r="AK35" s="233"/>
      <c r="AL35" s="235"/>
      <c r="AM35" s="305" t="s">
        <v>243</v>
      </c>
      <c r="AN35" s="305" t="s">
        <v>254</v>
      </c>
      <c r="AO35" s="305" t="s">
        <v>191</v>
      </c>
      <c r="AP35" s="233"/>
      <c r="AQ35" s="237"/>
    </row>
    <row r="36" spans="1:58" ht="30.5" x14ac:dyDescent="0.35">
      <c r="AT36" s="36"/>
      <c r="AU36" s="37"/>
      <c r="AV36" s="36"/>
      <c r="AW36" s="36"/>
      <c r="AX36" s="36"/>
      <c r="AY36" s="36"/>
      <c r="AZ36" s="36"/>
      <c r="BA36" s="36"/>
      <c r="BB36" s="36"/>
      <c r="BC36" s="36"/>
      <c r="BD36" s="36"/>
      <c r="BE36" s="36"/>
      <c r="BF36" s="38"/>
    </row>
    <row r="37" spans="1:58" ht="15" thickBot="1" x14ac:dyDescent="0.4"/>
    <row r="38" spans="1:58" ht="46.5" thickBot="1" x14ac:dyDescent="1.05">
      <c r="B38" s="469" t="s">
        <v>181</v>
      </c>
      <c r="C38" s="470"/>
      <c r="D38" s="470"/>
      <c r="E38" s="470"/>
      <c r="F38" s="466"/>
      <c r="G38" s="466"/>
      <c r="H38" s="467"/>
      <c r="K38" s="10"/>
      <c r="L38" s="10"/>
      <c r="T38" s="471"/>
      <c r="U38" s="471"/>
      <c r="AH38" s="10"/>
      <c r="AI38" s="10"/>
      <c r="AV38" s="8"/>
    </row>
    <row r="39" spans="1:58" ht="85.5" customHeight="1" x14ac:dyDescent="0.35">
      <c r="A39" s="218"/>
      <c r="B39" s="462" t="s">
        <v>182</v>
      </c>
      <c r="C39" s="463"/>
      <c r="D39" s="219" t="s">
        <v>14</v>
      </c>
      <c r="E39" s="238"/>
      <c r="F39" s="247">
        <v>45601</v>
      </c>
      <c r="G39" s="220">
        <v>45601</v>
      </c>
      <c r="H39" s="220">
        <v>45603</v>
      </c>
      <c r="I39" s="220">
        <v>45603</v>
      </c>
      <c r="J39" s="220">
        <v>45604</v>
      </c>
      <c r="K39" s="221">
        <v>45605</v>
      </c>
      <c r="L39" s="220">
        <v>45608</v>
      </c>
      <c r="M39" s="220">
        <v>45608</v>
      </c>
      <c r="N39" s="220">
        <v>45610</v>
      </c>
      <c r="O39" s="220">
        <v>45610</v>
      </c>
      <c r="P39" s="220">
        <v>45611</v>
      </c>
      <c r="Q39" s="221">
        <v>45612</v>
      </c>
      <c r="R39" s="220">
        <v>45615</v>
      </c>
      <c r="S39" s="220">
        <v>45615</v>
      </c>
      <c r="T39" s="220">
        <v>45617</v>
      </c>
      <c r="U39" s="220">
        <v>45617</v>
      </c>
      <c r="V39" s="220">
        <v>45618</v>
      </c>
      <c r="W39" s="221">
        <v>45620</v>
      </c>
      <c r="X39" s="220">
        <v>45622</v>
      </c>
      <c r="Y39" s="220">
        <v>45622</v>
      </c>
      <c r="Z39" s="220">
        <v>45624</v>
      </c>
      <c r="AA39" s="220">
        <v>45624</v>
      </c>
      <c r="AB39" s="220">
        <v>45625</v>
      </c>
      <c r="AC39" s="221">
        <v>45626</v>
      </c>
      <c r="AD39" s="220">
        <v>45629</v>
      </c>
      <c r="AE39" s="220">
        <v>45629</v>
      </c>
      <c r="AF39" s="220">
        <v>45631</v>
      </c>
      <c r="AG39" s="220">
        <v>45631</v>
      </c>
      <c r="AH39" s="220">
        <v>45632</v>
      </c>
      <c r="AI39" s="220">
        <v>45633</v>
      </c>
      <c r="AJ39" s="220">
        <v>45636</v>
      </c>
      <c r="AK39" s="222">
        <v>45636</v>
      </c>
      <c r="AM39" t="s">
        <v>207</v>
      </c>
    </row>
    <row r="40" spans="1:58" ht="85.5" customHeight="1" thickBot="1" x14ac:dyDescent="0.4">
      <c r="A40" s="252"/>
      <c r="B40" s="272"/>
      <c r="C40" s="272"/>
      <c r="D40"/>
      <c r="E40" s="273"/>
      <c r="F40" s="255" t="s">
        <v>18</v>
      </c>
      <c r="G40" s="251" t="s">
        <v>18</v>
      </c>
      <c r="H40" s="251" t="s">
        <v>15</v>
      </c>
      <c r="I40" s="251" t="s">
        <v>15</v>
      </c>
      <c r="J40" s="251" t="s">
        <v>16</v>
      </c>
      <c r="K40" s="256" t="s">
        <v>17</v>
      </c>
      <c r="L40" s="251" t="s">
        <v>18</v>
      </c>
      <c r="M40" s="251" t="s">
        <v>18</v>
      </c>
      <c r="N40" s="251" t="s">
        <v>15</v>
      </c>
      <c r="O40" s="251" t="s">
        <v>15</v>
      </c>
      <c r="P40" s="251" t="s">
        <v>16</v>
      </c>
      <c r="Q40" s="256" t="s">
        <v>17</v>
      </c>
      <c r="R40" s="251" t="s">
        <v>18</v>
      </c>
      <c r="S40" s="373" t="s">
        <v>18</v>
      </c>
      <c r="T40" s="251" t="s">
        <v>15</v>
      </c>
      <c r="U40" s="251" t="s">
        <v>15</v>
      </c>
      <c r="V40" s="373" t="s">
        <v>16</v>
      </c>
      <c r="W40" s="256" t="s">
        <v>17</v>
      </c>
      <c r="X40" s="251" t="s">
        <v>18</v>
      </c>
      <c r="Y40" s="251" t="s">
        <v>18</v>
      </c>
      <c r="Z40" s="251" t="s">
        <v>15</v>
      </c>
      <c r="AA40" s="251" t="s">
        <v>15</v>
      </c>
      <c r="AB40" s="373" t="s">
        <v>16</v>
      </c>
      <c r="AC40" s="256" t="s">
        <v>17</v>
      </c>
      <c r="AD40" s="251" t="s">
        <v>18</v>
      </c>
      <c r="AE40" s="251" t="s">
        <v>18</v>
      </c>
      <c r="AF40" s="251" t="s">
        <v>15</v>
      </c>
      <c r="AG40" s="251" t="s">
        <v>15</v>
      </c>
      <c r="AH40" s="251" t="s">
        <v>16</v>
      </c>
      <c r="AI40" s="256" t="s">
        <v>17</v>
      </c>
      <c r="AJ40" s="251" t="s">
        <v>18</v>
      </c>
      <c r="AK40" s="257" t="s">
        <v>18</v>
      </c>
    </row>
    <row r="41" spans="1:58" s="4" customFormat="1" ht="85.5" customHeight="1" x14ac:dyDescent="0.7">
      <c r="A41" s="31">
        <v>1</v>
      </c>
      <c r="B41" s="258" t="s">
        <v>43</v>
      </c>
      <c r="C41" s="258" t="s">
        <v>44</v>
      </c>
      <c r="D41" s="259">
        <v>5</v>
      </c>
      <c r="E41" s="260" t="s">
        <v>429</v>
      </c>
      <c r="F41" s="263" t="s">
        <v>240</v>
      </c>
      <c r="G41" s="288"/>
      <c r="H41" s="288" t="s">
        <v>275</v>
      </c>
      <c r="I41" s="290" t="s">
        <v>290</v>
      </c>
      <c r="J41" s="261" t="s">
        <v>196</v>
      </c>
      <c r="K41" s="264" t="s">
        <v>174</v>
      </c>
      <c r="L41" s="455" t="s">
        <v>345</v>
      </c>
      <c r="M41" s="456"/>
      <c r="N41" s="288" t="s">
        <v>276</v>
      </c>
      <c r="O41" s="263"/>
      <c r="P41" s="261"/>
      <c r="Q41" s="264" t="s">
        <v>386</v>
      </c>
      <c r="R41" s="263" t="s">
        <v>241</v>
      </c>
      <c r="T41" s="263" t="s">
        <v>277</v>
      </c>
      <c r="U41" s="265"/>
      <c r="V41" s="239" t="s">
        <v>400</v>
      </c>
      <c r="W41" s="264"/>
      <c r="X41" s="263" t="s">
        <v>201</v>
      </c>
      <c r="Y41" s="263" t="s">
        <v>202</v>
      </c>
      <c r="Z41" s="263" t="s">
        <v>203</v>
      </c>
      <c r="AA41" s="263" t="s">
        <v>204</v>
      </c>
      <c r="AB41" s="372"/>
      <c r="AC41" s="264" t="s">
        <v>82</v>
      </c>
      <c r="AD41" s="263" t="s">
        <v>278</v>
      </c>
      <c r="AE41" s="263" t="s">
        <v>279</v>
      </c>
      <c r="AF41" s="263"/>
      <c r="AG41" s="266"/>
      <c r="AH41" s="263"/>
      <c r="AI41" s="264"/>
      <c r="AJ41" s="265" t="s">
        <v>406</v>
      </c>
      <c r="AK41" s="376" t="s">
        <v>407</v>
      </c>
    </row>
    <row r="42" spans="1:58" s="4" customFormat="1" ht="85.5" customHeight="1" x14ac:dyDescent="0.7">
      <c r="A42" s="29">
        <v>2</v>
      </c>
      <c r="B42" s="243" t="s">
        <v>162</v>
      </c>
      <c r="C42" s="243" t="s">
        <v>163</v>
      </c>
      <c r="D42" s="244">
        <v>4</v>
      </c>
      <c r="E42" s="248" t="s">
        <v>210</v>
      </c>
      <c r="F42" s="475" t="s">
        <v>309</v>
      </c>
      <c r="G42" s="476"/>
      <c r="H42" s="476"/>
      <c r="I42" s="476"/>
      <c r="J42" s="477"/>
      <c r="K42" s="11" t="s">
        <v>82</v>
      </c>
      <c r="L42" s="478" t="s">
        <v>309</v>
      </c>
      <c r="M42" s="479"/>
      <c r="N42" s="479"/>
      <c r="O42" s="479"/>
      <c r="P42" s="480"/>
      <c r="Q42" s="11" t="s">
        <v>386</v>
      </c>
      <c r="R42" s="457" t="s">
        <v>309</v>
      </c>
      <c r="S42" s="458"/>
      <c r="T42" s="458"/>
      <c r="U42" s="458"/>
      <c r="V42" s="459"/>
      <c r="W42" s="11"/>
      <c r="X42" s="457" t="s">
        <v>309</v>
      </c>
      <c r="Y42" s="458"/>
      <c r="Z42" s="458"/>
      <c r="AA42" s="458"/>
      <c r="AB42" s="459"/>
      <c r="AC42" s="11" t="s">
        <v>82</v>
      </c>
      <c r="AD42" s="460" t="s">
        <v>309</v>
      </c>
      <c r="AE42" s="474"/>
      <c r="AF42" s="474"/>
      <c r="AG42" s="474"/>
      <c r="AH42" s="461"/>
      <c r="AI42" s="11"/>
      <c r="AJ42" s="9" t="s">
        <v>408</v>
      </c>
      <c r="AK42" s="226" t="s">
        <v>407</v>
      </c>
    </row>
    <row r="43" spans="1:58" s="4" customFormat="1" ht="85.5" customHeight="1" x14ac:dyDescent="0.7">
      <c r="A43" s="29">
        <v>3</v>
      </c>
      <c r="B43" s="243" t="s">
        <v>164</v>
      </c>
      <c r="C43" s="243" t="s">
        <v>165</v>
      </c>
      <c r="D43" s="245">
        <v>2</v>
      </c>
      <c r="E43" s="248" t="s">
        <v>211</v>
      </c>
      <c r="F43" s="18" t="s">
        <v>193</v>
      </c>
      <c r="G43" s="22"/>
      <c r="H43" s="9" t="s">
        <v>248</v>
      </c>
      <c r="I43" s="19"/>
      <c r="J43" s="19" t="s">
        <v>196</v>
      </c>
      <c r="K43" s="11" t="s">
        <v>82</v>
      </c>
      <c r="L43" s="9" t="s">
        <v>260</v>
      </c>
      <c r="M43" s="19"/>
      <c r="N43" s="54" t="s">
        <v>265</v>
      </c>
      <c r="O43" s="54" t="s">
        <v>266</v>
      </c>
      <c r="P43" s="18"/>
      <c r="Q43" s="11" t="s">
        <v>386</v>
      </c>
      <c r="R43" s="9" t="s">
        <v>249</v>
      </c>
      <c r="S43" s="18" t="s">
        <v>194</v>
      </c>
      <c r="T43" s="9" t="s">
        <v>261</v>
      </c>
      <c r="U43" s="18"/>
      <c r="V43" s="18"/>
      <c r="W43" s="11"/>
      <c r="X43" s="18" t="s">
        <v>201</v>
      </c>
      <c r="Y43" s="18" t="s">
        <v>202</v>
      </c>
      <c r="Z43" s="18" t="s">
        <v>203</v>
      </c>
      <c r="AA43" s="18" t="s">
        <v>204</v>
      </c>
      <c r="AB43" s="22"/>
      <c r="AC43" s="11" t="s">
        <v>82</v>
      </c>
      <c r="AD43" s="9" t="s">
        <v>262</v>
      </c>
      <c r="AE43" s="9" t="s">
        <v>263</v>
      </c>
      <c r="AF43" s="21"/>
      <c r="AG43" s="21"/>
      <c r="AH43" s="54" t="s">
        <v>421</v>
      </c>
      <c r="AI43" s="11"/>
      <c r="AJ43" s="9" t="s">
        <v>408</v>
      </c>
      <c r="AK43" s="226" t="s">
        <v>407</v>
      </c>
    </row>
    <row r="44" spans="1:58" s="4" customFormat="1" ht="85.5" customHeight="1" x14ac:dyDescent="0.7">
      <c r="A44" s="29">
        <v>4</v>
      </c>
      <c r="B44" s="243" t="s">
        <v>166</v>
      </c>
      <c r="C44" s="243" t="s">
        <v>167</v>
      </c>
      <c r="D44" s="245">
        <v>2</v>
      </c>
      <c r="E44" s="248" t="s">
        <v>211</v>
      </c>
      <c r="F44" s="18" t="s">
        <v>193</v>
      </c>
      <c r="G44" s="22"/>
      <c r="H44" s="9" t="s">
        <v>248</v>
      </c>
      <c r="I44" s="19"/>
      <c r="J44" s="19" t="s">
        <v>196</v>
      </c>
      <c r="K44" s="11" t="s">
        <v>82</v>
      </c>
      <c r="L44" s="9" t="s">
        <v>260</v>
      </c>
      <c r="M44" s="19"/>
      <c r="N44" s="54" t="s">
        <v>265</v>
      </c>
      <c r="O44" s="54" t="s">
        <v>266</v>
      </c>
      <c r="P44" s="18" t="s">
        <v>310</v>
      </c>
      <c r="Q44" s="11" t="s">
        <v>386</v>
      </c>
      <c r="R44" s="9" t="s">
        <v>249</v>
      </c>
      <c r="S44" s="18" t="s">
        <v>194</v>
      </c>
      <c r="T44" s="229" t="s">
        <v>261</v>
      </c>
      <c r="U44" s="21"/>
      <c r="V44" s="18" t="s">
        <v>398</v>
      </c>
      <c r="W44" s="11"/>
      <c r="X44" s="18" t="s">
        <v>201</v>
      </c>
      <c r="Y44" s="18" t="s">
        <v>202</v>
      </c>
      <c r="Z44" s="18" t="s">
        <v>203</v>
      </c>
      <c r="AA44" s="18" t="s">
        <v>204</v>
      </c>
      <c r="AB44" s="22"/>
      <c r="AC44" s="11" t="s">
        <v>264</v>
      </c>
      <c r="AD44" s="9" t="s">
        <v>262</v>
      </c>
      <c r="AE44" s="9" t="s">
        <v>263</v>
      </c>
      <c r="AF44" s="21"/>
      <c r="AG44" s="21"/>
      <c r="AH44" s="18"/>
      <c r="AI44" s="11"/>
      <c r="AJ44" s="9" t="s">
        <v>408</v>
      </c>
      <c r="AK44" s="226" t="s">
        <v>407</v>
      </c>
    </row>
    <row r="45" spans="1:58" s="4" customFormat="1" ht="85.5" customHeight="1" x14ac:dyDescent="0.7">
      <c r="A45" s="29">
        <v>5</v>
      </c>
      <c r="B45" s="243" t="s">
        <v>61</v>
      </c>
      <c r="C45" s="243" t="s">
        <v>62</v>
      </c>
      <c r="D45" s="244">
        <v>5</v>
      </c>
      <c r="E45" s="248" t="s">
        <v>212</v>
      </c>
      <c r="F45" s="18" t="s">
        <v>244</v>
      </c>
      <c r="G45" s="22"/>
      <c r="H45" s="54" t="s">
        <v>290</v>
      </c>
      <c r="I45" s="19"/>
      <c r="J45" s="19" t="s">
        <v>196</v>
      </c>
      <c r="K45" s="11" t="s">
        <v>82</v>
      </c>
      <c r="L45" s="460" t="s">
        <v>345</v>
      </c>
      <c r="M45" s="461"/>
      <c r="N45" s="9" t="s">
        <v>197</v>
      </c>
      <c r="O45" s="18"/>
      <c r="P45" s="18"/>
      <c r="Q45" s="11" t="s">
        <v>386</v>
      </c>
      <c r="R45" s="18" t="s">
        <v>245</v>
      </c>
      <c r="S45" s="18"/>
      <c r="T45" s="9" t="s">
        <v>198</v>
      </c>
      <c r="U45" s="9"/>
      <c r="V45" s="18"/>
      <c r="W45" s="11"/>
      <c r="X45" s="18" t="s">
        <v>201</v>
      </c>
      <c r="Y45" s="18" t="s">
        <v>202</v>
      </c>
      <c r="Z45" s="18" t="s">
        <v>203</v>
      </c>
      <c r="AA45" s="18" t="s">
        <v>204</v>
      </c>
      <c r="AB45" s="21" t="s">
        <v>401</v>
      </c>
      <c r="AC45" s="11" t="s">
        <v>82</v>
      </c>
      <c r="AD45" s="9" t="s">
        <v>199</v>
      </c>
      <c r="AE45" s="9" t="s">
        <v>200</v>
      </c>
      <c r="AF45" s="21"/>
      <c r="AG45" s="21"/>
      <c r="AH45" s="54"/>
      <c r="AI45" s="11"/>
      <c r="AJ45" s="9" t="s">
        <v>408</v>
      </c>
      <c r="AK45" s="226" t="s">
        <v>407</v>
      </c>
    </row>
    <row r="46" spans="1:58" s="4" customFormat="1" ht="85.5" customHeight="1" x14ac:dyDescent="0.7">
      <c r="A46" s="29">
        <v>6</v>
      </c>
      <c r="B46" s="243" t="s">
        <v>168</v>
      </c>
      <c r="C46" s="243" t="s">
        <v>169</v>
      </c>
      <c r="D46" s="245">
        <v>2</v>
      </c>
      <c r="E46" s="248" t="s">
        <v>211</v>
      </c>
      <c r="F46" s="18" t="s">
        <v>193</v>
      </c>
      <c r="G46" s="345"/>
      <c r="H46" s="9" t="s">
        <v>248</v>
      </c>
      <c r="J46" s="19" t="s">
        <v>196</v>
      </c>
      <c r="K46" s="11" t="s">
        <v>82</v>
      </c>
      <c r="L46" s="9" t="s">
        <v>260</v>
      </c>
      <c r="M46" s="19"/>
      <c r="N46" s="54" t="s">
        <v>265</v>
      </c>
      <c r="O46" s="54" t="s">
        <v>266</v>
      </c>
      <c r="P46" s="19"/>
      <c r="Q46" s="11" t="s">
        <v>386</v>
      </c>
      <c r="R46" s="9" t="s">
        <v>249</v>
      </c>
      <c r="S46" s="287" t="s">
        <v>194</v>
      </c>
      <c r="T46" s="9" t="s">
        <v>261</v>
      </c>
      <c r="U46" s="18"/>
      <c r="W46" s="11"/>
      <c r="X46" s="18" t="s">
        <v>201</v>
      </c>
      <c r="Y46" s="18" t="s">
        <v>202</v>
      </c>
      <c r="Z46" s="18" t="s">
        <v>203</v>
      </c>
      <c r="AA46" s="18" t="s">
        <v>204</v>
      </c>
      <c r="AB46" s="22"/>
      <c r="AC46" s="11" t="s">
        <v>82</v>
      </c>
      <c r="AD46" s="9" t="s">
        <v>262</v>
      </c>
      <c r="AE46" s="9" t="s">
        <v>263</v>
      </c>
      <c r="AF46" s="460" t="s">
        <v>418</v>
      </c>
      <c r="AG46" s="461"/>
      <c r="AH46" s="18"/>
      <c r="AI46" s="11"/>
      <c r="AJ46" s="9" t="s">
        <v>408</v>
      </c>
      <c r="AK46" s="226" t="s">
        <v>407</v>
      </c>
      <c r="AL46" s="240"/>
      <c r="AM46" s="240"/>
    </row>
    <row r="47" spans="1:58" s="4" customFormat="1" ht="85.5" customHeight="1" x14ac:dyDescent="0.7">
      <c r="A47" s="29">
        <v>7</v>
      </c>
      <c r="B47" s="243" t="s">
        <v>29</v>
      </c>
      <c r="C47" s="243" t="s">
        <v>30</v>
      </c>
      <c r="D47" s="244">
        <v>4</v>
      </c>
      <c r="E47" s="248" t="s">
        <v>218</v>
      </c>
      <c r="F47" s="18" t="s">
        <v>252</v>
      </c>
      <c r="G47" s="24" t="s">
        <v>283</v>
      </c>
      <c r="H47" s="24" t="s">
        <v>274</v>
      </c>
      <c r="I47" s="22"/>
      <c r="J47" s="24" t="s">
        <v>284</v>
      </c>
      <c r="K47" s="11" t="s">
        <v>174</v>
      </c>
      <c r="L47" s="24" t="s">
        <v>275</v>
      </c>
      <c r="M47" s="24" t="s">
        <v>285</v>
      </c>
      <c r="N47" s="54" t="s">
        <v>265</v>
      </c>
      <c r="O47" s="54" t="s">
        <v>266</v>
      </c>
      <c r="P47" s="54" t="s">
        <v>290</v>
      </c>
      <c r="Q47" s="11" t="s">
        <v>386</v>
      </c>
      <c r="R47" s="18" t="s">
        <v>253</v>
      </c>
      <c r="S47" s="24" t="s">
        <v>276</v>
      </c>
      <c r="T47" s="18" t="s">
        <v>277</v>
      </c>
      <c r="U47" s="24" t="s">
        <v>286</v>
      </c>
      <c r="V47" s="241" t="s">
        <v>400</v>
      </c>
      <c r="W47" s="11"/>
      <c r="X47" s="18" t="s">
        <v>376</v>
      </c>
      <c r="Y47" s="18" t="s">
        <v>377</v>
      </c>
      <c r="Z47" s="18" t="s">
        <v>378</v>
      </c>
      <c r="AA47" s="18" t="s">
        <v>379</v>
      </c>
      <c r="AB47" s="54" t="s">
        <v>380</v>
      </c>
      <c r="AC47" s="11" t="s">
        <v>264</v>
      </c>
      <c r="AD47" s="18" t="s">
        <v>381</v>
      </c>
      <c r="AE47" s="18" t="s">
        <v>382</v>
      </c>
      <c r="AF47" s="241" t="s">
        <v>395</v>
      </c>
      <c r="AG47" s="241" t="s">
        <v>396</v>
      </c>
      <c r="AI47" s="11"/>
      <c r="AJ47" s="241" t="s">
        <v>397</v>
      </c>
      <c r="AK47" s="226"/>
      <c r="AL47" s="36"/>
      <c r="AM47" s="18" t="s">
        <v>278</v>
      </c>
      <c r="AN47" s="18" t="s">
        <v>279</v>
      </c>
    </row>
    <row r="48" spans="1:58" s="4" customFormat="1" ht="85.5" customHeight="1" x14ac:dyDescent="0.7">
      <c r="A48" s="29">
        <v>8</v>
      </c>
      <c r="B48" s="243" t="s">
        <v>298</v>
      </c>
      <c r="C48" s="243" t="s">
        <v>270</v>
      </c>
      <c r="D48" s="244">
        <v>4</v>
      </c>
      <c r="E48" s="248" t="s">
        <v>301</v>
      </c>
      <c r="F48" s="18"/>
      <c r="H48" s="248"/>
      <c r="I48" s="19"/>
      <c r="J48" s="19" t="s">
        <v>196</v>
      </c>
      <c r="K48" s="11" t="s">
        <v>82</v>
      </c>
      <c r="L48" s="229" t="s">
        <v>197</v>
      </c>
      <c r="M48" s="22"/>
      <c r="N48" s="22"/>
      <c r="O48" s="291"/>
      <c r="P48" s="19"/>
      <c r="Q48" s="11" t="s">
        <v>386</v>
      </c>
      <c r="R48" s="229" t="s">
        <v>198</v>
      </c>
      <c r="S48" s="18"/>
      <c r="T48" s="229" t="s">
        <v>199</v>
      </c>
      <c r="U48" s="9"/>
      <c r="V48" s="18"/>
      <c r="W48" s="11"/>
      <c r="X48" s="227" t="s">
        <v>201</v>
      </c>
      <c r="Y48" s="227" t="s">
        <v>202</v>
      </c>
      <c r="Z48" s="227" t="s">
        <v>203</v>
      </c>
      <c r="AA48" s="227" t="s">
        <v>204</v>
      </c>
      <c r="AB48" s="22"/>
      <c r="AC48" s="11" t="s">
        <v>82</v>
      </c>
      <c r="AD48" s="229" t="s">
        <v>200</v>
      </c>
      <c r="AF48" s="21"/>
      <c r="AG48" s="21"/>
      <c r="AH48" s="22"/>
      <c r="AI48" s="11"/>
      <c r="AJ48" s="9" t="s">
        <v>408</v>
      </c>
      <c r="AK48" s="226" t="s">
        <v>407</v>
      </c>
      <c r="AL48" s="239"/>
      <c r="AM48" s="239"/>
      <c r="AN48" s="239"/>
    </row>
    <row r="49" spans="1:47" s="4" customFormat="1" ht="85.5" customHeight="1" x14ac:dyDescent="0.7">
      <c r="A49" s="29">
        <v>9</v>
      </c>
      <c r="B49" s="243" t="s">
        <v>47</v>
      </c>
      <c r="C49" s="243" t="s">
        <v>48</v>
      </c>
      <c r="D49" s="244">
        <v>4</v>
      </c>
      <c r="E49" s="248" t="s">
        <v>209</v>
      </c>
      <c r="F49" s="229" t="s">
        <v>243</v>
      </c>
      <c r="G49" s="18" t="s">
        <v>244</v>
      </c>
      <c r="H49" s="24" t="s">
        <v>288</v>
      </c>
      <c r="I49" s="24" t="s">
        <v>289</v>
      </c>
      <c r="J49" s="348" t="s">
        <v>72</v>
      </c>
      <c r="K49" s="11" t="s">
        <v>82</v>
      </c>
      <c r="L49" s="9" t="s">
        <v>245</v>
      </c>
      <c r="M49" s="344" t="s">
        <v>268</v>
      </c>
      <c r="N49" s="9" t="s">
        <v>82</v>
      </c>
      <c r="O49" s="24" t="s">
        <v>82</v>
      </c>
      <c r="P49" s="18" t="s">
        <v>82</v>
      </c>
      <c r="Q49" s="11" t="s">
        <v>82</v>
      </c>
      <c r="R49" s="348" t="s">
        <v>82</v>
      </c>
      <c r="S49" s="18" t="s">
        <v>82</v>
      </c>
      <c r="T49" s="54" t="s">
        <v>82</v>
      </c>
      <c r="U49" s="9" t="s">
        <v>82</v>
      </c>
      <c r="V49" s="18" t="s">
        <v>82</v>
      </c>
      <c r="W49" s="11" t="s">
        <v>82</v>
      </c>
      <c r="X49" s="18" t="s">
        <v>82</v>
      </c>
      <c r="Y49" s="18" t="s">
        <v>82</v>
      </c>
      <c r="Z49" s="18" t="s">
        <v>82</v>
      </c>
      <c r="AA49" s="18" t="s">
        <v>82</v>
      </c>
      <c r="AB49" s="9" t="s">
        <v>82</v>
      </c>
      <c r="AC49" s="11" t="s">
        <v>82</v>
      </c>
      <c r="AD49" s="9" t="s">
        <v>82</v>
      </c>
      <c r="AE49" s="9" t="s">
        <v>82</v>
      </c>
      <c r="AF49" s="21" t="s">
        <v>82</v>
      </c>
      <c r="AG49" s="21" t="s">
        <v>82</v>
      </c>
      <c r="AH49" s="18" t="s">
        <v>82</v>
      </c>
      <c r="AI49" s="11" t="s">
        <v>82</v>
      </c>
      <c r="AJ49" s="9" t="s">
        <v>82</v>
      </c>
      <c r="AK49" s="226" t="s">
        <v>82</v>
      </c>
    </row>
    <row r="50" spans="1:47" s="4" customFormat="1" ht="85.5" customHeight="1" x14ac:dyDescent="0.7">
      <c r="A50" s="29">
        <v>10</v>
      </c>
      <c r="B50" s="243" t="s">
        <v>170</v>
      </c>
      <c r="C50" s="243" t="s">
        <v>171</v>
      </c>
      <c r="D50" s="245">
        <v>2</v>
      </c>
      <c r="E50" s="248" t="s">
        <v>211</v>
      </c>
      <c r="F50" s="18" t="s">
        <v>193</v>
      </c>
      <c r="H50" s="9" t="s">
        <v>256</v>
      </c>
      <c r="I50" s="19"/>
      <c r="J50" s="19" t="s">
        <v>196</v>
      </c>
      <c r="K50" s="11" t="s">
        <v>174</v>
      </c>
      <c r="L50" s="9" t="s">
        <v>260</v>
      </c>
      <c r="M50" s="19"/>
      <c r="N50" s="54" t="s">
        <v>265</v>
      </c>
      <c r="O50" s="54" t="s">
        <v>266</v>
      </c>
      <c r="P50" s="19"/>
      <c r="Q50" s="11" t="s">
        <v>386</v>
      </c>
      <c r="R50" s="9" t="s">
        <v>257</v>
      </c>
      <c r="S50" s="18" t="s">
        <v>194</v>
      </c>
      <c r="T50" s="9" t="s">
        <v>261</v>
      </c>
      <c r="U50" s="18"/>
      <c r="V50" s="18"/>
      <c r="W50" s="11"/>
      <c r="X50" s="18" t="s">
        <v>201</v>
      </c>
      <c r="Y50" s="18" t="s">
        <v>202</v>
      </c>
      <c r="Z50" s="18" t="s">
        <v>203</v>
      </c>
      <c r="AA50" s="18" t="s">
        <v>204</v>
      </c>
      <c r="AB50" s="22"/>
      <c r="AC50" s="11" t="s">
        <v>264</v>
      </c>
      <c r="AD50" s="9" t="s">
        <v>262</v>
      </c>
      <c r="AE50" s="9" t="s">
        <v>263</v>
      </c>
      <c r="AF50" s="460" t="s">
        <v>418</v>
      </c>
      <c r="AG50" s="461"/>
      <c r="AH50" s="18"/>
      <c r="AI50" s="11"/>
      <c r="AJ50" s="9" t="s">
        <v>408</v>
      </c>
      <c r="AK50" s="226" t="s">
        <v>407</v>
      </c>
    </row>
    <row r="51" spans="1:47" s="4" customFormat="1" ht="85.5" customHeight="1" x14ac:dyDescent="0.7">
      <c r="A51" s="29">
        <v>11</v>
      </c>
      <c r="B51" s="243" t="s">
        <v>49</v>
      </c>
      <c r="C51" s="243" t="s">
        <v>50</v>
      </c>
      <c r="D51" s="246">
        <v>5</v>
      </c>
      <c r="E51" s="248" t="s">
        <v>430</v>
      </c>
      <c r="F51" s="18" t="s">
        <v>252</v>
      </c>
      <c r="G51" s="24" t="s">
        <v>275</v>
      </c>
      <c r="H51" s="24" t="s">
        <v>284</v>
      </c>
      <c r="I51" s="54" t="s">
        <v>290</v>
      </c>
      <c r="J51" s="19" t="s">
        <v>196</v>
      </c>
      <c r="K51" s="11" t="s">
        <v>174</v>
      </c>
      <c r="L51" s="24" t="s">
        <v>276</v>
      </c>
      <c r="M51" s="54" t="s">
        <v>293</v>
      </c>
      <c r="N51" s="54" t="s">
        <v>265</v>
      </c>
      <c r="O51" s="54" t="s">
        <v>266</v>
      </c>
      <c r="P51" s="54" t="s">
        <v>294</v>
      </c>
      <c r="Q51" s="11" t="s">
        <v>386</v>
      </c>
      <c r="R51" s="18" t="s">
        <v>253</v>
      </c>
      <c r="S51" s="18" t="s">
        <v>277</v>
      </c>
      <c r="T51" s="24" t="s">
        <v>285</v>
      </c>
      <c r="U51" s="54" t="s">
        <v>295</v>
      </c>
      <c r="V51" s="239"/>
      <c r="W51" s="11"/>
      <c r="X51" s="22"/>
      <c r="Z51" s="241"/>
      <c r="AB51" s="54" t="s">
        <v>411</v>
      </c>
      <c r="AC51" s="11" t="s">
        <v>264</v>
      </c>
      <c r="AD51" s="54" t="s">
        <v>409</v>
      </c>
      <c r="AE51" s="18" t="s">
        <v>379</v>
      </c>
      <c r="AF51" s="54" t="s">
        <v>380</v>
      </c>
      <c r="AG51" s="18" t="s">
        <v>381</v>
      </c>
      <c r="AH51" s="54" t="s">
        <v>435</v>
      </c>
      <c r="AI51" s="11"/>
      <c r="AJ51" s="241" t="s">
        <v>396</v>
      </c>
      <c r="AK51" s="241" t="s">
        <v>397</v>
      </c>
      <c r="AN51" s="24" t="s">
        <v>286</v>
      </c>
      <c r="AO51" s="18" t="s">
        <v>278</v>
      </c>
      <c r="AP51" s="18" t="s">
        <v>279</v>
      </c>
      <c r="AQ51" s="291" t="s">
        <v>295</v>
      </c>
      <c r="AR51" s="291" t="s">
        <v>296</v>
      </c>
      <c r="AS51" s="239"/>
      <c r="AT51" s="239"/>
      <c r="AU51" s="239"/>
    </row>
    <row r="52" spans="1:47" s="4" customFormat="1" ht="85.5" customHeight="1" x14ac:dyDescent="0.7">
      <c r="A52" s="29">
        <v>12</v>
      </c>
      <c r="B52" s="243" t="s">
        <v>12</v>
      </c>
      <c r="C52" s="243" t="s">
        <v>54</v>
      </c>
      <c r="D52" s="244">
        <v>5</v>
      </c>
      <c r="E52" s="248" t="s">
        <v>431</v>
      </c>
      <c r="F52" s="18" t="s">
        <v>240</v>
      </c>
      <c r="H52" s="24" t="s">
        <v>275</v>
      </c>
      <c r="I52" s="54" t="s">
        <v>290</v>
      </c>
      <c r="J52" s="19" t="s">
        <v>196</v>
      </c>
      <c r="K52" s="11" t="s">
        <v>174</v>
      </c>
      <c r="L52" s="24" t="s">
        <v>276</v>
      </c>
      <c r="M52" s="54"/>
      <c r="N52" s="54" t="s">
        <v>265</v>
      </c>
      <c r="O52" s="54" t="s">
        <v>266</v>
      </c>
      <c r="P52" s="54" t="s">
        <v>294</v>
      </c>
      <c r="Q52" s="11" t="s">
        <v>386</v>
      </c>
      <c r="R52" s="18" t="s">
        <v>241</v>
      </c>
      <c r="S52" s="250" t="s">
        <v>277</v>
      </c>
      <c r="T52" s="54" t="s">
        <v>295</v>
      </c>
      <c r="U52" s="9"/>
      <c r="V52" s="9"/>
      <c r="W52" s="11"/>
      <c r="X52" s="18" t="s">
        <v>201</v>
      </c>
      <c r="Y52" s="18" t="s">
        <v>202</v>
      </c>
      <c r="Z52" s="18" t="s">
        <v>203</v>
      </c>
      <c r="AA52" s="18" t="s">
        <v>204</v>
      </c>
      <c r="AC52" s="11" t="s">
        <v>264</v>
      </c>
      <c r="AD52" s="22"/>
      <c r="AE52" s="22"/>
      <c r="AF52" s="22"/>
      <c r="AG52" s="22"/>
      <c r="AH52" s="18"/>
      <c r="AI52" s="54" t="s">
        <v>436</v>
      </c>
      <c r="AJ52" s="9" t="s">
        <v>408</v>
      </c>
      <c r="AK52" s="226" t="s">
        <v>407</v>
      </c>
      <c r="AL52" s="242"/>
      <c r="AM52" s="242"/>
      <c r="AN52" s="54" t="s">
        <v>296</v>
      </c>
      <c r="AO52" s="242"/>
      <c r="AP52" s="239"/>
      <c r="AQ52" s="239"/>
      <c r="AR52" s="239"/>
    </row>
    <row r="53" spans="1:47" s="4" customFormat="1" ht="85.5" customHeight="1" x14ac:dyDescent="0.7">
      <c r="A53" s="29">
        <v>13</v>
      </c>
      <c r="B53" s="243" t="s">
        <v>26</v>
      </c>
      <c r="C53" s="243" t="s">
        <v>27</v>
      </c>
      <c r="D53" s="244">
        <v>4</v>
      </c>
      <c r="E53" s="248" t="s">
        <v>225</v>
      </c>
      <c r="F53" s="18" t="s">
        <v>240</v>
      </c>
      <c r="G53" s="22"/>
      <c r="H53" s="54" t="s">
        <v>290</v>
      </c>
      <c r="I53" s="19"/>
      <c r="J53" s="19" t="s">
        <v>196</v>
      </c>
      <c r="K53" s="11" t="s">
        <v>174</v>
      </c>
      <c r="L53" s="9" t="s">
        <v>199</v>
      </c>
      <c r="M53" s="54"/>
      <c r="N53" s="54" t="s">
        <v>265</v>
      </c>
      <c r="O53" s="54" t="s">
        <v>266</v>
      </c>
      <c r="P53" s="54" t="s">
        <v>294</v>
      </c>
      <c r="Q53" s="11" t="s">
        <v>386</v>
      </c>
      <c r="R53" s="18" t="s">
        <v>241</v>
      </c>
      <c r="S53" s="18"/>
      <c r="T53" s="9" t="s">
        <v>200</v>
      </c>
      <c r="U53" s="9"/>
      <c r="V53" s="239" t="s">
        <v>400</v>
      </c>
      <c r="W53" s="11"/>
      <c r="X53" s="18" t="s">
        <v>201</v>
      </c>
      <c r="Y53" s="18" t="s">
        <v>202</v>
      </c>
      <c r="Z53" s="18" t="s">
        <v>203</v>
      </c>
      <c r="AA53" s="18" t="s">
        <v>204</v>
      </c>
      <c r="AB53" s="22"/>
      <c r="AC53" s="11" t="s">
        <v>264</v>
      </c>
      <c r="AD53" s="54" t="s">
        <v>295</v>
      </c>
      <c r="AE53" s="54" t="s">
        <v>296</v>
      </c>
      <c r="AF53" s="21" t="s">
        <v>197</v>
      </c>
      <c r="AG53" s="241" t="s">
        <v>419</v>
      </c>
      <c r="AH53" s="21"/>
      <c r="AI53" s="11"/>
      <c r="AJ53" s="9" t="s">
        <v>408</v>
      </c>
      <c r="AK53" s="226" t="s">
        <v>407</v>
      </c>
    </row>
    <row r="54" spans="1:47" s="4" customFormat="1" ht="85.5" customHeight="1" x14ac:dyDescent="0.7">
      <c r="A54" s="29">
        <v>14</v>
      </c>
      <c r="B54" s="243" t="s">
        <v>104</v>
      </c>
      <c r="C54" s="243" t="s">
        <v>105</v>
      </c>
      <c r="D54" s="245">
        <v>2</v>
      </c>
      <c r="E54" s="248" t="s">
        <v>213</v>
      </c>
      <c r="F54" s="18" t="s">
        <v>193</v>
      </c>
      <c r="G54" s="22"/>
      <c r="H54" s="9" t="s">
        <v>256</v>
      </c>
      <c r="I54" s="19"/>
      <c r="J54" s="19" t="s">
        <v>196</v>
      </c>
      <c r="K54" s="11" t="s">
        <v>82</v>
      </c>
      <c r="L54" s="9" t="s">
        <v>260</v>
      </c>
      <c r="M54" s="54" t="s">
        <v>294</v>
      </c>
      <c r="N54" s="54" t="s">
        <v>265</v>
      </c>
      <c r="O54" s="54" t="s">
        <v>266</v>
      </c>
      <c r="P54" s="11" t="s">
        <v>386</v>
      </c>
      <c r="Q54" s="11"/>
      <c r="R54" s="9" t="s">
        <v>257</v>
      </c>
      <c r="S54" s="18" t="s">
        <v>194</v>
      </c>
      <c r="T54" s="9" t="s">
        <v>261</v>
      </c>
      <c r="U54" s="9"/>
      <c r="V54" s="54" t="s">
        <v>295</v>
      </c>
      <c r="W54" s="11"/>
      <c r="X54" s="18" t="s">
        <v>201</v>
      </c>
      <c r="Y54" s="18" t="s">
        <v>202</v>
      </c>
      <c r="Z54" s="18" t="s">
        <v>203</v>
      </c>
      <c r="AA54" s="18" t="s">
        <v>204</v>
      </c>
      <c r="AB54" s="22"/>
      <c r="AC54" s="11" t="s">
        <v>82</v>
      </c>
      <c r="AD54" s="9" t="s">
        <v>262</v>
      </c>
      <c r="AE54" s="9" t="s">
        <v>263</v>
      </c>
      <c r="AF54" s="380" t="s">
        <v>296</v>
      </c>
      <c r="AH54" s="372"/>
      <c r="AI54" s="11"/>
      <c r="AJ54" s="9" t="s">
        <v>408</v>
      </c>
      <c r="AK54" s="226" t="s">
        <v>407</v>
      </c>
    </row>
    <row r="55" spans="1:47" s="4" customFormat="1" ht="85.5" customHeight="1" x14ac:dyDescent="0.7">
      <c r="A55" s="29">
        <v>15</v>
      </c>
      <c r="B55" s="243" t="s">
        <v>172</v>
      </c>
      <c r="C55" s="243" t="s">
        <v>173</v>
      </c>
      <c r="D55" s="244">
        <v>4</v>
      </c>
      <c r="E55" s="248" t="s">
        <v>214</v>
      </c>
      <c r="F55" s="18" t="s">
        <v>193</v>
      </c>
      <c r="G55" s="22"/>
      <c r="H55" s="18" t="s">
        <v>244</v>
      </c>
      <c r="I55" s="19"/>
      <c r="J55" s="19" t="s">
        <v>196</v>
      </c>
      <c r="K55" s="11" t="s">
        <v>82</v>
      </c>
      <c r="L55" s="9" t="s">
        <v>197</v>
      </c>
      <c r="M55" s="19"/>
      <c r="N55" s="18"/>
      <c r="O55" s="18"/>
      <c r="P55" s="19"/>
      <c r="Q55" s="11" t="s">
        <v>386</v>
      </c>
      <c r="R55" s="18" t="s">
        <v>245</v>
      </c>
      <c r="S55" s="18" t="s">
        <v>194</v>
      </c>
      <c r="T55" s="9" t="s">
        <v>198</v>
      </c>
      <c r="U55" s="18"/>
      <c r="V55" s="18"/>
      <c r="W55" s="11"/>
      <c r="X55" s="18" t="s">
        <v>201</v>
      </c>
      <c r="Y55" s="18" t="s">
        <v>202</v>
      </c>
      <c r="Z55" s="18" t="s">
        <v>203</v>
      </c>
      <c r="AA55" s="18" t="s">
        <v>204</v>
      </c>
      <c r="AB55" s="22"/>
      <c r="AC55" s="11" t="s">
        <v>82</v>
      </c>
      <c r="AD55" s="9" t="s">
        <v>199</v>
      </c>
      <c r="AE55" s="21"/>
      <c r="AG55" s="21"/>
      <c r="AH55" s="9" t="s">
        <v>200</v>
      </c>
      <c r="AI55" s="11"/>
      <c r="AJ55" s="9" t="s">
        <v>408</v>
      </c>
      <c r="AK55" s="226" t="s">
        <v>407</v>
      </c>
      <c r="AL55" s="36"/>
    </row>
    <row r="56" spans="1:47" s="4" customFormat="1" ht="85.5" customHeight="1" x14ac:dyDescent="0.7">
      <c r="A56" s="29">
        <v>16</v>
      </c>
      <c r="B56" s="243" t="s">
        <v>89</v>
      </c>
      <c r="C56" s="243" t="s">
        <v>107</v>
      </c>
      <c r="D56" s="245">
        <v>2</v>
      </c>
      <c r="E56" s="248" t="s">
        <v>211</v>
      </c>
      <c r="F56" s="18" t="s">
        <v>193</v>
      </c>
      <c r="G56" s="22"/>
      <c r="H56" s="9" t="s">
        <v>248</v>
      </c>
      <c r="I56" s="19"/>
      <c r="J56" s="19" t="s">
        <v>196</v>
      </c>
      <c r="K56" s="11" t="s">
        <v>82</v>
      </c>
      <c r="L56" s="9" t="s">
        <v>260</v>
      </c>
      <c r="M56" s="19"/>
      <c r="N56" s="54" t="s">
        <v>265</v>
      </c>
      <c r="O56" s="54" t="s">
        <v>266</v>
      </c>
      <c r="P56" s="19"/>
      <c r="Q56" s="11" t="s">
        <v>386</v>
      </c>
      <c r="R56" s="9" t="s">
        <v>249</v>
      </c>
      <c r="S56" s="18" t="s">
        <v>194</v>
      </c>
      <c r="T56" s="9" t="s">
        <v>261</v>
      </c>
      <c r="U56" s="9"/>
      <c r="V56" s="18" t="s">
        <v>394</v>
      </c>
      <c r="W56" s="11"/>
      <c r="X56" s="18" t="s">
        <v>201</v>
      </c>
      <c r="Y56" s="18" t="s">
        <v>416</v>
      </c>
      <c r="AA56" s="22"/>
      <c r="AB56" s="54" t="s">
        <v>417</v>
      </c>
      <c r="AC56" s="11" t="s">
        <v>82</v>
      </c>
      <c r="AD56" s="9" t="s">
        <v>262</v>
      </c>
      <c r="AF56" s="9" t="s">
        <v>263</v>
      </c>
      <c r="AG56" s="345"/>
      <c r="AI56" s="11"/>
      <c r="AJ56" s="9" t="s">
        <v>408</v>
      </c>
      <c r="AK56" s="226" t="s">
        <v>407</v>
      </c>
    </row>
    <row r="57" spans="1:47" s="4" customFormat="1" ht="85.5" customHeight="1" x14ac:dyDescent="0.7">
      <c r="A57" s="29">
        <v>17</v>
      </c>
      <c r="B57" s="357" t="s">
        <v>85</v>
      </c>
      <c r="C57" s="357" t="s">
        <v>86</v>
      </c>
      <c r="D57" s="359">
        <v>4</v>
      </c>
      <c r="E57" s="248" t="s">
        <v>402</v>
      </c>
      <c r="F57" s="5"/>
      <c r="G57" s="5"/>
      <c r="H57" s="5"/>
      <c r="I57" s="5"/>
      <c r="J57" s="5"/>
      <c r="K57" s="6"/>
      <c r="L57" s="309" t="s">
        <v>240</v>
      </c>
      <c r="M57" s="346" t="s">
        <v>283</v>
      </c>
      <c r="N57" s="309" t="s">
        <v>241</v>
      </c>
      <c r="O57" s="5"/>
      <c r="P57" s="5"/>
      <c r="Q57" s="6"/>
      <c r="R57" s="5"/>
      <c r="S57" s="5"/>
      <c r="T57" s="5"/>
      <c r="U57" s="5"/>
      <c r="V57" s="53"/>
      <c r="W57" s="232"/>
      <c r="X57" s="304" t="s">
        <v>195</v>
      </c>
      <c r="Y57" s="339" t="s">
        <v>284</v>
      </c>
      <c r="Z57" s="5"/>
      <c r="AA57" s="5"/>
      <c r="AB57" s="5"/>
      <c r="AC57" s="232"/>
      <c r="AD57" s="346" t="s">
        <v>285</v>
      </c>
      <c r="AE57" s="230"/>
      <c r="AF57" s="230"/>
      <c r="AG57" s="230"/>
      <c r="AH57" s="230"/>
      <c r="AI57" s="11"/>
      <c r="AJ57" s="342" t="s">
        <v>197</v>
      </c>
      <c r="AK57" s="342" t="s">
        <v>198</v>
      </c>
      <c r="AL57" s="342" t="s">
        <v>199</v>
      </c>
      <c r="AM57" s="342" t="s">
        <v>200</v>
      </c>
      <c r="AO57" s="24" t="s">
        <v>286</v>
      </c>
    </row>
    <row r="58" spans="1:47" s="4" customFormat="1" ht="85.5" customHeight="1" x14ac:dyDescent="0.7">
      <c r="A58" s="29">
        <v>18</v>
      </c>
      <c r="B58" s="357" t="s">
        <v>52</v>
      </c>
      <c r="C58" s="357" t="s">
        <v>51</v>
      </c>
      <c r="D58" s="359">
        <v>4</v>
      </c>
      <c r="E58" s="248" t="s">
        <v>384</v>
      </c>
      <c r="F58" s="5"/>
      <c r="G58" s="5"/>
      <c r="H58" s="5"/>
      <c r="I58" s="5"/>
      <c r="J58" s="5"/>
      <c r="K58" s="6"/>
      <c r="L58" s="342" t="s">
        <v>187</v>
      </c>
      <c r="N58" s="5"/>
      <c r="O58" s="20"/>
      <c r="P58" s="5"/>
      <c r="Q58" s="6"/>
      <c r="R58" s="5"/>
      <c r="S58" s="5"/>
      <c r="T58" s="5"/>
      <c r="U58" s="5"/>
      <c r="V58" s="53"/>
      <c r="W58" s="232"/>
      <c r="X58" s="304" t="s">
        <v>195</v>
      </c>
      <c r="Y58" s="304" t="s">
        <v>197</v>
      </c>
      <c r="Z58" s="5"/>
      <c r="AA58" s="5"/>
      <c r="AB58" s="5"/>
      <c r="AC58" s="232"/>
      <c r="AD58" s="304" t="s">
        <v>198</v>
      </c>
      <c r="AE58" s="304" t="s">
        <v>199</v>
      </c>
      <c r="AF58" s="304" t="s">
        <v>200</v>
      </c>
      <c r="AG58" s="5"/>
      <c r="AH58" s="230"/>
      <c r="AI58" s="11"/>
      <c r="AJ58" s="5"/>
      <c r="AK58" s="5"/>
      <c r="AL58" s="5"/>
    </row>
    <row r="59" spans="1:47" s="4" customFormat="1" ht="85.5" customHeight="1" x14ac:dyDescent="0.7">
      <c r="A59" s="29">
        <v>19</v>
      </c>
      <c r="B59" s="357" t="s">
        <v>45</v>
      </c>
      <c r="C59" s="357" t="s">
        <v>46</v>
      </c>
      <c r="D59" s="358">
        <v>5</v>
      </c>
      <c r="E59" s="248" t="s">
        <v>300</v>
      </c>
      <c r="F59" s="20"/>
      <c r="G59" s="20"/>
      <c r="H59" s="20"/>
      <c r="I59" s="20"/>
      <c r="J59" s="5"/>
      <c r="K59" s="11"/>
      <c r="L59" s="5"/>
      <c r="M59" s="5"/>
      <c r="N59" s="5"/>
      <c r="O59" s="5"/>
      <c r="P59" s="5"/>
      <c r="Q59" s="11"/>
      <c r="R59" s="304" t="s">
        <v>243</v>
      </c>
      <c r="S59" s="299" t="s">
        <v>244</v>
      </c>
      <c r="T59" s="299" t="s">
        <v>245</v>
      </c>
      <c r="U59" s="5"/>
      <c r="V59" s="53"/>
      <c r="W59" s="11"/>
      <c r="X59" s="5"/>
      <c r="Y59" s="5"/>
      <c r="Z59" s="5"/>
      <c r="AA59" s="5"/>
      <c r="AB59" s="5"/>
      <c r="AC59" s="232"/>
      <c r="AD59" s="5"/>
      <c r="AE59" s="5"/>
      <c r="AF59" s="5"/>
      <c r="AG59" s="5"/>
      <c r="AH59" s="230"/>
      <c r="AI59" s="11"/>
      <c r="AJ59" s="5"/>
      <c r="AK59" s="5"/>
      <c r="AL59" s="5"/>
      <c r="AM59" s="239"/>
      <c r="AN59" s="239"/>
    </row>
    <row r="60" spans="1:47" s="4" customFormat="1" ht="85.5" customHeight="1" x14ac:dyDescent="0.7">
      <c r="A60" s="29">
        <v>20</v>
      </c>
      <c r="B60" s="357" t="s">
        <v>91</v>
      </c>
      <c r="C60" s="357" t="s">
        <v>25</v>
      </c>
      <c r="D60" s="359">
        <v>4</v>
      </c>
      <c r="E60" s="248" t="s">
        <v>300</v>
      </c>
      <c r="F60" s="309" t="s">
        <v>252</v>
      </c>
      <c r="G60" s="346" t="s">
        <v>284</v>
      </c>
      <c r="H60" s="20"/>
      <c r="I60" s="20"/>
      <c r="J60" s="5"/>
      <c r="K60" s="11" t="s">
        <v>174</v>
      </c>
      <c r="L60" s="335" t="s">
        <v>265</v>
      </c>
      <c r="M60" s="335" t="s">
        <v>266</v>
      </c>
      <c r="N60" s="5"/>
      <c r="O60" s="5"/>
      <c r="P60" s="5"/>
      <c r="Q60" s="6"/>
      <c r="R60" s="299" t="s">
        <v>253</v>
      </c>
      <c r="S60" s="339" t="s">
        <v>285</v>
      </c>
      <c r="T60" s="5"/>
      <c r="U60" s="5"/>
      <c r="V60" s="249"/>
      <c r="W60" s="6"/>
      <c r="X60" s="375" t="s">
        <v>400</v>
      </c>
      <c r="Y60" s="339" t="s">
        <v>286</v>
      </c>
      <c r="Z60" s="5"/>
      <c r="AA60" s="5"/>
      <c r="AB60" s="5"/>
      <c r="AC60" s="11" t="s">
        <v>264</v>
      </c>
      <c r="AD60" s="339" t="s">
        <v>420</v>
      </c>
      <c r="AE60" s="335" t="s">
        <v>292</v>
      </c>
      <c r="AF60" s="5"/>
      <c r="AG60" s="5"/>
      <c r="AH60" s="230"/>
      <c r="AI60" s="11"/>
      <c r="AJ60" s="5"/>
      <c r="AK60" s="5"/>
      <c r="AL60" s="5"/>
      <c r="AM60" s="36"/>
      <c r="AN60" s="54" t="s">
        <v>294</v>
      </c>
      <c r="AO60" s="36"/>
      <c r="AP60" s="240"/>
      <c r="AQ60" s="240"/>
      <c r="AR60" s="240"/>
    </row>
    <row r="61" spans="1:47" ht="85.5" customHeight="1" x14ac:dyDescent="0.35">
      <c r="A61" s="29">
        <v>21</v>
      </c>
      <c r="B61" s="357" t="s">
        <v>40</v>
      </c>
      <c r="C61" s="357" t="s">
        <v>39</v>
      </c>
      <c r="D61" s="359">
        <v>3</v>
      </c>
      <c r="E61" s="248" t="s">
        <v>403</v>
      </c>
      <c r="F61" s="299" t="s">
        <v>240</v>
      </c>
      <c r="G61" s="335" t="s">
        <v>291</v>
      </c>
      <c r="H61" s="335" t="s">
        <v>292</v>
      </c>
      <c r="I61" s="20"/>
      <c r="J61" s="5"/>
      <c r="K61" s="6"/>
      <c r="L61" s="312" t="s">
        <v>265</v>
      </c>
      <c r="M61" s="312" t="s">
        <v>266</v>
      </c>
      <c r="N61" s="309" t="s">
        <v>241</v>
      </c>
      <c r="O61" s="20"/>
      <c r="P61" s="5"/>
      <c r="Q61" s="6"/>
      <c r="R61" s="304" t="s">
        <v>197</v>
      </c>
      <c r="S61" s="375" t="s">
        <v>400</v>
      </c>
      <c r="T61" s="5"/>
      <c r="U61" s="5"/>
      <c r="V61" s="53"/>
      <c r="W61" s="232"/>
      <c r="X61" s="5"/>
      <c r="Y61" s="5"/>
      <c r="Z61" s="5"/>
      <c r="AA61" s="5"/>
      <c r="AB61" s="5"/>
      <c r="AC61" s="232"/>
      <c r="AD61" s="304" t="s">
        <v>198</v>
      </c>
      <c r="AE61" s="304" t="s">
        <v>199</v>
      </c>
      <c r="AF61" s="342" t="s">
        <v>200</v>
      </c>
      <c r="AG61" s="5"/>
      <c r="AH61" s="230"/>
      <c r="AI61" s="11"/>
      <c r="AJ61" s="5"/>
      <c r="AK61" s="5"/>
      <c r="AL61" s="5"/>
      <c r="AN61" s="54" t="s">
        <v>293</v>
      </c>
      <c r="AP61" s="242"/>
      <c r="AQ61" s="242"/>
      <c r="AR61" s="242"/>
    </row>
    <row r="62" spans="1:47" s="4" customFormat="1" ht="85.5" customHeight="1" x14ac:dyDescent="0.7">
      <c r="A62" s="29">
        <v>22</v>
      </c>
      <c r="B62" s="357" t="s">
        <v>53</v>
      </c>
      <c r="C62" s="357" t="s">
        <v>94</v>
      </c>
      <c r="D62" s="359">
        <v>3</v>
      </c>
      <c r="E62" s="248" t="s">
        <v>215</v>
      </c>
      <c r="F62" s="309" t="s">
        <v>244</v>
      </c>
      <c r="G62" s="342" t="s">
        <v>197</v>
      </c>
      <c r="H62" s="20"/>
      <c r="I62" s="20"/>
      <c r="J62" s="5"/>
      <c r="K62" s="6"/>
      <c r="L62" s="299" t="s">
        <v>245</v>
      </c>
      <c r="M62" s="20"/>
      <c r="N62" s="5"/>
      <c r="O62" s="5"/>
      <c r="P62" s="5"/>
      <c r="Q62" s="6"/>
      <c r="R62" s="304" t="s">
        <v>198</v>
      </c>
      <c r="S62" s="5"/>
      <c r="T62" s="5"/>
      <c r="U62" s="5"/>
      <c r="V62" s="53"/>
      <c r="W62" s="232"/>
      <c r="X62" s="5"/>
      <c r="Y62" s="5"/>
      <c r="Z62" s="5"/>
      <c r="AA62" s="5"/>
      <c r="AB62" s="5"/>
      <c r="AC62" s="232"/>
      <c r="AD62" s="304" t="s">
        <v>199</v>
      </c>
      <c r="AE62" s="304" t="s">
        <v>200</v>
      </c>
      <c r="AF62" s="5"/>
      <c r="AG62" s="5"/>
      <c r="AH62" s="230"/>
      <c r="AI62" s="11"/>
      <c r="AJ62" s="5"/>
      <c r="AK62" s="5"/>
      <c r="AL62" s="5"/>
      <c r="AM62" s="36"/>
      <c r="AN62" s="36"/>
      <c r="AO62" s="36"/>
      <c r="AP62" s="242"/>
      <c r="AQ62" s="242"/>
      <c r="AR62" s="242"/>
    </row>
    <row r="63" spans="1:47" s="4" customFormat="1" ht="85.5" customHeight="1" x14ac:dyDescent="0.7">
      <c r="A63" s="29">
        <v>23</v>
      </c>
      <c r="B63" s="357" t="s">
        <v>70</v>
      </c>
      <c r="C63" s="357" t="s">
        <v>65</v>
      </c>
      <c r="D63" s="359">
        <v>3</v>
      </c>
      <c r="E63" s="248" t="s">
        <v>222</v>
      </c>
      <c r="F63" s="299" t="s">
        <v>192</v>
      </c>
      <c r="G63" s="335" t="s">
        <v>291</v>
      </c>
      <c r="H63" s="299" t="s">
        <v>193</v>
      </c>
      <c r="I63" s="20"/>
      <c r="J63" s="5"/>
      <c r="K63" s="6"/>
      <c r="L63" s="335" t="s">
        <v>292</v>
      </c>
      <c r="M63" s="335" t="s">
        <v>265</v>
      </c>
      <c r="N63" s="335" t="s">
        <v>266</v>
      </c>
      <c r="O63" s="5"/>
      <c r="P63" s="5"/>
      <c r="Q63" s="6"/>
      <c r="R63" s="299" t="s">
        <v>194</v>
      </c>
      <c r="S63" s="304" t="s">
        <v>197</v>
      </c>
      <c r="T63" s="5"/>
      <c r="U63" s="5"/>
      <c r="V63" s="53"/>
      <c r="W63" s="232"/>
      <c r="X63" s="304" t="s">
        <v>198</v>
      </c>
      <c r="Y63" s="304" t="s">
        <v>199</v>
      </c>
      <c r="Z63" s="5"/>
      <c r="AA63" s="5"/>
      <c r="AB63" s="5"/>
      <c r="AC63" s="232"/>
      <c r="AD63" s="304" t="s">
        <v>200</v>
      </c>
      <c r="AE63" s="335" t="s">
        <v>293</v>
      </c>
      <c r="AF63" s="5"/>
      <c r="AG63" s="5"/>
      <c r="AH63" s="230"/>
      <c r="AI63" s="11"/>
      <c r="AJ63" s="5"/>
      <c r="AK63" s="5"/>
      <c r="AL63" s="5"/>
      <c r="AM63" s="36"/>
      <c r="AN63" s="54" t="s">
        <v>294</v>
      </c>
      <c r="AO63" s="36"/>
      <c r="AP63" s="242"/>
      <c r="AQ63" s="242"/>
      <c r="AR63" s="242"/>
    </row>
    <row r="64" spans="1:47" ht="85.5" customHeight="1" x14ac:dyDescent="0.35">
      <c r="A64" s="29">
        <v>24</v>
      </c>
      <c r="B64" s="357" t="s">
        <v>11</v>
      </c>
      <c r="C64" s="357" t="s">
        <v>84</v>
      </c>
      <c r="D64" s="359">
        <v>5</v>
      </c>
      <c r="E64" s="248" t="s">
        <v>230</v>
      </c>
      <c r="F64" s="20"/>
      <c r="G64" s="20"/>
      <c r="H64" s="20"/>
      <c r="I64" s="20"/>
      <c r="J64" s="5"/>
      <c r="K64" s="6"/>
      <c r="L64" s="339" t="s">
        <v>283</v>
      </c>
      <c r="M64" s="299" t="s">
        <v>252</v>
      </c>
      <c r="N64" s="5"/>
      <c r="O64" s="5"/>
      <c r="P64" s="5"/>
      <c r="Q64" s="6"/>
      <c r="R64" s="53"/>
      <c r="S64" s="53"/>
      <c r="T64" s="53"/>
      <c r="U64" s="53"/>
      <c r="V64" s="53"/>
      <c r="W64" s="6"/>
      <c r="X64" s="299" t="s">
        <v>253</v>
      </c>
      <c r="Y64" s="375" t="s">
        <v>400</v>
      </c>
      <c r="Z64" s="335" t="s">
        <v>265</v>
      </c>
      <c r="AA64" s="335" t="s">
        <v>266</v>
      </c>
      <c r="AB64" s="5"/>
      <c r="AC64" s="6"/>
      <c r="AD64" s="5"/>
      <c r="AE64" s="5"/>
      <c r="AF64" s="5"/>
      <c r="AG64" s="5"/>
      <c r="AH64" s="5"/>
      <c r="AI64" s="11"/>
      <c r="AJ64" s="24" t="s">
        <v>284</v>
      </c>
      <c r="AK64" s="24" t="s">
        <v>285</v>
      </c>
      <c r="AL64" s="5"/>
      <c r="AN64" s="24" t="s">
        <v>286</v>
      </c>
    </row>
    <row r="65" spans="1:46" ht="86.25" customHeight="1" x14ac:dyDescent="0.35">
      <c r="A65" s="29">
        <v>25</v>
      </c>
      <c r="B65" s="357" t="s">
        <v>205</v>
      </c>
      <c r="C65" s="357" t="s">
        <v>100</v>
      </c>
      <c r="D65" s="360">
        <v>2</v>
      </c>
      <c r="E65" s="248" t="s">
        <v>227</v>
      </c>
      <c r="F65" s="304" t="s">
        <v>256</v>
      </c>
      <c r="G65" s="299" t="s">
        <v>191</v>
      </c>
      <c r="H65" s="20"/>
      <c r="I65" s="20"/>
      <c r="J65" s="5"/>
      <c r="K65" s="6"/>
      <c r="L65" s="312" t="s">
        <v>265</v>
      </c>
      <c r="M65" s="312" t="s">
        <v>266</v>
      </c>
      <c r="N65" s="5"/>
      <c r="O65" s="5"/>
      <c r="P65" s="5"/>
      <c r="Q65" s="6"/>
      <c r="R65" s="304" t="s">
        <v>257</v>
      </c>
      <c r="S65" s="299" t="s">
        <v>192</v>
      </c>
      <c r="T65" s="53"/>
      <c r="U65" s="53"/>
      <c r="V65" s="53"/>
      <c r="W65" s="232"/>
      <c r="X65" s="299" t="s">
        <v>193</v>
      </c>
      <c r="Y65" s="299" t="s">
        <v>194</v>
      </c>
      <c r="Z65" s="339" t="s">
        <v>265</v>
      </c>
      <c r="AA65" s="339" t="s">
        <v>266</v>
      </c>
      <c r="AB65" s="5"/>
      <c r="AC65" s="232"/>
      <c r="AD65" s="304" t="s">
        <v>259</v>
      </c>
      <c r="AE65" s="304" t="s">
        <v>260</v>
      </c>
      <c r="AF65" s="5"/>
      <c r="AG65" s="5"/>
      <c r="AH65" s="5"/>
      <c r="AI65" s="11"/>
      <c r="AJ65" s="9" t="s">
        <v>261</v>
      </c>
      <c r="AK65" s="9" t="s">
        <v>262</v>
      </c>
      <c r="AL65" s="9" t="s">
        <v>263</v>
      </c>
      <c r="AP65" s="242"/>
      <c r="AQ65" s="242"/>
      <c r="AR65" s="242"/>
      <c r="AS65" s="239"/>
      <c r="AT65" s="239"/>
    </row>
    <row r="66" spans="1:46" ht="86.25" customHeight="1" x14ac:dyDescent="0.35">
      <c r="A66" s="29">
        <v>26</v>
      </c>
      <c r="B66" s="357" t="s">
        <v>151</v>
      </c>
      <c r="C66" s="357" t="s">
        <v>152</v>
      </c>
      <c r="D66" s="358">
        <v>3</v>
      </c>
      <c r="E66" s="248" t="s">
        <v>404</v>
      </c>
      <c r="F66" s="299" t="s">
        <v>244</v>
      </c>
      <c r="G66" s="20"/>
      <c r="H66" s="20"/>
      <c r="I66" s="20"/>
      <c r="J66" s="5"/>
      <c r="K66" s="6"/>
      <c r="L66" s="5"/>
      <c r="M66" s="5"/>
      <c r="N66" s="5"/>
      <c r="O66" s="5"/>
      <c r="P66" s="5"/>
      <c r="Q66" s="6"/>
      <c r="R66" s="299" t="s">
        <v>245</v>
      </c>
      <c r="S66" s="299" t="s">
        <v>193</v>
      </c>
      <c r="T66" s="5"/>
      <c r="U66" s="5"/>
      <c r="V66" s="53"/>
      <c r="W66" s="232"/>
      <c r="X66" s="299" t="s">
        <v>194</v>
      </c>
      <c r="Z66" s="5"/>
      <c r="AA66" s="5"/>
      <c r="AB66" s="5"/>
      <c r="AC66" s="232"/>
      <c r="AD66" s="5"/>
      <c r="AE66" s="5"/>
      <c r="AF66" s="5"/>
      <c r="AG66" s="5"/>
      <c r="AH66" s="230"/>
      <c r="AI66" s="11"/>
      <c r="AJ66" s="5"/>
      <c r="AK66" s="5"/>
      <c r="AL66" s="5"/>
      <c r="AN66" s="54" t="s">
        <v>291</v>
      </c>
      <c r="AO66" s="54" t="s">
        <v>292</v>
      </c>
      <c r="AP66" s="54" t="s">
        <v>293</v>
      </c>
    </row>
    <row r="67" spans="1:46" ht="86.25" customHeight="1" x14ac:dyDescent="0.35">
      <c r="A67" s="29">
        <v>27</v>
      </c>
      <c r="B67" s="357" t="s">
        <v>101</v>
      </c>
      <c r="C67" s="357" t="s">
        <v>102</v>
      </c>
      <c r="D67" s="358">
        <v>2</v>
      </c>
      <c r="E67" s="248" t="s">
        <v>231</v>
      </c>
      <c r="F67" s="299" t="s">
        <v>193</v>
      </c>
      <c r="G67" s="20"/>
      <c r="H67" s="20"/>
      <c r="I67" s="20"/>
      <c r="J67" s="5"/>
      <c r="K67" s="6"/>
      <c r="L67" s="309" t="s">
        <v>194</v>
      </c>
      <c r="M67" s="20"/>
      <c r="N67" s="5"/>
      <c r="O67" s="5"/>
      <c r="P67" s="5"/>
      <c r="Q67" s="6"/>
      <c r="R67" s="335" t="s">
        <v>293</v>
      </c>
      <c r="S67" s="335" t="s">
        <v>294</v>
      </c>
      <c r="T67" s="5"/>
      <c r="U67" s="5"/>
      <c r="V67" s="53"/>
      <c r="W67" s="232"/>
      <c r="X67" s="335" t="s">
        <v>294</v>
      </c>
      <c r="Y67" s="335" t="s">
        <v>295</v>
      </c>
      <c r="Z67" s="5"/>
      <c r="AA67" s="5"/>
      <c r="AB67" s="5"/>
      <c r="AC67" s="232"/>
      <c r="AD67" s="5"/>
      <c r="AE67" s="5"/>
      <c r="AF67" s="5"/>
      <c r="AG67" s="5"/>
      <c r="AH67" s="230"/>
      <c r="AI67" s="11"/>
      <c r="AJ67" s="5"/>
      <c r="AK67" s="5"/>
      <c r="AL67" s="5"/>
      <c r="AN67" s="54" t="s">
        <v>296</v>
      </c>
    </row>
    <row r="68" spans="1:46" ht="86.25" customHeight="1" x14ac:dyDescent="0.35">
      <c r="A68" s="29">
        <v>28</v>
      </c>
      <c r="B68" s="357" t="s">
        <v>11</v>
      </c>
      <c r="C68" s="357" t="s">
        <v>33</v>
      </c>
      <c r="D68" s="359">
        <v>4</v>
      </c>
      <c r="E68" s="241" t="s">
        <v>216</v>
      </c>
      <c r="F68" s="20"/>
      <c r="G68" s="20"/>
      <c r="H68" s="20"/>
      <c r="I68" s="20"/>
      <c r="J68" s="5"/>
      <c r="K68" s="6"/>
      <c r="L68" s="299" t="s">
        <v>244</v>
      </c>
      <c r="M68" s="335" t="s">
        <v>265</v>
      </c>
      <c r="N68" s="312" t="s">
        <v>266</v>
      </c>
      <c r="O68" s="342" t="s">
        <v>187</v>
      </c>
      <c r="P68" s="5"/>
      <c r="Q68" s="6"/>
      <c r="R68" s="53"/>
      <c r="T68" s="53"/>
      <c r="U68" s="53"/>
      <c r="V68" s="53"/>
      <c r="W68" s="232"/>
      <c r="X68" s="299" t="s">
        <v>245</v>
      </c>
      <c r="Y68" s="5"/>
      <c r="Z68" s="5"/>
      <c r="AA68" s="5"/>
      <c r="AB68" s="5"/>
      <c r="AC68" s="232"/>
      <c r="AD68" s="304" t="s">
        <v>195</v>
      </c>
      <c r="AE68" s="304" t="s">
        <v>197</v>
      </c>
      <c r="AF68" s="5"/>
      <c r="AG68" s="5"/>
      <c r="AH68" s="230"/>
      <c r="AI68" s="11"/>
      <c r="AJ68" s="342" t="s">
        <v>198</v>
      </c>
      <c r="AK68" s="342" t="s">
        <v>199</v>
      </c>
      <c r="AL68" s="342" t="s">
        <v>200</v>
      </c>
      <c r="AN68" s="54" t="s">
        <v>291</v>
      </c>
      <c r="AO68" s="54" t="s">
        <v>292</v>
      </c>
      <c r="AP68" s="54" t="s">
        <v>293</v>
      </c>
    </row>
    <row r="69" spans="1:46" ht="86.25" customHeight="1" x14ac:dyDescent="0.35">
      <c r="A69" s="29">
        <v>29</v>
      </c>
      <c r="B69" s="357" t="s">
        <v>12</v>
      </c>
      <c r="C69" s="357" t="s">
        <v>13</v>
      </c>
      <c r="D69" s="359">
        <v>5</v>
      </c>
      <c r="E69" s="248" t="s">
        <v>228</v>
      </c>
      <c r="F69" s="20"/>
      <c r="G69" s="20"/>
      <c r="H69" s="20"/>
      <c r="I69" s="20"/>
      <c r="J69" s="5"/>
      <c r="K69" s="6"/>
      <c r="L69" s="5"/>
      <c r="M69" s="5"/>
      <c r="N69" s="5"/>
      <c r="O69" s="5"/>
      <c r="P69" s="5"/>
      <c r="Q69" s="6"/>
      <c r="R69" s="299" t="s">
        <v>252</v>
      </c>
      <c r="S69" s="339" t="s">
        <v>367</v>
      </c>
      <c r="T69" s="53"/>
      <c r="U69" s="53"/>
      <c r="V69" s="53"/>
      <c r="W69" s="6"/>
      <c r="X69" s="299" t="s">
        <v>253</v>
      </c>
      <c r="Y69" s="375" t="s">
        <v>400</v>
      </c>
      <c r="Z69" s="335" t="s">
        <v>265</v>
      </c>
      <c r="AA69" s="335" t="s">
        <v>266</v>
      </c>
      <c r="AB69" s="5"/>
      <c r="AC69" s="232"/>
      <c r="AD69" s="339" t="s">
        <v>368</v>
      </c>
      <c r="AE69" s="339" t="s">
        <v>369</v>
      </c>
      <c r="AF69" s="391" t="s">
        <v>395</v>
      </c>
      <c r="AG69" s="391" t="s">
        <v>396</v>
      </c>
      <c r="AH69" s="230"/>
      <c r="AI69" s="11"/>
      <c r="AJ69" s="391" t="s">
        <v>397</v>
      </c>
      <c r="AK69" s="5"/>
      <c r="AL69" s="5"/>
      <c r="AN69" s="9" t="s">
        <v>197</v>
      </c>
      <c r="AO69" s="9" t="s">
        <v>198</v>
      </c>
      <c r="AP69" s="9" t="s">
        <v>199</v>
      </c>
      <c r="AQ69" s="9" t="s">
        <v>200</v>
      </c>
      <c r="AS69" s="24" t="s">
        <v>370</v>
      </c>
    </row>
    <row r="70" spans="1:46" ht="86.25" customHeight="1" x14ac:dyDescent="0.35">
      <c r="A70" s="29">
        <v>30</v>
      </c>
      <c r="B70" s="357" t="s">
        <v>91</v>
      </c>
      <c r="C70" s="357" t="s">
        <v>67</v>
      </c>
      <c r="D70" s="359">
        <v>3</v>
      </c>
      <c r="E70" s="248" t="s">
        <v>405</v>
      </c>
      <c r="F70" s="299" t="s">
        <v>244</v>
      </c>
      <c r="G70" s="20"/>
      <c r="H70" s="20"/>
      <c r="I70" s="20"/>
      <c r="J70" s="5"/>
      <c r="K70" s="6"/>
      <c r="L70" s="346" t="s">
        <v>292</v>
      </c>
      <c r="M70" s="5"/>
      <c r="N70" s="5"/>
      <c r="O70" s="5"/>
      <c r="P70" s="5"/>
      <c r="Q70" s="6"/>
      <c r="R70" s="5"/>
      <c r="S70" s="5"/>
      <c r="T70" s="5"/>
      <c r="U70" s="5"/>
      <c r="V70" s="53"/>
      <c r="W70" s="232"/>
      <c r="X70" s="299" t="s">
        <v>245</v>
      </c>
      <c r="Y70" s="299" t="s">
        <v>193</v>
      </c>
      <c r="Z70" s="299" t="s">
        <v>194</v>
      </c>
      <c r="AA70" s="5"/>
      <c r="AB70" s="5"/>
      <c r="AC70" s="232"/>
      <c r="AD70" s="5"/>
      <c r="AE70" s="5"/>
      <c r="AF70" s="5"/>
      <c r="AG70" s="5"/>
      <c r="AH70" s="249"/>
      <c r="AI70" s="11"/>
      <c r="AJ70" s="249"/>
      <c r="AK70" s="5"/>
      <c r="AL70" s="5"/>
      <c r="AN70" s="54" t="s">
        <v>293</v>
      </c>
    </row>
    <row r="71" spans="1:46" ht="86.25" customHeight="1" x14ac:dyDescent="0.35">
      <c r="A71" s="29">
        <v>30</v>
      </c>
      <c r="B71" s="357" t="s">
        <v>91</v>
      </c>
      <c r="C71" s="357" t="s">
        <v>103</v>
      </c>
      <c r="D71" s="358">
        <v>2</v>
      </c>
      <c r="E71" s="241" t="s">
        <v>231</v>
      </c>
      <c r="F71" s="20"/>
      <c r="G71" s="20"/>
      <c r="H71" s="20"/>
      <c r="I71" s="20"/>
      <c r="J71" s="5"/>
      <c r="K71" s="6"/>
      <c r="L71" s="5"/>
      <c r="M71" s="5"/>
      <c r="N71" s="5"/>
      <c r="O71" s="5"/>
      <c r="P71" s="5"/>
      <c r="Q71" s="6"/>
      <c r="R71" s="5"/>
      <c r="S71" s="5"/>
      <c r="T71" s="5"/>
      <c r="U71" s="5"/>
      <c r="V71" s="53"/>
      <c r="W71" s="232"/>
      <c r="X71" s="299" t="s">
        <v>192</v>
      </c>
      <c r="Y71" s="299" t="s">
        <v>193</v>
      </c>
      <c r="Z71" s="299" t="s">
        <v>194</v>
      </c>
      <c r="AA71" s="5"/>
      <c r="AB71" s="5"/>
      <c r="AC71" s="232"/>
      <c r="AD71" s="5"/>
      <c r="AE71" s="5"/>
      <c r="AF71" s="5"/>
      <c r="AG71" s="5"/>
      <c r="AH71" s="230"/>
      <c r="AI71" s="11"/>
      <c r="AJ71" s="5"/>
      <c r="AK71" s="5"/>
      <c r="AL71" s="5"/>
    </row>
    <row r="72" spans="1:46" ht="86.25" customHeight="1" thickBot="1" x14ac:dyDescent="0.4">
      <c r="A72" s="310">
        <v>32</v>
      </c>
      <c r="B72" s="361" t="s">
        <v>106</v>
      </c>
      <c r="C72" s="361" t="s">
        <v>107</v>
      </c>
      <c r="D72" s="362">
        <v>2</v>
      </c>
      <c r="E72" s="274" t="s">
        <v>219</v>
      </c>
      <c r="F72" s="309" t="s">
        <v>244</v>
      </c>
      <c r="G72" s="342" t="s">
        <v>256</v>
      </c>
      <c r="H72" s="309" t="s">
        <v>192</v>
      </c>
      <c r="I72" s="304" t="s">
        <v>259</v>
      </c>
      <c r="J72" s="5"/>
      <c r="K72" s="6"/>
      <c r="L72" s="304" t="s">
        <v>260</v>
      </c>
      <c r="M72" s="335" t="s">
        <v>265</v>
      </c>
      <c r="N72" s="5"/>
      <c r="O72" s="5"/>
      <c r="P72" s="5"/>
      <c r="Q72" s="6"/>
      <c r="R72" s="299" t="s">
        <v>245</v>
      </c>
      <c r="S72" s="5"/>
      <c r="T72" s="5"/>
      <c r="U72" s="5"/>
      <c r="V72" s="53"/>
      <c r="W72" s="232"/>
      <c r="X72" s="304" t="s">
        <v>257</v>
      </c>
      <c r="Y72" s="299" t="s">
        <v>193</v>
      </c>
      <c r="Z72" s="299" t="s">
        <v>194</v>
      </c>
      <c r="AA72" s="335" t="s">
        <v>266</v>
      </c>
      <c r="AB72" s="304" t="s">
        <v>261</v>
      </c>
      <c r="AC72" s="304" t="s">
        <v>262</v>
      </c>
      <c r="AD72" s="304" t="s">
        <v>263</v>
      </c>
      <c r="AE72" s="5"/>
      <c r="AF72" s="5"/>
      <c r="AG72" s="5"/>
      <c r="AH72" s="230"/>
      <c r="AI72" s="11"/>
      <c r="AJ72" s="5"/>
      <c r="AK72" s="5"/>
      <c r="AL72" s="5"/>
    </row>
    <row r="74" spans="1:46" ht="183.75" customHeight="1" x14ac:dyDescent="0.7">
      <c r="E74" s="275" t="s">
        <v>297</v>
      </c>
    </row>
    <row r="75" spans="1:46" ht="29" x14ac:dyDescent="0.35">
      <c r="E75" s="276" t="s">
        <v>267</v>
      </c>
    </row>
  </sheetData>
  <mergeCells count="33">
    <mergeCell ref="AF50:AG50"/>
    <mergeCell ref="AF46:AG46"/>
    <mergeCell ref="AD42:AH42"/>
    <mergeCell ref="L45:M45"/>
    <mergeCell ref="F42:J42"/>
    <mergeCell ref="L42:P42"/>
    <mergeCell ref="AO9:AP9"/>
    <mergeCell ref="B39:C39"/>
    <mergeCell ref="Y2:Z2"/>
    <mergeCell ref="AA2:AB2"/>
    <mergeCell ref="B2:H2"/>
    <mergeCell ref="B3:C3"/>
    <mergeCell ref="B38:H38"/>
    <mergeCell ref="T38:U38"/>
    <mergeCell ref="AA10:AB10"/>
    <mergeCell ref="AA5:AB5"/>
    <mergeCell ref="AA18:AB18"/>
    <mergeCell ref="U7:V7"/>
    <mergeCell ref="U9:V9"/>
    <mergeCell ref="U18:V18"/>
    <mergeCell ref="AC8:AD8"/>
    <mergeCell ref="AI16:AJ16"/>
    <mergeCell ref="AG13:AH13"/>
    <mergeCell ref="AI6:AJ6"/>
    <mergeCell ref="AI7:AJ7"/>
    <mergeCell ref="AI8:AJ8"/>
    <mergeCell ref="AI13:AJ13"/>
    <mergeCell ref="AA8:AB8"/>
    <mergeCell ref="Q8:R8"/>
    <mergeCell ref="W7:X7"/>
    <mergeCell ref="L41:M41"/>
    <mergeCell ref="R42:V42"/>
    <mergeCell ref="X42:AB42"/>
  </mergeCells>
  <phoneticPr fontId="21" type="noConversion"/>
  <pageMargins left="0.25" right="0.25" top="0.75" bottom="0.75" header="0.3" footer="0.3"/>
  <pageSetup paperSize="8" scale="2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07F-E767-4EB0-A858-3FBD3FA86C6C}">
  <dimension ref="A3:G8"/>
  <sheetViews>
    <sheetView zoomScale="130" zoomScaleNormal="130" workbookViewId="0">
      <selection activeCell="D8" sqref="D8"/>
    </sheetView>
  </sheetViews>
  <sheetFormatPr defaultColWidth="9.1796875" defaultRowHeight="13" x14ac:dyDescent="0.3"/>
  <cols>
    <col min="1" max="1" width="9.453125" style="298" bestFit="1" customWidth="1"/>
    <col min="2" max="2" width="11.81640625" style="298" bestFit="1" customWidth="1"/>
    <col min="3" max="3" width="4" style="298" bestFit="1" customWidth="1"/>
    <col min="4" max="7" width="9.7265625" style="298" customWidth="1"/>
    <col min="8" max="16384" width="9.1796875" style="298"/>
  </cols>
  <sheetData>
    <row r="3" spans="1:7" x14ac:dyDescent="0.3">
      <c r="D3" s="481" t="s">
        <v>383</v>
      </c>
      <c r="E3" s="482"/>
      <c r="F3" s="482"/>
      <c r="G3" s="482"/>
    </row>
    <row r="4" spans="1:7" ht="27" customHeight="1" x14ac:dyDescent="0.3">
      <c r="A4" s="301" t="s">
        <v>85</v>
      </c>
      <c r="B4" s="301" t="s">
        <v>86</v>
      </c>
      <c r="C4" s="302">
        <v>4</v>
      </c>
      <c r="D4" s="393" t="s">
        <v>197</v>
      </c>
      <c r="E4" s="393" t="s">
        <v>198</v>
      </c>
      <c r="F4" s="393" t="s">
        <v>199</v>
      </c>
      <c r="G4" s="393" t="s">
        <v>200</v>
      </c>
    </row>
    <row r="5" spans="1:7" ht="27" customHeight="1" x14ac:dyDescent="0.3">
      <c r="A5" s="301" t="s">
        <v>11</v>
      </c>
      <c r="B5" s="301" t="s">
        <v>84</v>
      </c>
      <c r="C5" s="302">
        <v>5</v>
      </c>
      <c r="D5" s="370" t="s">
        <v>284</v>
      </c>
      <c r="E5" s="370" t="s">
        <v>285</v>
      </c>
      <c r="F5" s="371"/>
      <c r="G5" s="371"/>
    </row>
    <row r="6" spans="1:7" ht="27" customHeight="1" x14ac:dyDescent="0.3">
      <c r="A6" s="301" t="s">
        <v>205</v>
      </c>
      <c r="B6" s="301" t="s">
        <v>100</v>
      </c>
      <c r="C6" s="303">
        <v>2</v>
      </c>
      <c r="D6" s="392" t="s">
        <v>261</v>
      </c>
      <c r="E6" s="392" t="s">
        <v>262</v>
      </c>
      <c r="F6" s="392" t="s">
        <v>263</v>
      </c>
      <c r="G6" s="371"/>
    </row>
    <row r="7" spans="1:7" ht="27" customHeight="1" x14ac:dyDescent="0.3">
      <c r="A7" s="301" t="s">
        <v>11</v>
      </c>
      <c r="B7" s="301" t="s">
        <v>33</v>
      </c>
      <c r="C7" s="302">
        <v>4</v>
      </c>
      <c r="D7" s="393" t="s">
        <v>198</v>
      </c>
      <c r="E7" s="393" t="s">
        <v>199</v>
      </c>
      <c r="F7" s="393" t="s">
        <v>200</v>
      </c>
      <c r="G7" s="371"/>
    </row>
    <row r="8" spans="1:7" ht="27" customHeight="1" x14ac:dyDescent="0.3">
      <c r="A8" s="301" t="s">
        <v>12</v>
      </c>
      <c r="B8" s="301" t="s">
        <v>13</v>
      </c>
      <c r="C8" s="302">
        <v>5</v>
      </c>
      <c r="D8" s="394" t="s">
        <v>397</v>
      </c>
      <c r="E8" s="371"/>
      <c r="F8" s="371"/>
      <c r="G8" s="371"/>
    </row>
  </sheetData>
  <mergeCells count="1">
    <mergeCell ref="D3:G3"/>
  </mergeCells>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07F2-FCDE-47D0-9E48-800CDD1CB100}">
  <sheetPr>
    <pageSetUpPr fitToPage="1"/>
  </sheetPr>
  <dimension ref="A1:G30"/>
  <sheetViews>
    <sheetView workbookViewId="0">
      <selection activeCell="L13" sqref="L13"/>
    </sheetView>
  </sheetViews>
  <sheetFormatPr defaultRowHeight="28.5" x14ac:dyDescent="0.65"/>
  <cols>
    <col min="1" max="1" width="6.1796875" bestFit="1" customWidth="1"/>
    <col min="2" max="2" width="16" bestFit="1" customWidth="1"/>
    <col min="3" max="3" width="26.453125" bestFit="1" customWidth="1"/>
    <col min="4" max="4" width="3.7265625" bestFit="1" customWidth="1"/>
    <col min="5" max="5" width="10.54296875" bestFit="1" customWidth="1"/>
    <col min="6" max="6" width="10.54296875" customWidth="1"/>
    <col min="7" max="7" width="19" style="47" bestFit="1" customWidth="1"/>
  </cols>
  <sheetData>
    <row r="1" spans="1:7" ht="31" x14ac:dyDescent="0.65">
      <c r="A1" s="31">
        <v>1</v>
      </c>
      <c r="B1" s="32" t="s">
        <v>85</v>
      </c>
      <c r="C1" s="32" t="s">
        <v>86</v>
      </c>
      <c r="D1" s="33">
        <v>3</v>
      </c>
      <c r="E1" s="46" t="s">
        <v>108</v>
      </c>
      <c r="F1" s="46" t="s">
        <v>113</v>
      </c>
      <c r="G1" s="50">
        <v>11600438</v>
      </c>
    </row>
    <row r="2" spans="1:7" ht="31" x14ac:dyDescent="0.65">
      <c r="A2" s="29">
        <v>2</v>
      </c>
      <c r="B2" s="32" t="s">
        <v>87</v>
      </c>
      <c r="C2" s="32" t="s">
        <v>88</v>
      </c>
      <c r="D2" s="33">
        <v>1</v>
      </c>
      <c r="E2" s="46" t="s">
        <v>82</v>
      </c>
      <c r="F2" s="46"/>
      <c r="G2" s="50"/>
    </row>
    <row r="3" spans="1:7" ht="31" x14ac:dyDescent="0.65">
      <c r="A3" s="29">
        <v>3</v>
      </c>
      <c r="B3" s="32" t="s">
        <v>89</v>
      </c>
      <c r="C3" s="32" t="s">
        <v>90</v>
      </c>
      <c r="D3" s="33">
        <v>4</v>
      </c>
      <c r="E3" s="46" t="s">
        <v>109</v>
      </c>
      <c r="F3" s="46" t="s">
        <v>114</v>
      </c>
      <c r="G3" s="50">
        <v>11533067</v>
      </c>
    </row>
    <row r="4" spans="1:7" ht="31" x14ac:dyDescent="0.65">
      <c r="A4" s="29">
        <v>4</v>
      </c>
      <c r="B4" s="32" t="s">
        <v>20</v>
      </c>
      <c r="C4" s="32" t="s">
        <v>21</v>
      </c>
      <c r="D4" s="33">
        <v>5</v>
      </c>
      <c r="E4" s="46" t="s">
        <v>110</v>
      </c>
      <c r="F4" s="46" t="s">
        <v>114</v>
      </c>
      <c r="G4" s="50">
        <v>11479131</v>
      </c>
    </row>
    <row r="5" spans="1:7" ht="31" x14ac:dyDescent="0.65">
      <c r="A5" s="29">
        <v>5</v>
      </c>
      <c r="B5" s="32" t="s">
        <v>92</v>
      </c>
      <c r="C5" s="32" t="s">
        <v>93</v>
      </c>
      <c r="D5" s="33">
        <v>2</v>
      </c>
      <c r="E5" s="46" t="s">
        <v>109</v>
      </c>
      <c r="F5" s="46" t="s">
        <v>113</v>
      </c>
      <c r="G5" s="50">
        <v>11657195</v>
      </c>
    </row>
    <row r="6" spans="1:7" ht="31" x14ac:dyDescent="0.65">
      <c r="A6" s="29">
        <v>6</v>
      </c>
      <c r="B6" s="32" t="s">
        <v>11</v>
      </c>
      <c r="C6" s="32" t="s">
        <v>84</v>
      </c>
      <c r="D6" s="33">
        <v>4</v>
      </c>
      <c r="E6" s="46" t="s">
        <v>109</v>
      </c>
      <c r="F6" s="46" t="s">
        <v>115</v>
      </c>
      <c r="G6" s="50">
        <v>11533081</v>
      </c>
    </row>
    <row r="7" spans="1:7" ht="31" x14ac:dyDescent="0.65">
      <c r="A7" s="29">
        <v>7</v>
      </c>
      <c r="B7" s="32" t="s">
        <v>28</v>
      </c>
      <c r="C7" s="32" t="s">
        <v>9</v>
      </c>
      <c r="D7" s="33">
        <v>5</v>
      </c>
      <c r="E7" s="46" t="s">
        <v>72</v>
      </c>
      <c r="F7" s="46" t="s">
        <v>114</v>
      </c>
      <c r="G7" s="50">
        <v>11576298</v>
      </c>
    </row>
    <row r="8" spans="1:7" ht="31" x14ac:dyDescent="0.65">
      <c r="A8" s="29">
        <v>8</v>
      </c>
      <c r="B8" s="32" t="s">
        <v>41</v>
      </c>
      <c r="C8" s="32" t="s">
        <v>42</v>
      </c>
      <c r="D8" s="33">
        <v>5</v>
      </c>
      <c r="E8" s="46" t="s">
        <v>82</v>
      </c>
      <c r="F8" s="46"/>
      <c r="G8" s="50"/>
    </row>
    <row r="9" spans="1:7" ht="31" x14ac:dyDescent="0.65">
      <c r="A9" s="29">
        <v>9</v>
      </c>
      <c r="B9" s="32" t="s">
        <v>97</v>
      </c>
      <c r="C9" s="32" t="s">
        <v>98</v>
      </c>
      <c r="D9" s="33">
        <v>1</v>
      </c>
      <c r="E9" s="46" t="s">
        <v>82</v>
      </c>
      <c r="F9" s="46"/>
      <c r="G9" s="50"/>
    </row>
    <row r="10" spans="1:7" ht="31" x14ac:dyDescent="0.65">
      <c r="A10" s="29">
        <v>10</v>
      </c>
      <c r="B10" s="32" t="s">
        <v>99</v>
      </c>
      <c r="C10" s="32" t="s">
        <v>100</v>
      </c>
      <c r="D10" s="33">
        <v>1</v>
      </c>
      <c r="E10" s="46" t="s">
        <v>82</v>
      </c>
      <c r="F10" s="46"/>
      <c r="G10" s="50"/>
    </row>
    <row r="11" spans="1:7" ht="31" x14ac:dyDescent="0.65">
      <c r="A11" s="29">
        <v>11</v>
      </c>
      <c r="B11" s="32" t="s">
        <v>49</v>
      </c>
      <c r="C11" s="32" t="s">
        <v>50</v>
      </c>
      <c r="D11" s="33">
        <v>4</v>
      </c>
      <c r="E11" s="46" t="s">
        <v>109</v>
      </c>
      <c r="F11" s="46" t="s">
        <v>114</v>
      </c>
      <c r="G11" s="50">
        <v>11533100</v>
      </c>
    </row>
    <row r="12" spans="1:7" ht="31" x14ac:dyDescent="0.65">
      <c r="A12" s="29">
        <v>12</v>
      </c>
      <c r="B12" s="32" t="s">
        <v>31</v>
      </c>
      <c r="C12" s="32" t="s">
        <v>32</v>
      </c>
      <c r="D12" s="33">
        <v>5</v>
      </c>
      <c r="E12" s="46" t="s">
        <v>109</v>
      </c>
      <c r="F12" s="46" t="s">
        <v>116</v>
      </c>
      <c r="G12" s="50">
        <v>11483399</v>
      </c>
    </row>
    <row r="13" spans="1:7" ht="31" x14ac:dyDescent="0.65">
      <c r="A13" s="29">
        <v>13</v>
      </c>
      <c r="B13" s="32" t="s">
        <v>101</v>
      </c>
      <c r="C13" s="32" t="s">
        <v>102</v>
      </c>
      <c r="D13" s="33">
        <v>1</v>
      </c>
      <c r="E13" s="46" t="s">
        <v>82</v>
      </c>
      <c r="F13" s="46"/>
      <c r="G13" s="50"/>
    </row>
    <row r="14" spans="1:7" ht="31" x14ac:dyDescent="0.65">
      <c r="A14" s="29">
        <v>14</v>
      </c>
      <c r="B14" s="32" t="s">
        <v>91</v>
      </c>
      <c r="C14" s="32" t="s">
        <v>103</v>
      </c>
      <c r="D14" s="33">
        <v>1</v>
      </c>
      <c r="E14" s="46" t="s">
        <v>82</v>
      </c>
      <c r="F14" s="46"/>
      <c r="G14" s="50"/>
    </row>
    <row r="15" spans="1:7" ht="31" x14ac:dyDescent="0.65">
      <c r="A15" s="29">
        <v>15</v>
      </c>
      <c r="B15" s="32" t="s">
        <v>104</v>
      </c>
      <c r="C15" s="32" t="s">
        <v>105</v>
      </c>
      <c r="D15" s="33">
        <v>1</v>
      </c>
      <c r="E15" s="46" t="s">
        <v>82</v>
      </c>
      <c r="F15" s="46"/>
      <c r="G15" s="50"/>
    </row>
    <row r="16" spans="1:7" ht="31" x14ac:dyDescent="0.65">
      <c r="A16" s="29">
        <v>16</v>
      </c>
      <c r="B16" s="32" t="s">
        <v>106</v>
      </c>
      <c r="C16" s="32" t="s">
        <v>107</v>
      </c>
      <c r="D16" s="33">
        <v>1</v>
      </c>
      <c r="E16" s="46" t="s">
        <v>82</v>
      </c>
      <c r="F16" s="46"/>
      <c r="G16" s="50"/>
    </row>
    <row r="17" spans="1:7" ht="31" x14ac:dyDescent="0.65">
      <c r="A17" s="30">
        <v>17</v>
      </c>
      <c r="B17" s="44" t="s">
        <v>43</v>
      </c>
      <c r="C17" s="44" t="s">
        <v>44</v>
      </c>
      <c r="D17" s="45">
        <v>4</v>
      </c>
      <c r="E17" s="46" t="s">
        <v>82</v>
      </c>
      <c r="F17" s="46"/>
      <c r="G17" s="50"/>
    </row>
    <row r="18" spans="1:7" ht="31" x14ac:dyDescent="0.65">
      <c r="A18" s="30">
        <v>18</v>
      </c>
      <c r="B18" s="44" t="s">
        <v>52</v>
      </c>
      <c r="C18" s="44" t="s">
        <v>51</v>
      </c>
      <c r="D18" s="45">
        <v>3</v>
      </c>
      <c r="E18" s="46" t="s">
        <v>82</v>
      </c>
      <c r="F18" s="46"/>
      <c r="G18" s="50"/>
    </row>
    <row r="19" spans="1:7" ht="31" x14ac:dyDescent="0.65">
      <c r="A19" s="30">
        <v>19</v>
      </c>
      <c r="B19" s="44" t="s">
        <v>91</v>
      </c>
      <c r="C19" s="44" t="s">
        <v>25</v>
      </c>
      <c r="D19" s="45">
        <v>3</v>
      </c>
      <c r="E19" s="46" t="s">
        <v>110</v>
      </c>
      <c r="F19" s="46" t="s">
        <v>117</v>
      </c>
      <c r="G19" s="50">
        <v>11636971</v>
      </c>
    </row>
    <row r="20" spans="1:7" ht="31" x14ac:dyDescent="0.65">
      <c r="A20" s="30">
        <v>20</v>
      </c>
      <c r="B20" s="44" t="s">
        <v>29</v>
      </c>
      <c r="C20" s="44" t="s">
        <v>30</v>
      </c>
      <c r="D20" s="45">
        <v>3</v>
      </c>
      <c r="E20" s="46" t="s">
        <v>82</v>
      </c>
      <c r="F20" s="46"/>
      <c r="G20" s="50"/>
    </row>
    <row r="21" spans="1:7" ht="31" x14ac:dyDescent="0.65">
      <c r="A21" s="30">
        <v>21</v>
      </c>
      <c r="B21" s="44" t="s">
        <v>40</v>
      </c>
      <c r="C21" s="44" t="s">
        <v>39</v>
      </c>
      <c r="D21" s="45">
        <v>2</v>
      </c>
      <c r="E21" s="46" t="s">
        <v>111</v>
      </c>
      <c r="F21" s="46" t="s">
        <v>113</v>
      </c>
      <c r="G21" s="50">
        <v>11657340</v>
      </c>
    </row>
    <row r="22" spans="1:7" ht="31" x14ac:dyDescent="0.65">
      <c r="A22" s="30">
        <v>22</v>
      </c>
      <c r="B22" s="44" t="s">
        <v>53</v>
      </c>
      <c r="C22" s="44" t="s">
        <v>94</v>
      </c>
      <c r="D22" s="45">
        <v>2</v>
      </c>
      <c r="E22" s="46" t="s">
        <v>110</v>
      </c>
      <c r="F22" s="46" t="s">
        <v>113</v>
      </c>
      <c r="G22" s="50">
        <v>11657302</v>
      </c>
    </row>
    <row r="23" spans="1:7" ht="31" x14ac:dyDescent="0.65">
      <c r="A23" s="30">
        <v>23</v>
      </c>
      <c r="B23" s="44" t="s">
        <v>70</v>
      </c>
      <c r="C23" s="44" t="s">
        <v>65</v>
      </c>
      <c r="D23" s="45">
        <v>2</v>
      </c>
      <c r="E23" s="46" t="s">
        <v>109</v>
      </c>
      <c r="F23" s="46" t="s">
        <v>113</v>
      </c>
      <c r="G23" s="50">
        <v>11657203</v>
      </c>
    </row>
    <row r="24" spans="1:7" ht="31" x14ac:dyDescent="0.65">
      <c r="A24" s="30">
        <v>24</v>
      </c>
      <c r="B24" s="44" t="s">
        <v>95</v>
      </c>
      <c r="C24" s="44" t="s">
        <v>96</v>
      </c>
      <c r="D24" s="45">
        <v>5</v>
      </c>
      <c r="E24" s="46" t="s">
        <v>82</v>
      </c>
      <c r="F24" s="46"/>
      <c r="G24" s="50"/>
    </row>
    <row r="25" spans="1:7" ht="31" x14ac:dyDescent="0.65">
      <c r="A25" s="30">
        <v>25</v>
      </c>
      <c r="B25" s="44" t="s">
        <v>12</v>
      </c>
      <c r="C25" s="44" t="s">
        <v>54</v>
      </c>
      <c r="D25" s="45">
        <v>4</v>
      </c>
      <c r="E25" s="46" t="s">
        <v>109</v>
      </c>
      <c r="F25" s="46" t="s">
        <v>114</v>
      </c>
      <c r="G25" s="50">
        <v>11533104</v>
      </c>
    </row>
    <row r="26" spans="1:7" ht="31" x14ac:dyDescent="0.65">
      <c r="A26" s="30">
        <v>26</v>
      </c>
      <c r="B26" s="44" t="s">
        <v>26</v>
      </c>
      <c r="C26" s="44" t="s">
        <v>27</v>
      </c>
      <c r="D26" s="45">
        <v>3</v>
      </c>
      <c r="E26" s="46" t="s">
        <v>110</v>
      </c>
      <c r="F26" s="46" t="s">
        <v>113</v>
      </c>
      <c r="G26" s="50">
        <v>11636994</v>
      </c>
    </row>
    <row r="27" spans="1:7" ht="31" x14ac:dyDescent="0.65">
      <c r="A27" s="30">
        <v>27</v>
      </c>
      <c r="B27" s="44" t="s">
        <v>66</v>
      </c>
      <c r="C27" s="44" t="s">
        <v>71</v>
      </c>
      <c r="D27" s="45">
        <v>5</v>
      </c>
      <c r="E27" s="46" t="s">
        <v>82</v>
      </c>
      <c r="F27" s="46"/>
      <c r="G27" s="50"/>
    </row>
    <row r="28" spans="1:7" ht="31" x14ac:dyDescent="0.65">
      <c r="A28" s="30">
        <v>28</v>
      </c>
      <c r="B28" s="44" t="s">
        <v>11</v>
      </c>
      <c r="C28" s="44" t="s">
        <v>33</v>
      </c>
      <c r="D28" s="45">
        <v>3</v>
      </c>
      <c r="E28" s="46" t="s">
        <v>111</v>
      </c>
      <c r="F28" s="46" t="s">
        <v>118</v>
      </c>
      <c r="G28" s="50">
        <v>11600439</v>
      </c>
    </row>
    <row r="29" spans="1:7" ht="31" x14ac:dyDescent="0.65">
      <c r="A29" s="30">
        <v>29</v>
      </c>
      <c r="B29" s="44" t="s">
        <v>12</v>
      </c>
      <c r="C29" s="44" t="s">
        <v>13</v>
      </c>
      <c r="D29" s="45">
        <v>4</v>
      </c>
      <c r="E29" s="46" t="s">
        <v>110</v>
      </c>
      <c r="F29" s="46" t="s">
        <v>117</v>
      </c>
      <c r="G29" s="50">
        <v>11535767</v>
      </c>
    </row>
    <row r="30" spans="1:7" ht="31" x14ac:dyDescent="0.65">
      <c r="A30" s="30">
        <v>30</v>
      </c>
      <c r="B30" s="44" t="s">
        <v>24</v>
      </c>
      <c r="C30" s="44" t="s">
        <v>67</v>
      </c>
      <c r="D30" s="45">
        <v>2</v>
      </c>
      <c r="E30" s="46" t="s">
        <v>109</v>
      </c>
      <c r="F30" s="46" t="s">
        <v>113</v>
      </c>
      <c r="G30" s="50">
        <v>11657234</v>
      </c>
    </row>
  </sheetData>
  <pageMargins left="0.7" right="0.7" top="0.75" bottom="0.75" header="0.3" footer="0.3"/>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CB3B-8521-4608-A876-B39D6C25A6F0}">
  <dimension ref="C6:K25"/>
  <sheetViews>
    <sheetView topLeftCell="A4" workbookViewId="0">
      <selection activeCell="G22" sqref="G22"/>
    </sheetView>
  </sheetViews>
  <sheetFormatPr defaultRowHeight="14.5" x14ac:dyDescent="0.35"/>
  <cols>
    <col min="3" max="3" width="16" bestFit="1" customWidth="1"/>
    <col min="4" max="4" width="26.453125" bestFit="1" customWidth="1"/>
    <col min="5" max="8" width="10.81640625" customWidth="1"/>
  </cols>
  <sheetData>
    <row r="6" spans="3:11" x14ac:dyDescent="0.35">
      <c r="E6">
        <v>1</v>
      </c>
      <c r="F6">
        <v>2</v>
      </c>
      <c r="G6">
        <v>3</v>
      </c>
      <c r="H6">
        <v>4</v>
      </c>
    </row>
    <row r="7" spans="3:11" ht="28.5" x14ac:dyDescent="0.35">
      <c r="C7" s="32" t="s">
        <v>85</v>
      </c>
      <c r="D7" s="32" t="s">
        <v>86</v>
      </c>
      <c r="E7">
        <v>88</v>
      </c>
      <c r="F7">
        <v>92</v>
      </c>
      <c r="G7">
        <v>93</v>
      </c>
      <c r="H7">
        <v>94</v>
      </c>
      <c r="I7">
        <f>SUM(E7:H7)</f>
        <v>367</v>
      </c>
      <c r="J7" t="s">
        <v>149</v>
      </c>
    </row>
    <row r="8" spans="3:11" ht="28.5" x14ac:dyDescent="0.35">
      <c r="C8" s="32" t="s">
        <v>87</v>
      </c>
      <c r="D8" s="32" t="s">
        <v>88</v>
      </c>
      <c r="E8">
        <v>89</v>
      </c>
      <c r="F8">
        <v>88</v>
      </c>
      <c r="G8">
        <v>88</v>
      </c>
      <c r="H8">
        <v>92</v>
      </c>
      <c r="I8">
        <f t="shared" ref="I8:I22" si="0">SUM(E8:H8)</f>
        <v>357</v>
      </c>
      <c r="J8" t="s">
        <v>143</v>
      </c>
    </row>
    <row r="9" spans="3:11" ht="28.5" x14ac:dyDescent="0.35">
      <c r="C9" s="32" t="s">
        <v>89</v>
      </c>
      <c r="D9" s="32" t="s">
        <v>90</v>
      </c>
      <c r="E9">
        <v>92</v>
      </c>
      <c r="F9">
        <v>88</v>
      </c>
      <c r="G9">
        <v>89</v>
      </c>
      <c r="H9">
        <v>90</v>
      </c>
      <c r="I9">
        <f t="shared" si="0"/>
        <v>359</v>
      </c>
      <c r="J9" t="s">
        <v>143</v>
      </c>
    </row>
    <row r="10" spans="3:11" ht="28.5" x14ac:dyDescent="0.35">
      <c r="C10" s="56" t="s">
        <v>20</v>
      </c>
      <c r="D10" s="56" t="s">
        <v>21</v>
      </c>
      <c r="E10" s="57">
        <v>97</v>
      </c>
      <c r="F10" s="57">
        <v>95</v>
      </c>
      <c r="G10" s="57">
        <v>93</v>
      </c>
      <c r="H10" s="57">
        <v>93</v>
      </c>
      <c r="I10" s="57">
        <f t="shared" si="0"/>
        <v>378</v>
      </c>
      <c r="J10" s="57" t="s">
        <v>144</v>
      </c>
      <c r="K10" s="57" t="s">
        <v>150</v>
      </c>
    </row>
    <row r="11" spans="3:11" ht="28.5" x14ac:dyDescent="0.35">
      <c r="C11" s="32" t="s">
        <v>92</v>
      </c>
      <c r="D11" s="32" t="s">
        <v>93</v>
      </c>
      <c r="E11">
        <v>88</v>
      </c>
      <c r="F11">
        <v>86</v>
      </c>
      <c r="G11">
        <v>77</v>
      </c>
      <c r="H11">
        <v>85</v>
      </c>
      <c r="I11">
        <f t="shared" si="0"/>
        <v>336</v>
      </c>
      <c r="J11" t="s">
        <v>145</v>
      </c>
    </row>
    <row r="12" spans="3:11" ht="28.5" x14ac:dyDescent="0.35">
      <c r="C12" s="32" t="s">
        <v>11</v>
      </c>
      <c r="D12" s="32" t="s">
        <v>84</v>
      </c>
      <c r="E12">
        <v>94</v>
      </c>
      <c r="F12">
        <v>91</v>
      </c>
      <c r="G12">
        <v>97</v>
      </c>
      <c r="H12">
        <v>96</v>
      </c>
      <c r="I12">
        <f t="shared" si="0"/>
        <v>378</v>
      </c>
      <c r="J12" t="s">
        <v>144</v>
      </c>
    </row>
    <row r="13" spans="3:11" ht="28.5" x14ac:dyDescent="0.35">
      <c r="C13" s="32" t="s">
        <v>28</v>
      </c>
      <c r="D13" s="32" t="s">
        <v>9</v>
      </c>
      <c r="F13" s="55"/>
      <c r="G13" s="55"/>
      <c r="H13" s="55"/>
      <c r="I13" s="55">
        <f>SUM(E13:H13)</f>
        <v>0</v>
      </c>
      <c r="J13" s="55" t="s">
        <v>146</v>
      </c>
    </row>
    <row r="14" spans="3:11" ht="28.5" x14ac:dyDescent="0.35">
      <c r="C14" s="56" t="s">
        <v>41</v>
      </c>
      <c r="D14" s="56" t="s">
        <v>42</v>
      </c>
      <c r="E14" s="57">
        <v>95</v>
      </c>
      <c r="F14" s="57">
        <v>96</v>
      </c>
      <c r="G14" s="57">
        <v>98</v>
      </c>
      <c r="H14" s="57">
        <v>98</v>
      </c>
      <c r="I14" s="57">
        <f t="shared" si="0"/>
        <v>387</v>
      </c>
      <c r="J14" s="57" t="s">
        <v>147</v>
      </c>
      <c r="K14" s="57" t="s">
        <v>150</v>
      </c>
    </row>
    <row r="15" spans="3:11" ht="28.5" x14ac:dyDescent="0.35">
      <c r="C15" s="56" t="s">
        <v>97</v>
      </c>
      <c r="D15" s="56" t="s">
        <v>98</v>
      </c>
      <c r="E15" s="57">
        <v>76</v>
      </c>
      <c r="F15" s="57">
        <v>84</v>
      </c>
      <c r="G15" s="57">
        <v>77</v>
      </c>
      <c r="H15" s="57">
        <v>78</v>
      </c>
      <c r="I15" s="57">
        <f t="shared" si="0"/>
        <v>315</v>
      </c>
      <c r="J15" s="57" t="s">
        <v>148</v>
      </c>
      <c r="K15" s="57" t="s">
        <v>150</v>
      </c>
    </row>
    <row r="16" spans="3:11" ht="28.5" x14ac:dyDescent="0.35">
      <c r="C16" s="32" t="s">
        <v>99</v>
      </c>
      <c r="D16" s="32" t="s">
        <v>100</v>
      </c>
      <c r="E16">
        <v>88</v>
      </c>
      <c r="F16">
        <v>89</v>
      </c>
      <c r="G16">
        <v>90</v>
      </c>
      <c r="H16">
        <v>87</v>
      </c>
      <c r="I16">
        <f t="shared" si="0"/>
        <v>354</v>
      </c>
      <c r="J16" t="s">
        <v>143</v>
      </c>
    </row>
    <row r="17" spans="3:11" ht="28.5" x14ac:dyDescent="0.35">
      <c r="C17" s="32" t="s">
        <v>49</v>
      </c>
      <c r="D17" s="32" t="s">
        <v>50</v>
      </c>
      <c r="E17">
        <v>96</v>
      </c>
      <c r="F17">
        <v>98</v>
      </c>
      <c r="G17">
        <v>97</v>
      </c>
      <c r="H17">
        <v>97</v>
      </c>
      <c r="I17">
        <f t="shared" si="0"/>
        <v>388</v>
      </c>
      <c r="J17" t="s">
        <v>146</v>
      </c>
    </row>
    <row r="18" spans="3:11" ht="28.5" x14ac:dyDescent="0.35">
      <c r="C18" s="32" t="s">
        <v>31</v>
      </c>
      <c r="D18" s="32" t="s">
        <v>32</v>
      </c>
      <c r="E18">
        <v>95</v>
      </c>
      <c r="F18">
        <v>90</v>
      </c>
      <c r="G18">
        <v>91</v>
      </c>
      <c r="H18">
        <v>97</v>
      </c>
      <c r="I18">
        <f t="shared" si="0"/>
        <v>373</v>
      </c>
      <c r="J18" t="s">
        <v>144</v>
      </c>
    </row>
    <row r="19" spans="3:11" ht="28.5" x14ac:dyDescent="0.35">
      <c r="C19" s="32" t="s">
        <v>101</v>
      </c>
      <c r="D19" s="32" t="s">
        <v>102</v>
      </c>
      <c r="E19">
        <v>87</v>
      </c>
      <c r="F19">
        <v>85</v>
      </c>
      <c r="G19">
        <v>84</v>
      </c>
      <c r="H19">
        <v>87</v>
      </c>
      <c r="I19">
        <f t="shared" si="0"/>
        <v>343</v>
      </c>
      <c r="J19" t="s">
        <v>143</v>
      </c>
    </row>
    <row r="20" spans="3:11" ht="28.5" x14ac:dyDescent="0.35">
      <c r="C20" s="56" t="s">
        <v>91</v>
      </c>
      <c r="D20" s="56" t="s">
        <v>103</v>
      </c>
      <c r="E20" s="57">
        <v>84</v>
      </c>
      <c r="F20" s="57">
        <v>83</v>
      </c>
      <c r="G20" s="57">
        <v>78</v>
      </c>
      <c r="H20" s="57">
        <v>72</v>
      </c>
      <c r="I20" s="57">
        <f t="shared" si="0"/>
        <v>317</v>
      </c>
      <c r="J20" s="57" t="s">
        <v>148</v>
      </c>
      <c r="K20" s="57" t="s">
        <v>150</v>
      </c>
    </row>
    <row r="21" spans="3:11" ht="28.5" x14ac:dyDescent="0.35">
      <c r="C21" s="32" t="s">
        <v>104</v>
      </c>
      <c r="D21" s="32" t="s">
        <v>105</v>
      </c>
      <c r="E21">
        <v>79</v>
      </c>
      <c r="F21">
        <v>83</v>
      </c>
      <c r="G21">
        <v>86</v>
      </c>
      <c r="H21">
        <v>88</v>
      </c>
      <c r="I21">
        <f t="shared" si="0"/>
        <v>336</v>
      </c>
      <c r="J21" t="s">
        <v>145</v>
      </c>
    </row>
    <row r="22" spans="3:11" ht="28.5" x14ac:dyDescent="0.35">
      <c r="C22" s="32" t="s">
        <v>106</v>
      </c>
      <c r="D22" s="32" t="s">
        <v>107</v>
      </c>
      <c r="E22">
        <v>86</v>
      </c>
      <c r="F22">
        <v>94</v>
      </c>
      <c r="G22">
        <v>92</v>
      </c>
      <c r="H22">
        <v>88</v>
      </c>
      <c r="I22">
        <f t="shared" si="0"/>
        <v>360</v>
      </c>
      <c r="J22" t="s">
        <v>149</v>
      </c>
    </row>
    <row r="25" spans="3:11" x14ac:dyDescent="0.35">
      <c r="J25">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669A-7097-4AC2-A99D-0AAEF3F2188E}">
  <dimension ref="C3:M23"/>
  <sheetViews>
    <sheetView workbookViewId="0">
      <selection activeCell="J20" sqref="J20:J23"/>
    </sheetView>
  </sheetViews>
  <sheetFormatPr defaultRowHeight="14.5" x14ac:dyDescent="0.35"/>
  <cols>
    <col min="6" max="6" width="10.81640625" style="25" bestFit="1" customWidth="1"/>
    <col min="10" max="10" width="17.7265625" bestFit="1" customWidth="1"/>
  </cols>
  <sheetData>
    <row r="3" spans="3:13" ht="15" thickBot="1" x14ac:dyDescent="0.4">
      <c r="F3"/>
    </row>
    <row r="4" spans="3:13" ht="15.5" x14ac:dyDescent="0.35">
      <c r="F4" s="2"/>
    </row>
    <row r="5" spans="3:13" x14ac:dyDescent="0.35">
      <c r="D5" t="s">
        <v>79</v>
      </c>
      <c r="E5" t="s">
        <v>80</v>
      </c>
      <c r="F5" s="25" t="s">
        <v>81</v>
      </c>
    </row>
    <row r="6" spans="3:13" ht="31" x14ac:dyDescent="0.35">
      <c r="C6">
        <v>1</v>
      </c>
      <c r="D6" s="41" t="s">
        <v>28</v>
      </c>
      <c r="E6" s="42" t="s">
        <v>9</v>
      </c>
      <c r="F6" s="43">
        <v>96.1</v>
      </c>
    </row>
    <row r="7" spans="3:13" ht="15.5" x14ac:dyDescent="0.35">
      <c r="C7">
        <v>2</v>
      </c>
      <c r="D7" s="39" t="s">
        <v>43</v>
      </c>
      <c r="E7" s="39" t="s">
        <v>44</v>
      </c>
      <c r="F7" s="40">
        <v>92.4</v>
      </c>
      <c r="J7" t="s">
        <v>134</v>
      </c>
      <c r="M7" t="s">
        <v>14</v>
      </c>
    </row>
    <row r="8" spans="3:13" ht="15.5" x14ac:dyDescent="0.35">
      <c r="C8">
        <v>3</v>
      </c>
      <c r="D8" s="39" t="s">
        <v>29</v>
      </c>
      <c r="E8" s="39" t="s">
        <v>30</v>
      </c>
      <c r="F8" s="40">
        <v>92.21052631578948</v>
      </c>
      <c r="J8" s="52" t="s">
        <v>122</v>
      </c>
      <c r="K8" t="s">
        <v>87</v>
      </c>
      <c r="L8" t="s">
        <v>88</v>
      </c>
      <c r="M8" s="52">
        <v>1</v>
      </c>
    </row>
    <row r="9" spans="3:13" ht="15.5" x14ac:dyDescent="0.35">
      <c r="C9">
        <v>4</v>
      </c>
      <c r="D9" s="39" t="s">
        <v>56</v>
      </c>
      <c r="E9" s="39" t="s">
        <v>55</v>
      </c>
      <c r="F9" s="40">
        <v>91.7</v>
      </c>
      <c r="J9" s="51" t="s">
        <v>131</v>
      </c>
      <c r="K9" t="s">
        <v>92</v>
      </c>
      <c r="L9" t="s">
        <v>93</v>
      </c>
      <c r="M9" s="51">
        <v>2</v>
      </c>
    </row>
    <row r="10" spans="3:13" ht="15.5" x14ac:dyDescent="0.35">
      <c r="C10">
        <v>5</v>
      </c>
      <c r="D10" s="39" t="s">
        <v>63</v>
      </c>
      <c r="E10" s="39" t="s">
        <v>25</v>
      </c>
      <c r="F10" s="40">
        <v>90.181818181818187</v>
      </c>
      <c r="J10" s="52" t="s">
        <v>132</v>
      </c>
      <c r="K10" t="s">
        <v>97</v>
      </c>
      <c r="L10" t="s">
        <v>98</v>
      </c>
      <c r="M10" s="52">
        <v>1</v>
      </c>
    </row>
    <row r="11" spans="3:13" ht="15.5" x14ac:dyDescent="0.35">
      <c r="C11">
        <v>6</v>
      </c>
      <c r="D11" s="39" t="s">
        <v>26</v>
      </c>
      <c r="E11" s="39" t="s">
        <v>27</v>
      </c>
      <c r="F11" s="40">
        <v>90</v>
      </c>
      <c r="J11" s="52" t="s">
        <v>121</v>
      </c>
      <c r="K11" t="s">
        <v>99</v>
      </c>
      <c r="L11" t="s">
        <v>100</v>
      </c>
      <c r="M11" s="52">
        <v>1</v>
      </c>
    </row>
    <row r="12" spans="3:13" ht="15.5" x14ac:dyDescent="0.35">
      <c r="C12">
        <v>7</v>
      </c>
      <c r="D12" s="39" t="s">
        <v>40</v>
      </c>
      <c r="E12" s="39" t="s">
        <v>39</v>
      </c>
      <c r="F12" s="40">
        <v>89.8</v>
      </c>
      <c r="J12" s="52" t="s">
        <v>120</v>
      </c>
      <c r="K12" t="s">
        <v>91</v>
      </c>
      <c r="L12" t="s">
        <v>135</v>
      </c>
      <c r="M12" s="52">
        <v>1</v>
      </c>
    </row>
    <row r="13" spans="3:13" ht="15.5" x14ac:dyDescent="0.35">
      <c r="C13">
        <v>8</v>
      </c>
      <c r="D13" s="39" t="s">
        <v>66</v>
      </c>
      <c r="E13" s="39" t="s">
        <v>71</v>
      </c>
      <c r="F13" s="40">
        <v>89.714285714285708</v>
      </c>
      <c r="J13" s="52" t="s">
        <v>125</v>
      </c>
      <c r="K13" t="s">
        <v>104</v>
      </c>
      <c r="L13" t="s">
        <v>105</v>
      </c>
      <c r="M13" s="52">
        <v>1</v>
      </c>
    </row>
    <row r="14" spans="3:13" ht="15.5" x14ac:dyDescent="0.35">
      <c r="C14">
        <v>9</v>
      </c>
      <c r="D14" s="39" t="s">
        <v>45</v>
      </c>
      <c r="E14" s="39" t="s">
        <v>46</v>
      </c>
      <c r="F14" s="40">
        <v>88.5</v>
      </c>
      <c r="J14" s="52" t="s">
        <v>126</v>
      </c>
      <c r="K14" t="s">
        <v>106</v>
      </c>
      <c r="L14" t="s">
        <v>107</v>
      </c>
      <c r="M14" s="52">
        <v>1</v>
      </c>
    </row>
    <row r="15" spans="3:13" ht="15.5" x14ac:dyDescent="0.35">
      <c r="C15">
        <v>10</v>
      </c>
      <c r="D15" s="41" t="s">
        <v>12</v>
      </c>
      <c r="E15" s="42" t="s">
        <v>54</v>
      </c>
      <c r="F15" s="40">
        <v>88.2</v>
      </c>
    </row>
    <row r="16" spans="3:13" ht="15.5" x14ac:dyDescent="0.35">
      <c r="C16">
        <v>11</v>
      </c>
      <c r="D16" s="41" t="s">
        <v>47</v>
      </c>
      <c r="E16" s="42" t="s">
        <v>48</v>
      </c>
      <c r="F16" s="40">
        <v>87.6</v>
      </c>
      <c r="J16" s="51" t="s">
        <v>124</v>
      </c>
      <c r="K16" t="s">
        <v>85</v>
      </c>
      <c r="L16" t="s">
        <v>86</v>
      </c>
      <c r="M16" s="51">
        <v>3</v>
      </c>
    </row>
    <row r="17" spans="3:13" ht="15.5" x14ac:dyDescent="0.35">
      <c r="C17">
        <v>12</v>
      </c>
      <c r="D17" s="39" t="s">
        <v>61</v>
      </c>
      <c r="E17" s="39" t="s">
        <v>62</v>
      </c>
      <c r="F17" s="40">
        <v>86.583333333333329</v>
      </c>
      <c r="J17" s="51" t="s">
        <v>133</v>
      </c>
      <c r="K17" t="s">
        <v>89</v>
      </c>
      <c r="L17" t="s">
        <v>90</v>
      </c>
      <c r="M17" s="51">
        <v>4</v>
      </c>
    </row>
    <row r="18" spans="3:13" ht="15.5" x14ac:dyDescent="0.35">
      <c r="C18">
        <v>13</v>
      </c>
      <c r="D18" s="41" t="s">
        <v>64</v>
      </c>
      <c r="E18" s="42" t="s">
        <v>65</v>
      </c>
      <c r="F18" s="40">
        <v>85.75</v>
      </c>
      <c r="J18" s="51" t="s">
        <v>123</v>
      </c>
      <c r="K18" t="s">
        <v>11</v>
      </c>
      <c r="L18" t="s">
        <v>84</v>
      </c>
      <c r="M18" s="51">
        <v>4</v>
      </c>
    </row>
    <row r="19" spans="3:13" ht="15.5" x14ac:dyDescent="0.35">
      <c r="C19">
        <v>14</v>
      </c>
      <c r="D19" s="39" t="s">
        <v>59</v>
      </c>
      <c r="E19" s="39" t="s">
        <v>60</v>
      </c>
      <c r="F19" s="40">
        <v>84</v>
      </c>
      <c r="J19" s="51" t="s">
        <v>119</v>
      </c>
      <c r="K19" t="s">
        <v>49</v>
      </c>
      <c r="L19" t="s">
        <v>50</v>
      </c>
      <c r="M19" s="51">
        <v>4</v>
      </c>
    </row>
    <row r="20" spans="3:13" ht="15.5" x14ac:dyDescent="0.35">
      <c r="C20">
        <v>15</v>
      </c>
      <c r="D20" s="39" t="s">
        <v>68</v>
      </c>
      <c r="E20" s="39" t="s">
        <v>69</v>
      </c>
      <c r="F20" s="40">
        <v>83.714285714285708</v>
      </c>
      <c r="J20" s="51" t="s">
        <v>128</v>
      </c>
      <c r="K20" t="s">
        <v>20</v>
      </c>
      <c r="L20" t="s">
        <v>21</v>
      </c>
      <c r="M20" s="51">
        <v>5</v>
      </c>
    </row>
    <row r="21" spans="3:13" ht="15.5" x14ac:dyDescent="0.35">
      <c r="C21">
        <v>16</v>
      </c>
      <c r="D21" s="39" t="s">
        <v>63</v>
      </c>
      <c r="E21" s="39" t="s">
        <v>67</v>
      </c>
      <c r="F21" s="40">
        <v>83.5</v>
      </c>
      <c r="J21" s="51" t="s">
        <v>127</v>
      </c>
      <c r="K21" t="s">
        <v>28</v>
      </c>
      <c r="L21" t="s">
        <v>9</v>
      </c>
      <c r="M21" s="51">
        <v>5</v>
      </c>
    </row>
    <row r="22" spans="3:13" x14ac:dyDescent="0.35">
      <c r="J22" s="51" t="s">
        <v>129</v>
      </c>
      <c r="K22" t="s">
        <v>41</v>
      </c>
      <c r="L22" t="s">
        <v>42</v>
      </c>
      <c r="M22" s="51">
        <v>5</v>
      </c>
    </row>
    <row r="23" spans="3:13" x14ac:dyDescent="0.35">
      <c r="J23" s="51" t="s">
        <v>130</v>
      </c>
      <c r="K23" t="s">
        <v>31</v>
      </c>
      <c r="L23" t="s">
        <v>32</v>
      </c>
      <c r="M23" s="51">
        <v>5</v>
      </c>
    </row>
  </sheetData>
  <autoFilter ref="J7:M7" xr:uid="{338D669A-7097-4AC2-A99D-0AAEF3F2188E}">
    <sortState xmlns:xlrd2="http://schemas.microsoft.com/office/spreadsheetml/2017/richdata2" ref="J8:M14">
      <sortCondition ref="L7"/>
    </sortState>
  </autoFilter>
  <sortState xmlns:xlrd2="http://schemas.microsoft.com/office/spreadsheetml/2017/richdata2" ref="D6:F21">
    <sortCondition descending="1" ref="F5:F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Scores</vt:lpstr>
      <vt:lpstr>Schedual</vt:lpstr>
      <vt:lpstr>Club Shooting</vt:lpstr>
      <vt:lpstr>CCF Info</vt:lpstr>
      <vt:lpstr>NSRA</vt:lpstr>
      <vt:lpstr>10 KO Ranking</vt:lpstr>
      <vt:lpstr>Schedual!Print_Area</vt:lpstr>
    </vt:vector>
  </TitlesOfParts>
  <Manager/>
  <Company>Tonbridge School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Blackwell</dc:creator>
  <cp:keywords/>
  <dc:description/>
  <cp:lastModifiedBy>Leonid Elkin</cp:lastModifiedBy>
  <cp:revision/>
  <cp:lastPrinted>2024-11-05T10:52:25Z</cp:lastPrinted>
  <dcterms:created xsi:type="dcterms:W3CDTF">2015-09-17T12:41:06Z</dcterms:created>
  <dcterms:modified xsi:type="dcterms:W3CDTF">2024-12-22T15:44:28Z</dcterms:modified>
  <cp:category/>
  <cp:contentStatus/>
</cp:coreProperties>
</file>