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onid\Documents\"/>
    </mc:Choice>
  </mc:AlternateContent>
  <xr:revisionPtr revIDLastSave="0" documentId="8_{AE4113B5-92C2-4BE9-B803-B1775B64735E}" xr6:coauthVersionLast="47" xr6:coauthVersionMax="47" xr10:uidLastSave="{00000000-0000-0000-0000-000000000000}"/>
  <bookViews>
    <workbookView xWindow="-120" yWindow="-120" windowWidth="38640" windowHeight="21120" xr2:uid="{4213B01E-460F-4E5C-A216-086B991602E5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<sst xmlns="http://schemas.openxmlformats.org/spreadsheetml/2006/main" count="25" uniqueCount="25">
  <si>
    <t>Необходимые компоненты для "Умного Гаража"</t>
  </si>
  <si>
    <t>Название компонента</t>
  </si>
  <si>
    <t>Цена</t>
  </si>
  <si>
    <t>Колличество</t>
  </si>
  <si>
    <t>Raspberry pi 3b+</t>
  </si>
  <si>
    <t>DHT11</t>
  </si>
  <si>
    <t>Реле</t>
  </si>
  <si>
    <t>Датчик движения</t>
  </si>
  <si>
    <t>I2C LCD</t>
  </si>
  <si>
    <t xml:space="preserve">Двойное реле </t>
  </si>
  <si>
    <t>Геркон</t>
  </si>
  <si>
    <t>Пластик  100г</t>
  </si>
  <si>
    <t>Механизм открытия ящиков</t>
  </si>
  <si>
    <t>Управление светом</t>
  </si>
  <si>
    <t>Yandex станция</t>
  </si>
  <si>
    <t>Камера</t>
  </si>
  <si>
    <t>Управление ящиками</t>
  </si>
  <si>
    <t>Caleo SILVER 150-0,5-1,5</t>
  </si>
  <si>
    <t>Avato me102H</t>
  </si>
  <si>
    <t xml:space="preserve">ERA VP 4 </t>
  </si>
  <si>
    <t>arduino nano</t>
  </si>
  <si>
    <t>TP-LINK Archer C6U</t>
  </si>
  <si>
    <t>NodeMCU ESP32</t>
  </si>
  <si>
    <t>Механизм открытия ворот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</si>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</sst>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870D0-19B1-4870-AEC7-2122E406B6C2}">
  <dimension ref="A1:C24"/>
  <sheetViews>
    <sheetView tabSelected="1" zoomScale="130" zoomScaleNormal="130" workbookViewId="0">
      <selection activeCell="H12" sqref="H12"/>
    </sheetView>
  </sheetViews>
  <sheetFormatPr defaultRowHeight="15" x14ac:dyDescent="0.25"/>
  <cols>
    <col min="1" max="1" width="35.28515625" customWidth="1"/>
    <col min="2" max="2" width="16.5703125" customWidth="1"/>
    <col min="3" max="3" width="13.7109375" customWidth="1"/>
    <col min="4" max="5" width="9.140625" customWidth="1"/>
  </cols>
  <sheetData>
    <row r="1" spans="1:3" x14ac:dyDescent="0.25">
      <c r="A1" s="6" t="s">
        <v>0</v>
      </c>
      <c r="B1" s="6"/>
      <c r="C1" s="6"/>
    </row>
    <row r="2" spans="1:3" x14ac:dyDescent="0.25">
      <c r="A2" s="3" t="s">
        <v>1</v>
      </c>
      <c r="B2" s="3" t="s">
        <v>2</v>
      </c>
      <c r="C2" s="3" t="s">
        <v>3</v>
      </c>
    </row>
    <row r="3" spans="1:3" x14ac:dyDescent="0.25">
      <c r="A3" s="1" t="s">
        <v>4</v>
      </c>
      <c r="B3" s="4">
        <f>3840*C3</f>
        <v>3840</v>
      </c>
      <c r="C3" s="3">
        <v>1</v>
      </c>
    </row>
    <row r="4" spans="1:3" x14ac:dyDescent="0.25">
      <c r="A4" s="1" t="s">
        <v>5</v>
      </c>
      <c r="B4" s="4">
        <f>191*C4</f>
        <v>191</v>
      </c>
      <c r="C4" s="3">
        <v>1</v>
      </c>
    </row>
    <row r="5" spans="1:3" x14ac:dyDescent="0.25">
      <c r="A5" s="1" t="s">
        <v>6</v>
      </c>
      <c r="B5" s="4">
        <f>140*C5</f>
        <v>140</v>
      </c>
      <c r="C5" s="3">
        <v>1</v>
      </c>
    </row>
    <row r="6" spans="1:3" x14ac:dyDescent="0.25">
      <c r="A6" s="1" t="s">
        <v>7</v>
      </c>
      <c r="B6" s="4">
        <f>170*C6</f>
        <v>170</v>
      </c>
      <c r="C6" s="3">
        <v>1</v>
      </c>
    </row>
    <row r="7" spans="1:3" x14ac:dyDescent="0.25">
      <c r="A7" s="1" t="s">
        <v>15</v>
      </c>
      <c r="B7" s="4">
        <f>586*C7</f>
        <v>586</v>
      </c>
      <c r="C7" s="3">
        <v>1</v>
      </c>
    </row>
    <row r="8" spans="1:3" x14ac:dyDescent="0.25">
      <c r="A8" s="1" t="s">
        <v>8</v>
      </c>
      <c r="B8" s="4">
        <f>295*C8</f>
        <v>295</v>
      </c>
      <c r="C8" s="3">
        <v>1</v>
      </c>
    </row>
    <row r="9" spans="1:3" x14ac:dyDescent="0.25">
      <c r="A9" s="1" t="s">
        <v>9</v>
      </c>
      <c r="B9" s="4">
        <f>198*C9</f>
        <v>396</v>
      </c>
      <c r="C9" s="3">
        <v>2</v>
      </c>
    </row>
    <row r="10" spans="1:3" x14ac:dyDescent="0.25">
      <c r="A10" s="1" t="s">
        <v>10</v>
      </c>
      <c r="B10" s="4">
        <f>167*C10</f>
        <v>167</v>
      </c>
      <c r="C10" s="3">
        <v>1</v>
      </c>
    </row>
    <row r="11" spans="1:3" x14ac:dyDescent="0.25">
      <c r="A11" s="1" t="s">
        <v>14</v>
      </c>
      <c r="B11" s="4">
        <f>4698*C11</f>
        <v>4698</v>
      </c>
      <c r="C11" s="3">
        <v>1</v>
      </c>
    </row>
    <row r="12" spans="1:3" x14ac:dyDescent="0.25">
      <c r="A12" s="1" t="s">
        <v>11</v>
      </c>
      <c r="B12" s="4">
        <f>520*C12</f>
        <v>520</v>
      </c>
      <c r="C12" s="3">
        <v>1</v>
      </c>
    </row>
    <row r="13" spans="1:3" x14ac:dyDescent="0.25">
      <c r="A13" s="1" t="s">
        <v>12</v>
      </c>
      <c r="B13" s="4">
        <f>295*C13</f>
        <v>590</v>
      </c>
      <c r="C13" s="3">
        <v>2</v>
      </c>
    </row>
    <row r="14" spans="1:3" x14ac:dyDescent="0.25">
      <c r="A14" s="1" t="s">
        <v>16</v>
      </c>
      <c r="B14" s="4">
        <f>279*C14</f>
        <v>558</v>
      </c>
      <c r="C14" s="3">
        <v>2</v>
      </c>
    </row>
    <row r="15" spans="1:3" x14ac:dyDescent="0.25">
      <c r="A15" s="1" t="s">
        <v>13</v>
      </c>
      <c r="B15" s="4">
        <f>334*C15</f>
        <v>668</v>
      </c>
      <c r="C15" s="3">
        <v>2</v>
      </c>
    </row>
    <row r="16" spans="1:3" x14ac:dyDescent="0.25">
      <c r="A16" s="1" t="s">
        <v>18</v>
      </c>
      <c r="B16" s="4">
        <f>3478.24*C16</f>
        <v>3478.24</v>
      </c>
      <c r="C16" s="5">
        <v>1</v>
      </c>
    </row>
    <row r="17" spans="1:3" x14ac:dyDescent="0.25">
      <c r="A17" s="1" t="s">
        <v>17</v>
      </c>
      <c r="B17" s="4">
        <f>3494*C17</f>
        <v>3494</v>
      </c>
      <c r="C17" s="3">
        <v>1</v>
      </c>
    </row>
    <row r="18" spans="1:3" x14ac:dyDescent="0.25">
      <c r="A18" s="1" t="s">
        <v>19</v>
      </c>
      <c r="B18" s="4">
        <f>1490*C18</f>
        <v>1490</v>
      </c>
      <c r="C18" s="3">
        <v>1</v>
      </c>
    </row>
    <row r="19" spans="1:3" x14ac:dyDescent="0.25">
      <c r="A19" s="7" t="s">
        <v>22</v>
      </c>
      <c r="B19" s="8">
        <f>499*C19</f>
        <v>499</v>
      </c>
      <c r="C19" s="9">
        <v>1</v>
      </c>
    </row>
    <row r="20" spans="1:3" x14ac:dyDescent="0.25">
      <c r="A20" s="7" t="s">
        <v>20</v>
      </c>
      <c r="B20" s="8">
        <f>725*C20</f>
        <v>725</v>
      </c>
      <c r="C20" s="9">
        <v>1</v>
      </c>
    </row>
    <row r="21" spans="1:3" x14ac:dyDescent="0.25">
      <c r="A21" s="7" t="s">
        <v>21</v>
      </c>
      <c r="B21" s="8">
        <f>3490*C21</f>
        <v>3490</v>
      </c>
      <c r="C21" s="9">
        <v>1</v>
      </c>
    </row>
    <row r="22" spans="1:3" x14ac:dyDescent="0.25">
      <c r="A22" s="7" t="s">
        <v>23</v>
      </c>
      <c r="B22" s="8">
        <f>344*C22</f>
        <v>344</v>
      </c>
      <c r="C22" s="9">
        <v>1</v>
      </c>
    </row>
    <row r="23" spans="1:3" x14ac:dyDescent="0.25">
      <c r="A23" s="1"/>
      <c r="B23" s="1"/>
      <c r="C23" s="1"/>
    </row>
    <row r="24" spans="1:3" x14ac:dyDescent="0.25">
      <c r="A24" s="1"/>
      <c r="B24" s="10" t="s">
        <v>24</v>
      </c>
      <c r="C24" s="2">
        <f>B3+B4+B5+B6+B7+B8+B9+B10+B11+B12+B13+B14+B15+B16+B17+B18+B19+B20+B21+B22</f>
        <v>26339.239999999998</v>
      </c>
    </row>
  </sheetData>
  <mergeCells count="1">
    <mergeCell ref="A1:C1"/>
  </mergeCells>
  <pageMargins left="0.70866141732283472" right="0.70866141732283472" top="0.74803149606299213" bottom="0.74803149606299213" header="0.31496062992125984" footer="0.31496062992125984"/>
  <pageSetup paperSize="9" scale="150" fitToWidth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Leonid Perkin</dc:creator>
  <cp:keywords/>
  <dc:description/>
  <cp:lastModifiedBy>Leonid Perkin</cp:lastModifiedBy>
  <cp:revision/>
  <dcterms:created xsi:type="dcterms:W3CDTF">2022-10-12T16:41:30Z</dcterms:created>
  <dcterms:modified xsi:type="dcterms:W3CDTF">2023-02-12T08:19:42Z</dcterms:modified>
  <cp:category/>
  <cp:contentStatus/>
</cp:coreProperties>
</file>