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Загрузки\"/>
    </mc:Choice>
  </mc:AlternateContent>
  <xr:revisionPtr revIDLastSave="0" documentId="8_{9AEF631E-C6B9-4AD9-A43A-53B76F9BB334}" xr6:coauthVersionLast="47" xr6:coauthVersionMax="47" xr10:uidLastSave="{00000000-0000-0000-0000-000000000000}"/>
  <bookViews>
    <workbookView xWindow="14100" yWindow="2445" windowWidth="21165" windowHeight="14415" activeTab="1"/>
  </bookViews>
  <sheets>
    <sheet name="Календарный график" sheetId="6" r:id="rId1"/>
    <sheet name="Учебный план" sheetId="1" r:id="rId2"/>
    <sheet name="УП - практ" sheetId="7" r:id="rId3"/>
    <sheet name="Матрица компетенций" sheetId="5" r:id="rId4"/>
  </sheets>
  <definedNames>
    <definedName name="N">#REF!</definedName>
    <definedName name="neds">#REF!</definedName>
    <definedName name="_xlnm.Print_Titles" localSheetId="3">'Матрица компетенций'!$8:$8</definedName>
    <definedName name="_xlnm.Print_Titles" localSheetId="1">'Учебный план'!$9:$9</definedName>
    <definedName name="список">#REF!</definedName>
  </definedNames>
  <calcPr calcId="191029" fullCalcOnLoad="1"/>
</workbook>
</file>

<file path=xl/calcChain.xml><?xml version="1.0" encoding="utf-8"?>
<calcChain xmlns="http://schemas.openxmlformats.org/spreadsheetml/2006/main">
  <c r="T106" i="1" l="1"/>
  <c r="U106" i="1"/>
  <c r="V106" i="1"/>
  <c r="W106" i="1"/>
  <c r="X106" i="1"/>
  <c r="Y106" i="1"/>
  <c r="Z106" i="1"/>
  <c r="AA106" i="1"/>
  <c r="Q104" i="1"/>
  <c r="J104" i="1" s="1"/>
  <c r="Q103" i="1"/>
  <c r="J103" i="1" s="1"/>
  <c r="S100" i="1"/>
  <c r="R100" i="1"/>
  <c r="P100" i="1"/>
  <c r="O100" i="1"/>
  <c r="N100" i="1"/>
  <c r="M100" i="1"/>
  <c r="L100" i="1"/>
  <c r="J100" i="1"/>
  <c r="I100" i="1"/>
  <c r="H100" i="1"/>
  <c r="G100" i="1"/>
  <c r="Q99" i="1"/>
  <c r="Q100" i="1" s="1"/>
  <c r="P96" i="1"/>
  <c r="O96" i="1"/>
  <c r="K96" i="1"/>
  <c r="H96" i="1"/>
  <c r="F96" i="1"/>
  <c r="E96" i="1"/>
  <c r="S95" i="1"/>
  <c r="R95" i="1"/>
  <c r="P95" i="1"/>
  <c r="O95" i="1"/>
  <c r="N95" i="1"/>
  <c r="M95" i="1"/>
  <c r="L95" i="1"/>
  <c r="I95" i="1"/>
  <c r="H95" i="1"/>
  <c r="G95" i="1"/>
  <c r="Q94" i="1"/>
  <c r="Q93" i="1"/>
  <c r="J93" i="1" s="1"/>
  <c r="J95" i="1" s="1"/>
  <c r="Q92" i="1"/>
  <c r="Q91" i="1"/>
  <c r="Q95" i="1" s="1"/>
  <c r="S88" i="1"/>
  <c r="S96" i="1" s="1"/>
  <c r="R88" i="1"/>
  <c r="R96" i="1" s="1"/>
  <c r="P88" i="1"/>
  <c r="O88" i="1"/>
  <c r="N88" i="1"/>
  <c r="N96" i="1" s="1"/>
  <c r="M88" i="1"/>
  <c r="M96" i="1" s="1"/>
  <c r="L88" i="1"/>
  <c r="L96" i="1" s="1"/>
  <c r="L106" i="1" s="1"/>
  <c r="I88" i="1"/>
  <c r="I96" i="1" s="1"/>
  <c r="H88" i="1"/>
  <c r="G88" i="1"/>
  <c r="G96" i="1" s="1"/>
  <c r="Q87" i="1"/>
  <c r="J87" i="1" s="1"/>
  <c r="J88" i="1" s="1"/>
  <c r="J96" i="1" s="1"/>
  <c r="N83" i="1"/>
  <c r="M83" i="1"/>
  <c r="K83" i="1"/>
  <c r="F83" i="1"/>
  <c r="F109" i="1" s="1"/>
  <c r="E83" i="1"/>
  <c r="E110" i="1" s="1"/>
  <c r="S82" i="1"/>
  <c r="R82" i="1"/>
  <c r="P82" i="1"/>
  <c r="O82" i="1"/>
  <c r="O83" i="1" s="1"/>
  <c r="N82" i="1"/>
  <c r="M82" i="1"/>
  <c r="L82" i="1"/>
  <c r="I82" i="1"/>
  <c r="H82" i="1"/>
  <c r="G82" i="1"/>
  <c r="Q80" i="1"/>
  <c r="J80" i="1" s="1"/>
  <c r="Q78" i="1"/>
  <c r="J78" i="1"/>
  <c r="Q76" i="1"/>
  <c r="J76" i="1" s="1"/>
  <c r="Q74" i="1"/>
  <c r="J74" i="1"/>
  <c r="Q72" i="1"/>
  <c r="J72" i="1" s="1"/>
  <c r="Q70" i="1"/>
  <c r="J70" i="1"/>
  <c r="Q68" i="1"/>
  <c r="J68" i="1" s="1"/>
  <c r="Q66" i="1"/>
  <c r="J66" i="1"/>
  <c r="Q64" i="1"/>
  <c r="J64" i="1" s="1"/>
  <c r="Q62" i="1"/>
  <c r="J62" i="1"/>
  <c r="Q60" i="1"/>
  <c r="J60" i="1" s="1"/>
  <c r="Q58" i="1"/>
  <c r="J58" i="1"/>
  <c r="Q57" i="1"/>
  <c r="J57" i="1" s="1"/>
  <c r="Q56" i="1"/>
  <c r="J56" i="1"/>
  <c r="Q55" i="1"/>
  <c r="J55" i="1" s="1"/>
  <c r="Q53" i="1"/>
  <c r="J53" i="1"/>
  <c r="Q52" i="1"/>
  <c r="J52" i="1" s="1"/>
  <c r="Q51" i="1"/>
  <c r="J51" i="1"/>
  <c r="Q50" i="1"/>
  <c r="J50" i="1" s="1"/>
  <c r="Q49" i="1"/>
  <c r="J49" i="1"/>
  <c r="Q48" i="1"/>
  <c r="J48" i="1" s="1"/>
  <c r="Q47" i="1"/>
  <c r="J47" i="1"/>
  <c r="Q46" i="1"/>
  <c r="J46" i="1" s="1"/>
  <c r="Q45" i="1"/>
  <c r="J45" i="1"/>
  <c r="Q44" i="1"/>
  <c r="J44" i="1" s="1"/>
  <c r="Q43" i="1"/>
  <c r="J43" i="1"/>
  <c r="Q42" i="1"/>
  <c r="J42" i="1" s="1"/>
  <c r="J82" i="1" s="1"/>
  <c r="S39" i="1"/>
  <c r="S83" i="1" s="1"/>
  <c r="R39" i="1"/>
  <c r="R83" i="1" s="1"/>
  <c r="P39" i="1"/>
  <c r="P83" i="1" s="1"/>
  <c r="O39" i="1"/>
  <c r="N39" i="1"/>
  <c r="M39" i="1"/>
  <c r="L39" i="1"/>
  <c r="L83" i="1"/>
  <c r="I39" i="1"/>
  <c r="I83" i="1" s="1"/>
  <c r="I106" i="1" s="1"/>
  <c r="H39" i="1"/>
  <c r="H83" i="1" s="1"/>
  <c r="H107" i="1" s="1"/>
  <c r="G39" i="1"/>
  <c r="G83" i="1" s="1"/>
  <c r="G108" i="1" s="1"/>
  <c r="Q38" i="1"/>
  <c r="J38" i="1" s="1"/>
  <c r="Q37" i="1"/>
  <c r="J37" i="1"/>
  <c r="Q36" i="1"/>
  <c r="J36" i="1" s="1"/>
  <c r="Q35" i="1"/>
  <c r="J35" i="1"/>
  <c r="Q34" i="1"/>
  <c r="J34" i="1" s="1"/>
  <c r="Q33" i="1"/>
  <c r="J33" i="1"/>
  <c r="Q32" i="1"/>
  <c r="J32" i="1" s="1"/>
  <c r="Q31" i="1"/>
  <c r="J31" i="1"/>
  <c r="Q30" i="1"/>
  <c r="J30" i="1" s="1"/>
  <c r="Q29" i="1"/>
  <c r="J29" i="1"/>
  <c r="Q28" i="1"/>
  <c r="J28" i="1" s="1"/>
  <c r="Q27" i="1"/>
  <c r="J27" i="1"/>
  <c r="Q26" i="1"/>
  <c r="J26" i="1" s="1"/>
  <c r="Q25" i="1"/>
  <c r="J25" i="1"/>
  <c r="Q24" i="1"/>
  <c r="J24" i="1" s="1"/>
  <c r="Q23" i="1"/>
  <c r="J23" i="1"/>
  <c r="Q22" i="1"/>
  <c r="J22" i="1" s="1"/>
  <c r="Q21" i="1"/>
  <c r="J21" i="1"/>
  <c r="Q20" i="1"/>
  <c r="J20" i="1" s="1"/>
  <c r="Q19" i="1"/>
  <c r="J19" i="1"/>
  <c r="Q17" i="1"/>
  <c r="J17" i="1" s="1"/>
  <c r="Q16" i="1"/>
  <c r="J16" i="1"/>
  <c r="Q15" i="1"/>
  <c r="J15" i="1" s="1"/>
  <c r="Q14" i="1"/>
  <c r="J14" i="1"/>
  <c r="Q13" i="1"/>
  <c r="J13" i="1" s="1"/>
  <c r="J39" i="1" s="1"/>
  <c r="J83" i="1" s="1"/>
  <c r="J106" i="1" s="1"/>
  <c r="Q12" i="1"/>
  <c r="Q39" i="1" s="1"/>
  <c r="J12" i="1"/>
  <c r="Q82" i="1" l="1"/>
  <c r="Q83" i="1" s="1"/>
  <c r="Q88" i="1"/>
  <c r="Q96" i="1" s="1"/>
</calcChain>
</file>

<file path=xl/sharedStrings.xml><?xml version="1.0" encoding="utf-8"?>
<sst xmlns="http://schemas.openxmlformats.org/spreadsheetml/2006/main" count="692" uniqueCount="338">
  <si>
    <t>III.  План учебного процесса</t>
  </si>
  <si>
    <t>Каф.</t>
  </si>
  <si>
    <t>№</t>
  </si>
  <si>
    <t>Код</t>
  </si>
  <si>
    <t>Наименование дисциплины</t>
  </si>
  <si>
    <t>Всего</t>
  </si>
  <si>
    <t>1 курс</t>
  </si>
  <si>
    <t>2 курс</t>
  </si>
  <si>
    <t>СРС</t>
  </si>
  <si>
    <t>1сем.</t>
  </si>
  <si>
    <t>2сем.</t>
  </si>
  <si>
    <t>3сем.</t>
  </si>
  <si>
    <t>4сем.</t>
  </si>
  <si>
    <t>Экз.</t>
  </si>
  <si>
    <t>КП</t>
  </si>
  <si>
    <t>КР</t>
  </si>
  <si>
    <t>Лек.</t>
  </si>
  <si>
    <t>ЛР</t>
  </si>
  <si>
    <t>ПР</t>
  </si>
  <si>
    <t>КП, КР</t>
  </si>
  <si>
    <t>Сем.</t>
  </si>
  <si>
    <t>количество недель в семестрах</t>
  </si>
  <si>
    <t>"Санкт-Петербургский государственный университет аэрокосмического приборостроения"</t>
  </si>
  <si>
    <t>УЧЕБНЫЙ ПЛАН</t>
  </si>
  <si>
    <t>очная</t>
  </si>
  <si>
    <t>II. Сводные данные по бюджету времени (в неделях)</t>
  </si>
  <si>
    <t>З.Е.</t>
  </si>
  <si>
    <t>Укрупненная группа направлений подготовки и специальностей:</t>
  </si>
  <si>
    <t>Итого</t>
  </si>
  <si>
    <t>Час.</t>
  </si>
  <si>
    <t>Зач./Зач. с оценкой*</t>
  </si>
  <si>
    <t>Распределение форм промежуточной аттестации
по семестрам                                                          (номера семестров)</t>
  </si>
  <si>
    <t>3 курс</t>
  </si>
  <si>
    <t>4 курс</t>
  </si>
  <si>
    <t>5сем.</t>
  </si>
  <si>
    <t>6сем.</t>
  </si>
  <si>
    <t>7сем.</t>
  </si>
  <si>
    <t>8сем.</t>
  </si>
  <si>
    <t>Распределение З.Е. по курсам и семестрам</t>
  </si>
  <si>
    <t>Аудиторные</t>
  </si>
  <si>
    <t>Подготовка к сдаче и сдача государственного экзамена</t>
  </si>
  <si>
    <t>УТВЕРЖДЕН</t>
  </si>
  <si>
    <t xml:space="preserve">решением ученого совета ГУАП </t>
  </si>
  <si>
    <t>Ректор ГУАП</t>
  </si>
  <si>
    <t>______________ Ю.А. Антохина</t>
  </si>
  <si>
    <t xml:space="preserve">Форма обучения: </t>
  </si>
  <si>
    <t xml:space="preserve">Квалификация:    </t>
  </si>
  <si>
    <t xml:space="preserve">Срок обучения:    </t>
  </si>
  <si>
    <t>Часы практ. подг.</t>
  </si>
  <si>
    <t>Распределение академических часов 
по видам занятий</t>
  </si>
  <si>
    <t>Контакт. раб., час..</t>
  </si>
  <si>
    <t>IV. Практики</t>
  </si>
  <si>
    <t>V. Государственная итоговая аттестация</t>
  </si>
  <si>
    <t>МИНИСТЕРСТВО НАУКИ И ВЫСШЕГО ОБРАЗОВАНИЯ РОССИЙСКОЙ ФЕДЕРАЦИИ</t>
  </si>
  <si>
    <t>I. Календарный учебный график</t>
  </si>
  <si>
    <t>от 22.06.2023, протокол № УС-05</t>
  </si>
  <si>
    <t>Итого: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</si>
  <si>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</si>
  <si>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</si>
  <si>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</si>
  <si>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</si>
  <si>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</si>
  <si>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</si>
  <si>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</si>
  <si>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</si>
  <si>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</si>
  <si>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</si>
  <si>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</si>
  <si>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</si>
  <si>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курс</t>
  </si>
  <si>
    <t>Теоретическое обучение
17 недель</t>
  </si>
  <si>
    <t>Сессия
4 нед</t>
  </si>
  <si>
    <t>Кан.
2 нед</t>
  </si>
  <si>
    <t>Теоретическое обучение и практика
17 недель</t>
  </si>
  <si>
    <t>Сессия
5 нед</t>
  </si>
  <si>
    <t>Каникулы
7 нед</t>
  </si>
  <si>
    <t>Сессия
3 нед</t>
  </si>
  <si>
    <t>Практика
4 нед</t>
  </si>
  <si>
    <t>Каникулы
5 нед</t>
  </si>
  <si>
    <t>Теор. обучение
и практика 10 нед</t>
  </si>
  <si>
    <t>Прак.
2 нед</t>
  </si>
  <si>
    <t>ГИА
6 нед</t>
  </si>
  <si>
    <t>34</t>
  </si>
  <si>
    <t>9</t>
  </si>
  <si>
    <t>0</t>
  </si>
  <si>
    <t>52</t>
  </si>
  <si>
    <t>7</t>
  </si>
  <si>
    <t>4</t>
  </si>
  <si>
    <t>27</t>
  </si>
  <si>
    <t>8</t>
  </si>
  <si>
    <t>2</t>
  </si>
  <si>
    <t>6</t>
  </si>
  <si>
    <t>129</t>
  </si>
  <si>
    <t>31</t>
  </si>
  <si>
    <t>10</t>
  </si>
  <si>
    <t>32</t>
  </si>
  <si>
    <t>208</t>
  </si>
  <si>
    <t>Теоретич. обучение</t>
  </si>
  <si>
    <t>Экзамен. сессия</t>
  </si>
  <si>
    <t>Практики</t>
  </si>
  <si>
    <t>Каникулы</t>
  </si>
  <si>
    <t>ВСЕГО</t>
  </si>
  <si>
    <t>ГИА</t>
  </si>
  <si>
    <t>федеральное государственное автономное образовательное учреждение высшего образования</t>
  </si>
  <si>
    <t>код - 09.00.00</t>
  </si>
  <si>
    <t>наименование - Информатика и вычислительная техника</t>
  </si>
  <si>
    <t>Направление</t>
  </si>
  <si>
    <t>код - 09.03.01</t>
  </si>
  <si>
    <t>Направленность</t>
  </si>
  <si>
    <t>Компьютерные технологии, системы и сети</t>
  </si>
  <si>
    <t>бакалавр</t>
  </si>
  <si>
    <t xml:space="preserve">4 года </t>
  </si>
  <si>
    <t xml:space="preserve">Прием 2023 года </t>
  </si>
  <si>
    <t>Б.1 Дисциплины (модули)</t>
  </si>
  <si>
    <t>Обязательная часть</t>
  </si>
  <si>
    <t>Б.1.Б.1</t>
  </si>
  <si>
    <t>Философия</t>
  </si>
  <si>
    <t>Б.1.Б.2.1</t>
  </si>
  <si>
    <t>История России</t>
  </si>
  <si>
    <t>1*</t>
  </si>
  <si>
    <t>Б.1.Б.2.2</t>
  </si>
  <si>
    <t>Основы российской государственности</t>
  </si>
  <si>
    <t>Б.1.Б.3</t>
  </si>
  <si>
    <t>Иностранный язык</t>
  </si>
  <si>
    <t>Б.1.Б.4.1</t>
  </si>
  <si>
    <t>Безопасность жизнедеятельности</t>
  </si>
  <si>
    <t>ВЦ</t>
  </si>
  <si>
    <t>Б.1.Б.4.2</t>
  </si>
  <si>
    <t>Основы военной подготовки</t>
  </si>
  <si>
    <t>6*</t>
  </si>
  <si>
    <t>Б.1.Б.5</t>
  </si>
  <si>
    <t>Физическая культура и спорт</t>
  </si>
  <si>
    <t>Физическая культура</t>
  </si>
  <si>
    <t>Б.1.Б.6</t>
  </si>
  <si>
    <t>Основы проектной деятельности</t>
  </si>
  <si>
    <t>Б.1.Б.7</t>
  </si>
  <si>
    <t>Экономика</t>
  </si>
  <si>
    <t>Б.1.Б.8</t>
  </si>
  <si>
    <t>Информационное право</t>
  </si>
  <si>
    <t>Б.1.Б.9</t>
  </si>
  <si>
    <t>Теория вероятностей</t>
  </si>
  <si>
    <t>Б.1.Б.10</t>
  </si>
  <si>
    <t>Технико-экономическое обоснование принятия решений</t>
  </si>
  <si>
    <t>Б.1.Б.11.1</t>
  </si>
  <si>
    <t>Математика. Аналитическая геометрия и линейная алгебра</t>
  </si>
  <si>
    <t>Б.1.Б.11.2</t>
  </si>
  <si>
    <t>Математика. Математический анализ</t>
  </si>
  <si>
    <t>1,2</t>
  </si>
  <si>
    <t>Б.1.Б.12</t>
  </si>
  <si>
    <t>Физика</t>
  </si>
  <si>
    <t>2*</t>
  </si>
  <si>
    <t>Б.1.Б.13</t>
  </si>
  <si>
    <t>Операционные системы</t>
  </si>
  <si>
    <t>Б.1.Б.14</t>
  </si>
  <si>
    <t>Информатика</t>
  </si>
  <si>
    <t>Б.1.Б.15</t>
  </si>
  <si>
    <t>Защита информации</t>
  </si>
  <si>
    <t>Б.1.Б.16</t>
  </si>
  <si>
    <t>Электротехника</t>
  </si>
  <si>
    <t>Б.1.Б.17</t>
  </si>
  <si>
    <t>Электроника</t>
  </si>
  <si>
    <t>Б.1.Б.18</t>
  </si>
  <si>
    <t>Основы цифровой грамотности</t>
  </si>
  <si>
    <t>Б.1.Б.19</t>
  </si>
  <si>
    <t>Основы программирования</t>
  </si>
  <si>
    <t>2,3</t>
  </si>
  <si>
    <t>Б.1.Б.20</t>
  </si>
  <si>
    <t>Технология программирования</t>
  </si>
  <si>
    <t>4*</t>
  </si>
  <si>
    <t>Б.1.Б.21</t>
  </si>
  <si>
    <t>Базы данных</t>
  </si>
  <si>
    <t>Б.1.Б.22</t>
  </si>
  <si>
    <t>Алгоритмы и структуры данных</t>
  </si>
  <si>
    <t>Б.1.Б.23</t>
  </si>
  <si>
    <t>Сети ЭВМ и телекоммуникации</t>
  </si>
  <si>
    <t>Часть, формируемая участниками образовательных отношений</t>
  </si>
  <si>
    <t>Б.1.В.1</t>
  </si>
  <si>
    <t>Схемотехника</t>
  </si>
  <si>
    <t>5*</t>
  </si>
  <si>
    <t>Б.1.В.2</t>
  </si>
  <si>
    <t>Теория оптимального управления</t>
  </si>
  <si>
    <t>8*</t>
  </si>
  <si>
    <t>Б.1.В.3</t>
  </si>
  <si>
    <t>Дискретная математика</t>
  </si>
  <si>
    <t>Б.1.В.4</t>
  </si>
  <si>
    <t>Программирование на языках Ассемблера</t>
  </si>
  <si>
    <t>Б.1.В.5</t>
  </si>
  <si>
    <t>Компьютерная графика</t>
  </si>
  <si>
    <t>Б.1.В.6</t>
  </si>
  <si>
    <t>Моделирование</t>
  </si>
  <si>
    <t>Б.1.В.7</t>
  </si>
  <si>
    <t>Микроконтроллерные системы</t>
  </si>
  <si>
    <t>Б.1.В.8</t>
  </si>
  <si>
    <t>Теория автоматов</t>
  </si>
  <si>
    <t>Б.1.В.9</t>
  </si>
  <si>
    <t>Организация ЭВМ и вычислительных систем</t>
  </si>
  <si>
    <t>Б.1.В.10</t>
  </si>
  <si>
    <t>Интерфейсы периферийных устройств</t>
  </si>
  <si>
    <t>7*</t>
  </si>
  <si>
    <t>Б.1.В.11</t>
  </si>
  <si>
    <t>Цифровые системы автоматизации и управления</t>
  </si>
  <si>
    <t>Б.1.В.12</t>
  </si>
  <si>
    <t>Проектирование систем обработки и передачи информации</t>
  </si>
  <si>
    <t>Б.1.В.13</t>
  </si>
  <si>
    <t>Прикладная физическая культура (элективный модуль)</t>
  </si>
  <si>
    <t>2,3,4,5,6</t>
  </si>
  <si>
    <t>Б.1.В.14</t>
  </si>
  <si>
    <t>Основы искусственного интеллекта</t>
  </si>
  <si>
    <t>Б.1.В.15</t>
  </si>
  <si>
    <t>Разработка виртуальной и дополненной реальности</t>
  </si>
  <si>
    <t>Б.1.В.ДВ.1</t>
  </si>
  <si>
    <t>Культурология</t>
  </si>
  <si>
    <t>Техноэтика</t>
  </si>
  <si>
    <t>Б.1.В.ДВ.2</t>
  </si>
  <si>
    <t>Социология</t>
  </si>
  <si>
    <t>Психология</t>
  </si>
  <si>
    <t>Б.1.В.ДВ.3</t>
  </si>
  <si>
    <t>Коммуникативные практики</t>
  </si>
  <si>
    <t>Деловая коммуникация</t>
  </si>
  <si>
    <t>Б.1.В.ДВ.4</t>
  </si>
  <si>
    <t>Интерактивная компьютерная графика</t>
  </si>
  <si>
    <t>Человеко-машинный интерфейс</t>
  </si>
  <si>
    <t>Б.1.В.ДВ.5</t>
  </si>
  <si>
    <t>Корпоративные сети со службой каталога</t>
  </si>
  <si>
    <t>Распределенные вычисления на сетях</t>
  </si>
  <si>
    <t>Б.1.В.ДВ.6</t>
  </si>
  <si>
    <t>Системное программное обеспечение</t>
  </si>
  <si>
    <t>Системы искусственного интеллекта</t>
  </si>
  <si>
    <t>Б.1.В.ДВ.7</t>
  </si>
  <si>
    <t>Цифровая обработка изображений</t>
  </si>
  <si>
    <t>Основы построения экспертных систем</t>
  </si>
  <si>
    <t>Б.1.В.ДВ.8</t>
  </si>
  <si>
    <t>Администрирование вычислительных сетей на базе UNIX</t>
  </si>
  <si>
    <t>Технологии информационной безопасности вычислительных систем</t>
  </si>
  <si>
    <t>Б.1.В.ДВ.9</t>
  </si>
  <si>
    <t>Введение в ортогональные преобразования информации</t>
  </si>
  <si>
    <t>Разработка Интернет-приложений</t>
  </si>
  <si>
    <t>Б.1.В.ДВ.10</t>
  </si>
  <si>
    <t>Численные методы и вариационное исчисление</t>
  </si>
  <si>
    <t>Нормативная документация</t>
  </si>
  <si>
    <t>Б.1.В.ДВ.11</t>
  </si>
  <si>
    <t>Вычислительные системы Эльбрус</t>
  </si>
  <si>
    <t>Логическое программирование</t>
  </si>
  <si>
    <t>Б.1.В.ДВ.12</t>
  </si>
  <si>
    <t>Открытые системы</t>
  </si>
  <si>
    <t>Технология разработки открытого программного обеспечения</t>
  </si>
  <si>
    <t>Итого по блоку:</t>
  </si>
  <si>
    <t>Б.2 Практика</t>
  </si>
  <si>
    <t>Б.2.Б.1</t>
  </si>
  <si>
    <t>Учебная ознакомительная практика</t>
  </si>
  <si>
    <t>Б.2.В.1</t>
  </si>
  <si>
    <t>Учебная технологическая (проектно-технологическая) практика</t>
  </si>
  <si>
    <t>Б.2.В.2</t>
  </si>
  <si>
    <t>Производственная технологическая (проектно-технологическая) практика</t>
  </si>
  <si>
    <t>Б.2.В.3</t>
  </si>
  <si>
    <t>Производственная практика научно-исследовательская работа</t>
  </si>
  <si>
    <t>Б.2.В.4</t>
  </si>
  <si>
    <t>Производственная преддипломная практика</t>
  </si>
  <si>
    <t>Б.3 Государственная итоговая аттестация</t>
  </si>
  <si>
    <t>Б.3</t>
  </si>
  <si>
    <t>Государственная итоговая аттестация</t>
  </si>
  <si>
    <t>ФТД Факультативные дисциплины</t>
  </si>
  <si>
    <t>ФТД.1</t>
  </si>
  <si>
    <t>Программные решения для бизнеса</t>
  </si>
  <si>
    <t>ФТД.2</t>
  </si>
  <si>
    <t>Мультимедиа производство</t>
  </si>
  <si>
    <t>ИТОГО:</t>
  </si>
  <si>
    <t>Число З.Е./часов по ОП (без факультативов)</t>
  </si>
  <si>
    <t>Число курсовых работ</t>
  </si>
  <si>
    <t>Число курсовых проектов</t>
  </si>
  <si>
    <t>Число зачетов</t>
  </si>
  <si>
    <t>Число экзаменов</t>
  </si>
  <si>
    <t>Примечание:</t>
  </si>
  <si>
    <t>Матрица компетенций приведена в Приложении 1</t>
  </si>
  <si>
    <t>Наименование видов практик</t>
  </si>
  <si>
    <t>Учебная практика</t>
  </si>
  <si>
    <t>2,4</t>
  </si>
  <si>
    <t>Производственная практика</t>
  </si>
  <si>
    <t>6,8</t>
  </si>
  <si>
    <t>Выполнение и защита выпускной квалификационной работы</t>
  </si>
  <si>
    <t>Составил(и)</t>
  </si>
  <si>
    <t>Ответственный за ОП</t>
  </si>
  <si>
    <t>___________________</t>
  </si>
  <si>
    <t xml:space="preserve"> Д.В. Куртяник</t>
  </si>
  <si>
    <t>Сотрудник УМО</t>
  </si>
  <si>
    <t xml:space="preserve"> </t>
  </si>
  <si>
    <t>Зав. кафедрой №44</t>
  </si>
  <si>
    <t>проф.,д.т.н.</t>
  </si>
  <si>
    <t xml:space="preserve"> М.Б. Сергеев</t>
  </si>
  <si>
    <t>Руководитель направления</t>
  </si>
  <si>
    <t>Директор института №4</t>
  </si>
  <si>
    <t xml:space="preserve"> Т.М. Татарникова</t>
  </si>
  <si>
    <t>Председатель
методической комиссии</t>
  </si>
  <si>
    <t>доц.,к.т.н.</t>
  </si>
  <si>
    <t xml:space="preserve"> В.А. Матьяш</t>
  </si>
  <si>
    <t>Начальник УМО</t>
  </si>
  <si>
    <t>к.э.н.</t>
  </si>
  <si>
    <t xml:space="preserve"> О.Л. Соколова</t>
  </si>
  <si>
    <t>Приложение 1</t>
  </si>
  <si>
    <t>Матрица компетенций</t>
  </si>
  <si>
    <t>Направление: Информатика и вычислительная техника  Направленность: Компьютерные технологии, системы и сети</t>
  </si>
  <si>
    <t>Форма обучения: очная  Год: 2023  Институт №4  Кафедра: 44</t>
  </si>
  <si>
    <t>Типы задач профессиональной деятельности: научно-исследовательский, производственно-технологический, проектный</t>
  </si>
  <si>
    <t>Код компетенции</t>
  </si>
  <si>
    <t>УК-1</t>
  </si>
  <si>
    <t>УК-5</t>
  </si>
  <si>
    <t>УК-4</t>
  </si>
  <si>
    <t>УК-8</t>
  </si>
  <si>
    <t>УК-7</t>
  </si>
  <si>
    <t>УК-2</t>
  </si>
  <si>
    <t>УК-6</t>
  </si>
  <si>
    <t>ОПК-1</t>
  </si>
  <si>
    <t>ОПК-4</t>
  </si>
  <si>
    <t>ОПК-9</t>
  </si>
  <si>
    <t>УК-9</t>
  </si>
  <si>
    <t>УК-10</t>
  </si>
  <si>
    <t>ОПК-6</t>
  </si>
  <si>
    <t>ОПК-2</t>
  </si>
  <si>
    <t>ОПК-5</t>
  </si>
  <si>
    <t>ОПК-7</t>
  </si>
  <si>
    <t>ОПК-8</t>
  </si>
  <si>
    <t>ОПК-3</t>
  </si>
  <si>
    <t>ПК-3</t>
  </si>
  <si>
    <t>ПК-5</t>
  </si>
  <si>
    <t>ПК-4</t>
  </si>
  <si>
    <t>ПК-2</t>
  </si>
  <si>
    <t>ПК-1</t>
  </si>
  <si>
    <t>ПК-9</t>
  </si>
  <si>
    <t>ПК-10</t>
  </si>
  <si>
    <t>УК-3</t>
  </si>
  <si>
    <t>ПК-6</t>
  </si>
  <si>
    <t>ПК-7</t>
  </si>
  <si>
    <t>ПК-8</t>
  </si>
  <si>
    <t>Учебная ознакомительная практика (2 сем.)</t>
  </si>
  <si>
    <t>Учебная технологическая (проектно-технологическая) практика (4 сем.)</t>
  </si>
  <si>
    <t>Производственная технологическая (проектно-технологическая) практика (6 сем.)</t>
  </si>
  <si>
    <t>Производственная практика научно-исследовательская работа (8 сем.)</t>
  </si>
  <si>
    <t>Производственная преддипломная практика (8 сем.)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</si>
</sst>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0"/>
      <color indexed="8"/>
      <name val="MS Sans Serif"/>
      <charset val="204"/>
    </font>
    <font>
      <sz val="9"/>
      <color indexed="8"/>
      <name val="Times New Roman"/>
      <charset val="204"/>
    </font>
    <font>
      <b/>
      <sz val="12"/>
      <color indexed="8"/>
      <name val="Times New Roman"/>
      <charset val="204"/>
    </font>
    <font>
      <sz val="9"/>
      <color indexed="8"/>
      <name val="Times New Roman"/>
      <charset val="204"/>
    </font>
    <font>
      <sz val="8.25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color indexed="8"/>
      <name val="MS Sans Serif"/>
      <family val="2"/>
      <charset val="204"/>
    </font>
    <font>
      <sz val="9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name val="Arial Cyr"/>
      <charset val="204"/>
    </font>
    <font>
      <sz val="12"/>
      <name val="Times New Roman Cyr"/>
      <family val="1"/>
      <charset val="204"/>
    </font>
    <font>
      <sz val="8"/>
      <name val="Arial Cyr"/>
      <family val="2"/>
      <charset val="204"/>
    </font>
    <font>
      <b/>
      <sz val="12"/>
      <name val="Arial Cyr"/>
      <family val="2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12"/>
      <name val="Arial Cyr"/>
      <family val="2"/>
      <charset val="204"/>
    </font>
    <font>
      <sz val="26"/>
      <name val="Arial Cyr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MS Sans Serif"/>
      <family val="2"/>
      <charset val="204"/>
    </font>
    <font>
      <sz val="12"/>
      <name val="Times New Roman Cyr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sz val="8"/>
      <name val="Arial Cyr"/>
      <charset val="204"/>
    </font>
    <font>
      <sz val="7"/>
      <name val="Arial Cyr"/>
      <charset val="204"/>
    </font>
    <font>
      <sz val="12"/>
      <name val="Arial Cyr"/>
      <charset val="204"/>
    </font>
    <font>
      <sz val="12"/>
      <color indexed="8"/>
      <name val="Times New Roman"/>
      <family val="1"/>
      <charset val="204"/>
    </font>
    <font>
      <b/>
      <i/>
      <sz val="10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0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thin">
        <color indexed="0"/>
      </left>
      <right style="thin">
        <color indexed="0"/>
      </right>
      <top style="medium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medium">
        <color indexed="64"/>
      </top>
      <bottom style="thin">
        <color indexed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0"/>
      </right>
      <top style="medium">
        <color indexed="64"/>
      </top>
      <bottom style="thin">
        <color indexed="0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306">
    <xf numFmtId="0" fontId="0" fillId="0" borderId="0" xfId="0" applyNumberFormat="1" applyFill="1" applyBorder="1" applyAlignment="1" applyProtection="1"/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9" fillId="0" borderId="0" xfId="0" applyNumberFormat="1" applyFont="1" applyFill="1" applyBorder="1" applyAlignment="1" applyProtection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 wrapText="1"/>
    </xf>
    <xf numFmtId="0" fontId="18" fillId="0" borderId="0" xfId="3" applyFont="1" applyAlignment="1">
      <alignment horizontal="left" vertical="center"/>
    </xf>
    <xf numFmtId="0" fontId="14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20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8" fillId="0" borderId="0" xfId="3" applyFont="1" applyAlignment="1">
      <alignment horizontal="right" vertical="center"/>
    </xf>
    <xf numFmtId="0" fontId="12" fillId="0" borderId="0" xfId="3" applyAlignment="1">
      <alignment horizontal="left" vertical="top"/>
    </xf>
    <xf numFmtId="0" fontId="18" fillId="0" borderId="0" xfId="4" applyFont="1" applyAlignment="1">
      <alignment horizontal="center" vertical="center"/>
    </xf>
    <xf numFmtId="0" fontId="18" fillId="0" borderId="0" xfId="4" applyFont="1" applyAlignment="1">
      <alignment horizontal="left" vertical="center"/>
    </xf>
    <xf numFmtId="0" fontId="18" fillId="0" borderId="0" xfId="4" applyFont="1" applyAlignment="1">
      <alignment horizontal="right" vertical="center"/>
    </xf>
    <xf numFmtId="0" fontId="18" fillId="0" borderId="0" xfId="3" applyFont="1" applyAlignment="1">
      <alignment vertical="top" wrapText="1"/>
    </xf>
    <xf numFmtId="0" fontId="9" fillId="0" borderId="4" xfId="0" applyNumberFormat="1" applyFont="1" applyFill="1" applyBorder="1" applyAlignment="1" applyProtection="1">
      <alignment horizontal="center"/>
    </xf>
    <xf numFmtId="0" fontId="9" fillId="0" borderId="5" xfId="0" applyNumberFormat="1" applyFont="1" applyFill="1" applyBorder="1" applyAlignment="1" applyProtection="1">
      <alignment horizontal="center"/>
    </xf>
    <xf numFmtId="0" fontId="9" fillId="0" borderId="6" xfId="0" applyNumberFormat="1" applyFont="1" applyFill="1" applyBorder="1" applyAlignment="1" applyProtection="1">
      <alignment horizontal="center"/>
    </xf>
    <xf numFmtId="0" fontId="9" fillId="0" borderId="7" xfId="0" applyNumberFormat="1" applyFont="1" applyFill="1" applyBorder="1" applyAlignment="1" applyProtection="1">
      <alignment horizontal="center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13" fillId="0" borderId="0" xfId="1" applyFont="1" applyAlignment="1">
      <alignment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 wrapText="1"/>
    </xf>
    <xf numFmtId="0" fontId="23" fillId="0" borderId="0" xfId="1" applyFont="1" applyAlignment="1">
      <alignment vertical="center"/>
    </xf>
    <xf numFmtId="0" fontId="18" fillId="0" borderId="0" xfId="1" applyFont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18" fillId="0" borderId="0" xfId="3" applyFont="1" applyAlignment="1">
      <alignment horizontal="right" vertical="top"/>
    </xf>
    <xf numFmtId="0" fontId="18" fillId="0" borderId="0" xfId="3" applyFont="1" applyAlignment="1">
      <alignment horizontal="left" vertical="top"/>
    </xf>
    <xf numFmtId="0" fontId="14" fillId="0" borderId="0" xfId="1" applyFont="1" applyFill="1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0" fontId="14" fillId="0" borderId="0" xfId="1" applyFont="1" applyBorder="1" applyAlignment="1">
      <alignment horizontal="left" vertical="center"/>
    </xf>
    <xf numFmtId="0" fontId="21" fillId="0" borderId="0" xfId="1" applyFont="1" applyBorder="1" applyAlignment="1">
      <alignment horizontal="center" vertical="center"/>
    </xf>
    <xf numFmtId="0" fontId="21" fillId="0" borderId="0" xfId="1" applyFont="1" applyFill="1" applyBorder="1" applyAlignment="1">
      <alignment horizontal="center" vertical="center"/>
    </xf>
    <xf numFmtId="0" fontId="9" fillId="0" borderId="11" xfId="0" applyNumberFormat="1" applyFont="1" applyFill="1" applyBorder="1" applyAlignment="1" applyProtection="1">
      <alignment horizontal="center"/>
    </xf>
    <xf numFmtId="0" fontId="9" fillId="0" borderId="12" xfId="0" applyNumberFormat="1" applyFont="1" applyFill="1" applyBorder="1" applyAlignment="1" applyProtection="1">
      <alignment horizontal="center"/>
    </xf>
    <xf numFmtId="0" fontId="9" fillId="0" borderId="0" xfId="2" applyNumberFormat="1" applyFont="1" applyFill="1" applyBorder="1" applyAlignment="1" applyProtection="1"/>
    <xf numFmtId="0" fontId="11" fillId="0" borderId="0" xfId="2" applyFont="1" applyAlignment="1">
      <alignment vertical="center" wrapText="1"/>
    </xf>
    <xf numFmtId="0" fontId="9" fillId="0" borderId="13" xfId="2" applyFont="1" applyBorder="1" applyAlignment="1">
      <alignment horizontal="center" vertical="center"/>
    </xf>
    <xf numFmtId="0" fontId="9" fillId="0" borderId="14" xfId="2" applyFont="1" applyBorder="1" applyAlignment="1">
      <alignment horizontal="center" vertical="center"/>
    </xf>
    <xf numFmtId="0" fontId="9" fillId="0" borderId="0" xfId="2" applyFont="1" applyAlignment="1">
      <alignment vertical="center"/>
    </xf>
    <xf numFmtId="0" fontId="9" fillId="0" borderId="0" xfId="2" applyFont="1" applyAlignment="1" applyProtection="1">
      <alignment horizontal="center"/>
      <protection locked="0"/>
    </xf>
    <xf numFmtId="0" fontId="9" fillId="0" borderId="0" xfId="2" applyFont="1" applyAlignment="1">
      <alignment horizontal="center"/>
    </xf>
    <xf numFmtId="0" fontId="5" fillId="0" borderId="0" xfId="2" applyFont="1" applyAlignment="1">
      <alignment horizontal="center" vertical="center"/>
    </xf>
    <xf numFmtId="0" fontId="9" fillId="0" borderId="0" xfId="2" applyNumberFormat="1" applyFont="1" applyFill="1" applyBorder="1" applyAlignment="1" applyProtection="1">
      <alignment horizontal="center"/>
    </xf>
    <xf numFmtId="0" fontId="9" fillId="0" borderId="0" xfId="2" applyNumberFormat="1" applyFont="1" applyFill="1" applyBorder="1" applyAlignment="1" applyProtection="1">
      <alignment wrapText="1"/>
    </xf>
    <xf numFmtId="0" fontId="9" fillId="0" borderId="0" xfId="2" applyFont="1" applyAlignment="1">
      <alignment horizontal="center" vertical="center"/>
    </xf>
    <xf numFmtId="0" fontId="9" fillId="0" borderId="0" xfId="2" applyFont="1" applyProtection="1">
      <protection locked="0"/>
    </xf>
    <xf numFmtId="0" fontId="9" fillId="0" borderId="0" xfId="2" applyNumberFormat="1" applyFont="1" applyFill="1" applyBorder="1" applyAlignment="1" applyProtection="1">
      <alignment horizontal="right"/>
    </xf>
    <xf numFmtId="0" fontId="27" fillId="0" borderId="0" xfId="1" applyFont="1" applyFill="1" applyBorder="1" applyAlignment="1">
      <alignment horizontal="center" vertical="center"/>
    </xf>
    <xf numFmtId="0" fontId="27" fillId="0" borderId="0" xfId="1" applyFont="1" applyBorder="1" applyAlignment="1">
      <alignment horizontal="center" vertical="center"/>
    </xf>
    <xf numFmtId="0" fontId="12" fillId="0" borderId="0" xfId="1" applyFont="1" applyFill="1" applyBorder="1" applyAlignment="1">
      <alignment horizontal="right" vertical="center"/>
    </xf>
    <xf numFmtId="0" fontId="17" fillId="0" borderId="15" xfId="6" applyFont="1" applyFill="1" applyBorder="1" applyAlignment="1">
      <alignment horizontal="center" vertical="center"/>
    </xf>
    <xf numFmtId="0" fontId="17" fillId="0" borderId="15" xfId="1" applyFont="1" applyFill="1" applyBorder="1" applyAlignment="1">
      <alignment horizontal="center" vertical="center"/>
    </xf>
    <xf numFmtId="0" fontId="17" fillId="0" borderId="15" xfId="1" applyFont="1" applyBorder="1" applyAlignment="1">
      <alignment horizontal="center" vertical="center"/>
    </xf>
    <xf numFmtId="0" fontId="27" fillId="0" borderId="16" xfId="1" applyFont="1" applyBorder="1" applyAlignment="1">
      <alignment horizontal="center" vertical="center"/>
    </xf>
    <xf numFmtId="0" fontId="29" fillId="0" borderId="0" xfId="3" applyFont="1" applyAlignment="1">
      <alignment horizontal="right" vertical="center"/>
    </xf>
    <xf numFmtId="0" fontId="9" fillId="0" borderId="0" xfId="0" applyNumberFormat="1" applyFont="1" applyFill="1" applyBorder="1" applyAlignment="1" applyProtection="1">
      <alignment horizontal="center" vertical="top"/>
    </xf>
    <xf numFmtId="0" fontId="9" fillId="0" borderId="0" xfId="0" applyFont="1" applyAlignment="1">
      <alignment horizontal="center" vertical="top"/>
    </xf>
    <xf numFmtId="1" fontId="9" fillId="0" borderId="0" xfId="0" applyNumberFormat="1" applyFont="1" applyFill="1" applyBorder="1" applyAlignment="1" applyProtection="1">
      <alignment horizontal="center" vertical="top"/>
    </xf>
    <xf numFmtId="3" fontId="9" fillId="0" borderId="0" xfId="0" applyNumberFormat="1" applyFont="1" applyAlignment="1">
      <alignment horizontal="center"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NumberFormat="1" applyFont="1" applyAlignment="1">
      <alignment horizontal="center" vertical="top"/>
    </xf>
    <xf numFmtId="1" fontId="9" fillId="0" borderId="0" xfId="0" applyNumberFormat="1" applyFont="1" applyAlignment="1" applyProtection="1">
      <alignment horizontal="center" vertical="top"/>
      <protection locked="0"/>
    </xf>
    <xf numFmtId="0" fontId="9" fillId="0" borderId="0" xfId="0" applyNumberFormat="1" applyFont="1" applyFill="1" applyBorder="1" applyAlignment="1" applyProtection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1" fillId="0" borderId="0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horizontal="center" vertical="top"/>
    </xf>
    <xf numFmtId="0" fontId="9" fillId="0" borderId="1" xfId="0" applyFont="1" applyBorder="1" applyAlignment="1">
      <alignment horizontal="center" vertical="top"/>
    </xf>
    <xf numFmtId="3" fontId="9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1" fontId="9" fillId="0" borderId="1" xfId="0" applyNumberFormat="1" applyFont="1" applyFill="1" applyBorder="1" applyAlignment="1" applyProtection="1">
      <alignment horizontal="center" vertical="top"/>
    </xf>
    <xf numFmtId="1" fontId="9" fillId="0" borderId="1" xfId="0" applyNumberFormat="1" applyFont="1" applyBorder="1" applyAlignment="1">
      <alignment horizontal="center" vertical="top"/>
    </xf>
    <xf numFmtId="0" fontId="9" fillId="0" borderId="1" xfId="0" applyNumberFormat="1" applyFont="1" applyFill="1" applyBorder="1" applyAlignment="1" applyProtection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NumberFormat="1" applyFont="1" applyFill="1" applyBorder="1" applyAlignment="1" applyProtection="1">
      <alignment horizontal="left" vertical="top" wrapText="1"/>
    </xf>
    <xf numFmtId="1" fontId="9" fillId="0" borderId="1" xfId="0" applyNumberFormat="1" applyFont="1" applyBorder="1" applyAlignment="1">
      <alignment horizontal="center" vertical="top" wrapText="1"/>
    </xf>
    <xf numFmtId="0" fontId="9" fillId="0" borderId="1" xfId="0" applyNumberFormat="1" applyFont="1" applyBorder="1" applyAlignment="1">
      <alignment horizontal="center" vertical="top"/>
    </xf>
    <xf numFmtId="1" fontId="11" fillId="0" borderId="1" xfId="0" applyNumberFormat="1" applyFont="1" applyFill="1" applyBorder="1" applyAlignment="1" applyProtection="1">
      <alignment horizontal="center" vertical="top"/>
    </xf>
    <xf numFmtId="0" fontId="11" fillId="0" borderId="1" xfId="0" applyNumberFormat="1" applyFont="1" applyFill="1" applyBorder="1" applyAlignment="1" applyProtection="1">
      <alignment horizontal="center" vertical="top"/>
    </xf>
    <xf numFmtId="1" fontId="11" fillId="0" borderId="1" xfId="0" applyNumberFormat="1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9" fillId="0" borderId="2" xfId="0" applyNumberFormat="1" applyFont="1" applyFill="1" applyBorder="1" applyAlignment="1" applyProtection="1">
      <alignment horizontal="center" vertical="top"/>
    </xf>
    <xf numFmtId="0" fontId="9" fillId="0" borderId="3" xfId="0" applyNumberFormat="1" applyFont="1" applyFill="1" applyBorder="1" applyAlignment="1" applyProtection="1">
      <alignment horizontal="center" vertical="top"/>
    </xf>
    <xf numFmtId="0" fontId="11" fillId="0" borderId="2" xfId="0" applyNumberFormat="1" applyFont="1" applyFill="1" applyBorder="1" applyAlignment="1" applyProtection="1">
      <alignment horizontal="center" vertical="top"/>
    </xf>
    <xf numFmtId="0" fontId="9" fillId="0" borderId="2" xfId="0" applyFont="1" applyBorder="1" applyAlignment="1">
      <alignment horizontal="center" vertical="top"/>
    </xf>
    <xf numFmtId="0" fontId="11" fillId="0" borderId="3" xfId="0" applyNumberFormat="1" applyFont="1" applyFill="1" applyBorder="1" applyAlignment="1" applyProtection="1">
      <alignment horizontal="center" vertical="top"/>
    </xf>
    <xf numFmtId="0" fontId="11" fillId="0" borderId="2" xfId="0" applyFont="1" applyBorder="1" applyAlignment="1">
      <alignment horizontal="center" vertical="top"/>
    </xf>
    <xf numFmtId="0" fontId="9" fillId="0" borderId="2" xfId="0" applyFont="1" applyBorder="1" applyAlignment="1">
      <alignment horizontal="left" vertical="top" wrapTex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9" fillId="0" borderId="2" xfId="0" applyNumberFormat="1" applyFont="1" applyFill="1" applyBorder="1" applyAlignment="1" applyProtection="1">
      <alignment horizontal="left" vertical="top" wrapText="1"/>
    </xf>
    <xf numFmtId="0" fontId="11" fillId="0" borderId="2" xfId="0" applyFont="1" applyBorder="1" applyAlignment="1">
      <alignment horizontal="right" vertical="top" wrapText="1"/>
    </xf>
    <xf numFmtId="0" fontId="31" fillId="0" borderId="2" xfId="0" applyFont="1" applyBorder="1" applyAlignment="1">
      <alignment horizontal="left" vertical="top" wrapText="1"/>
    </xf>
    <xf numFmtId="0" fontId="11" fillId="0" borderId="2" xfId="0" applyNumberFormat="1" applyFont="1" applyFill="1" applyBorder="1" applyAlignment="1" applyProtection="1">
      <alignment horizontal="right" vertical="top" wrapText="1"/>
    </xf>
    <xf numFmtId="0" fontId="9" fillId="0" borderId="3" xfId="0" applyNumberFormat="1" applyFont="1" applyFill="1" applyBorder="1" applyAlignment="1" applyProtection="1">
      <alignment horizontal="center" vertical="top" wrapText="1"/>
    </xf>
    <xf numFmtId="0" fontId="9" fillId="0" borderId="2" xfId="0" applyNumberFormat="1" applyFont="1" applyFill="1" applyBorder="1" applyAlignment="1" applyProtection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1" fontId="9" fillId="0" borderId="3" xfId="0" applyNumberFormat="1" applyFont="1" applyBorder="1" applyAlignment="1">
      <alignment horizontal="center" vertical="top" wrapText="1"/>
    </xf>
    <xf numFmtId="1" fontId="9" fillId="0" borderId="2" xfId="0" applyNumberFormat="1" applyFont="1" applyBorder="1" applyAlignment="1">
      <alignment horizontal="center" vertical="top" wrapText="1"/>
    </xf>
    <xf numFmtId="1" fontId="9" fillId="0" borderId="3" xfId="0" applyNumberFormat="1" applyFont="1" applyBorder="1" applyAlignment="1">
      <alignment horizontal="center" vertical="top"/>
    </xf>
    <xf numFmtId="1" fontId="9" fillId="0" borderId="2" xfId="0" applyNumberFormat="1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 wrapText="1"/>
    </xf>
    <xf numFmtId="1" fontId="11" fillId="0" borderId="3" xfId="0" applyNumberFormat="1" applyFont="1" applyFill="1" applyBorder="1" applyAlignment="1" applyProtection="1">
      <alignment horizontal="center" vertical="top"/>
    </xf>
    <xf numFmtId="1" fontId="11" fillId="0" borderId="2" xfId="0" applyNumberFormat="1" applyFont="1" applyFill="1" applyBorder="1" applyAlignment="1" applyProtection="1">
      <alignment horizontal="center" vertical="top"/>
    </xf>
    <xf numFmtId="0" fontId="9" fillId="0" borderId="2" xfId="0" applyNumberFormat="1" applyFont="1" applyBorder="1" applyAlignment="1">
      <alignment horizontal="center" vertical="top"/>
    </xf>
    <xf numFmtId="0" fontId="11" fillId="0" borderId="1" xfId="0" applyNumberFormat="1" applyFont="1" applyBorder="1" applyAlignment="1">
      <alignment horizontal="center" vertical="top"/>
    </xf>
    <xf numFmtId="0" fontId="9" fillId="0" borderId="3" xfId="0" applyNumberFormat="1" applyFont="1" applyBorder="1" applyAlignment="1">
      <alignment horizontal="center" vertical="top"/>
    </xf>
    <xf numFmtId="0" fontId="11" fillId="0" borderId="3" xfId="0" applyNumberFormat="1" applyFont="1" applyBorder="1" applyAlignment="1">
      <alignment horizontal="center" vertical="top"/>
    </xf>
    <xf numFmtId="0" fontId="9" fillId="0" borderId="17" xfId="0" applyFont="1" applyBorder="1" applyAlignment="1">
      <alignment horizontal="center" vertical="top"/>
    </xf>
    <xf numFmtId="3" fontId="9" fillId="0" borderId="18" xfId="0" applyNumberFormat="1" applyFont="1" applyBorder="1" applyAlignment="1">
      <alignment horizontal="center" vertical="top"/>
    </xf>
    <xf numFmtId="0" fontId="9" fillId="0" borderId="18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11" fillId="0" borderId="20" xfId="0" applyFont="1" applyBorder="1" applyAlignment="1">
      <alignment horizontal="center" vertical="top"/>
    </xf>
    <xf numFmtId="0" fontId="11" fillId="0" borderId="18" xfId="0" applyNumberFormat="1" applyFont="1" applyFill="1" applyBorder="1" applyAlignment="1" applyProtection="1">
      <alignment horizontal="center" vertical="top"/>
    </xf>
    <xf numFmtId="0" fontId="11" fillId="0" borderId="19" xfId="0" applyNumberFormat="1" applyFont="1" applyFill="1" applyBorder="1" applyAlignment="1" applyProtection="1">
      <alignment horizontal="center" vertical="top"/>
    </xf>
    <xf numFmtId="0" fontId="11" fillId="0" borderId="20" xfId="0" applyNumberFormat="1" applyFont="1" applyFill="1" applyBorder="1" applyAlignment="1" applyProtection="1">
      <alignment horizontal="center" vertical="top"/>
    </xf>
    <xf numFmtId="1" fontId="11" fillId="0" borderId="18" xfId="0" applyNumberFormat="1" applyFont="1" applyFill="1" applyBorder="1" applyAlignment="1" applyProtection="1">
      <alignment horizontal="center" vertical="top"/>
    </xf>
    <xf numFmtId="1" fontId="11" fillId="0" borderId="18" xfId="0" applyNumberFormat="1" applyFont="1" applyBorder="1" applyAlignment="1">
      <alignment horizontal="center" vertical="top"/>
    </xf>
    <xf numFmtId="0" fontId="11" fillId="0" borderId="20" xfId="0" applyNumberFormat="1" applyFont="1" applyBorder="1" applyAlignment="1">
      <alignment horizontal="center" vertical="top"/>
    </xf>
    <xf numFmtId="0" fontId="11" fillId="0" borderId="18" xfId="0" applyNumberFormat="1" applyFont="1" applyBorder="1" applyAlignment="1">
      <alignment horizontal="center" vertical="top"/>
    </xf>
    <xf numFmtId="0" fontId="11" fillId="0" borderId="21" xfId="0" applyNumberFormat="1" applyFont="1" applyFill="1" applyBorder="1" applyAlignment="1" applyProtection="1">
      <alignment horizontal="center" vertical="top"/>
    </xf>
    <xf numFmtId="0" fontId="9" fillId="0" borderId="22" xfId="0" applyFont="1" applyBorder="1" applyAlignment="1">
      <alignment horizontal="center" vertical="top"/>
    </xf>
    <xf numFmtId="3" fontId="9" fillId="0" borderId="23" xfId="0" applyNumberFormat="1" applyFont="1" applyBorder="1" applyAlignment="1">
      <alignment horizontal="center" vertical="top"/>
    </xf>
    <xf numFmtId="0" fontId="9" fillId="0" borderId="23" xfId="0" applyFont="1" applyBorder="1" applyAlignment="1">
      <alignment horizontal="left" vertical="top" wrapText="1"/>
    </xf>
    <xf numFmtId="0" fontId="9" fillId="0" borderId="24" xfId="0" applyNumberFormat="1" applyFont="1" applyFill="1" applyBorder="1" applyAlignment="1" applyProtection="1">
      <alignment horizontal="center" vertical="top"/>
    </xf>
    <xf numFmtId="0" fontId="9" fillId="0" borderId="25" xfId="0" applyNumberFormat="1" applyFont="1" applyFill="1" applyBorder="1" applyAlignment="1" applyProtection="1">
      <alignment horizontal="center" vertical="top"/>
    </xf>
    <xf numFmtId="0" fontId="9" fillId="0" borderId="26" xfId="0" applyNumberFormat="1" applyFont="1" applyFill="1" applyBorder="1" applyAlignment="1" applyProtection="1">
      <alignment horizontal="center" vertical="top"/>
    </xf>
    <xf numFmtId="0" fontId="9" fillId="0" borderId="26" xfId="0" applyNumberFormat="1" applyFont="1" applyFill="1" applyBorder="1" applyAlignment="1" applyProtection="1">
      <alignment horizontal="left" vertical="top" wrapText="1"/>
    </xf>
    <xf numFmtId="0" fontId="11" fillId="0" borderId="23" xfId="0" applyFont="1" applyBorder="1" applyAlignment="1">
      <alignment horizontal="center" vertical="top"/>
    </xf>
    <xf numFmtId="0" fontId="11" fillId="0" borderId="23" xfId="0" applyNumberFormat="1" applyFont="1" applyFill="1" applyBorder="1" applyAlignment="1" applyProtection="1">
      <alignment horizontal="center" vertical="top"/>
    </xf>
    <xf numFmtId="1" fontId="11" fillId="0" borderId="27" xfId="0" applyNumberFormat="1" applyFont="1" applyFill="1" applyBorder="1" applyAlignment="1" applyProtection="1">
      <alignment horizontal="center" vertical="top"/>
    </xf>
    <xf numFmtId="0" fontId="11" fillId="0" borderId="28" xfId="0" applyNumberFormat="1" applyFont="1" applyFill="1" applyBorder="1" applyAlignment="1" applyProtection="1">
      <alignment horizontal="center" vertical="top"/>
    </xf>
    <xf numFmtId="1" fontId="11" fillId="0" borderId="26" xfId="0" applyNumberFormat="1" applyFont="1" applyFill="1" applyBorder="1" applyAlignment="1" applyProtection="1">
      <alignment horizontal="center" vertical="top"/>
    </xf>
    <xf numFmtId="0" fontId="11" fillId="0" borderId="26" xfId="0" applyFont="1" applyBorder="1" applyAlignment="1">
      <alignment horizontal="center" vertical="top"/>
    </xf>
    <xf numFmtId="0" fontId="11" fillId="0" borderId="29" xfId="0" applyNumberFormat="1" applyFont="1" applyFill="1" applyBorder="1" applyAlignment="1" applyProtection="1">
      <alignment horizontal="center" vertical="top"/>
    </xf>
    <xf numFmtId="0" fontId="9" fillId="0" borderId="27" xfId="0" applyFont="1" applyBorder="1" applyAlignment="1">
      <alignment horizontal="left" vertical="top" wrapText="1"/>
    </xf>
    <xf numFmtId="0" fontId="9" fillId="0" borderId="28" xfId="0" applyFont="1" applyBorder="1" applyAlignment="1">
      <alignment horizontal="left" vertical="top" wrapText="1"/>
    </xf>
    <xf numFmtId="0" fontId="9" fillId="0" borderId="28" xfId="0" applyNumberFormat="1" applyFont="1" applyFill="1" applyBorder="1" applyAlignment="1" applyProtection="1">
      <alignment horizontal="left" vertical="top" wrapText="1"/>
    </xf>
    <xf numFmtId="0" fontId="9" fillId="0" borderId="29" xfId="0" applyNumberFormat="1" applyFont="1" applyFill="1" applyBorder="1" applyAlignment="1" applyProtection="1">
      <alignment horizontal="left" vertical="top" wrapText="1"/>
    </xf>
    <xf numFmtId="0" fontId="9" fillId="0" borderId="30" xfId="2" applyFont="1" applyBorder="1" applyAlignment="1" applyProtection="1">
      <alignment horizontal="center" wrapText="1"/>
      <protection locked="0"/>
    </xf>
    <xf numFmtId="0" fontId="9" fillId="0" borderId="31" xfId="2" applyNumberFormat="1" applyFont="1" applyFill="1" applyBorder="1" applyAlignment="1" applyProtection="1">
      <alignment horizontal="center" wrapText="1"/>
    </xf>
    <xf numFmtId="0" fontId="9" fillId="0" borderId="32" xfId="2" applyNumberFormat="1" applyFont="1" applyFill="1" applyBorder="1" applyAlignment="1" applyProtection="1">
      <alignment horizontal="center" wrapText="1"/>
    </xf>
    <xf numFmtId="0" fontId="9" fillId="0" borderId="33" xfId="2" applyFont="1" applyBorder="1" applyAlignment="1">
      <alignment horizontal="center" wrapText="1"/>
    </xf>
    <xf numFmtId="0" fontId="9" fillId="0" borderId="34" xfId="2" applyFont="1" applyFill="1" applyBorder="1" applyAlignment="1">
      <alignment horizontal="center" vertical="center" wrapText="1"/>
    </xf>
    <xf numFmtId="0" fontId="9" fillId="0" borderId="35" xfId="2" applyNumberFormat="1" applyFont="1" applyFill="1" applyBorder="1" applyAlignment="1" applyProtection="1">
      <alignment horizontal="center" wrapText="1"/>
    </xf>
    <xf numFmtId="0" fontId="9" fillId="0" borderId="35" xfId="2" applyNumberFormat="1" applyFont="1" applyFill="1" applyBorder="1" applyAlignment="1" applyProtection="1"/>
    <xf numFmtId="49" fontId="9" fillId="0" borderId="0" xfId="2" applyNumberFormat="1" applyFont="1" applyFill="1" applyBorder="1" applyAlignment="1" applyProtection="1"/>
    <xf numFmtId="0" fontId="9" fillId="0" borderId="0" xfId="2" applyFont="1" applyAlignment="1">
      <alignment horizontal="right" vertical="center"/>
    </xf>
    <xf numFmtId="0" fontId="9" fillId="0" borderId="36" xfId="0" applyNumberFormat="1" applyFont="1" applyFill="1" applyBorder="1" applyAlignment="1" applyProtection="1">
      <alignment horizontal="center" vertical="center"/>
    </xf>
    <xf numFmtId="0" fontId="9" fillId="0" borderId="37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9" fillId="0" borderId="13" xfId="0" applyNumberFormat="1" applyFont="1" applyFill="1" applyBorder="1" applyAlignment="1" applyProtection="1">
      <alignment horizontal="center" vertical="center"/>
    </xf>
    <xf numFmtId="0" fontId="9" fillId="0" borderId="14" xfId="0" applyNumberFormat="1" applyFont="1" applyFill="1" applyBorder="1" applyAlignment="1" applyProtection="1">
      <alignment horizontal="center" vertical="center"/>
    </xf>
    <xf numFmtId="0" fontId="9" fillId="0" borderId="38" xfId="0" applyNumberFormat="1" applyFont="1" applyFill="1" applyBorder="1" applyAlignment="1" applyProtection="1">
      <alignment vertical="center" wrapText="1"/>
    </xf>
    <xf numFmtId="0" fontId="9" fillId="0" borderId="37" xfId="0" applyNumberFormat="1" applyFont="1" applyFill="1" applyBorder="1" applyAlignment="1" applyProtection="1">
      <alignment vertical="center" wrapText="1"/>
    </xf>
    <xf numFmtId="0" fontId="9" fillId="0" borderId="3" xfId="0" applyNumberFormat="1" applyFont="1" applyFill="1" applyBorder="1" applyAlignment="1" applyProtection="1">
      <alignment vertical="center" wrapText="1"/>
    </xf>
    <xf numFmtId="0" fontId="9" fillId="0" borderId="2" xfId="0" applyNumberFormat="1" applyFont="1" applyFill="1" applyBorder="1" applyAlignment="1" applyProtection="1">
      <alignment vertical="center" wrapText="1"/>
    </xf>
    <xf numFmtId="0" fontId="9" fillId="0" borderId="39" xfId="0" applyNumberFormat="1" applyFont="1" applyFill="1" applyBorder="1" applyAlignment="1" applyProtection="1">
      <alignment vertical="center" wrapText="1"/>
    </xf>
    <xf numFmtId="0" fontId="9" fillId="0" borderId="14" xfId="0" applyNumberFormat="1" applyFont="1" applyFill="1" applyBorder="1" applyAlignment="1" applyProtection="1">
      <alignment vertical="center" wrapText="1"/>
    </xf>
    <xf numFmtId="0" fontId="31" fillId="0" borderId="2" xfId="0" applyNumberFormat="1" applyFont="1" applyFill="1" applyBorder="1" applyAlignment="1" applyProtection="1">
      <alignment vertical="center" wrapText="1"/>
    </xf>
    <xf numFmtId="0" fontId="18" fillId="0" borderId="0" xfId="3" applyFont="1" applyAlignment="1">
      <alignment horizontal="left" vertical="center"/>
    </xf>
    <xf numFmtId="0" fontId="18" fillId="0" borderId="0" xfId="3" applyFont="1" applyAlignment="1">
      <alignment horizontal="left" vertical="top" wrapText="1"/>
    </xf>
    <xf numFmtId="0" fontId="15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 wrapText="1"/>
    </xf>
    <xf numFmtId="0" fontId="17" fillId="0" borderId="0" xfId="1" applyFont="1" applyAlignment="1"/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horizontal="center" vertical="center" wrapText="1"/>
    </xf>
    <xf numFmtId="0" fontId="13" fillId="0" borderId="0" xfId="1" applyFont="1" applyAlignment="1">
      <alignment horizontal="center" wrapText="1"/>
    </xf>
    <xf numFmtId="0" fontId="18" fillId="0" borderId="0" xfId="3" applyFont="1" applyAlignment="1">
      <alignment horizontal="right" vertical="top"/>
    </xf>
    <xf numFmtId="0" fontId="19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 wrapText="1"/>
    </xf>
    <xf numFmtId="0" fontId="24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18" fillId="0" borderId="0" xfId="5" applyFont="1" applyAlignment="1">
      <alignment horizontal="left" vertical="top" wrapText="1"/>
    </xf>
    <xf numFmtId="0" fontId="18" fillId="0" borderId="0" xfId="1" applyFont="1" applyAlignment="1">
      <alignment horizontal="right" vertical="center"/>
    </xf>
    <xf numFmtId="0" fontId="27" fillId="0" borderId="40" xfId="1" applyFont="1" applyFill="1" applyBorder="1" applyAlignment="1">
      <alignment horizontal="center" vertical="center"/>
    </xf>
    <xf numFmtId="0" fontId="27" fillId="0" borderId="41" xfId="1" applyFont="1" applyFill="1" applyBorder="1" applyAlignment="1">
      <alignment horizontal="center" vertical="center"/>
    </xf>
    <xf numFmtId="0" fontId="27" fillId="0" borderId="42" xfId="1" applyFont="1" applyFill="1" applyBorder="1" applyAlignment="1">
      <alignment horizontal="center" vertical="center"/>
    </xf>
    <xf numFmtId="0" fontId="27" fillId="0" borderId="40" xfId="1" applyFont="1" applyBorder="1" applyAlignment="1">
      <alignment horizontal="center" vertical="center"/>
    </xf>
    <xf numFmtId="0" fontId="27" fillId="0" borderId="41" xfId="1" applyFont="1" applyBorder="1" applyAlignment="1">
      <alignment horizontal="center" vertical="center"/>
    </xf>
    <xf numFmtId="0" fontId="27" fillId="0" borderId="42" xfId="1" applyFont="1" applyBorder="1" applyAlignment="1">
      <alignment horizontal="center" vertical="center"/>
    </xf>
    <xf numFmtId="0" fontId="28" fillId="0" borderId="43" xfId="1" applyFont="1" applyFill="1" applyBorder="1" applyAlignment="1">
      <alignment horizontal="center" vertical="center"/>
    </xf>
    <xf numFmtId="0" fontId="28" fillId="0" borderId="44" xfId="1" applyFont="1" applyFill="1" applyBorder="1" applyAlignment="1">
      <alignment horizontal="center" vertical="center"/>
    </xf>
    <xf numFmtId="0" fontId="28" fillId="0" borderId="43" xfId="1" applyFont="1" applyBorder="1" applyAlignment="1">
      <alignment horizontal="center" vertical="center"/>
    </xf>
    <xf numFmtId="0" fontId="28" fillId="0" borderId="44" xfId="1" applyFont="1" applyBorder="1" applyAlignment="1">
      <alignment horizontal="center" vertical="center"/>
    </xf>
    <xf numFmtId="0" fontId="27" fillId="0" borderId="15" xfId="1" applyFont="1" applyBorder="1" applyAlignment="1">
      <alignment horizontal="center" vertical="center" textRotation="255"/>
    </xf>
    <xf numFmtId="0" fontId="27" fillId="0" borderId="16" xfId="1" applyFont="1" applyBorder="1" applyAlignment="1">
      <alignment horizontal="center" vertical="center" wrapText="1"/>
    </xf>
    <xf numFmtId="0" fontId="27" fillId="0" borderId="40" xfId="1" applyFont="1" applyBorder="1" applyAlignment="1">
      <alignment horizontal="center" vertical="center" wrapText="1"/>
    </xf>
    <xf numFmtId="0" fontId="27" fillId="0" borderId="41" xfId="1" applyFont="1" applyBorder="1" applyAlignment="1">
      <alignment horizontal="center" vertical="center" wrapText="1"/>
    </xf>
    <xf numFmtId="0" fontId="27" fillId="0" borderId="42" xfId="1" applyFont="1" applyBorder="1" applyAlignment="1">
      <alignment horizontal="center" vertical="center" wrapText="1"/>
    </xf>
    <xf numFmtId="0" fontId="27" fillId="0" borderId="40" xfId="1" applyFont="1" applyFill="1" applyBorder="1" applyAlignment="1">
      <alignment horizontal="center" vertical="center" wrapText="1"/>
    </xf>
    <xf numFmtId="0" fontId="27" fillId="0" borderId="41" xfId="1" applyFont="1" applyFill="1" applyBorder="1" applyAlignment="1">
      <alignment horizontal="center" vertical="center" wrapText="1"/>
    </xf>
    <xf numFmtId="0" fontId="27" fillId="0" borderId="42" xfId="1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center" vertical="center"/>
    </xf>
    <xf numFmtId="0" fontId="25" fillId="0" borderId="65" xfId="0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 wrapText="1"/>
    </xf>
    <xf numFmtId="0" fontId="25" fillId="0" borderId="63" xfId="0" applyFont="1" applyFill="1" applyBorder="1" applyAlignment="1">
      <alignment horizontal="center" vertical="center" wrapText="1"/>
    </xf>
    <xf numFmtId="0" fontId="25" fillId="0" borderId="38" xfId="0" applyFont="1" applyFill="1" applyBorder="1" applyAlignment="1">
      <alignment horizontal="center" vertical="center" wrapText="1"/>
    </xf>
    <xf numFmtId="0" fontId="25" fillId="0" borderId="36" xfId="0" applyFont="1" applyFill="1" applyBorder="1" applyAlignment="1">
      <alignment horizontal="center" vertical="center"/>
    </xf>
    <xf numFmtId="0" fontId="25" fillId="0" borderId="37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25" fillId="0" borderId="8" xfId="0" applyNumberFormat="1" applyFont="1" applyFill="1" applyBorder="1" applyAlignment="1">
      <alignment horizontal="center" vertical="center" wrapText="1"/>
    </xf>
    <xf numFmtId="49" fontId="25" fillId="0" borderId="64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25" fillId="0" borderId="55" xfId="0" applyFont="1" applyFill="1" applyBorder="1" applyAlignment="1">
      <alignment horizontal="center" vertical="center"/>
    </xf>
    <xf numFmtId="0" fontId="25" fillId="0" borderId="56" xfId="0" applyFont="1" applyFill="1" applyBorder="1" applyAlignment="1">
      <alignment horizontal="center" vertical="center"/>
    </xf>
    <xf numFmtId="0" fontId="25" fillId="0" borderId="57" xfId="0" applyFont="1" applyFill="1" applyBorder="1" applyAlignment="1">
      <alignment horizontal="center" vertical="center"/>
    </xf>
    <xf numFmtId="0" fontId="25" fillId="0" borderId="58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59" xfId="0" applyFont="1" applyFill="1" applyBorder="1" applyAlignment="1">
      <alignment horizontal="center" vertical="center"/>
    </xf>
    <xf numFmtId="0" fontId="25" fillId="0" borderId="60" xfId="0" applyFont="1" applyFill="1" applyBorder="1" applyAlignment="1">
      <alignment horizontal="center" vertical="center"/>
    </xf>
    <xf numFmtId="0" fontId="25" fillId="0" borderId="61" xfId="0" applyFont="1" applyFill="1" applyBorder="1" applyAlignment="1">
      <alignment horizontal="center" vertical="center"/>
    </xf>
    <xf numFmtId="0" fontId="25" fillId="0" borderId="62" xfId="0" applyFont="1" applyFill="1" applyBorder="1" applyAlignment="1">
      <alignment horizontal="center" vertical="center"/>
    </xf>
    <xf numFmtId="0" fontId="26" fillId="0" borderId="51" xfId="0" applyFont="1" applyFill="1" applyBorder="1" applyAlignment="1">
      <alignment horizontal="center" vertical="center" wrapText="1"/>
    </xf>
    <xf numFmtId="0" fontId="26" fillId="0" borderId="59" xfId="0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/>
    </xf>
    <xf numFmtId="0" fontId="9" fillId="0" borderId="1" xfId="0" applyNumberFormat="1" applyFont="1" applyFill="1" applyBorder="1" applyAlignment="1" applyProtection="1">
      <alignment horizontal="left" wrapText="1"/>
    </xf>
    <xf numFmtId="0" fontId="7" fillId="0" borderId="45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9" fillId="0" borderId="3" xfId="0" applyNumberFormat="1" applyFont="1" applyBorder="1" applyAlignment="1">
      <alignment horizontal="center" vertical="top"/>
    </xf>
    <xf numFmtId="0" fontId="9" fillId="0" borderId="1" xfId="0" applyNumberFormat="1" applyFont="1" applyBorder="1" applyAlignment="1">
      <alignment horizontal="center" vertical="top"/>
    </xf>
    <xf numFmtId="0" fontId="9" fillId="0" borderId="2" xfId="0" applyNumberFormat="1" applyFont="1" applyBorder="1" applyAlignment="1">
      <alignment horizontal="center" vertical="top"/>
    </xf>
    <xf numFmtId="0" fontId="11" fillId="0" borderId="3" xfId="0" applyNumberFormat="1" applyFont="1" applyFill="1" applyBorder="1" applyAlignment="1" applyProtection="1">
      <alignment horizontal="center" vertical="top"/>
    </xf>
    <xf numFmtId="0" fontId="9" fillId="0" borderId="1" xfId="0" applyNumberFormat="1" applyFont="1" applyFill="1" applyBorder="1" applyAlignment="1" applyProtection="1">
      <alignment horizontal="center" vertical="top"/>
    </xf>
    <xf numFmtId="0" fontId="9" fillId="0" borderId="2" xfId="0" applyNumberFormat="1" applyFont="1" applyFill="1" applyBorder="1" applyAlignment="1" applyProtection="1">
      <alignment horizontal="center" vertical="top"/>
    </xf>
    <xf numFmtId="0" fontId="9" fillId="0" borderId="3" xfId="0" applyNumberFormat="1" applyFont="1" applyFill="1" applyBorder="1" applyAlignment="1" applyProtection="1">
      <alignment horizontal="center" vertical="top"/>
    </xf>
    <xf numFmtId="0" fontId="11" fillId="0" borderId="0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1" fillId="0" borderId="38" xfId="0" applyNumberFormat="1" applyFont="1" applyFill="1" applyBorder="1" applyAlignment="1" applyProtection="1">
      <alignment horizontal="center" vertical="top"/>
    </xf>
    <xf numFmtId="0" fontId="9" fillId="0" borderId="36" xfId="0" applyNumberFormat="1" applyFont="1" applyFill="1" applyBorder="1" applyAlignment="1" applyProtection="1">
      <alignment horizontal="center" vertical="top"/>
    </xf>
    <xf numFmtId="0" fontId="9" fillId="0" borderId="37" xfId="0" applyNumberFormat="1" applyFont="1" applyFill="1" applyBorder="1" applyAlignment="1" applyProtection="1">
      <alignment horizontal="center" vertical="top"/>
    </xf>
    <xf numFmtId="0" fontId="9" fillId="0" borderId="38" xfId="0" applyNumberFormat="1" applyFont="1" applyFill="1" applyBorder="1" applyAlignment="1" applyProtection="1">
      <alignment horizontal="center" vertical="top"/>
    </xf>
    <xf numFmtId="0" fontId="9" fillId="0" borderId="3" xfId="0" applyNumberFormat="1" applyFont="1" applyFill="1" applyBorder="1" applyAlignment="1" applyProtection="1">
      <alignment horizontal="center"/>
    </xf>
    <xf numFmtId="0" fontId="11" fillId="0" borderId="48" xfId="2" applyFont="1" applyBorder="1" applyAlignment="1">
      <alignment horizontal="center" vertical="center"/>
    </xf>
    <xf numFmtId="0" fontId="11" fillId="0" borderId="49" xfId="2" applyFont="1" applyBorder="1" applyAlignment="1">
      <alignment horizontal="center" vertical="center"/>
    </xf>
    <xf numFmtId="0" fontId="11" fillId="0" borderId="50" xfId="2" applyFont="1" applyBorder="1" applyAlignment="1">
      <alignment horizontal="center" vertical="center"/>
    </xf>
    <xf numFmtId="0" fontId="11" fillId="0" borderId="55" xfId="2" applyFont="1" applyFill="1" applyBorder="1" applyAlignment="1">
      <alignment horizontal="center" vertical="center" wrapText="1"/>
    </xf>
    <xf numFmtId="0" fontId="11" fillId="0" borderId="57" xfId="2" applyFont="1" applyFill="1" applyBorder="1" applyAlignment="1">
      <alignment horizontal="center" vertical="center" wrapText="1"/>
    </xf>
    <xf numFmtId="0" fontId="11" fillId="0" borderId="66" xfId="2" applyFont="1" applyFill="1" applyBorder="1" applyAlignment="1">
      <alignment horizontal="center" vertical="center" wrapText="1"/>
    </xf>
    <xf numFmtId="0" fontId="11" fillId="0" borderId="67" xfId="2" applyFont="1" applyFill="1" applyBorder="1" applyAlignment="1">
      <alignment horizontal="center" vertical="center" wrapText="1"/>
    </xf>
    <xf numFmtId="0" fontId="9" fillId="0" borderId="68" xfId="2" applyFont="1" applyBorder="1" applyAlignment="1">
      <alignment horizontal="center" vertical="center"/>
    </xf>
    <xf numFmtId="0" fontId="9" fillId="0" borderId="69" xfId="2" applyFont="1" applyBorder="1" applyAlignment="1">
      <alignment horizontal="center" vertical="center"/>
    </xf>
    <xf numFmtId="0" fontId="9" fillId="0" borderId="70" xfId="2" applyNumberFormat="1" applyFont="1" applyFill="1" applyBorder="1" applyAlignment="1" applyProtection="1">
      <alignment wrapText="1"/>
    </xf>
    <xf numFmtId="0" fontId="9" fillId="0" borderId="30" xfId="2" applyNumberFormat="1" applyFont="1" applyFill="1" applyBorder="1" applyAlignment="1" applyProtection="1">
      <alignment wrapText="1"/>
    </xf>
    <xf numFmtId="0" fontId="9" fillId="0" borderId="71" xfId="2" applyNumberFormat="1" applyFont="1" applyFill="1" applyBorder="1" applyAlignment="1" applyProtection="1">
      <alignment wrapText="1"/>
    </xf>
    <xf numFmtId="0" fontId="9" fillId="0" borderId="31" xfId="2" applyNumberFormat="1" applyFont="1" applyFill="1" applyBorder="1" applyAlignment="1" applyProtection="1">
      <alignment wrapText="1"/>
    </xf>
    <xf numFmtId="0" fontId="9" fillId="0" borderId="0" xfId="2" applyNumberFormat="1" applyFont="1" applyFill="1" applyBorder="1" applyAlignment="1" applyProtection="1"/>
    <xf numFmtId="0" fontId="9" fillId="0" borderId="0" xfId="2" applyNumberFormat="1" applyFont="1" applyFill="1" applyBorder="1" applyAlignment="1" applyProtection="1">
      <alignment horizontal="right"/>
    </xf>
    <xf numFmtId="0" fontId="9" fillId="0" borderId="0" xfId="2" applyNumberFormat="1" applyFont="1" applyFill="1" applyBorder="1" applyAlignment="1" applyProtection="1">
      <alignment wrapText="1"/>
    </xf>
    <xf numFmtId="0" fontId="30" fillId="0" borderId="0" xfId="0" applyNumberFormat="1" applyFont="1" applyFill="1" applyBorder="1" applyAlignment="1" applyProtection="1"/>
    <xf numFmtId="0" fontId="32" fillId="0" borderId="0" xfId="0" applyNumberFormat="1" applyFont="1" applyFill="1" applyBorder="1" applyAlignment="1" applyProtection="1">
      <alignment horizontal="center"/>
    </xf>
    <xf numFmtId="0" fontId="9" fillId="0" borderId="5" xfId="0" applyNumberFormat="1" applyFont="1" applyFill="1" applyBorder="1" applyAlignment="1" applyProtection="1">
      <alignment horizontal="center"/>
    </xf>
    <xf numFmtId="0" fontId="9" fillId="0" borderId="7" xfId="0" applyNumberFormat="1" applyFont="1" applyFill="1" applyBorder="1" applyAlignment="1" applyProtection="1">
      <alignment horizontal="center"/>
    </xf>
    <xf numFmtId="0" fontId="9" fillId="0" borderId="8" xfId="0" applyNumberFormat="1" applyFont="1" applyFill="1" applyBorder="1" applyAlignment="1" applyProtection="1">
      <alignment wrapText="1"/>
    </xf>
    <xf numFmtId="0" fontId="9" fillId="0" borderId="72" xfId="0" applyNumberFormat="1" applyFont="1" applyFill="1" applyBorder="1" applyAlignment="1" applyProtection="1">
      <alignment wrapText="1"/>
    </xf>
  </cellXfs>
  <cellStyles count="7">
    <cellStyle name="Обычный" xfId="0" builtinId="0"/>
    <cellStyle name="Обычный 2" xfId="1"/>
    <cellStyle name="Обычный 3" xfId="2"/>
    <cellStyle name="Обычный_kg" xfId="3"/>
    <cellStyle name="Обычный_kg08080165012007" xfId="4"/>
    <cellStyle name="Обычный_kg21040062Ф022011" xfId="5"/>
    <cellStyle name="Обычный_календ_2000" xf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41"/>
  <sheetViews>
    <sheetView zoomScale="75" zoomScaleNormal="75" zoomScaleSheetLayoutView="100" workbookViewId="0">
      <selection activeCell="DD17" sqref="DD17"/>
    </sheetView>
  </sheetViews>
  <sheetFormatPr defaultRowHeight="11.25" x14ac:dyDescent="0.2"/>
  <cols>
    <col min="1" max="1" width="3.28515625" style="27" customWidth="1"/>
    <col min="2" max="105" width="1.140625" style="27" customWidth="1"/>
    <col min="106" max="111" width="7.7109375" style="27" customWidth="1"/>
    <col min="112" max="112" width="3.28515625" style="27" customWidth="1"/>
    <col min="113" max="114" width="1.28515625" style="27" customWidth="1"/>
    <col min="115" max="115" width="1.5703125" style="27" customWidth="1"/>
    <col min="116" max="116" width="1.85546875" style="27" customWidth="1"/>
    <col min="117" max="16384" width="9.140625" style="27"/>
  </cols>
  <sheetData>
    <row r="1" spans="1:112" ht="18" customHeight="1" x14ac:dyDescent="0.2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171" t="s">
        <v>53</v>
      </c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  <c r="BM1" s="171"/>
      <c r="BN1" s="171"/>
      <c r="BO1" s="171"/>
      <c r="BP1" s="171"/>
      <c r="BQ1" s="171"/>
      <c r="BR1" s="171"/>
      <c r="BS1" s="171"/>
      <c r="BT1" s="171"/>
      <c r="BU1" s="171"/>
      <c r="BV1" s="171"/>
      <c r="BW1" s="171"/>
      <c r="BX1" s="171"/>
      <c r="BY1" s="171"/>
      <c r="BZ1" s="171"/>
      <c r="CA1" s="171"/>
      <c r="CB1" s="171"/>
      <c r="CC1" s="171"/>
      <c r="CD1" s="171"/>
      <c r="CE1" s="171"/>
      <c r="CF1" s="171"/>
      <c r="CG1" s="171"/>
      <c r="CH1" s="171"/>
      <c r="CI1" s="171"/>
      <c r="CJ1" s="171"/>
      <c r="CK1" s="171"/>
      <c r="CL1" s="171"/>
      <c r="CM1" s="171"/>
      <c r="CN1" s="171"/>
      <c r="CO1" s="171"/>
      <c r="CP1" s="171"/>
      <c r="CQ1" s="171"/>
      <c r="CR1" s="171"/>
      <c r="CS1" s="171"/>
      <c r="CT1" s="171"/>
      <c r="CU1" s="171"/>
      <c r="CV1" s="171"/>
      <c r="CW1" s="171"/>
      <c r="CX1" s="171"/>
      <c r="CY1" s="171"/>
      <c r="CZ1" s="171"/>
      <c r="DA1" s="171"/>
      <c r="DB1" s="171"/>
      <c r="DC1" s="171"/>
      <c r="DD1" s="171" t="s">
        <v>41</v>
      </c>
      <c r="DE1" s="171"/>
      <c r="DF1" s="171"/>
      <c r="DG1" s="171"/>
      <c r="DH1" s="171"/>
    </row>
    <row r="2" spans="1:112" ht="15.75" customHeight="1" x14ac:dyDescent="0.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8"/>
      <c r="AE2" s="28"/>
      <c r="AF2" s="28"/>
      <c r="AG2" s="28"/>
      <c r="AH2" s="172" t="s">
        <v>103</v>
      </c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73"/>
      <c r="BV2" s="173"/>
      <c r="BW2" s="173"/>
      <c r="BX2" s="173"/>
      <c r="BY2" s="173"/>
      <c r="BZ2" s="173"/>
      <c r="CA2" s="173"/>
      <c r="CB2" s="173"/>
      <c r="CC2" s="173"/>
      <c r="CD2" s="173"/>
      <c r="CE2" s="173"/>
      <c r="CF2" s="173"/>
      <c r="CG2" s="173"/>
      <c r="CH2" s="173"/>
      <c r="CI2" s="173"/>
      <c r="CJ2" s="173"/>
      <c r="CK2" s="173"/>
      <c r="CL2" s="173"/>
      <c r="CM2" s="173"/>
      <c r="CN2" s="173"/>
      <c r="CO2" s="173"/>
      <c r="CP2" s="173"/>
      <c r="CQ2" s="173"/>
      <c r="CR2" s="173"/>
      <c r="CS2" s="173"/>
      <c r="CT2" s="173"/>
      <c r="CU2" s="173"/>
      <c r="CV2" s="173"/>
      <c r="CW2" s="173"/>
      <c r="CX2" s="173"/>
      <c r="CY2" s="173"/>
      <c r="CZ2" s="173"/>
      <c r="DA2" s="173"/>
      <c r="DB2" s="173"/>
      <c r="DD2" s="29" t="s">
        <v>42</v>
      </c>
      <c r="DE2" s="29"/>
      <c r="DF2" s="29"/>
      <c r="DG2" s="29"/>
    </row>
    <row r="3" spans="1:112" ht="15.75" x14ac:dyDescent="0.2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8"/>
      <c r="AE3" s="28"/>
      <c r="AF3" s="28"/>
      <c r="AG3" s="28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  <c r="BJ3" s="173"/>
      <c r="BK3" s="173"/>
      <c r="BL3" s="173"/>
      <c r="BM3" s="173"/>
      <c r="BN3" s="173"/>
      <c r="BO3" s="173"/>
      <c r="BP3" s="173"/>
      <c r="BQ3" s="173"/>
      <c r="BR3" s="173"/>
      <c r="BS3" s="173"/>
      <c r="BT3" s="173"/>
      <c r="BU3" s="173"/>
      <c r="BV3" s="173"/>
      <c r="BW3" s="173"/>
      <c r="BX3" s="173"/>
      <c r="BY3" s="173"/>
      <c r="BZ3" s="173"/>
      <c r="CA3" s="173"/>
      <c r="CB3" s="173"/>
      <c r="CC3" s="173"/>
      <c r="CD3" s="173"/>
      <c r="CE3" s="173"/>
      <c r="CF3" s="173"/>
      <c r="CG3" s="173"/>
      <c r="CH3" s="173"/>
      <c r="CI3" s="173"/>
      <c r="CJ3" s="173"/>
      <c r="CK3" s="173"/>
      <c r="CL3" s="173"/>
      <c r="CM3" s="173"/>
      <c r="CN3" s="173"/>
      <c r="CO3" s="173"/>
      <c r="CP3" s="173"/>
      <c r="CQ3" s="173"/>
      <c r="CR3" s="173"/>
      <c r="CS3" s="173"/>
      <c r="CT3" s="173"/>
      <c r="CU3" s="173"/>
      <c r="CV3" s="173"/>
      <c r="CW3" s="173"/>
      <c r="CX3" s="173"/>
      <c r="CY3" s="173"/>
      <c r="CZ3" s="173"/>
      <c r="DA3" s="173"/>
      <c r="DB3" s="173"/>
      <c r="DD3" s="174" t="s">
        <v>55</v>
      </c>
      <c r="DE3" s="174"/>
      <c r="DF3" s="174"/>
      <c r="DG3" s="174"/>
      <c r="DH3" s="174"/>
    </row>
    <row r="4" spans="1:112" ht="30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H4" s="172" t="s">
        <v>22</v>
      </c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 s="172"/>
      <c r="BO4" s="172"/>
      <c r="BP4" s="172"/>
      <c r="BQ4" s="172"/>
      <c r="BR4" s="172"/>
      <c r="BS4" s="172"/>
      <c r="BT4" s="172"/>
      <c r="BU4" s="172"/>
      <c r="BV4" s="172"/>
      <c r="BW4" s="172"/>
      <c r="BX4" s="172"/>
      <c r="BY4" s="172"/>
      <c r="BZ4" s="172"/>
      <c r="CA4" s="172"/>
      <c r="CB4" s="172"/>
      <c r="CC4" s="172"/>
      <c r="CD4" s="172"/>
      <c r="CE4" s="172"/>
      <c r="CF4" s="172"/>
      <c r="CG4" s="172"/>
      <c r="CH4" s="172"/>
      <c r="CI4" s="172"/>
      <c r="CJ4" s="172"/>
      <c r="CK4" s="172"/>
      <c r="CL4" s="172"/>
      <c r="CM4" s="172"/>
      <c r="CN4" s="172"/>
      <c r="CO4" s="172"/>
      <c r="CP4" s="172"/>
      <c r="CQ4" s="172"/>
      <c r="CR4" s="172"/>
      <c r="CS4" s="172"/>
      <c r="CT4" s="172"/>
      <c r="CU4" s="172"/>
      <c r="CV4" s="172"/>
      <c r="CW4" s="172"/>
      <c r="CX4" s="172"/>
      <c r="CY4" s="172"/>
      <c r="CZ4" s="172"/>
      <c r="DA4" s="172"/>
      <c r="DB4" s="172"/>
      <c r="DD4" s="175" t="s">
        <v>43</v>
      </c>
      <c r="DE4" s="175"/>
      <c r="DF4" s="175"/>
      <c r="DG4" s="175"/>
      <c r="DH4" s="175"/>
    </row>
    <row r="5" spans="1:112" ht="18" customHeight="1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 s="172"/>
      <c r="BK5" s="172"/>
      <c r="BL5" s="172"/>
      <c r="BM5" s="172"/>
      <c r="BN5" s="172"/>
      <c r="BO5" s="172"/>
      <c r="BP5" s="172"/>
      <c r="BQ5" s="172"/>
      <c r="BR5" s="172"/>
      <c r="BS5" s="172"/>
      <c r="BT5" s="172"/>
      <c r="BU5" s="172"/>
      <c r="BV5" s="172"/>
      <c r="BW5" s="172"/>
      <c r="BX5" s="172"/>
      <c r="BY5" s="172"/>
      <c r="BZ5" s="172"/>
      <c r="CA5" s="172"/>
      <c r="CB5" s="172"/>
      <c r="CC5" s="172"/>
      <c r="CD5" s="172"/>
      <c r="CE5" s="172"/>
      <c r="CF5" s="172"/>
      <c r="CG5" s="172"/>
      <c r="CH5" s="172"/>
      <c r="CI5" s="172"/>
      <c r="CJ5" s="172"/>
      <c r="CK5" s="172"/>
      <c r="CL5" s="172"/>
      <c r="CM5" s="172"/>
      <c r="CN5" s="172"/>
      <c r="CO5" s="172"/>
      <c r="CP5" s="172"/>
      <c r="CQ5" s="172"/>
      <c r="CR5" s="172"/>
      <c r="CS5" s="172"/>
      <c r="CT5" s="172"/>
      <c r="CU5" s="172"/>
      <c r="CV5" s="172"/>
      <c r="CW5" s="172"/>
      <c r="CX5" s="172"/>
      <c r="CY5" s="172"/>
      <c r="CZ5" s="172"/>
      <c r="DA5" s="172"/>
      <c r="DB5" s="172"/>
      <c r="DD5" s="176" t="s">
        <v>44</v>
      </c>
      <c r="DE5" s="176"/>
      <c r="DF5" s="176"/>
      <c r="DG5" s="176"/>
      <c r="DH5" s="176"/>
    </row>
    <row r="6" spans="1:112" ht="30" customHeight="1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1"/>
      <c r="AH6" s="178" t="s">
        <v>23</v>
      </c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8"/>
      <c r="BF6" s="178"/>
      <c r="BG6" s="178"/>
      <c r="BH6" s="178"/>
      <c r="BI6" s="178"/>
      <c r="BJ6" s="178"/>
      <c r="BK6" s="178"/>
      <c r="BL6" s="178"/>
      <c r="BM6" s="178"/>
      <c r="BN6" s="178"/>
      <c r="BO6" s="178"/>
      <c r="BP6" s="178"/>
      <c r="BQ6" s="178"/>
      <c r="BR6" s="178"/>
      <c r="BS6" s="178"/>
      <c r="BT6" s="178"/>
      <c r="BU6" s="178"/>
      <c r="BV6" s="178"/>
      <c r="BW6" s="178"/>
      <c r="BX6" s="178"/>
      <c r="BY6" s="178"/>
      <c r="BZ6" s="178"/>
      <c r="CA6" s="178"/>
      <c r="CB6" s="178"/>
      <c r="CC6" s="178"/>
      <c r="CD6" s="178"/>
      <c r="CE6" s="178"/>
      <c r="CF6" s="178"/>
      <c r="CG6" s="178"/>
      <c r="CH6" s="178"/>
      <c r="CI6" s="178"/>
      <c r="CJ6" s="178"/>
      <c r="CK6" s="178"/>
      <c r="CL6" s="178"/>
      <c r="CM6" s="178"/>
      <c r="CN6" s="178"/>
      <c r="CO6" s="178"/>
      <c r="CP6" s="178"/>
      <c r="CQ6" s="178"/>
      <c r="CR6" s="178"/>
      <c r="CS6" s="178"/>
      <c r="CT6" s="178"/>
      <c r="CU6" s="178"/>
      <c r="CV6" s="178"/>
      <c r="CW6" s="178"/>
      <c r="CX6" s="178"/>
      <c r="CY6" s="178"/>
      <c r="CZ6" s="178"/>
      <c r="DA6" s="178"/>
      <c r="DB6" s="178"/>
      <c r="DD6" s="179"/>
      <c r="DE6" s="179"/>
      <c r="DF6" s="179"/>
      <c r="DG6" s="179"/>
      <c r="DH6" s="179"/>
    </row>
    <row r="7" spans="1:112" ht="18" customHeight="1" x14ac:dyDescent="0.2"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8"/>
      <c r="AX7" s="178"/>
      <c r="AY7" s="178"/>
      <c r="AZ7" s="178"/>
      <c r="BA7" s="178"/>
      <c r="BB7" s="178"/>
      <c r="BC7" s="178"/>
      <c r="BD7" s="178"/>
      <c r="BE7" s="178"/>
      <c r="BF7" s="178"/>
      <c r="BG7" s="178"/>
      <c r="BH7" s="178"/>
      <c r="BI7" s="178"/>
      <c r="BJ7" s="178"/>
      <c r="BK7" s="178"/>
      <c r="BL7" s="178"/>
      <c r="BM7" s="178"/>
      <c r="BN7" s="178"/>
      <c r="BO7" s="178"/>
      <c r="BP7" s="178"/>
      <c r="BQ7" s="178"/>
      <c r="BR7" s="178"/>
      <c r="BS7" s="178"/>
      <c r="BT7" s="178"/>
      <c r="BU7" s="178"/>
      <c r="BV7" s="178"/>
      <c r="BW7" s="178"/>
      <c r="BX7" s="178"/>
      <c r="BY7" s="178"/>
      <c r="BZ7" s="178"/>
      <c r="CA7" s="178"/>
      <c r="CB7" s="178"/>
      <c r="CC7" s="178"/>
      <c r="CD7" s="178"/>
      <c r="CE7" s="178"/>
      <c r="CF7" s="178"/>
      <c r="CG7" s="178"/>
      <c r="CH7" s="178"/>
      <c r="CI7" s="178"/>
      <c r="CJ7" s="178"/>
      <c r="CK7" s="178"/>
      <c r="CL7" s="178"/>
      <c r="CM7" s="178"/>
      <c r="CN7" s="178"/>
      <c r="CO7" s="178"/>
      <c r="CP7" s="178"/>
      <c r="CQ7" s="178"/>
      <c r="CR7" s="178"/>
      <c r="CS7" s="178"/>
      <c r="CT7" s="178"/>
      <c r="CU7" s="178"/>
      <c r="CV7" s="178"/>
      <c r="CW7" s="178"/>
      <c r="CX7" s="178"/>
      <c r="CY7" s="178"/>
      <c r="CZ7" s="178"/>
      <c r="DA7" s="178"/>
      <c r="DB7" s="178"/>
      <c r="DD7" s="180"/>
      <c r="DE7" s="181"/>
      <c r="DF7" s="181"/>
      <c r="DG7" s="181"/>
      <c r="DH7" s="181"/>
    </row>
    <row r="8" spans="1:112" ht="15.95" customHeight="1" x14ac:dyDescent="0.2"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DB8" s="32"/>
      <c r="DC8" s="33"/>
    </row>
    <row r="9" spans="1:112" s="12" customFormat="1" ht="15.75" customHeight="1" x14ac:dyDescent="0.2">
      <c r="E9" s="8" t="s">
        <v>27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7"/>
      <c r="AN9" s="16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DB9" s="13"/>
      <c r="DC9" s="34" t="s">
        <v>45</v>
      </c>
      <c r="DD9" s="35" t="s">
        <v>24</v>
      </c>
    </row>
    <row r="10" spans="1:112" s="12" customFormat="1" ht="15.75" customHeight="1" x14ac:dyDescent="0.2"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13"/>
      <c r="AN10" s="8"/>
      <c r="AO10" s="35" t="s">
        <v>104</v>
      </c>
    </row>
    <row r="11" spans="1:112" s="12" customFormat="1" ht="15.75" customHeight="1" x14ac:dyDescent="0.2">
      <c r="AM11" s="13"/>
      <c r="AO11" s="183" t="s">
        <v>105</v>
      </c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A11" s="183"/>
      <c r="BB11" s="183"/>
      <c r="BC11" s="183"/>
      <c r="BD11" s="183"/>
      <c r="BE11" s="183"/>
      <c r="BF11" s="183"/>
      <c r="BG11" s="183"/>
      <c r="BH11" s="183"/>
      <c r="BI11" s="183"/>
      <c r="BJ11" s="183"/>
      <c r="BK11" s="183"/>
      <c r="BL11" s="183"/>
      <c r="BM11" s="183"/>
      <c r="BN11" s="183"/>
      <c r="BO11" s="183"/>
      <c r="BP11" s="183"/>
      <c r="BQ11" s="183"/>
      <c r="BR11" s="183"/>
      <c r="BS11" s="183"/>
      <c r="BT11" s="183"/>
      <c r="BU11" s="183"/>
      <c r="BV11" s="183"/>
      <c r="BW11" s="183"/>
      <c r="BX11" s="183"/>
      <c r="BY11" s="183"/>
      <c r="BZ11" s="183"/>
      <c r="CA11" s="183"/>
      <c r="CB11" s="183"/>
      <c r="CC11" s="183"/>
      <c r="CD11" s="183"/>
      <c r="CE11" s="183"/>
      <c r="CF11" s="183"/>
      <c r="CG11" s="183"/>
      <c r="CH11" s="183"/>
      <c r="CI11" s="183"/>
      <c r="CJ11" s="183"/>
      <c r="CK11" s="183"/>
      <c r="CL11" s="183"/>
      <c r="CM11" s="183"/>
      <c r="CN11" s="183"/>
      <c r="CO11" s="183"/>
      <c r="CP11" s="183"/>
      <c r="CQ11" s="183"/>
      <c r="CR11" s="183"/>
      <c r="DB11" s="8"/>
      <c r="DC11" s="34" t="s">
        <v>46</v>
      </c>
      <c r="DD11" s="170" t="s">
        <v>110</v>
      </c>
      <c r="DE11" s="170"/>
      <c r="DF11" s="170"/>
      <c r="DG11" s="170"/>
      <c r="DH11" s="170"/>
    </row>
    <row r="12" spans="1:112" s="6" customFormat="1" ht="15.75" customHeight="1" x14ac:dyDescent="0.2">
      <c r="E12" s="12"/>
      <c r="F12" s="12"/>
      <c r="G12" s="12"/>
      <c r="H12" s="12"/>
      <c r="I12" s="8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83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A12" s="183"/>
      <c r="BB12" s="183"/>
      <c r="BC12" s="183"/>
      <c r="BD12" s="183"/>
      <c r="BE12" s="183"/>
      <c r="BF12" s="183"/>
      <c r="BG12" s="183"/>
      <c r="BH12" s="183"/>
      <c r="BI12" s="183"/>
      <c r="BJ12" s="183"/>
      <c r="BK12" s="183"/>
      <c r="BL12" s="183"/>
      <c r="BM12" s="183"/>
      <c r="BN12" s="183"/>
      <c r="BO12" s="183"/>
      <c r="BP12" s="183"/>
      <c r="BQ12" s="183"/>
      <c r="BR12" s="183"/>
      <c r="BS12" s="183"/>
      <c r="BT12" s="183"/>
      <c r="BU12" s="183"/>
      <c r="BV12" s="183"/>
      <c r="BW12" s="183"/>
      <c r="BX12" s="183"/>
      <c r="BY12" s="183"/>
      <c r="BZ12" s="183"/>
      <c r="CA12" s="183"/>
      <c r="CB12" s="183"/>
      <c r="CC12" s="183"/>
      <c r="CD12" s="183"/>
      <c r="CE12" s="183"/>
      <c r="CF12" s="183"/>
      <c r="CG12" s="183"/>
      <c r="CH12" s="183"/>
      <c r="CI12" s="183"/>
      <c r="CJ12" s="183"/>
      <c r="CK12" s="183"/>
      <c r="CL12" s="183"/>
      <c r="CM12" s="183"/>
      <c r="CN12" s="183"/>
      <c r="CO12" s="183"/>
      <c r="CP12" s="183"/>
      <c r="CQ12" s="183"/>
      <c r="CR12" s="183"/>
      <c r="DB12" s="10"/>
      <c r="DC12" s="11"/>
      <c r="DD12" s="170"/>
      <c r="DE12" s="170"/>
      <c r="DF12" s="170"/>
      <c r="DG12" s="170"/>
      <c r="DH12" s="170"/>
    </row>
    <row r="13" spans="1:112" s="12" customFormat="1" ht="15.6" customHeight="1" x14ac:dyDescent="0.2">
      <c r="E13" s="6"/>
      <c r="F13" s="6"/>
      <c r="G13" s="6"/>
      <c r="H13" s="6"/>
      <c r="I13" s="9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DB13" s="8"/>
      <c r="DC13" s="34" t="s">
        <v>47</v>
      </c>
      <c r="DD13" s="35" t="s">
        <v>111</v>
      </c>
    </row>
    <row r="14" spans="1:112" s="6" customFormat="1" ht="15.75" customHeight="1" x14ac:dyDescent="0.2">
      <c r="E14" s="184" t="s">
        <v>106</v>
      </c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69" t="s">
        <v>107</v>
      </c>
      <c r="AP14" s="169"/>
      <c r="AQ14" s="169"/>
      <c r="AR14" s="169"/>
      <c r="AS14" s="169"/>
      <c r="AT14" s="169"/>
      <c r="AU14" s="169"/>
      <c r="AV14" s="169"/>
      <c r="AW14" s="169"/>
      <c r="AX14" s="169"/>
      <c r="AY14" s="169"/>
      <c r="AZ14" s="169"/>
      <c r="BA14" s="169"/>
      <c r="BB14" s="169"/>
      <c r="BC14" s="169"/>
      <c r="BD14" s="169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DB14" s="10"/>
      <c r="DC14" s="11"/>
    </row>
    <row r="15" spans="1:112" s="6" customFormat="1" ht="15.75" customHeight="1" x14ac:dyDescent="0.2">
      <c r="U15" s="12"/>
      <c r="V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3"/>
      <c r="AN15" s="12"/>
      <c r="AO15" s="170" t="s">
        <v>105</v>
      </c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0"/>
      <c r="BB15" s="170"/>
      <c r="BC15" s="170"/>
      <c r="BD15" s="170"/>
      <c r="BE15" s="170"/>
      <c r="BF15" s="170"/>
      <c r="BG15" s="170"/>
      <c r="BH15" s="170"/>
      <c r="BI15" s="170"/>
      <c r="BJ15" s="170"/>
      <c r="BK15" s="170"/>
      <c r="BL15" s="170"/>
      <c r="BM15" s="170"/>
      <c r="BN15" s="170"/>
      <c r="BO15" s="170"/>
      <c r="BP15" s="170"/>
      <c r="BQ15" s="170"/>
      <c r="BR15" s="170"/>
      <c r="BS15" s="170"/>
      <c r="BT15" s="170"/>
      <c r="BU15" s="170"/>
      <c r="BV15" s="170"/>
      <c r="BW15" s="170"/>
      <c r="BX15" s="170"/>
      <c r="BY15" s="170"/>
      <c r="BZ15" s="170"/>
      <c r="CA15" s="170"/>
      <c r="CB15" s="170"/>
      <c r="CC15" s="170"/>
      <c r="CD15" s="170"/>
      <c r="CE15" s="170"/>
      <c r="CF15" s="170"/>
      <c r="CG15" s="170"/>
      <c r="CH15" s="170"/>
      <c r="CI15" s="170"/>
      <c r="CJ15" s="170"/>
      <c r="CK15" s="170"/>
      <c r="CL15" s="170"/>
      <c r="CM15" s="170"/>
      <c r="CN15" s="170"/>
      <c r="CO15" s="170"/>
      <c r="CP15" s="170"/>
      <c r="CQ15" s="170"/>
      <c r="CR15" s="170"/>
      <c r="DC15" s="63" t="s">
        <v>112</v>
      </c>
    </row>
    <row r="16" spans="1:112" s="6" customFormat="1" ht="15.75" customHeight="1" x14ac:dyDescent="0.2">
      <c r="U16" s="12"/>
      <c r="V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70"/>
      <c r="AZ16" s="170"/>
      <c r="BA16" s="170"/>
      <c r="BB16" s="170"/>
      <c r="BC16" s="170"/>
      <c r="BD16" s="170"/>
      <c r="BE16" s="170"/>
      <c r="BF16" s="170"/>
      <c r="BG16" s="170"/>
      <c r="BH16" s="170"/>
      <c r="BI16" s="170"/>
      <c r="BJ16" s="170"/>
      <c r="BK16" s="170"/>
      <c r="BL16" s="170"/>
      <c r="BM16" s="170"/>
      <c r="BN16" s="170"/>
      <c r="BO16" s="170"/>
      <c r="BP16" s="170"/>
      <c r="BQ16" s="170"/>
      <c r="BR16" s="170"/>
      <c r="BS16" s="170"/>
      <c r="BT16" s="170"/>
      <c r="BU16" s="170"/>
      <c r="BV16" s="170"/>
      <c r="BW16" s="170"/>
      <c r="BX16" s="170"/>
      <c r="BY16" s="170"/>
      <c r="BZ16" s="170"/>
      <c r="CA16" s="170"/>
      <c r="CB16" s="170"/>
      <c r="CC16" s="170"/>
      <c r="CD16" s="170"/>
      <c r="CE16" s="170"/>
      <c r="CF16" s="170"/>
      <c r="CG16" s="170"/>
      <c r="CH16" s="170"/>
      <c r="CI16" s="170"/>
      <c r="CJ16" s="170"/>
      <c r="CK16" s="170"/>
      <c r="CL16" s="170"/>
      <c r="CM16" s="170"/>
      <c r="CN16" s="170"/>
      <c r="CO16" s="170"/>
      <c r="CP16" s="170"/>
      <c r="CQ16" s="170"/>
      <c r="CR16" s="170"/>
    </row>
    <row r="17" spans="1:141" s="6" customFormat="1" ht="15" x14ac:dyDescent="0.2">
      <c r="W17" s="7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</row>
    <row r="18" spans="1:141" s="6" customFormat="1" ht="15.75" customHeight="1" x14ac:dyDescent="0.2">
      <c r="E18" s="177" t="s">
        <v>108</v>
      </c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70" t="s">
        <v>109</v>
      </c>
      <c r="AP18" s="170"/>
      <c r="AQ18" s="170"/>
      <c r="AR18" s="170"/>
      <c r="AS18" s="170"/>
      <c r="AT18" s="170"/>
      <c r="AU18" s="170"/>
      <c r="AV18" s="170"/>
      <c r="AW18" s="170"/>
      <c r="AX18" s="170"/>
      <c r="AY18" s="170"/>
      <c r="AZ18" s="170"/>
      <c r="BA18" s="170"/>
      <c r="BB18" s="170"/>
      <c r="BC18" s="170"/>
      <c r="BD18" s="170"/>
      <c r="BE18" s="170"/>
      <c r="BF18" s="170"/>
      <c r="BG18" s="170"/>
      <c r="BH18" s="170"/>
      <c r="BI18" s="170"/>
      <c r="BJ18" s="170"/>
      <c r="BK18" s="170"/>
      <c r="BL18" s="170"/>
      <c r="BM18" s="170"/>
      <c r="BN18" s="170"/>
      <c r="BO18" s="170"/>
      <c r="BP18" s="170"/>
      <c r="BQ18" s="170"/>
      <c r="BR18" s="170"/>
      <c r="BS18" s="170"/>
      <c r="BT18" s="170"/>
      <c r="BU18" s="170"/>
      <c r="BV18" s="170"/>
      <c r="BW18" s="170"/>
      <c r="BX18" s="170"/>
      <c r="BY18" s="170"/>
      <c r="BZ18" s="170"/>
      <c r="CA18" s="170"/>
      <c r="CB18" s="170"/>
      <c r="CC18" s="170"/>
      <c r="CD18" s="170"/>
      <c r="CE18" s="170"/>
      <c r="CF18" s="170"/>
      <c r="CG18" s="170"/>
      <c r="CH18" s="170"/>
      <c r="CI18" s="170"/>
      <c r="CJ18" s="170"/>
      <c r="CK18" s="170"/>
      <c r="CL18" s="170"/>
      <c r="CM18" s="170"/>
      <c r="CN18" s="170"/>
      <c r="CO18" s="170"/>
      <c r="CP18" s="170"/>
      <c r="CQ18" s="170"/>
      <c r="CR18" s="170"/>
    </row>
    <row r="19" spans="1:141" ht="15.75" customHeight="1" x14ac:dyDescent="0.2"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0"/>
      <c r="BN19" s="170"/>
      <c r="BO19" s="170"/>
      <c r="BP19" s="170"/>
      <c r="BQ19" s="170"/>
      <c r="BR19" s="170"/>
      <c r="BS19" s="170"/>
      <c r="BT19" s="170"/>
      <c r="BU19" s="170"/>
      <c r="BV19" s="170"/>
      <c r="BW19" s="170"/>
      <c r="BX19" s="170"/>
      <c r="BY19" s="170"/>
      <c r="BZ19" s="170"/>
      <c r="CA19" s="170"/>
      <c r="CB19" s="170"/>
      <c r="CC19" s="170"/>
      <c r="CD19" s="170"/>
      <c r="CE19" s="170"/>
      <c r="CF19" s="170"/>
      <c r="CG19" s="170"/>
      <c r="CH19" s="170"/>
      <c r="CI19" s="170"/>
      <c r="CJ19" s="170"/>
      <c r="CK19" s="170"/>
      <c r="CL19" s="170"/>
      <c r="CM19" s="170"/>
      <c r="CN19" s="170"/>
      <c r="CO19" s="170"/>
      <c r="CP19" s="170"/>
      <c r="CQ19" s="170"/>
      <c r="CR19" s="170"/>
    </row>
    <row r="20" spans="1:141" ht="18" hidden="1" customHeight="1" x14ac:dyDescent="0.2"/>
    <row r="21" spans="1:141" ht="18" hidden="1" customHeight="1" x14ac:dyDescent="0.2"/>
    <row r="22" spans="1:141" ht="12.75" hidden="1" customHeight="1" x14ac:dyDescent="0.2"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</row>
    <row r="23" spans="1:141" ht="12" customHeight="1" x14ac:dyDescent="0.2"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</row>
    <row r="24" spans="1:141" ht="12" customHeight="1" x14ac:dyDescent="0.2"/>
    <row r="25" spans="1:141" ht="12.75" x14ac:dyDescent="0.2">
      <c r="B25" s="182" t="s">
        <v>54</v>
      </c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82"/>
      <c r="BW25" s="182"/>
      <c r="BX25" s="182"/>
      <c r="BY25" s="182"/>
      <c r="BZ25" s="182"/>
      <c r="CA25" s="182"/>
      <c r="CB25" s="182"/>
      <c r="CC25" s="182"/>
      <c r="CD25" s="182"/>
      <c r="CE25" s="182"/>
      <c r="CF25" s="182"/>
      <c r="CG25" s="182"/>
      <c r="CH25" s="182"/>
      <c r="CI25" s="182"/>
      <c r="CJ25" s="182"/>
      <c r="CK25" s="182"/>
      <c r="CL25" s="182"/>
      <c r="CM25" s="182"/>
      <c r="CN25" s="182"/>
      <c r="CO25" s="182"/>
      <c r="CP25" s="182"/>
      <c r="CQ25" s="182"/>
      <c r="CR25" s="182"/>
      <c r="CS25" s="182"/>
      <c r="CT25" s="182"/>
      <c r="CU25" s="182"/>
      <c r="CV25" s="182"/>
      <c r="CW25" s="182"/>
      <c r="CX25" s="182"/>
      <c r="DB25" s="182" t="s">
        <v>25</v>
      </c>
      <c r="DC25" s="182"/>
      <c r="DD25" s="182"/>
      <c r="DE25" s="182"/>
      <c r="DF25" s="182"/>
      <c r="DG25" s="182"/>
      <c r="DH25" s="182"/>
    </row>
    <row r="26" spans="1:141" ht="12" customHeight="1" thickBot="1" x14ac:dyDescent="0.25">
      <c r="DB26" s="31"/>
      <c r="DC26" s="31"/>
      <c r="DD26" s="31"/>
      <c r="DE26" s="31"/>
      <c r="DF26" s="31"/>
      <c r="DG26" s="31"/>
    </row>
    <row r="27" spans="1:141" ht="21.95" customHeight="1" thickBot="1" x14ac:dyDescent="0.25">
      <c r="A27" s="195" t="s">
        <v>69</v>
      </c>
      <c r="B27" s="185" t="s">
        <v>57</v>
      </c>
      <c r="C27" s="186"/>
      <c r="D27" s="186"/>
      <c r="E27" s="186"/>
      <c r="F27" s="186"/>
      <c r="G27" s="186"/>
      <c r="H27" s="186"/>
      <c r="I27" s="187"/>
      <c r="J27" s="185" t="s">
        <v>58</v>
      </c>
      <c r="K27" s="186"/>
      <c r="L27" s="186"/>
      <c r="M27" s="186"/>
      <c r="N27" s="186"/>
      <c r="O27" s="186"/>
      <c r="P27" s="186"/>
      <c r="Q27" s="186"/>
      <c r="R27" s="187"/>
      <c r="S27" s="185" t="s">
        <v>59</v>
      </c>
      <c r="T27" s="186"/>
      <c r="U27" s="186"/>
      <c r="V27" s="186"/>
      <c r="W27" s="186"/>
      <c r="X27" s="186"/>
      <c r="Y27" s="186"/>
      <c r="Z27" s="186"/>
      <c r="AA27" s="187"/>
      <c r="AB27" s="185" t="s">
        <v>60</v>
      </c>
      <c r="AC27" s="186"/>
      <c r="AD27" s="186"/>
      <c r="AE27" s="186"/>
      <c r="AF27" s="186"/>
      <c r="AG27" s="186"/>
      <c r="AH27" s="186"/>
      <c r="AI27" s="187"/>
      <c r="AJ27" s="185" t="s">
        <v>61</v>
      </c>
      <c r="AK27" s="186"/>
      <c r="AL27" s="186"/>
      <c r="AM27" s="186"/>
      <c r="AN27" s="186"/>
      <c r="AO27" s="186"/>
      <c r="AP27" s="186"/>
      <c r="AQ27" s="186"/>
      <c r="AR27" s="187"/>
      <c r="AS27" s="185" t="s">
        <v>62</v>
      </c>
      <c r="AT27" s="186"/>
      <c r="AU27" s="186"/>
      <c r="AV27" s="186"/>
      <c r="AW27" s="186"/>
      <c r="AX27" s="186"/>
      <c r="AY27" s="186"/>
      <c r="AZ27" s="186"/>
      <c r="BA27" s="187"/>
      <c r="BB27" s="185" t="s">
        <v>63</v>
      </c>
      <c r="BC27" s="186"/>
      <c r="BD27" s="186"/>
      <c r="BE27" s="186"/>
      <c r="BF27" s="186"/>
      <c r="BG27" s="186"/>
      <c r="BH27" s="186"/>
      <c r="BI27" s="187"/>
      <c r="BJ27" s="185" t="s">
        <v>64</v>
      </c>
      <c r="BK27" s="186"/>
      <c r="BL27" s="186"/>
      <c r="BM27" s="186"/>
      <c r="BN27" s="186"/>
      <c r="BO27" s="186"/>
      <c r="BP27" s="186"/>
      <c r="BQ27" s="186"/>
      <c r="BR27" s="187"/>
      <c r="BS27" s="185" t="s">
        <v>65</v>
      </c>
      <c r="BT27" s="186"/>
      <c r="BU27" s="186"/>
      <c r="BV27" s="186"/>
      <c r="BW27" s="186"/>
      <c r="BX27" s="186"/>
      <c r="BY27" s="186"/>
      <c r="BZ27" s="186"/>
      <c r="CA27" s="187"/>
      <c r="CB27" s="185" t="s">
        <v>66</v>
      </c>
      <c r="CC27" s="186"/>
      <c r="CD27" s="186"/>
      <c r="CE27" s="186"/>
      <c r="CF27" s="186"/>
      <c r="CG27" s="186"/>
      <c r="CH27" s="186"/>
      <c r="CI27" s="187"/>
      <c r="CJ27" s="188" t="s">
        <v>67</v>
      </c>
      <c r="CK27" s="189"/>
      <c r="CL27" s="189"/>
      <c r="CM27" s="189"/>
      <c r="CN27" s="189"/>
      <c r="CO27" s="189"/>
      <c r="CP27" s="189"/>
      <c r="CQ27" s="189"/>
      <c r="CR27" s="190"/>
      <c r="CS27" s="188" t="s">
        <v>68</v>
      </c>
      <c r="CT27" s="189"/>
      <c r="CU27" s="189"/>
      <c r="CV27" s="189"/>
      <c r="CW27" s="189"/>
      <c r="CX27" s="189"/>
      <c r="CY27" s="189"/>
      <c r="CZ27" s="189"/>
      <c r="DA27" s="190"/>
      <c r="DB27" s="196" t="s">
        <v>97</v>
      </c>
      <c r="DC27" s="196" t="s">
        <v>98</v>
      </c>
      <c r="DD27" s="196" t="s">
        <v>99</v>
      </c>
      <c r="DE27" s="196" t="s">
        <v>102</v>
      </c>
      <c r="DF27" s="196" t="s">
        <v>100</v>
      </c>
      <c r="DG27" s="196" t="s">
        <v>101</v>
      </c>
      <c r="DH27" s="195" t="s">
        <v>69</v>
      </c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</row>
    <row r="28" spans="1:141" ht="21.95" customHeight="1" thickBot="1" x14ac:dyDescent="0.25">
      <c r="A28" s="195"/>
      <c r="B28" s="191">
        <v>1</v>
      </c>
      <c r="C28" s="192"/>
      <c r="D28" s="191">
        <v>2</v>
      </c>
      <c r="E28" s="192"/>
      <c r="F28" s="191">
        <v>3</v>
      </c>
      <c r="G28" s="192"/>
      <c r="H28" s="191">
        <v>4</v>
      </c>
      <c r="I28" s="192"/>
      <c r="J28" s="193">
        <v>5</v>
      </c>
      <c r="K28" s="194"/>
      <c r="L28" s="193">
        <v>6</v>
      </c>
      <c r="M28" s="194"/>
      <c r="N28" s="193">
        <v>7</v>
      </c>
      <c r="O28" s="194"/>
      <c r="P28" s="193">
        <v>8</v>
      </c>
      <c r="Q28" s="194"/>
      <c r="R28" s="193">
        <v>9</v>
      </c>
      <c r="S28" s="194"/>
      <c r="T28" s="193">
        <v>10</v>
      </c>
      <c r="U28" s="194"/>
      <c r="V28" s="193">
        <v>11</v>
      </c>
      <c r="W28" s="194"/>
      <c r="X28" s="193">
        <v>12</v>
      </c>
      <c r="Y28" s="194"/>
      <c r="Z28" s="193">
        <v>13</v>
      </c>
      <c r="AA28" s="194"/>
      <c r="AB28" s="193">
        <v>14</v>
      </c>
      <c r="AC28" s="194"/>
      <c r="AD28" s="193">
        <v>15</v>
      </c>
      <c r="AE28" s="194"/>
      <c r="AF28" s="193">
        <v>16</v>
      </c>
      <c r="AG28" s="194"/>
      <c r="AH28" s="193">
        <v>17</v>
      </c>
      <c r="AI28" s="194"/>
      <c r="AJ28" s="193">
        <v>18</v>
      </c>
      <c r="AK28" s="194"/>
      <c r="AL28" s="193">
        <v>19</v>
      </c>
      <c r="AM28" s="194"/>
      <c r="AN28" s="193">
        <v>20</v>
      </c>
      <c r="AO28" s="194"/>
      <c r="AP28" s="193">
        <v>21</v>
      </c>
      <c r="AQ28" s="194"/>
      <c r="AR28" s="193">
        <v>22</v>
      </c>
      <c r="AS28" s="194"/>
      <c r="AT28" s="193">
        <v>23</v>
      </c>
      <c r="AU28" s="194"/>
      <c r="AV28" s="193">
        <v>24</v>
      </c>
      <c r="AW28" s="194"/>
      <c r="AX28" s="193">
        <v>25</v>
      </c>
      <c r="AY28" s="194"/>
      <c r="AZ28" s="193">
        <v>26</v>
      </c>
      <c r="BA28" s="194"/>
      <c r="BB28" s="193">
        <v>27</v>
      </c>
      <c r="BC28" s="194"/>
      <c r="BD28" s="193">
        <v>28</v>
      </c>
      <c r="BE28" s="194"/>
      <c r="BF28" s="193">
        <v>29</v>
      </c>
      <c r="BG28" s="194"/>
      <c r="BH28" s="193">
        <v>30</v>
      </c>
      <c r="BI28" s="194"/>
      <c r="BJ28" s="193">
        <v>31</v>
      </c>
      <c r="BK28" s="194"/>
      <c r="BL28" s="193">
        <v>32</v>
      </c>
      <c r="BM28" s="194"/>
      <c r="BN28" s="193">
        <v>33</v>
      </c>
      <c r="BO28" s="194"/>
      <c r="BP28" s="193">
        <v>34</v>
      </c>
      <c r="BQ28" s="194"/>
      <c r="BR28" s="193">
        <v>35</v>
      </c>
      <c r="BS28" s="194"/>
      <c r="BT28" s="193">
        <v>36</v>
      </c>
      <c r="BU28" s="194"/>
      <c r="BV28" s="193">
        <v>37</v>
      </c>
      <c r="BW28" s="194"/>
      <c r="BX28" s="193">
        <v>38</v>
      </c>
      <c r="BY28" s="194"/>
      <c r="BZ28" s="193">
        <v>39</v>
      </c>
      <c r="CA28" s="194"/>
      <c r="CB28" s="193">
        <v>40</v>
      </c>
      <c r="CC28" s="194"/>
      <c r="CD28" s="191">
        <v>41</v>
      </c>
      <c r="CE28" s="192"/>
      <c r="CF28" s="191">
        <v>42</v>
      </c>
      <c r="CG28" s="192"/>
      <c r="CH28" s="193">
        <v>43</v>
      </c>
      <c r="CI28" s="194"/>
      <c r="CJ28" s="193">
        <v>44</v>
      </c>
      <c r="CK28" s="194"/>
      <c r="CL28" s="193">
        <v>45</v>
      </c>
      <c r="CM28" s="194"/>
      <c r="CN28" s="193">
        <v>46</v>
      </c>
      <c r="CO28" s="194"/>
      <c r="CP28" s="193">
        <v>47</v>
      </c>
      <c r="CQ28" s="194"/>
      <c r="CR28" s="193">
        <v>48</v>
      </c>
      <c r="CS28" s="194"/>
      <c r="CT28" s="193">
        <v>49</v>
      </c>
      <c r="CU28" s="194"/>
      <c r="CV28" s="193">
        <v>50</v>
      </c>
      <c r="CW28" s="194"/>
      <c r="CX28" s="193">
        <v>51</v>
      </c>
      <c r="CY28" s="194"/>
      <c r="CZ28" s="193">
        <v>52</v>
      </c>
      <c r="DA28" s="194"/>
      <c r="DB28" s="196"/>
      <c r="DC28" s="196"/>
      <c r="DD28" s="196"/>
      <c r="DE28" s="196"/>
      <c r="DF28" s="196"/>
      <c r="DG28" s="196"/>
      <c r="DH28" s="195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</row>
    <row r="29" spans="1:141" ht="33" customHeight="1" thickBot="1" x14ac:dyDescent="0.25">
      <c r="A29" s="59">
        <v>1</v>
      </c>
      <c r="B29" s="197" t="s">
        <v>70</v>
      </c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8"/>
      <c r="AG29" s="198"/>
      <c r="AH29" s="198"/>
      <c r="AI29" s="199"/>
      <c r="AJ29" s="197" t="s">
        <v>71</v>
      </c>
      <c r="AK29" s="198"/>
      <c r="AL29" s="198"/>
      <c r="AM29" s="198"/>
      <c r="AN29" s="198"/>
      <c r="AO29" s="198"/>
      <c r="AP29" s="198"/>
      <c r="AQ29" s="199"/>
      <c r="AR29" s="197" t="s">
        <v>72</v>
      </c>
      <c r="AS29" s="198"/>
      <c r="AT29" s="198"/>
      <c r="AU29" s="199"/>
      <c r="AV29" s="197" t="s">
        <v>73</v>
      </c>
      <c r="AW29" s="198"/>
      <c r="AX29" s="198"/>
      <c r="AY29" s="198"/>
      <c r="AZ29" s="198"/>
      <c r="BA29" s="198"/>
      <c r="BB29" s="198"/>
      <c r="BC29" s="198"/>
      <c r="BD29" s="198"/>
      <c r="BE29" s="198"/>
      <c r="BF29" s="198"/>
      <c r="BG29" s="198"/>
      <c r="BH29" s="198"/>
      <c r="BI29" s="198"/>
      <c r="BJ29" s="198"/>
      <c r="BK29" s="198"/>
      <c r="BL29" s="198"/>
      <c r="BM29" s="198"/>
      <c r="BN29" s="198"/>
      <c r="BO29" s="198"/>
      <c r="BP29" s="198"/>
      <c r="BQ29" s="198"/>
      <c r="BR29" s="198"/>
      <c r="BS29" s="198"/>
      <c r="BT29" s="198"/>
      <c r="BU29" s="198"/>
      <c r="BV29" s="198"/>
      <c r="BW29" s="198"/>
      <c r="BX29" s="198"/>
      <c r="BY29" s="198"/>
      <c r="BZ29" s="198"/>
      <c r="CA29" s="198"/>
      <c r="CB29" s="198"/>
      <c r="CC29" s="199"/>
      <c r="CD29" s="200" t="s">
        <v>74</v>
      </c>
      <c r="CE29" s="201"/>
      <c r="CF29" s="201"/>
      <c r="CG29" s="201"/>
      <c r="CH29" s="201"/>
      <c r="CI29" s="201"/>
      <c r="CJ29" s="201"/>
      <c r="CK29" s="201"/>
      <c r="CL29" s="201"/>
      <c r="CM29" s="202"/>
      <c r="CN29" s="197" t="s">
        <v>75</v>
      </c>
      <c r="CO29" s="198"/>
      <c r="CP29" s="198"/>
      <c r="CQ29" s="198"/>
      <c r="CR29" s="198"/>
      <c r="CS29" s="198"/>
      <c r="CT29" s="198"/>
      <c r="CU29" s="198"/>
      <c r="CV29" s="198"/>
      <c r="CW29" s="198"/>
      <c r="CX29" s="198"/>
      <c r="CY29" s="198"/>
      <c r="CZ29" s="198"/>
      <c r="DA29" s="199"/>
      <c r="DB29" s="62" t="s">
        <v>82</v>
      </c>
      <c r="DC29" s="62" t="s">
        <v>83</v>
      </c>
      <c r="DD29" s="62" t="s">
        <v>84</v>
      </c>
      <c r="DE29" s="62" t="s">
        <v>84</v>
      </c>
      <c r="DF29" s="62" t="s">
        <v>83</v>
      </c>
      <c r="DG29" s="62" t="s">
        <v>85</v>
      </c>
      <c r="DH29" s="61">
        <v>1</v>
      </c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</row>
    <row r="30" spans="1:141" ht="33" customHeight="1" thickBot="1" x14ac:dyDescent="0.25">
      <c r="A30" s="60">
        <v>2</v>
      </c>
      <c r="B30" s="200" t="s">
        <v>70</v>
      </c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2"/>
      <c r="AJ30" s="200" t="s">
        <v>71</v>
      </c>
      <c r="AK30" s="201"/>
      <c r="AL30" s="201"/>
      <c r="AM30" s="201"/>
      <c r="AN30" s="201"/>
      <c r="AO30" s="201"/>
      <c r="AP30" s="201"/>
      <c r="AQ30" s="202"/>
      <c r="AR30" s="200" t="s">
        <v>72</v>
      </c>
      <c r="AS30" s="201"/>
      <c r="AT30" s="201"/>
      <c r="AU30" s="202"/>
      <c r="AV30" s="200" t="s">
        <v>70</v>
      </c>
      <c r="AW30" s="201"/>
      <c r="AX30" s="201"/>
      <c r="AY30" s="201"/>
      <c r="AZ30" s="201"/>
      <c r="BA30" s="201"/>
      <c r="BB30" s="201"/>
      <c r="BC30" s="201"/>
      <c r="BD30" s="201"/>
      <c r="BE30" s="201"/>
      <c r="BF30" s="201"/>
      <c r="BG30" s="201"/>
      <c r="BH30" s="201"/>
      <c r="BI30" s="201"/>
      <c r="BJ30" s="201"/>
      <c r="BK30" s="201"/>
      <c r="BL30" s="201"/>
      <c r="BM30" s="201"/>
      <c r="BN30" s="201"/>
      <c r="BO30" s="201"/>
      <c r="BP30" s="201"/>
      <c r="BQ30" s="201"/>
      <c r="BR30" s="201"/>
      <c r="BS30" s="201"/>
      <c r="BT30" s="201"/>
      <c r="BU30" s="201"/>
      <c r="BV30" s="201"/>
      <c r="BW30" s="201"/>
      <c r="BX30" s="201"/>
      <c r="BY30" s="201"/>
      <c r="BZ30" s="201"/>
      <c r="CA30" s="201"/>
      <c r="CB30" s="201"/>
      <c r="CC30" s="202"/>
      <c r="CD30" s="200" t="s">
        <v>76</v>
      </c>
      <c r="CE30" s="201"/>
      <c r="CF30" s="201"/>
      <c r="CG30" s="201"/>
      <c r="CH30" s="201"/>
      <c r="CI30" s="202"/>
      <c r="CJ30" s="197" t="s">
        <v>77</v>
      </c>
      <c r="CK30" s="198"/>
      <c r="CL30" s="198"/>
      <c r="CM30" s="198"/>
      <c r="CN30" s="198"/>
      <c r="CO30" s="198"/>
      <c r="CP30" s="198"/>
      <c r="CQ30" s="199"/>
      <c r="CR30" s="197" t="s">
        <v>78</v>
      </c>
      <c r="CS30" s="198"/>
      <c r="CT30" s="198"/>
      <c r="CU30" s="198"/>
      <c r="CV30" s="198"/>
      <c r="CW30" s="198"/>
      <c r="CX30" s="198"/>
      <c r="CY30" s="198"/>
      <c r="CZ30" s="198"/>
      <c r="DA30" s="199"/>
      <c r="DB30" s="62" t="s">
        <v>82</v>
      </c>
      <c r="DC30" s="62" t="s">
        <v>86</v>
      </c>
      <c r="DD30" s="62" t="s">
        <v>87</v>
      </c>
      <c r="DE30" s="62" t="s">
        <v>84</v>
      </c>
      <c r="DF30" s="62" t="s">
        <v>86</v>
      </c>
      <c r="DG30" s="62" t="s">
        <v>85</v>
      </c>
      <c r="DH30" s="61">
        <v>2</v>
      </c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</row>
    <row r="31" spans="1:141" ht="33" customHeight="1" thickBot="1" x14ac:dyDescent="0.25">
      <c r="A31" s="60">
        <v>3</v>
      </c>
      <c r="B31" s="200" t="s">
        <v>70</v>
      </c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1"/>
      <c r="AH31" s="201"/>
      <c r="AI31" s="202"/>
      <c r="AJ31" s="200" t="s">
        <v>71</v>
      </c>
      <c r="AK31" s="201"/>
      <c r="AL31" s="201"/>
      <c r="AM31" s="201"/>
      <c r="AN31" s="201"/>
      <c r="AO31" s="201"/>
      <c r="AP31" s="201"/>
      <c r="AQ31" s="202"/>
      <c r="AR31" s="200" t="s">
        <v>72</v>
      </c>
      <c r="AS31" s="201"/>
      <c r="AT31" s="201"/>
      <c r="AU31" s="202"/>
      <c r="AV31" s="200" t="s">
        <v>70</v>
      </c>
      <c r="AW31" s="201"/>
      <c r="AX31" s="201"/>
      <c r="AY31" s="201"/>
      <c r="AZ31" s="201"/>
      <c r="BA31" s="201"/>
      <c r="BB31" s="201"/>
      <c r="BC31" s="201"/>
      <c r="BD31" s="201"/>
      <c r="BE31" s="201"/>
      <c r="BF31" s="201"/>
      <c r="BG31" s="201"/>
      <c r="BH31" s="201"/>
      <c r="BI31" s="201"/>
      <c r="BJ31" s="201"/>
      <c r="BK31" s="201"/>
      <c r="BL31" s="201"/>
      <c r="BM31" s="201"/>
      <c r="BN31" s="201"/>
      <c r="BO31" s="201"/>
      <c r="BP31" s="201"/>
      <c r="BQ31" s="201"/>
      <c r="BR31" s="201"/>
      <c r="BS31" s="201"/>
      <c r="BT31" s="201"/>
      <c r="BU31" s="201"/>
      <c r="BV31" s="201"/>
      <c r="BW31" s="201"/>
      <c r="BX31" s="201"/>
      <c r="BY31" s="201"/>
      <c r="BZ31" s="201"/>
      <c r="CA31" s="201"/>
      <c r="CB31" s="201"/>
      <c r="CC31" s="202"/>
      <c r="CD31" s="200" t="s">
        <v>76</v>
      </c>
      <c r="CE31" s="201"/>
      <c r="CF31" s="201"/>
      <c r="CG31" s="201"/>
      <c r="CH31" s="201"/>
      <c r="CI31" s="202"/>
      <c r="CJ31" s="197" t="s">
        <v>77</v>
      </c>
      <c r="CK31" s="198"/>
      <c r="CL31" s="198"/>
      <c r="CM31" s="198"/>
      <c r="CN31" s="198"/>
      <c r="CO31" s="198"/>
      <c r="CP31" s="198"/>
      <c r="CQ31" s="199"/>
      <c r="CR31" s="197" t="s">
        <v>78</v>
      </c>
      <c r="CS31" s="198"/>
      <c r="CT31" s="198"/>
      <c r="CU31" s="198"/>
      <c r="CV31" s="198"/>
      <c r="CW31" s="198"/>
      <c r="CX31" s="198"/>
      <c r="CY31" s="198"/>
      <c r="CZ31" s="198"/>
      <c r="DA31" s="199"/>
      <c r="DB31" s="62" t="s">
        <v>82</v>
      </c>
      <c r="DC31" s="62" t="s">
        <v>86</v>
      </c>
      <c r="DD31" s="62" t="s">
        <v>87</v>
      </c>
      <c r="DE31" s="62" t="s">
        <v>84</v>
      </c>
      <c r="DF31" s="62" t="s">
        <v>86</v>
      </c>
      <c r="DG31" s="62" t="s">
        <v>85</v>
      </c>
      <c r="DH31" s="61">
        <v>3</v>
      </c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</row>
    <row r="32" spans="1:141" ht="33" customHeight="1" thickBot="1" x14ac:dyDescent="0.25">
      <c r="A32" s="60">
        <v>4</v>
      </c>
      <c r="B32" s="200" t="s">
        <v>70</v>
      </c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201"/>
      <c r="AC32" s="201"/>
      <c r="AD32" s="201"/>
      <c r="AE32" s="201"/>
      <c r="AF32" s="201"/>
      <c r="AG32" s="201"/>
      <c r="AH32" s="201"/>
      <c r="AI32" s="202"/>
      <c r="AJ32" s="200" t="s">
        <v>71</v>
      </c>
      <c r="AK32" s="201"/>
      <c r="AL32" s="201"/>
      <c r="AM32" s="201"/>
      <c r="AN32" s="201"/>
      <c r="AO32" s="201"/>
      <c r="AP32" s="201"/>
      <c r="AQ32" s="202"/>
      <c r="AR32" s="200" t="s">
        <v>72</v>
      </c>
      <c r="AS32" s="201"/>
      <c r="AT32" s="201"/>
      <c r="AU32" s="202"/>
      <c r="AV32" s="200" t="s">
        <v>79</v>
      </c>
      <c r="AW32" s="201"/>
      <c r="AX32" s="201"/>
      <c r="AY32" s="201"/>
      <c r="AZ32" s="201"/>
      <c r="BA32" s="201"/>
      <c r="BB32" s="201"/>
      <c r="BC32" s="201"/>
      <c r="BD32" s="201"/>
      <c r="BE32" s="201"/>
      <c r="BF32" s="201"/>
      <c r="BG32" s="201"/>
      <c r="BH32" s="201"/>
      <c r="BI32" s="201"/>
      <c r="BJ32" s="201"/>
      <c r="BK32" s="201"/>
      <c r="BL32" s="201"/>
      <c r="BM32" s="201"/>
      <c r="BN32" s="201"/>
      <c r="BO32" s="202"/>
      <c r="BP32" s="200" t="s">
        <v>71</v>
      </c>
      <c r="BQ32" s="201"/>
      <c r="BR32" s="201"/>
      <c r="BS32" s="201"/>
      <c r="BT32" s="201"/>
      <c r="BU32" s="201"/>
      <c r="BV32" s="201"/>
      <c r="BW32" s="202"/>
      <c r="BX32" s="200" t="s">
        <v>80</v>
      </c>
      <c r="BY32" s="201"/>
      <c r="BZ32" s="201"/>
      <c r="CA32" s="202"/>
      <c r="CB32" s="200" t="s">
        <v>81</v>
      </c>
      <c r="CC32" s="201"/>
      <c r="CD32" s="201"/>
      <c r="CE32" s="201"/>
      <c r="CF32" s="201"/>
      <c r="CG32" s="201"/>
      <c r="CH32" s="201"/>
      <c r="CI32" s="201"/>
      <c r="CJ32" s="201"/>
      <c r="CK32" s="201"/>
      <c r="CL32" s="201"/>
      <c r="CM32" s="202"/>
      <c r="CN32" s="197" t="s">
        <v>75</v>
      </c>
      <c r="CO32" s="198"/>
      <c r="CP32" s="198"/>
      <c r="CQ32" s="198"/>
      <c r="CR32" s="198"/>
      <c r="CS32" s="198"/>
      <c r="CT32" s="198"/>
      <c r="CU32" s="198"/>
      <c r="CV32" s="198"/>
      <c r="CW32" s="198"/>
      <c r="CX32" s="198"/>
      <c r="CY32" s="198"/>
      <c r="CZ32" s="198"/>
      <c r="DA32" s="199"/>
      <c r="DB32" s="62" t="s">
        <v>88</v>
      </c>
      <c r="DC32" s="62" t="s">
        <v>89</v>
      </c>
      <c r="DD32" s="62" t="s">
        <v>90</v>
      </c>
      <c r="DE32" s="62" t="s">
        <v>91</v>
      </c>
      <c r="DF32" s="62" t="s">
        <v>83</v>
      </c>
      <c r="DG32" s="62" t="s">
        <v>85</v>
      </c>
      <c r="DH32" s="61">
        <v>4</v>
      </c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</row>
    <row r="33" spans="1:141" ht="15" customHeight="1" thickBot="1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8" t="s">
        <v>56</v>
      </c>
      <c r="DA33" s="56"/>
      <c r="DB33" s="62" t="s">
        <v>92</v>
      </c>
      <c r="DC33" s="62" t="s">
        <v>93</v>
      </c>
      <c r="DD33" s="62" t="s">
        <v>94</v>
      </c>
      <c r="DE33" s="62" t="s">
        <v>91</v>
      </c>
      <c r="DF33" s="62" t="s">
        <v>95</v>
      </c>
      <c r="DG33" s="62" t="s">
        <v>96</v>
      </c>
      <c r="DH33" s="5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</row>
    <row r="34" spans="1:141" ht="14.1" customHeight="1" x14ac:dyDescent="0.2">
      <c r="A34" s="40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8"/>
      <c r="DC34" s="38"/>
      <c r="DD34" s="38"/>
      <c r="DE34" s="38"/>
      <c r="DF34" s="38"/>
      <c r="DG34" s="38"/>
      <c r="DH34" s="39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</row>
    <row r="35" spans="1:141" ht="14.1" customHeight="1" x14ac:dyDescent="0.2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8"/>
      <c r="DC35" s="38"/>
      <c r="DD35" s="38"/>
      <c r="DE35" s="38"/>
      <c r="DF35" s="38"/>
      <c r="DG35" s="38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</row>
    <row r="36" spans="1:141" ht="14.1" customHeight="1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8"/>
      <c r="DC36" s="38"/>
      <c r="DD36" s="38"/>
      <c r="DE36" s="38"/>
      <c r="DF36" s="38"/>
      <c r="DG36" s="38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</row>
    <row r="37" spans="1:141" ht="14.1" customHeight="1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8"/>
      <c r="DC37" s="38"/>
      <c r="DD37" s="38"/>
      <c r="DE37" s="38"/>
      <c r="DF37" s="38"/>
      <c r="DG37" s="38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</row>
    <row r="38" spans="1:141" ht="14.1" customHeight="1" x14ac:dyDescent="0.2">
      <c r="DB38" s="31"/>
      <c r="DC38" s="31"/>
      <c r="DD38" s="31"/>
      <c r="DE38" s="31"/>
      <c r="DF38" s="31"/>
      <c r="DG38" s="31"/>
    </row>
    <row r="39" spans="1:141" ht="14.1" customHeight="1" x14ac:dyDescent="0.2">
      <c r="DB39" s="31"/>
      <c r="DC39" s="31"/>
      <c r="DD39" s="31"/>
      <c r="DE39" s="31"/>
      <c r="DF39" s="31"/>
      <c r="DG39" s="31"/>
    </row>
    <row r="40" spans="1:141" ht="15" customHeight="1" x14ac:dyDescent="0.2"/>
    <row r="41" spans="1:141" ht="15" customHeight="1" x14ac:dyDescent="0.2"/>
  </sheetData>
  <mergeCells count="119">
    <mergeCell ref="CB32:CM32"/>
    <mergeCell ref="CN32:DA32"/>
    <mergeCell ref="DB27:DB28"/>
    <mergeCell ref="DC27:DC28"/>
    <mergeCell ref="DD27:DD28"/>
    <mergeCell ref="DE27:DE28"/>
    <mergeCell ref="CR30:DA30"/>
    <mergeCell ref="CR31:DA31"/>
    <mergeCell ref="CT28:CU28"/>
    <mergeCell ref="CV28:CW28"/>
    <mergeCell ref="B32:AI32"/>
    <mergeCell ref="AJ32:AQ32"/>
    <mergeCell ref="AR32:AU32"/>
    <mergeCell ref="AV32:BO32"/>
    <mergeCell ref="BP32:BW32"/>
    <mergeCell ref="BX32:CA32"/>
    <mergeCell ref="B31:AI31"/>
    <mergeCell ref="AJ31:AQ31"/>
    <mergeCell ref="AR31:AU31"/>
    <mergeCell ref="AV31:CC31"/>
    <mergeCell ref="CD31:CI31"/>
    <mergeCell ref="CJ31:CQ31"/>
    <mergeCell ref="B30:AI30"/>
    <mergeCell ref="AJ30:AQ30"/>
    <mergeCell ref="AR30:AU30"/>
    <mergeCell ref="AV30:CC30"/>
    <mergeCell ref="CD30:CI30"/>
    <mergeCell ref="CJ30:CQ30"/>
    <mergeCell ref="B29:AI29"/>
    <mergeCell ref="AJ29:AQ29"/>
    <mergeCell ref="AR29:AU29"/>
    <mergeCell ref="AV29:CC29"/>
    <mergeCell ref="CD29:CM29"/>
    <mergeCell ref="CN29:DA29"/>
    <mergeCell ref="CX28:CY28"/>
    <mergeCell ref="CZ28:DA28"/>
    <mergeCell ref="A27:A28"/>
    <mergeCell ref="DH27:DH28"/>
    <mergeCell ref="DF27:DF28"/>
    <mergeCell ref="DG27:DG28"/>
    <mergeCell ref="CH28:CI28"/>
    <mergeCell ref="CJ28:CK28"/>
    <mergeCell ref="CL28:CM28"/>
    <mergeCell ref="CN28:CO28"/>
    <mergeCell ref="CP28:CQ28"/>
    <mergeCell ref="CR28:CS28"/>
    <mergeCell ref="BV28:BW28"/>
    <mergeCell ref="BX28:BY28"/>
    <mergeCell ref="BZ28:CA28"/>
    <mergeCell ref="CB28:CC28"/>
    <mergeCell ref="CD28:CE28"/>
    <mergeCell ref="CF28:CG28"/>
    <mergeCell ref="BJ28:BK28"/>
    <mergeCell ref="BL28:BM28"/>
    <mergeCell ref="BN28:BO28"/>
    <mergeCell ref="BP28:BQ28"/>
    <mergeCell ref="BR28:BS28"/>
    <mergeCell ref="BT28:BU28"/>
    <mergeCell ref="AX28:AY28"/>
    <mergeCell ref="AZ28:BA28"/>
    <mergeCell ref="BB28:BC28"/>
    <mergeCell ref="BD28:BE28"/>
    <mergeCell ref="BF28:BG28"/>
    <mergeCell ref="BH28:BI28"/>
    <mergeCell ref="AL28:AM28"/>
    <mergeCell ref="AN28:AO28"/>
    <mergeCell ref="AP28:AQ28"/>
    <mergeCell ref="AR28:AS28"/>
    <mergeCell ref="AT28:AU28"/>
    <mergeCell ref="AV28:AW28"/>
    <mergeCell ref="Z28:AA28"/>
    <mergeCell ref="AB28:AC28"/>
    <mergeCell ref="AD28:AE28"/>
    <mergeCell ref="AF28:AG28"/>
    <mergeCell ref="AH28:AI28"/>
    <mergeCell ref="AJ28:AK28"/>
    <mergeCell ref="N28:O28"/>
    <mergeCell ref="P28:Q28"/>
    <mergeCell ref="R28:S28"/>
    <mergeCell ref="T28:U28"/>
    <mergeCell ref="V28:W28"/>
    <mergeCell ref="X28:Y28"/>
    <mergeCell ref="B28:C28"/>
    <mergeCell ref="D28:E28"/>
    <mergeCell ref="F28:G28"/>
    <mergeCell ref="H28:I28"/>
    <mergeCell ref="J28:K28"/>
    <mergeCell ref="L28:M28"/>
    <mergeCell ref="BB27:BI27"/>
    <mergeCell ref="BJ27:BR27"/>
    <mergeCell ref="BS27:CA27"/>
    <mergeCell ref="CB27:CI27"/>
    <mergeCell ref="CJ27:CR27"/>
    <mergeCell ref="CS27:DA27"/>
    <mergeCell ref="B27:I27"/>
    <mergeCell ref="J27:R27"/>
    <mergeCell ref="S27:AA27"/>
    <mergeCell ref="AB27:AI27"/>
    <mergeCell ref="AJ27:AR27"/>
    <mergeCell ref="AS27:BA27"/>
    <mergeCell ref="E18:AD18"/>
    <mergeCell ref="AO18:CR19"/>
    <mergeCell ref="AH6:DB7"/>
    <mergeCell ref="DD6:DH6"/>
    <mergeCell ref="DD7:DH7"/>
    <mergeCell ref="B25:CX25"/>
    <mergeCell ref="DB25:DH25"/>
    <mergeCell ref="AO11:CR12"/>
    <mergeCell ref="DD11:DH12"/>
    <mergeCell ref="E14:AD14"/>
    <mergeCell ref="AO14:BD14"/>
    <mergeCell ref="AO15:CR16"/>
    <mergeCell ref="AA1:DC1"/>
    <mergeCell ref="DD1:DH1"/>
    <mergeCell ref="AH2:DB3"/>
    <mergeCell ref="DD3:DH3"/>
    <mergeCell ref="AH4:DB5"/>
    <mergeCell ref="DD4:DH4"/>
    <mergeCell ref="DD5:DH5"/>
  </mergeCells>
  <pageMargins left="0.59055118110236227" right="0.39370078740157483" top="0.78740157480314965" bottom="0.59055118110236227" header="0.51181102362204722" footer="0.51181102362204722"/>
  <pageSetup paperSize="9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55"/>
  <sheetViews>
    <sheetView showZeros="0" tabSelected="1" view="pageBreakPreview" topLeftCell="A61" zoomScaleNormal="100" zoomScaleSheetLayoutView="100" workbookViewId="0">
      <selection activeCell="B14" sqref="B14"/>
    </sheetView>
  </sheetViews>
  <sheetFormatPr defaultColWidth="11.42578125" defaultRowHeight="12.75" x14ac:dyDescent="0.2"/>
  <cols>
    <col min="1" max="1" width="4.42578125" bestFit="1" customWidth="1"/>
    <col min="2" max="2" width="3.5703125" customWidth="1"/>
    <col min="3" max="3" width="11.140625" customWidth="1"/>
    <col min="4" max="4" width="29.140625" customWidth="1"/>
    <col min="5" max="5" width="4.140625" customWidth="1"/>
    <col min="6" max="6" width="10.7109375" customWidth="1"/>
    <col min="7" max="7" width="3.42578125" customWidth="1"/>
    <col min="8" max="8" width="3.7109375" customWidth="1"/>
    <col min="9" max="9" width="5.140625" customWidth="1"/>
    <col min="10" max="10" width="5" customWidth="1"/>
    <col min="11" max="11" width="5.28515625" customWidth="1"/>
    <col min="12" max="12" width="6.7109375" customWidth="1"/>
    <col min="13" max="13" width="4.85546875" customWidth="1"/>
    <col min="14" max="14" width="4.140625" customWidth="1"/>
    <col min="15" max="15" width="4" customWidth="1"/>
    <col min="16" max="16" width="3.7109375" customWidth="1"/>
    <col min="17" max="17" width="5.5703125" customWidth="1"/>
    <col min="18" max="18" width="4.85546875" customWidth="1"/>
    <col min="19" max="19" width="4.7109375" customWidth="1"/>
    <col min="20" max="27" width="4.28515625" customWidth="1"/>
  </cols>
  <sheetData>
    <row r="2" spans="1:27" ht="15.75" x14ac:dyDescent="0.2">
      <c r="F2" s="1" t="s">
        <v>0</v>
      </c>
    </row>
    <row r="3" spans="1:27" ht="13.5" thickBot="1" x14ac:dyDescent="0.25"/>
    <row r="4" spans="1:27" ht="21" customHeight="1" x14ac:dyDescent="0.2">
      <c r="A4" s="235" t="s">
        <v>1</v>
      </c>
      <c r="B4" s="238" t="s">
        <v>2</v>
      </c>
      <c r="C4" s="238" t="s">
        <v>3</v>
      </c>
      <c r="D4" s="241" t="s">
        <v>4</v>
      </c>
      <c r="E4" s="217" t="s">
        <v>31</v>
      </c>
      <c r="F4" s="218"/>
      <c r="G4" s="218"/>
      <c r="H4" s="219"/>
      <c r="I4" s="244" t="s">
        <v>28</v>
      </c>
      <c r="J4" s="245"/>
      <c r="K4" s="245"/>
      <c r="L4" s="246"/>
      <c r="M4" s="207" t="s">
        <v>49</v>
      </c>
      <c r="N4" s="208"/>
      <c r="O4" s="208"/>
      <c r="P4" s="208"/>
      <c r="Q4" s="208"/>
      <c r="R4" s="208"/>
      <c r="S4" s="209"/>
      <c r="T4" s="260" t="s">
        <v>38</v>
      </c>
      <c r="U4" s="261"/>
      <c r="V4" s="261"/>
      <c r="W4" s="261"/>
      <c r="X4" s="261"/>
      <c r="Y4" s="261"/>
      <c r="Z4" s="261"/>
      <c r="AA4" s="262"/>
    </row>
    <row r="5" spans="1:27" ht="12.75" customHeight="1" x14ac:dyDescent="0.2">
      <c r="A5" s="236"/>
      <c r="B5" s="239"/>
      <c r="C5" s="239"/>
      <c r="D5" s="242"/>
      <c r="E5" s="220"/>
      <c r="F5" s="221"/>
      <c r="G5" s="221"/>
      <c r="H5" s="222"/>
      <c r="I5" s="247"/>
      <c r="J5" s="248"/>
      <c r="K5" s="248"/>
      <c r="L5" s="249"/>
      <c r="M5" s="210"/>
      <c r="N5" s="211"/>
      <c r="O5" s="211"/>
      <c r="P5" s="211"/>
      <c r="Q5" s="211"/>
      <c r="R5" s="211"/>
      <c r="S5" s="212"/>
      <c r="T5" s="223" t="s">
        <v>6</v>
      </c>
      <c r="U5" s="213"/>
      <c r="V5" s="213" t="s">
        <v>7</v>
      </c>
      <c r="W5" s="213"/>
      <c r="X5" s="213" t="s">
        <v>32</v>
      </c>
      <c r="Y5" s="213"/>
      <c r="Z5" s="213" t="s">
        <v>33</v>
      </c>
      <c r="AA5" s="215"/>
    </row>
    <row r="6" spans="1:27" x14ac:dyDescent="0.2">
      <c r="A6" s="236"/>
      <c r="B6" s="239"/>
      <c r="C6" s="239"/>
      <c r="D6" s="242"/>
      <c r="E6" s="220"/>
      <c r="F6" s="221"/>
      <c r="G6" s="221"/>
      <c r="H6" s="222"/>
      <c r="I6" s="250"/>
      <c r="J6" s="251"/>
      <c r="K6" s="251"/>
      <c r="L6" s="252"/>
      <c r="M6" s="227" t="s">
        <v>39</v>
      </c>
      <c r="N6" s="228"/>
      <c r="O6" s="228"/>
      <c r="P6" s="228"/>
      <c r="Q6" s="228"/>
      <c r="R6" s="231" t="s">
        <v>8</v>
      </c>
      <c r="S6" s="263" t="s">
        <v>13</v>
      </c>
      <c r="T6" s="5" t="s">
        <v>9</v>
      </c>
      <c r="U6" s="2" t="s">
        <v>10</v>
      </c>
      <c r="V6" s="2" t="s">
        <v>11</v>
      </c>
      <c r="W6" s="2" t="s">
        <v>12</v>
      </c>
      <c r="X6" s="2" t="s">
        <v>34</v>
      </c>
      <c r="Y6" s="2" t="s">
        <v>35</v>
      </c>
      <c r="Z6" s="2" t="s">
        <v>36</v>
      </c>
      <c r="AA6" s="4" t="s">
        <v>37</v>
      </c>
    </row>
    <row r="7" spans="1:27" ht="12.75" customHeight="1" x14ac:dyDescent="0.2">
      <c r="A7" s="236"/>
      <c r="B7" s="239"/>
      <c r="C7" s="239"/>
      <c r="D7" s="242"/>
      <c r="E7" s="223" t="s">
        <v>13</v>
      </c>
      <c r="F7" s="225" t="s">
        <v>30</v>
      </c>
      <c r="G7" s="213" t="s">
        <v>14</v>
      </c>
      <c r="H7" s="215" t="s">
        <v>15</v>
      </c>
      <c r="I7" s="229" t="s">
        <v>26</v>
      </c>
      <c r="J7" s="203" t="s">
        <v>29</v>
      </c>
      <c r="K7" s="205" t="s">
        <v>48</v>
      </c>
      <c r="L7" s="253" t="s">
        <v>50</v>
      </c>
      <c r="M7" s="223" t="s">
        <v>16</v>
      </c>
      <c r="N7" s="213" t="s">
        <v>18</v>
      </c>
      <c r="O7" s="213" t="s">
        <v>17</v>
      </c>
      <c r="P7" s="233" t="s">
        <v>19</v>
      </c>
      <c r="Q7" s="231" t="s">
        <v>5</v>
      </c>
      <c r="R7" s="231"/>
      <c r="S7" s="263"/>
      <c r="T7" s="257" t="s">
        <v>21</v>
      </c>
      <c r="U7" s="258"/>
      <c r="V7" s="258"/>
      <c r="W7" s="258"/>
      <c r="X7" s="258"/>
      <c r="Y7" s="258"/>
      <c r="Z7" s="258"/>
      <c r="AA7" s="259"/>
    </row>
    <row r="8" spans="1:27" ht="23.25" customHeight="1" thickBot="1" x14ac:dyDescent="0.25">
      <c r="A8" s="237"/>
      <c r="B8" s="240"/>
      <c r="C8" s="240"/>
      <c r="D8" s="243"/>
      <c r="E8" s="224"/>
      <c r="F8" s="226"/>
      <c r="G8" s="214"/>
      <c r="H8" s="216"/>
      <c r="I8" s="230"/>
      <c r="J8" s="204"/>
      <c r="K8" s="206"/>
      <c r="L8" s="254"/>
      <c r="M8" s="224"/>
      <c r="N8" s="214"/>
      <c r="O8" s="214"/>
      <c r="P8" s="234"/>
      <c r="Q8" s="232"/>
      <c r="R8" s="232"/>
      <c r="S8" s="264"/>
      <c r="T8" s="23">
        <v>17</v>
      </c>
      <c r="U8" s="24">
        <v>17</v>
      </c>
      <c r="V8" s="24">
        <v>17</v>
      </c>
      <c r="W8" s="24">
        <v>17</v>
      </c>
      <c r="X8" s="24">
        <v>17</v>
      </c>
      <c r="Y8" s="24">
        <v>17</v>
      </c>
      <c r="Z8" s="24">
        <v>17</v>
      </c>
      <c r="AA8" s="25">
        <v>10</v>
      </c>
    </row>
    <row r="9" spans="1:27" s="3" customFormat="1" ht="13.5" thickBot="1" x14ac:dyDescent="0.25">
      <c r="A9" s="19">
        <v>1</v>
      </c>
      <c r="B9" s="20">
        <v>2</v>
      </c>
      <c r="C9" s="20">
        <v>3</v>
      </c>
      <c r="D9" s="21">
        <v>4</v>
      </c>
      <c r="E9" s="19">
        <v>5</v>
      </c>
      <c r="F9" s="20">
        <v>6</v>
      </c>
      <c r="G9" s="20">
        <v>7</v>
      </c>
      <c r="H9" s="21">
        <v>8</v>
      </c>
      <c r="I9" s="19">
        <v>9</v>
      </c>
      <c r="J9" s="20">
        <v>10</v>
      </c>
      <c r="K9" s="20">
        <v>11</v>
      </c>
      <c r="L9" s="42">
        <v>12</v>
      </c>
      <c r="M9" s="41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2">
        <v>19</v>
      </c>
      <c r="T9" s="19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2">
        <v>27</v>
      </c>
    </row>
    <row r="10" spans="1:27" s="3" customFormat="1" x14ac:dyDescent="0.2">
      <c r="A10" s="279" t="s">
        <v>113</v>
      </c>
      <c r="B10" s="280"/>
      <c r="C10" s="280"/>
      <c r="D10" s="281"/>
      <c r="E10" s="282"/>
      <c r="F10" s="280"/>
      <c r="G10" s="280"/>
      <c r="H10" s="281"/>
      <c r="I10" s="282"/>
      <c r="J10" s="280"/>
      <c r="K10" s="280"/>
      <c r="L10" s="281"/>
      <c r="M10" s="280"/>
      <c r="N10" s="280"/>
      <c r="O10" s="280"/>
      <c r="P10" s="280"/>
      <c r="Q10" s="280"/>
      <c r="R10" s="280"/>
      <c r="S10" s="280"/>
      <c r="T10" s="282"/>
      <c r="U10" s="280"/>
      <c r="V10" s="280"/>
      <c r="W10" s="280"/>
      <c r="X10" s="280"/>
      <c r="Y10" s="280"/>
      <c r="Z10" s="280"/>
      <c r="AA10" s="281"/>
    </row>
    <row r="11" spans="1:27" s="3" customFormat="1" x14ac:dyDescent="0.2">
      <c r="A11" s="89"/>
      <c r="B11" s="76"/>
      <c r="C11" s="77"/>
      <c r="D11" s="95" t="s">
        <v>114</v>
      </c>
      <c r="E11" s="89"/>
      <c r="F11" s="75"/>
      <c r="G11" s="74"/>
      <c r="H11" s="90"/>
      <c r="I11" s="91"/>
      <c r="J11" s="74"/>
      <c r="K11" s="74"/>
      <c r="L11" s="90"/>
      <c r="M11" s="79"/>
      <c r="N11" s="80"/>
      <c r="O11" s="79"/>
      <c r="P11" s="79"/>
      <c r="Q11" s="80"/>
      <c r="R11" s="80"/>
      <c r="S11" s="79"/>
      <c r="T11" s="114"/>
      <c r="U11" s="85"/>
      <c r="V11" s="85"/>
      <c r="W11" s="85"/>
      <c r="X11" s="74"/>
      <c r="Y11" s="74"/>
      <c r="Z11" s="74"/>
      <c r="AA11" s="90"/>
    </row>
    <row r="12" spans="1:27" s="3" customFormat="1" x14ac:dyDescent="0.2">
      <c r="A12" s="89">
        <v>61</v>
      </c>
      <c r="B12" s="76">
        <v>1</v>
      </c>
      <c r="C12" s="77" t="s">
        <v>115</v>
      </c>
      <c r="D12" s="96" t="s">
        <v>116</v>
      </c>
      <c r="E12" s="102">
        <v>2</v>
      </c>
      <c r="F12" s="82"/>
      <c r="G12" s="81"/>
      <c r="H12" s="103"/>
      <c r="I12" s="91">
        <v>4</v>
      </c>
      <c r="J12" s="79">
        <f t="shared" ref="J12:J17" si="0">Q12+R12+S12</f>
        <v>144</v>
      </c>
      <c r="K12" s="74">
        <v>0</v>
      </c>
      <c r="L12" s="90">
        <v>35</v>
      </c>
      <c r="M12" s="79">
        <v>17</v>
      </c>
      <c r="N12" s="80">
        <v>17</v>
      </c>
      <c r="O12" s="79">
        <v>0</v>
      </c>
      <c r="P12" s="79">
        <v>0</v>
      </c>
      <c r="Q12" s="80">
        <f t="shared" ref="Q12:Q17" si="1">SUM(M12:P12)</f>
        <v>34</v>
      </c>
      <c r="R12" s="80">
        <v>56</v>
      </c>
      <c r="S12" s="79">
        <v>54</v>
      </c>
      <c r="T12" s="114">
        <v>0</v>
      </c>
      <c r="U12" s="85">
        <v>4</v>
      </c>
      <c r="V12" s="85">
        <v>0</v>
      </c>
      <c r="W12" s="85">
        <v>0</v>
      </c>
      <c r="X12" s="74">
        <v>0</v>
      </c>
      <c r="Y12" s="74">
        <v>0</v>
      </c>
      <c r="Z12" s="74">
        <v>0</v>
      </c>
      <c r="AA12" s="90">
        <v>0</v>
      </c>
    </row>
    <row r="13" spans="1:27" s="3" customFormat="1" x14ac:dyDescent="0.2">
      <c r="A13" s="89">
        <v>61</v>
      </c>
      <c r="B13" s="76">
        <v>2</v>
      </c>
      <c r="C13" s="77" t="s">
        <v>117</v>
      </c>
      <c r="D13" s="96" t="s">
        <v>118</v>
      </c>
      <c r="E13" s="104">
        <v>2</v>
      </c>
      <c r="F13" s="81" t="s">
        <v>119</v>
      </c>
      <c r="G13" s="81"/>
      <c r="H13" s="103"/>
      <c r="I13" s="91">
        <v>4</v>
      </c>
      <c r="J13" s="79">
        <f t="shared" si="0"/>
        <v>144</v>
      </c>
      <c r="K13" s="74">
        <v>0</v>
      </c>
      <c r="L13" s="90">
        <v>120</v>
      </c>
      <c r="M13" s="79">
        <v>85</v>
      </c>
      <c r="N13" s="80">
        <v>34</v>
      </c>
      <c r="O13" s="80">
        <v>0</v>
      </c>
      <c r="P13" s="79">
        <v>0</v>
      </c>
      <c r="Q13" s="80">
        <f t="shared" si="1"/>
        <v>119</v>
      </c>
      <c r="R13" s="80">
        <v>7</v>
      </c>
      <c r="S13" s="79">
        <v>18</v>
      </c>
      <c r="T13" s="114">
        <v>2</v>
      </c>
      <c r="U13" s="85">
        <v>2</v>
      </c>
      <c r="V13" s="74">
        <v>0</v>
      </c>
      <c r="W13" s="85">
        <v>0</v>
      </c>
      <c r="X13" s="74">
        <v>0</v>
      </c>
      <c r="Y13" s="74">
        <v>0</v>
      </c>
      <c r="Z13" s="74">
        <v>0</v>
      </c>
      <c r="AA13" s="90">
        <v>0</v>
      </c>
    </row>
    <row r="14" spans="1:27" s="3" customFormat="1" ht="25.5" x14ac:dyDescent="0.2">
      <c r="A14" s="89">
        <v>61</v>
      </c>
      <c r="B14" s="76">
        <v>3</v>
      </c>
      <c r="C14" s="77" t="s">
        <v>120</v>
      </c>
      <c r="D14" s="96" t="s">
        <v>121</v>
      </c>
      <c r="E14" s="104"/>
      <c r="F14" s="82" t="s">
        <v>119</v>
      </c>
      <c r="G14" s="81"/>
      <c r="H14" s="103"/>
      <c r="I14" s="91">
        <v>2</v>
      </c>
      <c r="J14" s="79">
        <f t="shared" si="0"/>
        <v>72</v>
      </c>
      <c r="K14" s="74">
        <v>0</v>
      </c>
      <c r="L14" s="90">
        <v>54</v>
      </c>
      <c r="M14" s="79">
        <v>18</v>
      </c>
      <c r="N14" s="80">
        <v>36</v>
      </c>
      <c r="O14" s="80">
        <v>0</v>
      </c>
      <c r="P14" s="79">
        <v>0</v>
      </c>
      <c r="Q14" s="80">
        <f t="shared" si="1"/>
        <v>54</v>
      </c>
      <c r="R14" s="80">
        <v>18</v>
      </c>
      <c r="S14" s="79">
        <v>0</v>
      </c>
      <c r="T14" s="114">
        <v>2</v>
      </c>
      <c r="U14" s="85">
        <v>0</v>
      </c>
      <c r="V14" s="74">
        <v>0</v>
      </c>
      <c r="W14" s="74">
        <v>0</v>
      </c>
      <c r="X14" s="74">
        <v>0</v>
      </c>
      <c r="Y14" s="74">
        <v>0</v>
      </c>
      <c r="Z14" s="74">
        <v>0</v>
      </c>
      <c r="AA14" s="90">
        <v>0</v>
      </c>
    </row>
    <row r="15" spans="1:27" s="3" customFormat="1" x14ac:dyDescent="0.2">
      <c r="A15" s="89">
        <v>63</v>
      </c>
      <c r="B15" s="76">
        <v>4</v>
      </c>
      <c r="C15" s="77" t="s">
        <v>122</v>
      </c>
      <c r="D15" s="96" t="s">
        <v>123</v>
      </c>
      <c r="E15" s="104">
        <v>2</v>
      </c>
      <c r="F15" s="82">
        <v>1</v>
      </c>
      <c r="G15" s="81"/>
      <c r="H15" s="103"/>
      <c r="I15" s="91">
        <v>7</v>
      </c>
      <c r="J15" s="79">
        <f t="shared" si="0"/>
        <v>252</v>
      </c>
      <c r="K15" s="74">
        <v>0</v>
      </c>
      <c r="L15" s="90">
        <v>69</v>
      </c>
      <c r="M15" s="79">
        <v>0</v>
      </c>
      <c r="N15" s="80">
        <v>68</v>
      </c>
      <c r="O15" s="80">
        <v>0</v>
      </c>
      <c r="P15" s="79">
        <v>0</v>
      </c>
      <c r="Q15" s="80">
        <f t="shared" si="1"/>
        <v>68</v>
      </c>
      <c r="R15" s="80">
        <v>148</v>
      </c>
      <c r="S15" s="79">
        <v>36</v>
      </c>
      <c r="T15" s="114">
        <v>3</v>
      </c>
      <c r="U15" s="85">
        <v>4</v>
      </c>
      <c r="V15" s="74">
        <v>0</v>
      </c>
      <c r="W15" s="74">
        <v>0</v>
      </c>
      <c r="X15" s="74">
        <v>0</v>
      </c>
      <c r="Y15" s="74">
        <v>0</v>
      </c>
      <c r="Z15" s="74">
        <v>0</v>
      </c>
      <c r="AA15" s="90">
        <v>0</v>
      </c>
    </row>
    <row r="16" spans="1:27" s="3" customFormat="1" x14ac:dyDescent="0.2">
      <c r="A16" s="89">
        <v>6</v>
      </c>
      <c r="B16" s="76">
        <v>5</v>
      </c>
      <c r="C16" s="77" t="s">
        <v>124</v>
      </c>
      <c r="D16" s="96" t="s">
        <v>125</v>
      </c>
      <c r="E16" s="102"/>
      <c r="F16" s="82">
        <v>1</v>
      </c>
      <c r="G16" s="81"/>
      <c r="H16" s="103"/>
      <c r="I16" s="91">
        <v>3</v>
      </c>
      <c r="J16" s="79">
        <f t="shared" si="0"/>
        <v>108</v>
      </c>
      <c r="K16" s="74">
        <v>0</v>
      </c>
      <c r="L16" s="90">
        <v>34</v>
      </c>
      <c r="M16" s="79">
        <v>17</v>
      </c>
      <c r="N16" s="80">
        <v>0</v>
      </c>
      <c r="O16" s="80">
        <v>17</v>
      </c>
      <c r="P16" s="79">
        <v>0</v>
      </c>
      <c r="Q16" s="80">
        <f t="shared" si="1"/>
        <v>34</v>
      </c>
      <c r="R16" s="80">
        <v>74</v>
      </c>
      <c r="S16" s="79">
        <v>0</v>
      </c>
      <c r="T16" s="114">
        <v>3</v>
      </c>
      <c r="U16" s="85">
        <v>0</v>
      </c>
      <c r="V16" s="85">
        <v>0</v>
      </c>
      <c r="W16" s="74">
        <v>0</v>
      </c>
      <c r="X16" s="74">
        <v>0</v>
      </c>
      <c r="Y16" s="74">
        <v>0</v>
      </c>
      <c r="Z16" s="74">
        <v>0</v>
      </c>
      <c r="AA16" s="90">
        <v>0</v>
      </c>
    </row>
    <row r="17" spans="1:27" s="3" customFormat="1" x14ac:dyDescent="0.2">
      <c r="A17" s="91" t="s">
        <v>126</v>
      </c>
      <c r="B17" s="74">
        <v>6</v>
      </c>
      <c r="C17" s="83" t="s">
        <v>127</v>
      </c>
      <c r="D17" s="96" t="s">
        <v>128</v>
      </c>
      <c r="E17" s="105"/>
      <c r="F17" s="84" t="s">
        <v>129</v>
      </c>
      <c r="G17" s="81"/>
      <c r="H17" s="103"/>
      <c r="I17" s="91">
        <v>3</v>
      </c>
      <c r="J17" s="79">
        <f t="shared" si="0"/>
        <v>108</v>
      </c>
      <c r="K17" s="74">
        <v>0</v>
      </c>
      <c r="L17" s="90">
        <v>72</v>
      </c>
      <c r="M17" s="79">
        <v>34</v>
      </c>
      <c r="N17" s="80">
        <v>34</v>
      </c>
      <c r="O17" s="80">
        <v>0</v>
      </c>
      <c r="P17" s="79">
        <v>0</v>
      </c>
      <c r="Q17" s="80">
        <f t="shared" si="1"/>
        <v>68</v>
      </c>
      <c r="R17" s="80">
        <v>40</v>
      </c>
      <c r="S17" s="79">
        <v>0</v>
      </c>
      <c r="T17" s="114">
        <v>0</v>
      </c>
      <c r="U17" s="85">
        <v>0</v>
      </c>
      <c r="V17" s="74">
        <v>0</v>
      </c>
      <c r="W17" s="74">
        <v>0</v>
      </c>
      <c r="X17" s="74">
        <v>0</v>
      </c>
      <c r="Y17" s="74">
        <v>3</v>
      </c>
      <c r="Z17" s="74">
        <v>0</v>
      </c>
      <c r="AA17" s="90">
        <v>0</v>
      </c>
    </row>
    <row r="18" spans="1:27" s="3" customFormat="1" ht="13.5" x14ac:dyDescent="0.2">
      <c r="A18" s="283">
        <v>64</v>
      </c>
      <c r="B18" s="255">
        <v>7</v>
      </c>
      <c r="C18" s="256" t="s">
        <v>130</v>
      </c>
      <c r="D18" s="97" t="s">
        <v>131</v>
      </c>
      <c r="E18" s="91"/>
      <c r="F18" s="74"/>
      <c r="G18" s="74"/>
      <c r="H18" s="90"/>
      <c r="I18" s="91"/>
      <c r="J18" s="74"/>
      <c r="K18" s="74"/>
      <c r="L18" s="90"/>
      <c r="M18" s="79"/>
      <c r="N18" s="79"/>
      <c r="O18" s="79"/>
      <c r="P18" s="79"/>
      <c r="Q18" s="79"/>
      <c r="R18" s="79"/>
      <c r="S18" s="79"/>
      <c r="T18" s="91"/>
      <c r="U18" s="74"/>
      <c r="V18" s="74"/>
      <c r="W18" s="74"/>
      <c r="X18" s="74"/>
      <c r="Y18" s="74"/>
      <c r="Z18" s="74"/>
      <c r="AA18" s="90"/>
    </row>
    <row r="19" spans="1:27" s="3" customFormat="1" x14ac:dyDescent="0.2">
      <c r="A19" s="283"/>
      <c r="B19" s="255"/>
      <c r="C19" s="256"/>
      <c r="D19" s="96" t="s">
        <v>132</v>
      </c>
      <c r="E19" s="102"/>
      <c r="F19" s="81">
        <v>1</v>
      </c>
      <c r="G19" s="81"/>
      <c r="H19" s="103"/>
      <c r="I19" s="91">
        <v>2</v>
      </c>
      <c r="J19" s="79">
        <f t="shared" ref="J19:J38" si="2">Q19+R19+S19</f>
        <v>72</v>
      </c>
      <c r="K19" s="74">
        <v>0</v>
      </c>
      <c r="L19" s="90">
        <v>34</v>
      </c>
      <c r="M19" s="79">
        <v>17</v>
      </c>
      <c r="N19" s="79">
        <v>17</v>
      </c>
      <c r="O19" s="79">
        <v>0</v>
      </c>
      <c r="P19" s="79">
        <v>0</v>
      </c>
      <c r="Q19" s="79">
        <f t="shared" ref="Q19:Q38" si="3">SUM(M19:P19)</f>
        <v>34</v>
      </c>
      <c r="R19" s="79">
        <v>38</v>
      </c>
      <c r="S19" s="79">
        <v>0</v>
      </c>
      <c r="T19" s="91">
        <v>2</v>
      </c>
      <c r="U19" s="74">
        <v>0</v>
      </c>
      <c r="V19" s="74">
        <v>0</v>
      </c>
      <c r="W19" s="74">
        <v>0</v>
      </c>
      <c r="X19" s="74">
        <v>0</v>
      </c>
      <c r="Y19" s="74">
        <v>0</v>
      </c>
      <c r="Z19" s="74">
        <v>0</v>
      </c>
      <c r="AA19" s="90">
        <v>0</v>
      </c>
    </row>
    <row r="20" spans="1:27" s="3" customFormat="1" x14ac:dyDescent="0.2">
      <c r="A20" s="89">
        <v>44</v>
      </c>
      <c r="B20" s="76">
        <v>8</v>
      </c>
      <c r="C20" s="77" t="s">
        <v>133</v>
      </c>
      <c r="D20" s="96" t="s">
        <v>134</v>
      </c>
      <c r="E20" s="102"/>
      <c r="F20" s="82">
        <v>3</v>
      </c>
      <c r="G20" s="81"/>
      <c r="H20" s="103"/>
      <c r="I20" s="91">
        <v>2</v>
      </c>
      <c r="J20" s="79">
        <f t="shared" si="2"/>
        <v>72</v>
      </c>
      <c r="K20" s="74">
        <v>0</v>
      </c>
      <c r="L20" s="90">
        <v>34</v>
      </c>
      <c r="M20" s="79">
        <v>0</v>
      </c>
      <c r="N20" s="80">
        <v>34</v>
      </c>
      <c r="O20" s="80">
        <v>0</v>
      </c>
      <c r="P20" s="79">
        <v>0</v>
      </c>
      <c r="Q20" s="80">
        <f t="shared" si="3"/>
        <v>34</v>
      </c>
      <c r="R20" s="80">
        <v>38</v>
      </c>
      <c r="S20" s="79">
        <v>0</v>
      </c>
      <c r="T20" s="114">
        <v>0</v>
      </c>
      <c r="U20" s="85">
        <v>0</v>
      </c>
      <c r="V20" s="74">
        <v>2</v>
      </c>
      <c r="W20" s="74">
        <v>0</v>
      </c>
      <c r="X20" s="74">
        <v>0</v>
      </c>
      <c r="Y20" s="74">
        <v>0</v>
      </c>
      <c r="Z20" s="74">
        <v>0</v>
      </c>
      <c r="AA20" s="90">
        <v>0</v>
      </c>
    </row>
    <row r="21" spans="1:27" s="3" customFormat="1" x14ac:dyDescent="0.2">
      <c r="A21" s="89">
        <v>81</v>
      </c>
      <c r="B21" s="76">
        <v>9</v>
      </c>
      <c r="C21" s="77" t="s">
        <v>135</v>
      </c>
      <c r="D21" s="96" t="s">
        <v>136</v>
      </c>
      <c r="E21" s="102"/>
      <c r="F21" s="82">
        <v>3</v>
      </c>
      <c r="G21" s="81"/>
      <c r="H21" s="103"/>
      <c r="I21" s="91">
        <v>3</v>
      </c>
      <c r="J21" s="79">
        <f t="shared" si="2"/>
        <v>108</v>
      </c>
      <c r="K21" s="74">
        <v>0</v>
      </c>
      <c r="L21" s="90">
        <v>34</v>
      </c>
      <c r="M21" s="79">
        <v>17</v>
      </c>
      <c r="N21" s="80">
        <v>17</v>
      </c>
      <c r="O21" s="80">
        <v>0</v>
      </c>
      <c r="P21" s="79">
        <v>0</v>
      </c>
      <c r="Q21" s="80">
        <f t="shared" si="3"/>
        <v>34</v>
      </c>
      <c r="R21" s="80">
        <v>74</v>
      </c>
      <c r="S21" s="79">
        <v>0</v>
      </c>
      <c r="T21" s="114">
        <v>0</v>
      </c>
      <c r="U21" s="85">
        <v>0</v>
      </c>
      <c r="V21" s="74">
        <v>3</v>
      </c>
      <c r="W21" s="74">
        <v>0</v>
      </c>
      <c r="X21" s="74">
        <v>0</v>
      </c>
      <c r="Y21" s="74">
        <v>0</v>
      </c>
      <c r="Z21" s="74">
        <v>0</v>
      </c>
      <c r="AA21" s="90">
        <v>0</v>
      </c>
    </row>
    <row r="22" spans="1:27" s="3" customFormat="1" x14ac:dyDescent="0.2">
      <c r="A22" s="89">
        <v>85</v>
      </c>
      <c r="B22" s="76">
        <v>10</v>
      </c>
      <c r="C22" s="77" t="s">
        <v>137</v>
      </c>
      <c r="D22" s="96" t="s">
        <v>138</v>
      </c>
      <c r="E22" s="102"/>
      <c r="F22" s="82">
        <v>3</v>
      </c>
      <c r="G22" s="81"/>
      <c r="H22" s="103"/>
      <c r="I22" s="91">
        <v>2</v>
      </c>
      <c r="J22" s="79">
        <f t="shared" si="2"/>
        <v>72</v>
      </c>
      <c r="K22" s="74">
        <v>0</v>
      </c>
      <c r="L22" s="90">
        <v>17</v>
      </c>
      <c r="M22" s="79">
        <v>0</v>
      </c>
      <c r="N22" s="80">
        <v>17</v>
      </c>
      <c r="O22" s="80">
        <v>0</v>
      </c>
      <c r="P22" s="79">
        <v>0</v>
      </c>
      <c r="Q22" s="80">
        <f t="shared" si="3"/>
        <v>17</v>
      </c>
      <c r="R22" s="80">
        <v>55</v>
      </c>
      <c r="S22" s="79">
        <v>0</v>
      </c>
      <c r="T22" s="114">
        <v>0</v>
      </c>
      <c r="U22" s="85">
        <v>0</v>
      </c>
      <c r="V22" s="74">
        <v>2</v>
      </c>
      <c r="W22" s="74">
        <v>0</v>
      </c>
      <c r="X22" s="74">
        <v>0</v>
      </c>
      <c r="Y22" s="74">
        <v>0</v>
      </c>
      <c r="Z22" s="74">
        <v>0</v>
      </c>
      <c r="AA22" s="90">
        <v>0</v>
      </c>
    </row>
    <row r="23" spans="1:27" s="3" customFormat="1" x14ac:dyDescent="0.2">
      <c r="A23" s="91">
        <v>2</v>
      </c>
      <c r="B23" s="74">
        <v>11</v>
      </c>
      <c r="C23" s="83" t="s">
        <v>139</v>
      </c>
      <c r="D23" s="96" t="s">
        <v>140</v>
      </c>
      <c r="E23" s="102">
        <v>3</v>
      </c>
      <c r="F23" s="84"/>
      <c r="G23" s="81"/>
      <c r="H23" s="103"/>
      <c r="I23" s="91">
        <v>3</v>
      </c>
      <c r="J23" s="79">
        <f t="shared" si="2"/>
        <v>108</v>
      </c>
      <c r="K23" s="74">
        <v>0</v>
      </c>
      <c r="L23" s="90">
        <v>52</v>
      </c>
      <c r="M23" s="79">
        <v>34</v>
      </c>
      <c r="N23" s="80">
        <v>17</v>
      </c>
      <c r="O23" s="80">
        <v>0</v>
      </c>
      <c r="P23" s="79">
        <v>0</v>
      </c>
      <c r="Q23" s="80">
        <f t="shared" si="3"/>
        <v>51</v>
      </c>
      <c r="R23" s="80">
        <v>21</v>
      </c>
      <c r="S23" s="79">
        <v>36</v>
      </c>
      <c r="T23" s="114">
        <v>0</v>
      </c>
      <c r="U23" s="85">
        <v>0</v>
      </c>
      <c r="V23" s="74">
        <v>3</v>
      </c>
      <c r="W23" s="74">
        <v>0</v>
      </c>
      <c r="X23" s="74">
        <v>0</v>
      </c>
      <c r="Y23" s="74">
        <v>0</v>
      </c>
      <c r="Z23" s="74">
        <v>0</v>
      </c>
      <c r="AA23" s="90">
        <v>0</v>
      </c>
    </row>
    <row r="24" spans="1:27" s="3" customFormat="1" ht="25.5" x14ac:dyDescent="0.2">
      <c r="A24" s="91">
        <v>82</v>
      </c>
      <c r="B24" s="74">
        <v>12</v>
      </c>
      <c r="C24" s="83" t="s">
        <v>141</v>
      </c>
      <c r="D24" s="98" t="s">
        <v>142</v>
      </c>
      <c r="E24" s="102"/>
      <c r="F24" s="81">
        <v>8</v>
      </c>
      <c r="G24" s="81"/>
      <c r="H24" s="103"/>
      <c r="I24" s="91">
        <v>2</v>
      </c>
      <c r="J24" s="79">
        <f t="shared" si="2"/>
        <v>72</v>
      </c>
      <c r="K24" s="74">
        <v>0</v>
      </c>
      <c r="L24" s="90">
        <v>20</v>
      </c>
      <c r="M24" s="79">
        <v>10</v>
      </c>
      <c r="N24" s="79">
        <v>10</v>
      </c>
      <c r="O24" s="79">
        <v>0</v>
      </c>
      <c r="P24" s="79">
        <v>0</v>
      </c>
      <c r="Q24" s="79">
        <f t="shared" si="3"/>
        <v>20</v>
      </c>
      <c r="R24" s="79">
        <v>52</v>
      </c>
      <c r="S24" s="79">
        <v>0</v>
      </c>
      <c r="T24" s="91">
        <v>0</v>
      </c>
      <c r="U24" s="74">
        <v>0</v>
      </c>
      <c r="V24" s="74">
        <v>0</v>
      </c>
      <c r="W24" s="74">
        <v>0</v>
      </c>
      <c r="X24" s="74">
        <v>0</v>
      </c>
      <c r="Y24" s="74">
        <v>0</v>
      </c>
      <c r="Z24" s="74">
        <v>0</v>
      </c>
      <c r="AA24" s="90">
        <v>2</v>
      </c>
    </row>
    <row r="25" spans="1:27" s="3" customFormat="1" ht="25.5" x14ac:dyDescent="0.2">
      <c r="A25" s="91">
        <v>1</v>
      </c>
      <c r="B25" s="74">
        <v>13</v>
      </c>
      <c r="C25" s="83" t="s">
        <v>143</v>
      </c>
      <c r="D25" s="96" t="s">
        <v>144</v>
      </c>
      <c r="E25" s="102">
        <v>1</v>
      </c>
      <c r="F25" s="81"/>
      <c r="G25" s="81"/>
      <c r="H25" s="103"/>
      <c r="I25" s="91">
        <v>5</v>
      </c>
      <c r="J25" s="79">
        <f t="shared" si="2"/>
        <v>180</v>
      </c>
      <c r="K25" s="74">
        <v>0</v>
      </c>
      <c r="L25" s="90">
        <v>69</v>
      </c>
      <c r="M25" s="79">
        <v>34</v>
      </c>
      <c r="N25" s="79">
        <v>34</v>
      </c>
      <c r="O25" s="79">
        <v>0</v>
      </c>
      <c r="P25" s="79">
        <v>0</v>
      </c>
      <c r="Q25" s="79">
        <f t="shared" si="3"/>
        <v>68</v>
      </c>
      <c r="R25" s="79">
        <v>76</v>
      </c>
      <c r="S25" s="79">
        <v>36</v>
      </c>
      <c r="T25" s="91">
        <v>5</v>
      </c>
      <c r="U25" s="74">
        <v>0</v>
      </c>
      <c r="V25" s="74">
        <v>0</v>
      </c>
      <c r="W25" s="74">
        <v>0</v>
      </c>
      <c r="X25" s="74">
        <v>0</v>
      </c>
      <c r="Y25" s="74">
        <v>0</v>
      </c>
      <c r="Z25" s="74">
        <v>0</v>
      </c>
      <c r="AA25" s="90">
        <v>0</v>
      </c>
    </row>
    <row r="26" spans="1:27" s="3" customFormat="1" ht="25.5" x14ac:dyDescent="0.2">
      <c r="A26" s="89">
        <v>1</v>
      </c>
      <c r="B26" s="76">
        <v>14</v>
      </c>
      <c r="C26" s="77" t="s">
        <v>145</v>
      </c>
      <c r="D26" s="96" t="s">
        <v>146</v>
      </c>
      <c r="E26" s="102" t="s">
        <v>147</v>
      </c>
      <c r="F26" s="82"/>
      <c r="G26" s="81"/>
      <c r="H26" s="103"/>
      <c r="I26" s="91">
        <v>7</v>
      </c>
      <c r="J26" s="79">
        <f t="shared" si="2"/>
        <v>252</v>
      </c>
      <c r="K26" s="74">
        <v>0</v>
      </c>
      <c r="L26" s="90">
        <v>138</v>
      </c>
      <c r="M26" s="79">
        <v>68</v>
      </c>
      <c r="N26" s="80">
        <v>68</v>
      </c>
      <c r="O26" s="80">
        <v>0</v>
      </c>
      <c r="P26" s="79">
        <v>0</v>
      </c>
      <c r="Q26" s="79">
        <f t="shared" si="3"/>
        <v>136</v>
      </c>
      <c r="R26" s="79">
        <v>26</v>
      </c>
      <c r="S26" s="79">
        <v>90</v>
      </c>
      <c r="T26" s="114">
        <v>4</v>
      </c>
      <c r="U26" s="85">
        <v>3</v>
      </c>
      <c r="V26" s="74">
        <v>0</v>
      </c>
      <c r="W26" s="74">
        <v>0</v>
      </c>
      <c r="X26" s="74">
        <v>0</v>
      </c>
      <c r="Y26" s="74">
        <v>0</v>
      </c>
      <c r="Z26" s="74">
        <v>0</v>
      </c>
      <c r="AA26" s="90">
        <v>0</v>
      </c>
    </row>
    <row r="27" spans="1:27" s="3" customFormat="1" x14ac:dyDescent="0.2">
      <c r="A27" s="89">
        <v>3</v>
      </c>
      <c r="B27" s="76">
        <v>15</v>
      </c>
      <c r="C27" s="77" t="s">
        <v>148</v>
      </c>
      <c r="D27" s="96" t="s">
        <v>149</v>
      </c>
      <c r="E27" s="102">
        <v>1</v>
      </c>
      <c r="F27" s="82" t="s">
        <v>150</v>
      </c>
      <c r="G27" s="81"/>
      <c r="H27" s="103"/>
      <c r="I27" s="91">
        <v>7</v>
      </c>
      <c r="J27" s="79">
        <f t="shared" si="2"/>
        <v>252</v>
      </c>
      <c r="K27" s="74">
        <v>0</v>
      </c>
      <c r="L27" s="90">
        <v>103</v>
      </c>
      <c r="M27" s="79">
        <v>68</v>
      </c>
      <c r="N27" s="80">
        <v>0</v>
      </c>
      <c r="O27" s="80">
        <v>34</v>
      </c>
      <c r="P27" s="79">
        <v>0</v>
      </c>
      <c r="Q27" s="80">
        <f t="shared" si="3"/>
        <v>102</v>
      </c>
      <c r="R27" s="80">
        <v>96</v>
      </c>
      <c r="S27" s="79">
        <v>54</v>
      </c>
      <c r="T27" s="114">
        <v>4</v>
      </c>
      <c r="U27" s="85">
        <v>3</v>
      </c>
      <c r="V27" s="74">
        <v>0</v>
      </c>
      <c r="W27" s="74">
        <v>0</v>
      </c>
      <c r="X27" s="74">
        <v>0</v>
      </c>
      <c r="Y27" s="74">
        <v>0</v>
      </c>
      <c r="Z27" s="74">
        <v>0</v>
      </c>
      <c r="AA27" s="90">
        <v>0</v>
      </c>
    </row>
    <row r="28" spans="1:27" s="3" customFormat="1" x14ac:dyDescent="0.2">
      <c r="A28" s="89">
        <v>44</v>
      </c>
      <c r="B28" s="76">
        <v>16</v>
      </c>
      <c r="C28" s="77" t="s">
        <v>151</v>
      </c>
      <c r="D28" s="96" t="s">
        <v>152</v>
      </c>
      <c r="E28" s="102">
        <v>5</v>
      </c>
      <c r="F28" s="82"/>
      <c r="G28" s="81"/>
      <c r="H28" s="103"/>
      <c r="I28" s="91">
        <v>4</v>
      </c>
      <c r="J28" s="79">
        <f t="shared" si="2"/>
        <v>144</v>
      </c>
      <c r="K28" s="74">
        <v>0</v>
      </c>
      <c r="L28" s="90">
        <v>69</v>
      </c>
      <c r="M28" s="79">
        <v>34</v>
      </c>
      <c r="N28" s="80">
        <v>0</v>
      </c>
      <c r="O28" s="80">
        <v>34</v>
      </c>
      <c r="P28" s="79">
        <v>0</v>
      </c>
      <c r="Q28" s="80">
        <f t="shared" si="3"/>
        <v>68</v>
      </c>
      <c r="R28" s="80">
        <v>40</v>
      </c>
      <c r="S28" s="79">
        <v>36</v>
      </c>
      <c r="T28" s="114">
        <v>0</v>
      </c>
      <c r="U28" s="85">
        <v>0</v>
      </c>
      <c r="V28" s="74">
        <v>0</v>
      </c>
      <c r="W28" s="74">
        <v>0</v>
      </c>
      <c r="X28" s="74">
        <v>4</v>
      </c>
      <c r="Y28" s="74">
        <v>0</v>
      </c>
      <c r="Z28" s="74">
        <v>0</v>
      </c>
      <c r="AA28" s="90">
        <v>0</v>
      </c>
    </row>
    <row r="29" spans="1:27" s="3" customFormat="1" x14ac:dyDescent="0.2">
      <c r="A29" s="91">
        <v>44</v>
      </c>
      <c r="B29" s="74">
        <v>17</v>
      </c>
      <c r="C29" s="83" t="s">
        <v>153</v>
      </c>
      <c r="D29" s="96" t="s">
        <v>154</v>
      </c>
      <c r="E29" s="102">
        <v>1</v>
      </c>
      <c r="F29" s="84"/>
      <c r="G29" s="81"/>
      <c r="H29" s="103"/>
      <c r="I29" s="91">
        <v>3</v>
      </c>
      <c r="J29" s="79">
        <f t="shared" si="2"/>
        <v>108</v>
      </c>
      <c r="K29" s="74">
        <v>0</v>
      </c>
      <c r="L29" s="90">
        <v>52</v>
      </c>
      <c r="M29" s="79">
        <v>17</v>
      </c>
      <c r="N29" s="80">
        <v>0</v>
      </c>
      <c r="O29" s="80">
        <v>34</v>
      </c>
      <c r="P29" s="79">
        <v>0</v>
      </c>
      <c r="Q29" s="80">
        <f t="shared" si="3"/>
        <v>51</v>
      </c>
      <c r="R29" s="80">
        <v>21</v>
      </c>
      <c r="S29" s="79">
        <v>36</v>
      </c>
      <c r="T29" s="114">
        <v>3</v>
      </c>
      <c r="U29" s="85">
        <v>0</v>
      </c>
      <c r="V29" s="74">
        <v>0</v>
      </c>
      <c r="W29" s="74">
        <v>0</v>
      </c>
      <c r="X29" s="74">
        <v>0</v>
      </c>
      <c r="Y29" s="74">
        <v>0</v>
      </c>
      <c r="Z29" s="74">
        <v>0</v>
      </c>
      <c r="AA29" s="90">
        <v>0</v>
      </c>
    </row>
    <row r="30" spans="1:27" s="3" customFormat="1" x14ac:dyDescent="0.2">
      <c r="A30" s="91">
        <v>33</v>
      </c>
      <c r="B30" s="74">
        <v>18</v>
      </c>
      <c r="C30" s="83" t="s">
        <v>155</v>
      </c>
      <c r="D30" s="98" t="s">
        <v>156</v>
      </c>
      <c r="E30" s="102">
        <v>7</v>
      </c>
      <c r="F30" s="81"/>
      <c r="G30" s="81"/>
      <c r="H30" s="103"/>
      <c r="I30" s="91">
        <v>4</v>
      </c>
      <c r="J30" s="79">
        <f t="shared" si="2"/>
        <v>144</v>
      </c>
      <c r="K30" s="74">
        <v>0</v>
      </c>
      <c r="L30" s="90">
        <v>52</v>
      </c>
      <c r="M30" s="79">
        <v>34</v>
      </c>
      <c r="N30" s="79">
        <v>0</v>
      </c>
      <c r="O30" s="79">
        <v>17</v>
      </c>
      <c r="P30" s="79">
        <v>0</v>
      </c>
      <c r="Q30" s="79">
        <f t="shared" si="3"/>
        <v>51</v>
      </c>
      <c r="R30" s="79">
        <v>57</v>
      </c>
      <c r="S30" s="79">
        <v>36</v>
      </c>
      <c r="T30" s="91">
        <v>0</v>
      </c>
      <c r="U30" s="74">
        <v>0</v>
      </c>
      <c r="V30" s="74">
        <v>0</v>
      </c>
      <c r="W30" s="74">
        <v>0</v>
      </c>
      <c r="X30" s="74">
        <v>0</v>
      </c>
      <c r="Y30" s="74">
        <v>0</v>
      </c>
      <c r="Z30" s="74">
        <v>4</v>
      </c>
      <c r="AA30" s="90">
        <v>0</v>
      </c>
    </row>
    <row r="31" spans="1:27" s="3" customFormat="1" x14ac:dyDescent="0.2">
      <c r="A31" s="91">
        <v>31</v>
      </c>
      <c r="B31" s="74">
        <v>19</v>
      </c>
      <c r="C31" s="83" t="s">
        <v>157</v>
      </c>
      <c r="D31" s="96" t="s">
        <v>158</v>
      </c>
      <c r="E31" s="105">
        <v>4</v>
      </c>
      <c r="F31" s="84"/>
      <c r="G31" s="81"/>
      <c r="H31" s="103"/>
      <c r="I31" s="91">
        <v>4</v>
      </c>
      <c r="J31" s="79">
        <f t="shared" si="2"/>
        <v>144</v>
      </c>
      <c r="K31" s="74">
        <v>0</v>
      </c>
      <c r="L31" s="90">
        <v>52</v>
      </c>
      <c r="M31" s="79">
        <v>34</v>
      </c>
      <c r="N31" s="80">
        <v>0</v>
      </c>
      <c r="O31" s="80">
        <v>17</v>
      </c>
      <c r="P31" s="79">
        <v>0</v>
      </c>
      <c r="Q31" s="80">
        <f t="shared" si="3"/>
        <v>51</v>
      </c>
      <c r="R31" s="80">
        <v>57</v>
      </c>
      <c r="S31" s="79">
        <v>36</v>
      </c>
      <c r="T31" s="114">
        <v>0</v>
      </c>
      <c r="U31" s="85">
        <v>0</v>
      </c>
      <c r="V31" s="74">
        <v>0</v>
      </c>
      <c r="W31" s="74">
        <v>4</v>
      </c>
      <c r="X31" s="74">
        <v>0</v>
      </c>
      <c r="Y31" s="74">
        <v>0</v>
      </c>
      <c r="Z31" s="74">
        <v>0</v>
      </c>
      <c r="AA31" s="90">
        <v>0</v>
      </c>
    </row>
    <row r="32" spans="1:27" s="3" customFormat="1" x14ac:dyDescent="0.2">
      <c r="A32" s="91">
        <v>41</v>
      </c>
      <c r="B32" s="74">
        <v>20</v>
      </c>
      <c r="C32" s="83" t="s">
        <v>159</v>
      </c>
      <c r="D32" s="98" t="s">
        <v>160</v>
      </c>
      <c r="E32" s="102">
        <v>4</v>
      </c>
      <c r="F32" s="81"/>
      <c r="G32" s="81"/>
      <c r="H32" s="103"/>
      <c r="I32" s="91">
        <v>5</v>
      </c>
      <c r="J32" s="79">
        <f t="shared" si="2"/>
        <v>180</v>
      </c>
      <c r="K32" s="74">
        <v>0</v>
      </c>
      <c r="L32" s="90">
        <v>69</v>
      </c>
      <c r="M32" s="79">
        <v>34</v>
      </c>
      <c r="N32" s="79">
        <v>0</v>
      </c>
      <c r="O32" s="79">
        <v>34</v>
      </c>
      <c r="P32" s="79">
        <v>0</v>
      </c>
      <c r="Q32" s="79">
        <f t="shared" si="3"/>
        <v>68</v>
      </c>
      <c r="R32" s="79">
        <v>76</v>
      </c>
      <c r="S32" s="79">
        <v>36</v>
      </c>
      <c r="T32" s="91">
        <v>0</v>
      </c>
      <c r="U32" s="74">
        <v>0</v>
      </c>
      <c r="V32" s="74">
        <v>0</v>
      </c>
      <c r="W32" s="74">
        <v>5</v>
      </c>
      <c r="X32" s="74">
        <v>0</v>
      </c>
      <c r="Y32" s="74">
        <v>0</v>
      </c>
      <c r="Z32" s="74">
        <v>0</v>
      </c>
      <c r="AA32" s="90">
        <v>0</v>
      </c>
    </row>
    <row r="33" spans="1:27" s="3" customFormat="1" x14ac:dyDescent="0.2">
      <c r="A33" s="91">
        <v>44</v>
      </c>
      <c r="B33" s="74">
        <v>21</v>
      </c>
      <c r="C33" s="83" t="s">
        <v>161</v>
      </c>
      <c r="D33" s="98" t="s">
        <v>162</v>
      </c>
      <c r="E33" s="102">
        <v>1</v>
      </c>
      <c r="F33" s="82"/>
      <c r="G33" s="82"/>
      <c r="H33" s="103"/>
      <c r="I33" s="91">
        <v>3</v>
      </c>
      <c r="J33" s="79">
        <f t="shared" si="2"/>
        <v>108</v>
      </c>
      <c r="K33" s="74">
        <v>0</v>
      </c>
      <c r="L33" s="90">
        <v>34</v>
      </c>
      <c r="M33" s="79">
        <v>17</v>
      </c>
      <c r="N33" s="79">
        <v>0</v>
      </c>
      <c r="O33" s="79">
        <v>34</v>
      </c>
      <c r="P33" s="79">
        <v>0</v>
      </c>
      <c r="Q33" s="79">
        <f t="shared" si="3"/>
        <v>51</v>
      </c>
      <c r="R33" s="79">
        <v>21</v>
      </c>
      <c r="S33" s="79">
        <v>36</v>
      </c>
      <c r="T33" s="91">
        <v>3</v>
      </c>
      <c r="U33" s="74">
        <v>0</v>
      </c>
      <c r="V33" s="74">
        <v>0</v>
      </c>
      <c r="W33" s="74">
        <v>0</v>
      </c>
      <c r="X33" s="74">
        <v>0</v>
      </c>
      <c r="Y33" s="74">
        <v>0</v>
      </c>
      <c r="Z33" s="74">
        <v>0</v>
      </c>
      <c r="AA33" s="90">
        <v>0</v>
      </c>
    </row>
    <row r="34" spans="1:27" s="3" customFormat="1" x14ac:dyDescent="0.2">
      <c r="A34" s="91">
        <v>44</v>
      </c>
      <c r="B34" s="74">
        <v>22</v>
      </c>
      <c r="C34" s="83" t="s">
        <v>163</v>
      </c>
      <c r="D34" s="96" t="s">
        <v>164</v>
      </c>
      <c r="E34" s="102" t="s">
        <v>165</v>
      </c>
      <c r="F34" s="81"/>
      <c r="G34" s="81"/>
      <c r="H34" s="103">
        <v>3</v>
      </c>
      <c r="I34" s="91">
        <v>9</v>
      </c>
      <c r="J34" s="79">
        <f t="shared" si="2"/>
        <v>324</v>
      </c>
      <c r="K34" s="74">
        <v>0</v>
      </c>
      <c r="L34" s="90">
        <v>189</v>
      </c>
      <c r="M34" s="79">
        <v>68</v>
      </c>
      <c r="N34" s="79">
        <v>34</v>
      </c>
      <c r="O34" s="79">
        <v>68</v>
      </c>
      <c r="P34" s="79">
        <v>17</v>
      </c>
      <c r="Q34" s="79">
        <f t="shared" si="3"/>
        <v>187</v>
      </c>
      <c r="R34" s="79">
        <v>47</v>
      </c>
      <c r="S34" s="79">
        <v>90</v>
      </c>
      <c r="T34" s="91">
        <v>0</v>
      </c>
      <c r="U34" s="74">
        <v>5</v>
      </c>
      <c r="V34" s="74">
        <v>4</v>
      </c>
      <c r="W34" s="74">
        <v>0</v>
      </c>
      <c r="X34" s="74">
        <v>0</v>
      </c>
      <c r="Y34" s="74">
        <v>0</v>
      </c>
      <c r="Z34" s="74">
        <v>0</v>
      </c>
      <c r="AA34" s="90">
        <v>0</v>
      </c>
    </row>
    <row r="35" spans="1:27" s="3" customFormat="1" x14ac:dyDescent="0.2">
      <c r="A35" s="89">
        <v>43</v>
      </c>
      <c r="B35" s="76">
        <v>23</v>
      </c>
      <c r="C35" s="77" t="s">
        <v>166</v>
      </c>
      <c r="D35" s="96" t="s">
        <v>167</v>
      </c>
      <c r="E35" s="104">
        <v>5</v>
      </c>
      <c r="F35" s="81" t="s">
        <v>168</v>
      </c>
      <c r="G35" s="81"/>
      <c r="H35" s="103"/>
      <c r="I35" s="91">
        <v>6</v>
      </c>
      <c r="J35" s="79">
        <f t="shared" si="2"/>
        <v>216</v>
      </c>
      <c r="K35" s="74">
        <v>0</v>
      </c>
      <c r="L35" s="90">
        <v>86</v>
      </c>
      <c r="M35" s="79">
        <v>51</v>
      </c>
      <c r="N35" s="80">
        <v>0</v>
      </c>
      <c r="O35" s="80">
        <v>34</v>
      </c>
      <c r="P35" s="79">
        <v>0</v>
      </c>
      <c r="Q35" s="80">
        <f t="shared" si="3"/>
        <v>85</v>
      </c>
      <c r="R35" s="80">
        <v>95</v>
      </c>
      <c r="S35" s="79">
        <v>36</v>
      </c>
      <c r="T35" s="114">
        <v>0</v>
      </c>
      <c r="U35" s="85">
        <v>0</v>
      </c>
      <c r="V35" s="74">
        <v>0</v>
      </c>
      <c r="W35" s="85">
        <v>3</v>
      </c>
      <c r="X35" s="74">
        <v>3</v>
      </c>
      <c r="Y35" s="74">
        <v>0</v>
      </c>
      <c r="Z35" s="74">
        <v>0</v>
      </c>
      <c r="AA35" s="90">
        <v>0</v>
      </c>
    </row>
    <row r="36" spans="1:27" s="3" customFormat="1" x14ac:dyDescent="0.2">
      <c r="A36" s="89">
        <v>44</v>
      </c>
      <c r="B36" s="76">
        <v>24</v>
      </c>
      <c r="C36" s="77" t="s">
        <v>169</v>
      </c>
      <c r="D36" s="96" t="s">
        <v>170</v>
      </c>
      <c r="E36" s="104">
        <v>4</v>
      </c>
      <c r="F36" s="81"/>
      <c r="G36" s="81"/>
      <c r="H36" s="103">
        <v>5</v>
      </c>
      <c r="I36" s="91">
        <v>5</v>
      </c>
      <c r="J36" s="79">
        <f t="shared" si="2"/>
        <v>180</v>
      </c>
      <c r="K36" s="74">
        <v>0</v>
      </c>
      <c r="L36" s="90">
        <v>86</v>
      </c>
      <c r="M36" s="79">
        <v>34</v>
      </c>
      <c r="N36" s="80">
        <v>0</v>
      </c>
      <c r="O36" s="80">
        <v>34</v>
      </c>
      <c r="P36" s="79">
        <v>17</v>
      </c>
      <c r="Q36" s="80">
        <f t="shared" si="3"/>
        <v>85</v>
      </c>
      <c r="R36" s="80">
        <v>68</v>
      </c>
      <c r="S36" s="79">
        <v>27</v>
      </c>
      <c r="T36" s="114">
        <v>0</v>
      </c>
      <c r="U36" s="85">
        <v>0</v>
      </c>
      <c r="V36" s="85">
        <v>0</v>
      </c>
      <c r="W36" s="74">
        <v>4</v>
      </c>
      <c r="X36" s="74">
        <v>1</v>
      </c>
      <c r="Y36" s="74">
        <v>0</v>
      </c>
      <c r="Z36" s="74">
        <v>0</v>
      </c>
      <c r="AA36" s="90">
        <v>0</v>
      </c>
    </row>
    <row r="37" spans="1:27" s="3" customFormat="1" x14ac:dyDescent="0.2">
      <c r="A37" s="89">
        <v>44</v>
      </c>
      <c r="B37" s="76">
        <v>25</v>
      </c>
      <c r="C37" s="77" t="s">
        <v>171</v>
      </c>
      <c r="D37" s="96" t="s">
        <v>172</v>
      </c>
      <c r="E37" s="104">
        <v>3</v>
      </c>
      <c r="F37" s="81"/>
      <c r="G37" s="81"/>
      <c r="H37" s="103"/>
      <c r="I37" s="91">
        <v>4</v>
      </c>
      <c r="J37" s="79">
        <f t="shared" si="2"/>
        <v>144</v>
      </c>
      <c r="K37" s="74">
        <v>0</v>
      </c>
      <c r="L37" s="90">
        <v>69</v>
      </c>
      <c r="M37" s="79">
        <v>34</v>
      </c>
      <c r="N37" s="80">
        <v>0</v>
      </c>
      <c r="O37" s="80">
        <v>34</v>
      </c>
      <c r="P37" s="79">
        <v>0</v>
      </c>
      <c r="Q37" s="80">
        <f t="shared" si="3"/>
        <v>68</v>
      </c>
      <c r="R37" s="80">
        <v>40</v>
      </c>
      <c r="S37" s="79">
        <v>36</v>
      </c>
      <c r="T37" s="114">
        <v>0</v>
      </c>
      <c r="U37" s="85">
        <v>0</v>
      </c>
      <c r="V37" s="85">
        <v>4</v>
      </c>
      <c r="W37" s="74">
        <v>0</v>
      </c>
      <c r="X37" s="74">
        <v>0</v>
      </c>
      <c r="Y37" s="74">
        <v>0</v>
      </c>
      <c r="Z37" s="74">
        <v>0</v>
      </c>
      <c r="AA37" s="90">
        <v>0</v>
      </c>
    </row>
    <row r="38" spans="1:27" s="3" customFormat="1" x14ac:dyDescent="0.2">
      <c r="A38" s="89">
        <v>44</v>
      </c>
      <c r="B38" s="76">
        <v>26</v>
      </c>
      <c r="C38" s="77" t="s">
        <v>173</v>
      </c>
      <c r="D38" s="96" t="s">
        <v>174</v>
      </c>
      <c r="E38" s="104">
        <v>7</v>
      </c>
      <c r="F38" s="81"/>
      <c r="G38" s="81"/>
      <c r="H38" s="103"/>
      <c r="I38" s="91">
        <v>5</v>
      </c>
      <c r="J38" s="79">
        <f t="shared" si="2"/>
        <v>180</v>
      </c>
      <c r="K38" s="74">
        <v>0</v>
      </c>
      <c r="L38" s="90">
        <v>52</v>
      </c>
      <c r="M38" s="79">
        <v>17</v>
      </c>
      <c r="N38" s="80">
        <v>0</v>
      </c>
      <c r="O38" s="80">
        <v>34</v>
      </c>
      <c r="P38" s="79">
        <v>0</v>
      </c>
      <c r="Q38" s="80">
        <f t="shared" si="3"/>
        <v>51</v>
      </c>
      <c r="R38" s="80">
        <v>93</v>
      </c>
      <c r="S38" s="79">
        <v>36</v>
      </c>
      <c r="T38" s="114">
        <v>0</v>
      </c>
      <c r="U38" s="85">
        <v>0</v>
      </c>
      <c r="V38" s="74">
        <v>0</v>
      </c>
      <c r="W38" s="74">
        <v>0</v>
      </c>
      <c r="X38" s="74">
        <v>0</v>
      </c>
      <c r="Y38" s="74">
        <v>0</v>
      </c>
      <c r="Z38" s="74">
        <v>5</v>
      </c>
      <c r="AA38" s="90">
        <v>0</v>
      </c>
    </row>
    <row r="39" spans="1:27" s="3" customFormat="1" x14ac:dyDescent="0.2">
      <c r="A39" s="89"/>
      <c r="B39" s="76"/>
      <c r="C39" s="77"/>
      <c r="D39" s="99" t="s">
        <v>56</v>
      </c>
      <c r="E39" s="89">
        <v>20</v>
      </c>
      <c r="F39" s="74">
        <v>12</v>
      </c>
      <c r="G39" s="74">
        <f>COUNT(G12:G38)</f>
        <v>0</v>
      </c>
      <c r="H39" s="90">
        <f>COUNT(H12:H38)</f>
        <v>2</v>
      </c>
      <c r="I39" s="91">
        <f>SUM(I12:I38)</f>
        <v>108</v>
      </c>
      <c r="J39" s="74">
        <f>SUMIF(D12:D38,"&lt;&gt;",J12:J38)</f>
        <v>3888</v>
      </c>
      <c r="K39" s="74">
        <v>0</v>
      </c>
      <c r="L39" s="90">
        <f>SUMIF(D12:D38,"&lt;&gt;",L12:L38)</f>
        <v>1695</v>
      </c>
      <c r="M39" s="79">
        <f>SUMIF(D12:D38,"&lt;&gt;",M12:M38)</f>
        <v>793</v>
      </c>
      <c r="N39" s="80">
        <f>SUMIF(D12:D38,"&lt;&gt;",N12:N38)</f>
        <v>437</v>
      </c>
      <c r="O39" s="80">
        <f>SUMIF(D12:D38,"&lt;&gt;",O12:O38)</f>
        <v>425</v>
      </c>
      <c r="P39" s="79">
        <f>SUMIF(D12:D38,"&lt;&gt;",P12:P38)</f>
        <v>34</v>
      </c>
      <c r="Q39" s="80">
        <f>SUMIF(D12:D38,"&lt;&gt;",Q12:Q38)</f>
        <v>1689</v>
      </c>
      <c r="R39" s="80">
        <f>SUMIF(D12:D38,"&lt;&gt;",R12:R38)</f>
        <v>1434</v>
      </c>
      <c r="S39" s="79">
        <f>SUMIF(D12:D38,"&lt;&gt;",S12:S38)</f>
        <v>765</v>
      </c>
      <c r="T39" s="114"/>
      <c r="U39" s="85"/>
      <c r="V39" s="74"/>
      <c r="W39" s="74"/>
      <c r="X39" s="74"/>
      <c r="Y39" s="74"/>
      <c r="Z39" s="74"/>
      <c r="AA39" s="90"/>
    </row>
    <row r="40" spans="1:27" s="3" customFormat="1" x14ac:dyDescent="0.2">
      <c r="A40" s="89"/>
      <c r="B40" s="76"/>
      <c r="C40" s="77"/>
      <c r="D40" s="96"/>
      <c r="E40" s="89"/>
      <c r="F40" s="75"/>
      <c r="G40" s="74"/>
      <c r="H40" s="93"/>
      <c r="I40" s="114"/>
      <c r="J40" s="75"/>
      <c r="K40" s="85"/>
      <c r="L40" s="112"/>
      <c r="M40" s="80"/>
      <c r="N40" s="80"/>
      <c r="O40" s="80"/>
      <c r="P40" s="80"/>
      <c r="Q40" s="79"/>
      <c r="R40" s="79"/>
      <c r="S40" s="80"/>
      <c r="T40" s="114"/>
      <c r="U40" s="85"/>
      <c r="V40" s="85"/>
      <c r="W40" s="85"/>
      <c r="X40" s="74"/>
      <c r="Y40" s="74"/>
      <c r="Z40" s="74"/>
      <c r="AA40" s="90"/>
    </row>
    <row r="41" spans="1:27" s="3" customFormat="1" x14ac:dyDescent="0.2">
      <c r="A41" s="89"/>
      <c r="B41" s="76"/>
      <c r="C41" s="77"/>
      <c r="D41" s="95" t="s">
        <v>175</v>
      </c>
      <c r="E41" s="89"/>
      <c r="F41" s="74"/>
      <c r="G41" s="74"/>
      <c r="H41" s="90"/>
      <c r="I41" s="91"/>
      <c r="J41" s="74"/>
      <c r="K41" s="74"/>
      <c r="L41" s="90"/>
      <c r="M41" s="79"/>
      <c r="N41" s="80"/>
      <c r="O41" s="80"/>
      <c r="P41" s="80"/>
      <c r="Q41" s="79"/>
      <c r="R41" s="79"/>
      <c r="S41" s="79"/>
      <c r="T41" s="114"/>
      <c r="U41" s="85"/>
      <c r="V41" s="85"/>
      <c r="W41" s="85"/>
      <c r="X41" s="74"/>
      <c r="Y41" s="74"/>
      <c r="Z41" s="74"/>
      <c r="AA41" s="90"/>
    </row>
    <row r="42" spans="1:27" s="3" customFormat="1" x14ac:dyDescent="0.2">
      <c r="A42" s="89">
        <v>44</v>
      </c>
      <c r="B42" s="76">
        <v>27</v>
      </c>
      <c r="C42" s="77" t="s">
        <v>176</v>
      </c>
      <c r="D42" s="96" t="s">
        <v>177</v>
      </c>
      <c r="E42" s="104">
        <v>6</v>
      </c>
      <c r="F42" s="81" t="s">
        <v>178</v>
      </c>
      <c r="G42" s="81">
        <v>6</v>
      </c>
      <c r="H42" s="103"/>
      <c r="I42" s="91">
        <v>8</v>
      </c>
      <c r="J42" s="79">
        <f t="shared" ref="J42:J53" si="4">Q42+R42+S42</f>
        <v>288</v>
      </c>
      <c r="K42" s="74">
        <v>51</v>
      </c>
      <c r="L42" s="90">
        <v>86</v>
      </c>
      <c r="M42" s="79">
        <v>34</v>
      </c>
      <c r="N42" s="80">
        <v>0</v>
      </c>
      <c r="O42" s="80">
        <v>34</v>
      </c>
      <c r="P42" s="80">
        <v>17</v>
      </c>
      <c r="Q42" s="79">
        <f t="shared" ref="Q42:Q53" si="5">SUM(M42:P42)</f>
        <v>85</v>
      </c>
      <c r="R42" s="79">
        <v>167</v>
      </c>
      <c r="S42" s="79">
        <v>36</v>
      </c>
      <c r="T42" s="114">
        <v>0</v>
      </c>
      <c r="U42" s="85">
        <v>0</v>
      </c>
      <c r="V42" s="74">
        <v>0</v>
      </c>
      <c r="W42" s="85">
        <v>0</v>
      </c>
      <c r="X42" s="74">
        <v>4</v>
      </c>
      <c r="Y42" s="74">
        <v>4</v>
      </c>
      <c r="Z42" s="74">
        <v>0</v>
      </c>
      <c r="AA42" s="90">
        <v>0</v>
      </c>
    </row>
    <row r="43" spans="1:27" s="3" customFormat="1" x14ac:dyDescent="0.2">
      <c r="A43" s="89">
        <v>44</v>
      </c>
      <c r="B43" s="76">
        <v>28</v>
      </c>
      <c r="C43" s="77" t="s">
        <v>179</v>
      </c>
      <c r="D43" s="96" t="s">
        <v>180</v>
      </c>
      <c r="E43" s="102"/>
      <c r="F43" s="82" t="s">
        <v>181</v>
      </c>
      <c r="G43" s="81"/>
      <c r="H43" s="103"/>
      <c r="I43" s="91">
        <v>3</v>
      </c>
      <c r="J43" s="79">
        <f t="shared" si="4"/>
        <v>108</v>
      </c>
      <c r="K43" s="74">
        <v>20</v>
      </c>
      <c r="L43" s="90">
        <v>40</v>
      </c>
      <c r="M43" s="79">
        <v>20</v>
      </c>
      <c r="N43" s="80">
        <v>0</v>
      </c>
      <c r="O43" s="80">
        <v>20</v>
      </c>
      <c r="P43" s="79">
        <v>0</v>
      </c>
      <c r="Q43" s="80">
        <f t="shared" si="5"/>
        <v>40</v>
      </c>
      <c r="R43" s="80">
        <v>68</v>
      </c>
      <c r="S43" s="79">
        <v>0</v>
      </c>
      <c r="T43" s="114">
        <v>0</v>
      </c>
      <c r="U43" s="85">
        <v>0</v>
      </c>
      <c r="V43" s="74">
        <v>0</v>
      </c>
      <c r="W43" s="74">
        <v>0</v>
      </c>
      <c r="X43" s="74">
        <v>0</v>
      </c>
      <c r="Y43" s="74">
        <v>0</v>
      </c>
      <c r="Z43" s="74">
        <v>0</v>
      </c>
      <c r="AA43" s="90">
        <v>3</v>
      </c>
    </row>
    <row r="44" spans="1:27" s="3" customFormat="1" x14ac:dyDescent="0.2">
      <c r="A44" s="91">
        <v>41</v>
      </c>
      <c r="B44" s="74">
        <v>29</v>
      </c>
      <c r="C44" s="83" t="s">
        <v>182</v>
      </c>
      <c r="D44" s="96" t="s">
        <v>183</v>
      </c>
      <c r="E44" s="105"/>
      <c r="F44" s="84">
        <v>2</v>
      </c>
      <c r="G44" s="81"/>
      <c r="H44" s="106"/>
      <c r="I44" s="114">
        <v>3</v>
      </c>
      <c r="J44" s="80">
        <f t="shared" si="4"/>
        <v>108</v>
      </c>
      <c r="K44" s="85">
        <v>5</v>
      </c>
      <c r="L44" s="112">
        <v>51</v>
      </c>
      <c r="M44" s="80">
        <v>34</v>
      </c>
      <c r="N44" s="80">
        <v>17</v>
      </c>
      <c r="O44" s="80">
        <v>0</v>
      </c>
      <c r="P44" s="80">
        <v>0</v>
      </c>
      <c r="Q44" s="80">
        <f t="shared" si="5"/>
        <v>51</v>
      </c>
      <c r="R44" s="80">
        <v>57</v>
      </c>
      <c r="S44" s="80">
        <v>0</v>
      </c>
      <c r="T44" s="114">
        <v>0</v>
      </c>
      <c r="U44" s="85">
        <v>3</v>
      </c>
      <c r="V44" s="74">
        <v>0</v>
      </c>
      <c r="W44" s="74">
        <v>0</v>
      </c>
      <c r="X44" s="74">
        <v>0</v>
      </c>
      <c r="Y44" s="74">
        <v>0</v>
      </c>
      <c r="Z44" s="74">
        <v>0</v>
      </c>
      <c r="AA44" s="90">
        <v>0</v>
      </c>
    </row>
    <row r="45" spans="1:27" s="3" customFormat="1" ht="25.5" x14ac:dyDescent="0.2">
      <c r="A45" s="91">
        <v>44</v>
      </c>
      <c r="B45" s="74">
        <v>30</v>
      </c>
      <c r="C45" s="83" t="s">
        <v>184</v>
      </c>
      <c r="D45" s="98" t="s">
        <v>185</v>
      </c>
      <c r="E45" s="102"/>
      <c r="F45" s="81">
        <v>5</v>
      </c>
      <c r="G45" s="81"/>
      <c r="H45" s="103"/>
      <c r="I45" s="91">
        <v>3</v>
      </c>
      <c r="J45" s="79">
        <f t="shared" si="4"/>
        <v>108</v>
      </c>
      <c r="K45" s="74">
        <v>17</v>
      </c>
      <c r="L45" s="90">
        <v>34</v>
      </c>
      <c r="M45" s="79">
        <v>17</v>
      </c>
      <c r="N45" s="79">
        <v>0</v>
      </c>
      <c r="O45" s="79">
        <v>17</v>
      </c>
      <c r="P45" s="79">
        <v>0</v>
      </c>
      <c r="Q45" s="79">
        <f t="shared" si="5"/>
        <v>34</v>
      </c>
      <c r="R45" s="79">
        <v>74</v>
      </c>
      <c r="S45" s="79">
        <v>0</v>
      </c>
      <c r="T45" s="91">
        <v>0</v>
      </c>
      <c r="U45" s="74">
        <v>0</v>
      </c>
      <c r="V45" s="74">
        <v>0</v>
      </c>
      <c r="W45" s="74">
        <v>0</v>
      </c>
      <c r="X45" s="74">
        <v>3</v>
      </c>
      <c r="Y45" s="74">
        <v>0</v>
      </c>
      <c r="Z45" s="74">
        <v>0</v>
      </c>
      <c r="AA45" s="90">
        <v>0</v>
      </c>
    </row>
    <row r="46" spans="1:27" s="3" customFormat="1" x14ac:dyDescent="0.2">
      <c r="A46" s="91">
        <v>44</v>
      </c>
      <c r="B46" s="74">
        <v>31</v>
      </c>
      <c r="C46" s="83" t="s">
        <v>186</v>
      </c>
      <c r="D46" s="96" t="s">
        <v>187</v>
      </c>
      <c r="E46" s="102">
        <v>3</v>
      </c>
      <c r="F46" s="81"/>
      <c r="G46" s="81"/>
      <c r="H46" s="103"/>
      <c r="I46" s="91">
        <v>4</v>
      </c>
      <c r="J46" s="79">
        <f t="shared" si="4"/>
        <v>144</v>
      </c>
      <c r="K46" s="74">
        <v>34</v>
      </c>
      <c r="L46" s="90">
        <v>69</v>
      </c>
      <c r="M46" s="79">
        <v>34</v>
      </c>
      <c r="N46" s="79">
        <v>0</v>
      </c>
      <c r="O46" s="79">
        <v>34</v>
      </c>
      <c r="P46" s="79">
        <v>0</v>
      </c>
      <c r="Q46" s="79">
        <f t="shared" si="5"/>
        <v>68</v>
      </c>
      <c r="R46" s="79">
        <v>22</v>
      </c>
      <c r="S46" s="79">
        <v>54</v>
      </c>
      <c r="T46" s="91">
        <v>0</v>
      </c>
      <c r="U46" s="74">
        <v>0</v>
      </c>
      <c r="V46" s="74">
        <v>4</v>
      </c>
      <c r="W46" s="74">
        <v>0</v>
      </c>
      <c r="X46" s="74">
        <v>0</v>
      </c>
      <c r="Y46" s="74">
        <v>0</v>
      </c>
      <c r="Z46" s="74">
        <v>0</v>
      </c>
      <c r="AA46" s="90">
        <v>0</v>
      </c>
    </row>
    <row r="47" spans="1:27" s="3" customFormat="1" x14ac:dyDescent="0.2">
      <c r="A47" s="89">
        <v>44</v>
      </c>
      <c r="B47" s="76">
        <v>32</v>
      </c>
      <c r="C47" s="77" t="s">
        <v>188</v>
      </c>
      <c r="D47" s="96" t="s">
        <v>189</v>
      </c>
      <c r="E47" s="102">
        <v>6</v>
      </c>
      <c r="F47" s="82" t="s">
        <v>178</v>
      </c>
      <c r="G47" s="81"/>
      <c r="H47" s="103"/>
      <c r="I47" s="91">
        <v>7</v>
      </c>
      <c r="J47" s="79">
        <f t="shared" si="4"/>
        <v>252</v>
      </c>
      <c r="K47" s="74">
        <v>34</v>
      </c>
      <c r="L47" s="90">
        <v>86</v>
      </c>
      <c r="M47" s="79">
        <v>51</v>
      </c>
      <c r="N47" s="80">
        <v>0</v>
      </c>
      <c r="O47" s="80">
        <v>34</v>
      </c>
      <c r="P47" s="80">
        <v>0</v>
      </c>
      <c r="Q47" s="79">
        <f t="shared" si="5"/>
        <v>85</v>
      </c>
      <c r="R47" s="79">
        <v>122</v>
      </c>
      <c r="S47" s="79">
        <v>45</v>
      </c>
      <c r="T47" s="114">
        <v>0</v>
      </c>
      <c r="U47" s="85">
        <v>0</v>
      </c>
      <c r="V47" s="74">
        <v>0</v>
      </c>
      <c r="W47" s="74">
        <v>0</v>
      </c>
      <c r="X47" s="74">
        <v>3</v>
      </c>
      <c r="Y47" s="74">
        <v>4</v>
      </c>
      <c r="Z47" s="74">
        <v>0</v>
      </c>
      <c r="AA47" s="90">
        <v>0</v>
      </c>
    </row>
    <row r="48" spans="1:27" s="3" customFormat="1" x14ac:dyDescent="0.2">
      <c r="A48" s="91">
        <v>44</v>
      </c>
      <c r="B48" s="74">
        <v>33</v>
      </c>
      <c r="C48" s="83" t="s">
        <v>190</v>
      </c>
      <c r="D48" s="96" t="s">
        <v>191</v>
      </c>
      <c r="E48" s="102">
        <v>6</v>
      </c>
      <c r="F48" s="84"/>
      <c r="G48" s="81">
        <v>7</v>
      </c>
      <c r="H48" s="103"/>
      <c r="I48" s="91">
        <v>5</v>
      </c>
      <c r="J48" s="79">
        <f t="shared" si="4"/>
        <v>180</v>
      </c>
      <c r="K48" s="74">
        <v>51</v>
      </c>
      <c r="L48" s="90">
        <v>86</v>
      </c>
      <c r="M48" s="79">
        <v>34</v>
      </c>
      <c r="N48" s="80">
        <v>0</v>
      </c>
      <c r="O48" s="80">
        <v>34</v>
      </c>
      <c r="P48" s="80">
        <v>17</v>
      </c>
      <c r="Q48" s="79">
        <f t="shared" si="5"/>
        <v>85</v>
      </c>
      <c r="R48" s="79">
        <v>50</v>
      </c>
      <c r="S48" s="79">
        <v>45</v>
      </c>
      <c r="T48" s="114">
        <v>0</v>
      </c>
      <c r="U48" s="85">
        <v>0</v>
      </c>
      <c r="V48" s="74">
        <v>0</v>
      </c>
      <c r="W48" s="74">
        <v>0</v>
      </c>
      <c r="X48" s="74">
        <v>0</v>
      </c>
      <c r="Y48" s="74">
        <v>4</v>
      </c>
      <c r="Z48" s="74">
        <v>1</v>
      </c>
      <c r="AA48" s="90">
        <v>0</v>
      </c>
    </row>
    <row r="49" spans="1:27" s="3" customFormat="1" x14ac:dyDescent="0.2">
      <c r="A49" s="91">
        <v>44</v>
      </c>
      <c r="B49" s="74">
        <v>34</v>
      </c>
      <c r="C49" s="83" t="s">
        <v>192</v>
      </c>
      <c r="D49" s="98" t="s">
        <v>193</v>
      </c>
      <c r="E49" s="102">
        <v>4</v>
      </c>
      <c r="F49" s="81"/>
      <c r="G49" s="81"/>
      <c r="H49" s="103"/>
      <c r="I49" s="91">
        <v>6</v>
      </c>
      <c r="J49" s="79">
        <f t="shared" si="4"/>
        <v>216</v>
      </c>
      <c r="K49" s="74">
        <v>34</v>
      </c>
      <c r="L49" s="90">
        <v>69</v>
      </c>
      <c r="M49" s="79">
        <v>34</v>
      </c>
      <c r="N49" s="79">
        <v>0</v>
      </c>
      <c r="O49" s="79">
        <v>34</v>
      </c>
      <c r="P49" s="79">
        <v>0</v>
      </c>
      <c r="Q49" s="79">
        <f t="shared" si="5"/>
        <v>68</v>
      </c>
      <c r="R49" s="79">
        <v>112</v>
      </c>
      <c r="S49" s="79">
        <v>36</v>
      </c>
      <c r="T49" s="91">
        <v>0</v>
      </c>
      <c r="U49" s="74">
        <v>0</v>
      </c>
      <c r="V49" s="74">
        <v>0</v>
      </c>
      <c r="W49" s="74">
        <v>6</v>
      </c>
      <c r="X49" s="74">
        <v>0</v>
      </c>
      <c r="Y49" s="74">
        <v>0</v>
      </c>
      <c r="Z49" s="74">
        <v>0</v>
      </c>
      <c r="AA49" s="90">
        <v>0</v>
      </c>
    </row>
    <row r="50" spans="1:27" s="3" customFormat="1" ht="25.5" x14ac:dyDescent="0.2">
      <c r="A50" s="91">
        <v>44</v>
      </c>
      <c r="B50" s="74">
        <v>35</v>
      </c>
      <c r="C50" s="83" t="s">
        <v>194</v>
      </c>
      <c r="D50" s="96" t="s">
        <v>195</v>
      </c>
      <c r="E50" s="102">
        <v>6</v>
      </c>
      <c r="F50" s="81"/>
      <c r="G50" s="81"/>
      <c r="H50" s="103"/>
      <c r="I50" s="91">
        <v>3</v>
      </c>
      <c r="J50" s="79">
        <f t="shared" si="4"/>
        <v>108</v>
      </c>
      <c r="K50" s="74">
        <v>34</v>
      </c>
      <c r="L50" s="90">
        <v>52</v>
      </c>
      <c r="M50" s="79">
        <v>17</v>
      </c>
      <c r="N50" s="79">
        <v>0</v>
      </c>
      <c r="O50" s="79">
        <v>34</v>
      </c>
      <c r="P50" s="79">
        <v>0</v>
      </c>
      <c r="Q50" s="79">
        <f t="shared" si="5"/>
        <v>51</v>
      </c>
      <c r="R50" s="79">
        <v>21</v>
      </c>
      <c r="S50" s="79">
        <v>36</v>
      </c>
      <c r="T50" s="91">
        <v>0</v>
      </c>
      <c r="U50" s="74">
        <v>0</v>
      </c>
      <c r="V50" s="74">
        <v>0</v>
      </c>
      <c r="W50" s="74">
        <v>0</v>
      </c>
      <c r="X50" s="74">
        <v>0</v>
      </c>
      <c r="Y50" s="74">
        <v>3</v>
      </c>
      <c r="Z50" s="74">
        <v>0</v>
      </c>
      <c r="AA50" s="90">
        <v>0</v>
      </c>
    </row>
    <row r="51" spans="1:27" s="3" customFormat="1" ht="25.5" x14ac:dyDescent="0.2">
      <c r="A51" s="89">
        <v>44</v>
      </c>
      <c r="B51" s="76">
        <v>36</v>
      </c>
      <c r="C51" s="77" t="s">
        <v>196</v>
      </c>
      <c r="D51" s="96" t="s">
        <v>197</v>
      </c>
      <c r="E51" s="102">
        <v>8</v>
      </c>
      <c r="F51" s="82" t="s">
        <v>198</v>
      </c>
      <c r="G51" s="81"/>
      <c r="H51" s="103"/>
      <c r="I51" s="91">
        <v>6</v>
      </c>
      <c r="J51" s="79">
        <f t="shared" si="4"/>
        <v>216</v>
      </c>
      <c r="K51" s="74">
        <v>27</v>
      </c>
      <c r="L51" s="90">
        <v>65</v>
      </c>
      <c r="M51" s="79">
        <v>37</v>
      </c>
      <c r="N51" s="80">
        <v>0</v>
      </c>
      <c r="O51" s="80">
        <v>27</v>
      </c>
      <c r="P51" s="80">
        <v>0</v>
      </c>
      <c r="Q51" s="79">
        <f t="shared" si="5"/>
        <v>64</v>
      </c>
      <c r="R51" s="79">
        <v>116</v>
      </c>
      <c r="S51" s="79">
        <v>36</v>
      </c>
      <c r="T51" s="114">
        <v>0</v>
      </c>
      <c r="U51" s="85">
        <v>0</v>
      </c>
      <c r="V51" s="74">
        <v>0</v>
      </c>
      <c r="W51" s="74">
        <v>0</v>
      </c>
      <c r="X51" s="74">
        <v>0</v>
      </c>
      <c r="Y51" s="74">
        <v>0</v>
      </c>
      <c r="Z51" s="74">
        <v>3</v>
      </c>
      <c r="AA51" s="90">
        <v>3</v>
      </c>
    </row>
    <row r="52" spans="1:27" s="3" customFormat="1" ht="25.5" x14ac:dyDescent="0.2">
      <c r="A52" s="91">
        <v>44</v>
      </c>
      <c r="B52" s="74">
        <v>37</v>
      </c>
      <c r="C52" s="83" t="s">
        <v>199</v>
      </c>
      <c r="D52" s="96" t="s">
        <v>200</v>
      </c>
      <c r="E52" s="102">
        <v>7</v>
      </c>
      <c r="F52" s="84"/>
      <c r="G52" s="81"/>
      <c r="H52" s="103"/>
      <c r="I52" s="91">
        <v>5</v>
      </c>
      <c r="J52" s="79">
        <f t="shared" si="4"/>
        <v>180</v>
      </c>
      <c r="K52" s="74">
        <v>17</v>
      </c>
      <c r="L52" s="90">
        <v>35</v>
      </c>
      <c r="M52" s="79">
        <v>17</v>
      </c>
      <c r="N52" s="80">
        <v>0</v>
      </c>
      <c r="O52" s="80">
        <v>17</v>
      </c>
      <c r="P52" s="80">
        <v>0</v>
      </c>
      <c r="Q52" s="79">
        <f t="shared" si="5"/>
        <v>34</v>
      </c>
      <c r="R52" s="79">
        <v>101</v>
      </c>
      <c r="S52" s="79">
        <v>45</v>
      </c>
      <c r="T52" s="114">
        <v>0</v>
      </c>
      <c r="U52" s="85">
        <v>0</v>
      </c>
      <c r="V52" s="74">
        <v>0</v>
      </c>
      <c r="W52" s="74">
        <v>0</v>
      </c>
      <c r="X52" s="74">
        <v>0</v>
      </c>
      <c r="Y52" s="74">
        <v>0</v>
      </c>
      <c r="Z52" s="74">
        <v>5</v>
      </c>
      <c r="AA52" s="90">
        <v>0</v>
      </c>
    </row>
    <row r="53" spans="1:27" s="3" customFormat="1" ht="38.25" x14ac:dyDescent="0.2">
      <c r="A53" s="91">
        <v>44</v>
      </c>
      <c r="B53" s="74">
        <v>38</v>
      </c>
      <c r="C53" s="83" t="s">
        <v>201</v>
      </c>
      <c r="D53" s="98" t="s">
        <v>202</v>
      </c>
      <c r="E53" s="102">
        <v>8</v>
      </c>
      <c r="F53" s="81" t="s">
        <v>198</v>
      </c>
      <c r="G53" s="81"/>
      <c r="H53" s="103"/>
      <c r="I53" s="91">
        <v>6</v>
      </c>
      <c r="J53" s="79">
        <f t="shared" si="4"/>
        <v>216</v>
      </c>
      <c r="K53" s="74">
        <v>27</v>
      </c>
      <c r="L53" s="90">
        <v>72</v>
      </c>
      <c r="M53" s="79">
        <v>44</v>
      </c>
      <c r="N53" s="79">
        <v>0</v>
      </c>
      <c r="O53" s="79">
        <v>27</v>
      </c>
      <c r="P53" s="79">
        <v>0</v>
      </c>
      <c r="Q53" s="79">
        <f t="shared" si="5"/>
        <v>71</v>
      </c>
      <c r="R53" s="79">
        <v>100</v>
      </c>
      <c r="S53" s="79">
        <v>45</v>
      </c>
      <c r="T53" s="91">
        <v>0</v>
      </c>
      <c r="U53" s="74">
        <v>0</v>
      </c>
      <c r="V53" s="74">
        <v>0</v>
      </c>
      <c r="W53" s="74">
        <v>0</v>
      </c>
      <c r="X53" s="74">
        <v>0</v>
      </c>
      <c r="Y53" s="74">
        <v>0</v>
      </c>
      <c r="Z53" s="74">
        <v>4</v>
      </c>
      <c r="AA53" s="90">
        <v>2</v>
      </c>
    </row>
    <row r="54" spans="1:27" s="3" customFormat="1" ht="13.5" x14ac:dyDescent="0.2">
      <c r="A54" s="283">
        <v>64</v>
      </c>
      <c r="B54" s="255">
        <v>39</v>
      </c>
      <c r="C54" s="256" t="s">
        <v>203</v>
      </c>
      <c r="D54" s="100" t="s">
        <v>131</v>
      </c>
      <c r="E54" s="107"/>
      <c r="F54" s="80"/>
      <c r="G54" s="74"/>
      <c r="H54" s="108"/>
      <c r="I54" s="114"/>
      <c r="J54" s="80"/>
      <c r="K54" s="85"/>
      <c r="L54" s="112"/>
      <c r="M54" s="80"/>
      <c r="N54" s="80"/>
      <c r="O54" s="80"/>
      <c r="P54" s="80"/>
      <c r="Q54" s="80"/>
      <c r="R54" s="80"/>
      <c r="S54" s="80"/>
      <c r="T54" s="114"/>
      <c r="U54" s="85"/>
      <c r="V54" s="74"/>
      <c r="W54" s="74"/>
      <c r="X54" s="74"/>
      <c r="Y54" s="74"/>
      <c r="Z54" s="74"/>
      <c r="AA54" s="90"/>
    </row>
    <row r="55" spans="1:27" s="3" customFormat="1" ht="25.5" x14ac:dyDescent="0.2">
      <c r="A55" s="283"/>
      <c r="B55" s="255"/>
      <c r="C55" s="256"/>
      <c r="D55" s="98" t="s">
        <v>204</v>
      </c>
      <c r="E55" s="102"/>
      <c r="F55" s="81" t="s">
        <v>205</v>
      </c>
      <c r="G55" s="81"/>
      <c r="H55" s="103"/>
      <c r="I55" s="91">
        <v>0</v>
      </c>
      <c r="J55" s="79">
        <f>Q55+R55+S55</f>
        <v>328</v>
      </c>
      <c r="K55" s="74">
        <v>0</v>
      </c>
      <c r="L55" s="90">
        <v>170</v>
      </c>
      <c r="M55" s="79">
        <v>0</v>
      </c>
      <c r="N55" s="79">
        <v>170</v>
      </c>
      <c r="O55" s="79">
        <v>0</v>
      </c>
      <c r="P55" s="79">
        <v>0</v>
      </c>
      <c r="Q55" s="79">
        <f>SUM(M55:P55)</f>
        <v>170</v>
      </c>
      <c r="R55" s="79">
        <v>158</v>
      </c>
      <c r="S55" s="79">
        <v>0</v>
      </c>
      <c r="T55" s="91">
        <v>0</v>
      </c>
      <c r="U55" s="74">
        <v>0</v>
      </c>
      <c r="V55" s="74">
        <v>0</v>
      </c>
      <c r="W55" s="74">
        <v>0</v>
      </c>
      <c r="X55" s="74">
        <v>0</v>
      </c>
      <c r="Y55" s="74">
        <v>0</v>
      </c>
      <c r="Z55" s="74">
        <v>0</v>
      </c>
      <c r="AA55" s="90">
        <v>0</v>
      </c>
    </row>
    <row r="56" spans="1:27" s="3" customFormat="1" ht="25.5" x14ac:dyDescent="0.2">
      <c r="A56" s="91">
        <v>44</v>
      </c>
      <c r="B56" s="74">
        <v>40</v>
      </c>
      <c r="C56" s="83" t="s">
        <v>206</v>
      </c>
      <c r="D56" s="98" t="s">
        <v>207</v>
      </c>
      <c r="E56" s="102"/>
      <c r="F56" s="82">
        <v>6</v>
      </c>
      <c r="G56" s="82"/>
      <c r="H56" s="103"/>
      <c r="I56" s="91">
        <v>3</v>
      </c>
      <c r="J56" s="79">
        <f>Q56+R56+S56</f>
        <v>108</v>
      </c>
      <c r="K56" s="74">
        <v>34</v>
      </c>
      <c r="L56" s="90">
        <v>68</v>
      </c>
      <c r="M56" s="79">
        <v>34</v>
      </c>
      <c r="N56" s="79">
        <v>34</v>
      </c>
      <c r="O56" s="79">
        <v>0</v>
      </c>
      <c r="P56" s="79">
        <v>0</v>
      </c>
      <c r="Q56" s="79">
        <f>SUM(M56:P56)</f>
        <v>68</v>
      </c>
      <c r="R56" s="79">
        <v>40</v>
      </c>
      <c r="S56" s="79">
        <v>0</v>
      </c>
      <c r="T56" s="91">
        <v>0</v>
      </c>
      <c r="U56" s="74">
        <v>0</v>
      </c>
      <c r="V56" s="74">
        <v>0</v>
      </c>
      <c r="W56" s="74">
        <v>0</v>
      </c>
      <c r="X56" s="74">
        <v>0</v>
      </c>
      <c r="Y56" s="74">
        <v>3</v>
      </c>
      <c r="Z56" s="74">
        <v>0</v>
      </c>
      <c r="AA56" s="90">
        <v>0</v>
      </c>
    </row>
    <row r="57" spans="1:27" s="3" customFormat="1" ht="25.5" x14ac:dyDescent="0.2">
      <c r="A57" s="91">
        <v>44</v>
      </c>
      <c r="B57" s="74">
        <v>41</v>
      </c>
      <c r="C57" s="83" t="s">
        <v>208</v>
      </c>
      <c r="D57" s="96" t="s">
        <v>209</v>
      </c>
      <c r="E57" s="102">
        <v>7</v>
      </c>
      <c r="F57" s="81"/>
      <c r="G57" s="81"/>
      <c r="H57" s="103"/>
      <c r="I57" s="91">
        <v>3</v>
      </c>
      <c r="J57" s="79">
        <f>Q57+R57+S57</f>
        <v>108</v>
      </c>
      <c r="K57" s="74">
        <v>34</v>
      </c>
      <c r="L57" s="90">
        <v>52</v>
      </c>
      <c r="M57" s="79">
        <v>17</v>
      </c>
      <c r="N57" s="79">
        <v>0</v>
      </c>
      <c r="O57" s="79">
        <v>34</v>
      </c>
      <c r="P57" s="79">
        <v>0</v>
      </c>
      <c r="Q57" s="79">
        <f>SUM(M57:P57)</f>
        <v>51</v>
      </c>
      <c r="R57" s="79">
        <v>21</v>
      </c>
      <c r="S57" s="79">
        <v>36</v>
      </c>
      <c r="T57" s="91">
        <v>0</v>
      </c>
      <c r="U57" s="74">
        <v>0</v>
      </c>
      <c r="V57" s="74">
        <v>0</v>
      </c>
      <c r="W57" s="74">
        <v>0</v>
      </c>
      <c r="X57" s="74">
        <v>0</v>
      </c>
      <c r="Y57" s="74">
        <v>0</v>
      </c>
      <c r="Z57" s="74">
        <v>3</v>
      </c>
      <c r="AA57" s="90">
        <v>0</v>
      </c>
    </row>
    <row r="58" spans="1:27" s="3" customFormat="1" x14ac:dyDescent="0.2">
      <c r="A58" s="89">
        <v>62</v>
      </c>
      <c r="B58" s="76">
        <v>42</v>
      </c>
      <c r="C58" s="77" t="s">
        <v>210</v>
      </c>
      <c r="D58" s="96" t="s">
        <v>211</v>
      </c>
      <c r="E58" s="102"/>
      <c r="F58" s="82">
        <v>3</v>
      </c>
      <c r="G58" s="81"/>
      <c r="H58" s="103"/>
      <c r="I58" s="91">
        <v>2</v>
      </c>
      <c r="J58" s="79">
        <f>Q58+R58+S58</f>
        <v>72</v>
      </c>
      <c r="K58" s="74">
        <v>0</v>
      </c>
      <c r="L58" s="90">
        <v>0.6</v>
      </c>
      <c r="M58" s="79">
        <v>17</v>
      </c>
      <c r="N58" s="80">
        <v>17</v>
      </c>
      <c r="O58" s="80">
        <v>0</v>
      </c>
      <c r="P58" s="80">
        <v>0</v>
      </c>
      <c r="Q58" s="79">
        <f>SUM(M58:P58)</f>
        <v>34</v>
      </c>
      <c r="R58" s="79">
        <v>38</v>
      </c>
      <c r="S58" s="79">
        <v>0</v>
      </c>
      <c r="T58" s="114">
        <v>0</v>
      </c>
      <c r="U58" s="85">
        <v>0</v>
      </c>
      <c r="V58" s="85">
        <v>2</v>
      </c>
      <c r="W58" s="85">
        <v>0</v>
      </c>
      <c r="X58" s="74">
        <v>0</v>
      </c>
      <c r="Y58" s="74">
        <v>0</v>
      </c>
      <c r="Z58" s="74">
        <v>0</v>
      </c>
      <c r="AA58" s="90">
        <v>0</v>
      </c>
    </row>
    <row r="59" spans="1:27" s="3" customFormat="1" x14ac:dyDescent="0.2">
      <c r="A59" s="89">
        <v>61</v>
      </c>
      <c r="B59" s="76"/>
      <c r="C59" s="77"/>
      <c r="D59" s="96" t="s">
        <v>212</v>
      </c>
      <c r="E59" s="104"/>
      <c r="F59" s="82"/>
      <c r="G59" s="81"/>
      <c r="H59" s="103"/>
      <c r="I59" s="91">
        <v>0</v>
      </c>
      <c r="J59" s="74"/>
      <c r="K59" s="74">
        <v>0</v>
      </c>
      <c r="L59" s="90">
        <v>0</v>
      </c>
      <c r="M59" s="79">
        <v>0</v>
      </c>
      <c r="N59" s="80">
        <v>0</v>
      </c>
      <c r="O59" s="80">
        <v>0</v>
      </c>
      <c r="P59" s="79">
        <v>0</v>
      </c>
      <c r="Q59" s="80"/>
      <c r="R59" s="80">
        <v>0</v>
      </c>
      <c r="S59" s="79">
        <v>0</v>
      </c>
      <c r="T59" s="114">
        <v>0</v>
      </c>
      <c r="U59" s="85">
        <v>0</v>
      </c>
      <c r="V59" s="74">
        <v>0</v>
      </c>
      <c r="W59" s="74">
        <v>0</v>
      </c>
      <c r="X59" s="74">
        <v>0</v>
      </c>
      <c r="Y59" s="74">
        <v>0</v>
      </c>
      <c r="Z59" s="74">
        <v>0</v>
      </c>
      <c r="AA59" s="90">
        <v>0</v>
      </c>
    </row>
    <row r="60" spans="1:27" s="3" customFormat="1" x14ac:dyDescent="0.2">
      <c r="A60" s="89">
        <v>61</v>
      </c>
      <c r="B60" s="76">
        <v>43</v>
      </c>
      <c r="C60" s="77" t="s">
        <v>213</v>
      </c>
      <c r="D60" s="96" t="s">
        <v>214</v>
      </c>
      <c r="E60" s="104"/>
      <c r="F60" s="82">
        <v>2</v>
      </c>
      <c r="G60" s="82"/>
      <c r="H60" s="103"/>
      <c r="I60" s="91">
        <v>2</v>
      </c>
      <c r="J60" s="79">
        <f>Q60+R60+S60</f>
        <v>72</v>
      </c>
      <c r="K60" s="74">
        <v>0</v>
      </c>
      <c r="L60" s="90">
        <v>0.6</v>
      </c>
      <c r="M60" s="79">
        <v>17</v>
      </c>
      <c r="N60" s="80">
        <v>17</v>
      </c>
      <c r="O60" s="80">
        <v>0</v>
      </c>
      <c r="P60" s="79">
        <v>0</v>
      </c>
      <c r="Q60" s="79">
        <f>SUM(M60:P60)</f>
        <v>34</v>
      </c>
      <c r="R60" s="79">
        <v>38</v>
      </c>
      <c r="S60" s="80">
        <v>0</v>
      </c>
      <c r="T60" s="114">
        <v>0</v>
      </c>
      <c r="U60" s="85">
        <v>2</v>
      </c>
      <c r="V60" s="74">
        <v>0</v>
      </c>
      <c r="W60" s="74">
        <v>0</v>
      </c>
      <c r="X60" s="74">
        <v>0</v>
      </c>
      <c r="Y60" s="74">
        <v>0</v>
      </c>
      <c r="Z60" s="74">
        <v>0</v>
      </c>
      <c r="AA60" s="90">
        <v>0</v>
      </c>
    </row>
    <row r="61" spans="1:27" s="3" customFormat="1" x14ac:dyDescent="0.2">
      <c r="A61" s="89">
        <v>62</v>
      </c>
      <c r="B61" s="76"/>
      <c r="C61" s="77"/>
      <c r="D61" s="96" t="s">
        <v>215</v>
      </c>
      <c r="E61" s="104"/>
      <c r="F61" s="81"/>
      <c r="G61" s="81"/>
      <c r="H61" s="103"/>
      <c r="I61" s="91">
        <v>0</v>
      </c>
      <c r="J61" s="74"/>
      <c r="K61" s="74">
        <v>0</v>
      </c>
      <c r="L61" s="90">
        <v>0</v>
      </c>
      <c r="M61" s="79">
        <v>0</v>
      </c>
      <c r="N61" s="80">
        <v>0</v>
      </c>
      <c r="O61" s="80">
        <v>0</v>
      </c>
      <c r="P61" s="80">
        <v>0</v>
      </c>
      <c r="Q61" s="79"/>
      <c r="R61" s="79">
        <v>0</v>
      </c>
      <c r="S61" s="79">
        <v>0</v>
      </c>
      <c r="T61" s="114">
        <v>0</v>
      </c>
      <c r="U61" s="85">
        <v>0</v>
      </c>
      <c r="V61" s="74">
        <v>0</v>
      </c>
      <c r="W61" s="74">
        <v>0</v>
      </c>
      <c r="X61" s="74">
        <v>0</v>
      </c>
      <c r="Y61" s="74">
        <v>0</v>
      </c>
      <c r="Z61" s="74">
        <v>0</v>
      </c>
      <c r="AA61" s="90">
        <v>0</v>
      </c>
    </row>
    <row r="62" spans="1:27" s="3" customFormat="1" x14ac:dyDescent="0.2">
      <c r="A62" s="89">
        <v>63</v>
      </c>
      <c r="B62" s="76">
        <v>44</v>
      </c>
      <c r="C62" s="77" t="s">
        <v>216</v>
      </c>
      <c r="D62" s="96" t="s">
        <v>217</v>
      </c>
      <c r="E62" s="104"/>
      <c r="F62" s="81">
        <v>3</v>
      </c>
      <c r="G62" s="81"/>
      <c r="H62" s="103"/>
      <c r="I62" s="91">
        <v>2</v>
      </c>
      <c r="J62" s="79">
        <f>Q62+R62+S62</f>
        <v>72</v>
      </c>
      <c r="K62" s="74">
        <v>0</v>
      </c>
      <c r="L62" s="90">
        <v>0.6</v>
      </c>
      <c r="M62" s="79">
        <v>0</v>
      </c>
      <c r="N62" s="80">
        <v>34</v>
      </c>
      <c r="O62" s="80">
        <v>0</v>
      </c>
      <c r="P62" s="80">
        <v>0</v>
      </c>
      <c r="Q62" s="79">
        <f>SUM(M62:P62)</f>
        <v>34</v>
      </c>
      <c r="R62" s="79">
        <v>38</v>
      </c>
      <c r="S62" s="79">
        <v>0</v>
      </c>
      <c r="T62" s="114">
        <v>0</v>
      </c>
      <c r="U62" s="85">
        <v>0</v>
      </c>
      <c r="V62" s="74">
        <v>2</v>
      </c>
      <c r="W62" s="74">
        <v>0</v>
      </c>
      <c r="X62" s="74">
        <v>0</v>
      </c>
      <c r="Y62" s="74">
        <v>0</v>
      </c>
      <c r="Z62" s="74">
        <v>0</v>
      </c>
      <c r="AA62" s="90">
        <v>0</v>
      </c>
    </row>
    <row r="63" spans="1:27" s="3" customFormat="1" x14ac:dyDescent="0.2">
      <c r="A63" s="89">
        <v>63</v>
      </c>
      <c r="B63" s="76"/>
      <c r="C63" s="77"/>
      <c r="D63" s="96" t="s">
        <v>218</v>
      </c>
      <c r="E63" s="104"/>
      <c r="F63" s="81"/>
      <c r="G63" s="81"/>
      <c r="H63" s="103"/>
      <c r="I63" s="91">
        <v>0</v>
      </c>
      <c r="J63" s="74"/>
      <c r="K63" s="74">
        <v>0</v>
      </c>
      <c r="L63" s="90">
        <v>0</v>
      </c>
      <c r="M63" s="79">
        <v>0</v>
      </c>
      <c r="N63" s="80">
        <v>0</v>
      </c>
      <c r="O63" s="80">
        <v>0</v>
      </c>
      <c r="P63" s="80">
        <v>0</v>
      </c>
      <c r="Q63" s="80"/>
      <c r="R63" s="80">
        <v>0</v>
      </c>
      <c r="S63" s="79">
        <v>0</v>
      </c>
      <c r="T63" s="114">
        <v>0</v>
      </c>
      <c r="U63" s="85">
        <v>0</v>
      </c>
      <c r="V63" s="74">
        <v>0</v>
      </c>
      <c r="W63" s="74">
        <v>0</v>
      </c>
      <c r="X63" s="74">
        <v>0</v>
      </c>
      <c r="Y63" s="74">
        <v>0</v>
      </c>
      <c r="Z63" s="74">
        <v>0</v>
      </c>
      <c r="AA63" s="90">
        <v>0</v>
      </c>
    </row>
    <row r="64" spans="1:27" s="3" customFormat="1" ht="25.5" x14ac:dyDescent="0.2">
      <c r="A64" s="89">
        <v>44</v>
      </c>
      <c r="B64" s="76">
        <v>45</v>
      </c>
      <c r="C64" s="77" t="s">
        <v>219</v>
      </c>
      <c r="D64" s="96" t="s">
        <v>220</v>
      </c>
      <c r="E64" s="102">
        <v>5</v>
      </c>
      <c r="F64" s="82"/>
      <c r="G64" s="81"/>
      <c r="H64" s="103"/>
      <c r="I64" s="91">
        <v>4</v>
      </c>
      <c r="J64" s="79">
        <f>Q64+R64+S64</f>
        <v>144</v>
      </c>
      <c r="K64" s="74">
        <v>34</v>
      </c>
      <c r="L64" s="90">
        <v>52</v>
      </c>
      <c r="M64" s="79">
        <v>17</v>
      </c>
      <c r="N64" s="80">
        <v>0</v>
      </c>
      <c r="O64" s="80">
        <v>34</v>
      </c>
      <c r="P64" s="79">
        <v>0</v>
      </c>
      <c r="Q64" s="79">
        <f>SUM(M64:P64)</f>
        <v>51</v>
      </c>
      <c r="R64" s="79">
        <v>57</v>
      </c>
      <c r="S64" s="79">
        <v>36</v>
      </c>
      <c r="T64" s="114">
        <v>0</v>
      </c>
      <c r="U64" s="85">
        <v>0</v>
      </c>
      <c r="V64" s="74">
        <v>0</v>
      </c>
      <c r="W64" s="74">
        <v>0</v>
      </c>
      <c r="X64" s="74">
        <v>4</v>
      </c>
      <c r="Y64" s="74">
        <v>0</v>
      </c>
      <c r="Z64" s="74">
        <v>0</v>
      </c>
      <c r="AA64" s="90">
        <v>0</v>
      </c>
    </row>
    <row r="65" spans="1:27" s="3" customFormat="1" x14ac:dyDescent="0.2">
      <c r="A65" s="89">
        <v>44</v>
      </c>
      <c r="B65" s="76"/>
      <c r="C65" s="77"/>
      <c r="D65" s="96" t="s">
        <v>221</v>
      </c>
      <c r="E65" s="104"/>
      <c r="F65" s="82"/>
      <c r="G65" s="81"/>
      <c r="H65" s="109"/>
      <c r="I65" s="114">
        <v>0</v>
      </c>
      <c r="J65" s="75"/>
      <c r="K65" s="85">
        <v>34</v>
      </c>
      <c r="L65" s="112">
        <v>0</v>
      </c>
      <c r="M65" s="80">
        <v>0</v>
      </c>
      <c r="N65" s="80">
        <v>0</v>
      </c>
      <c r="O65" s="80">
        <v>0</v>
      </c>
      <c r="P65" s="80">
        <v>0</v>
      </c>
      <c r="Q65" s="79"/>
      <c r="R65" s="79">
        <v>0</v>
      </c>
      <c r="S65" s="80">
        <v>0</v>
      </c>
      <c r="T65" s="114">
        <v>0</v>
      </c>
      <c r="U65" s="85">
        <v>0</v>
      </c>
      <c r="V65" s="74">
        <v>0</v>
      </c>
      <c r="W65" s="74">
        <v>0</v>
      </c>
      <c r="X65" s="74">
        <v>0</v>
      </c>
      <c r="Y65" s="74">
        <v>0</v>
      </c>
      <c r="Z65" s="74">
        <v>0</v>
      </c>
      <c r="AA65" s="90">
        <v>0</v>
      </c>
    </row>
    <row r="66" spans="1:27" s="3" customFormat="1" ht="25.5" x14ac:dyDescent="0.2">
      <c r="A66" s="89">
        <v>44</v>
      </c>
      <c r="B66" s="76">
        <v>46</v>
      </c>
      <c r="C66" s="77" t="s">
        <v>222</v>
      </c>
      <c r="D66" s="96" t="s">
        <v>223</v>
      </c>
      <c r="E66" s="104"/>
      <c r="F66" s="81">
        <v>6</v>
      </c>
      <c r="G66" s="82"/>
      <c r="H66" s="103"/>
      <c r="I66" s="91">
        <v>3</v>
      </c>
      <c r="J66" s="79">
        <f>Q66+R66+S66</f>
        <v>108</v>
      </c>
      <c r="K66" s="74">
        <v>17</v>
      </c>
      <c r="L66" s="90">
        <v>51</v>
      </c>
      <c r="M66" s="79">
        <v>34</v>
      </c>
      <c r="N66" s="80">
        <v>0</v>
      </c>
      <c r="O66" s="80">
        <v>17</v>
      </c>
      <c r="P66" s="80">
        <v>0</v>
      </c>
      <c r="Q66" s="79">
        <f>SUM(M66:P66)</f>
        <v>51</v>
      </c>
      <c r="R66" s="79">
        <v>57</v>
      </c>
      <c r="S66" s="80">
        <v>0</v>
      </c>
      <c r="T66" s="114">
        <v>0</v>
      </c>
      <c r="U66" s="85">
        <v>0</v>
      </c>
      <c r="V66" s="74">
        <v>0</v>
      </c>
      <c r="W66" s="74">
        <v>0</v>
      </c>
      <c r="X66" s="74">
        <v>0</v>
      </c>
      <c r="Y66" s="74">
        <v>3</v>
      </c>
      <c r="Z66" s="74">
        <v>0</v>
      </c>
      <c r="AA66" s="90">
        <v>0</v>
      </c>
    </row>
    <row r="67" spans="1:27" s="3" customFormat="1" ht="25.5" x14ac:dyDescent="0.2">
      <c r="A67" s="89">
        <v>44</v>
      </c>
      <c r="B67" s="76"/>
      <c r="C67" s="77"/>
      <c r="D67" s="96" t="s">
        <v>224</v>
      </c>
      <c r="E67" s="104"/>
      <c r="F67" s="81"/>
      <c r="G67" s="81"/>
      <c r="H67" s="103"/>
      <c r="I67" s="91">
        <v>0</v>
      </c>
      <c r="J67" s="74"/>
      <c r="K67" s="74">
        <v>17</v>
      </c>
      <c r="L67" s="90">
        <v>0</v>
      </c>
      <c r="M67" s="79">
        <v>0</v>
      </c>
      <c r="N67" s="80">
        <v>0</v>
      </c>
      <c r="O67" s="80">
        <v>0</v>
      </c>
      <c r="P67" s="79">
        <v>0</v>
      </c>
      <c r="Q67" s="79"/>
      <c r="R67" s="79">
        <v>0</v>
      </c>
      <c r="S67" s="79">
        <v>0</v>
      </c>
      <c r="T67" s="114">
        <v>0</v>
      </c>
      <c r="U67" s="85">
        <v>0</v>
      </c>
      <c r="V67" s="74">
        <v>0</v>
      </c>
      <c r="W67" s="74">
        <v>0</v>
      </c>
      <c r="X67" s="74">
        <v>0</v>
      </c>
      <c r="Y67" s="74">
        <v>0</v>
      </c>
      <c r="Z67" s="74">
        <v>0</v>
      </c>
      <c r="AA67" s="90">
        <v>0</v>
      </c>
    </row>
    <row r="68" spans="1:27" s="3" customFormat="1" ht="25.5" x14ac:dyDescent="0.2">
      <c r="A68" s="89">
        <v>44</v>
      </c>
      <c r="B68" s="76">
        <v>47</v>
      </c>
      <c r="C68" s="77" t="s">
        <v>225</v>
      </c>
      <c r="D68" s="96" t="s">
        <v>226</v>
      </c>
      <c r="E68" s="102">
        <v>7</v>
      </c>
      <c r="F68" s="82" t="s">
        <v>129</v>
      </c>
      <c r="G68" s="81"/>
      <c r="H68" s="103"/>
      <c r="I68" s="91">
        <v>7</v>
      </c>
      <c r="J68" s="79">
        <f>Q68+R68+S68</f>
        <v>252</v>
      </c>
      <c r="K68" s="74">
        <v>34</v>
      </c>
      <c r="L68" s="90">
        <v>69</v>
      </c>
      <c r="M68" s="79">
        <v>34</v>
      </c>
      <c r="N68" s="80">
        <v>0</v>
      </c>
      <c r="O68" s="80">
        <v>34</v>
      </c>
      <c r="P68" s="79">
        <v>0</v>
      </c>
      <c r="Q68" s="79">
        <f>SUM(M68:P68)</f>
        <v>68</v>
      </c>
      <c r="R68" s="79">
        <v>139</v>
      </c>
      <c r="S68" s="79">
        <v>45</v>
      </c>
      <c r="T68" s="114">
        <v>0</v>
      </c>
      <c r="U68" s="85">
        <v>0</v>
      </c>
      <c r="V68" s="74">
        <v>0</v>
      </c>
      <c r="W68" s="74">
        <v>0</v>
      </c>
      <c r="X68" s="74">
        <v>0</v>
      </c>
      <c r="Y68" s="74">
        <v>3</v>
      </c>
      <c r="Z68" s="74">
        <v>4</v>
      </c>
      <c r="AA68" s="90">
        <v>0</v>
      </c>
    </row>
    <row r="69" spans="1:27" s="3" customFormat="1" ht="25.5" x14ac:dyDescent="0.2">
      <c r="A69" s="89">
        <v>44</v>
      </c>
      <c r="B69" s="76"/>
      <c r="C69" s="77"/>
      <c r="D69" s="96" t="s">
        <v>227</v>
      </c>
      <c r="E69" s="102"/>
      <c r="F69" s="82"/>
      <c r="G69" s="81"/>
      <c r="H69" s="103"/>
      <c r="I69" s="91">
        <v>0</v>
      </c>
      <c r="J69" s="74"/>
      <c r="K69" s="74">
        <v>34</v>
      </c>
      <c r="L69" s="90">
        <v>0</v>
      </c>
      <c r="M69" s="79">
        <v>0</v>
      </c>
      <c r="N69" s="80">
        <v>0</v>
      </c>
      <c r="O69" s="80">
        <v>0</v>
      </c>
      <c r="P69" s="80">
        <v>0</v>
      </c>
      <c r="Q69" s="80"/>
      <c r="R69" s="80">
        <v>0</v>
      </c>
      <c r="S69" s="79">
        <v>0</v>
      </c>
      <c r="T69" s="114">
        <v>0</v>
      </c>
      <c r="U69" s="85">
        <v>0</v>
      </c>
      <c r="V69" s="74">
        <v>0</v>
      </c>
      <c r="W69" s="74">
        <v>0</v>
      </c>
      <c r="X69" s="74">
        <v>0</v>
      </c>
      <c r="Y69" s="74">
        <v>0</v>
      </c>
      <c r="Z69" s="74">
        <v>0</v>
      </c>
      <c r="AA69" s="90">
        <v>0</v>
      </c>
    </row>
    <row r="70" spans="1:27" s="3" customFormat="1" ht="25.5" x14ac:dyDescent="0.2">
      <c r="A70" s="89">
        <v>44</v>
      </c>
      <c r="B70" s="76">
        <v>48</v>
      </c>
      <c r="C70" s="77" t="s">
        <v>228</v>
      </c>
      <c r="D70" s="96" t="s">
        <v>229</v>
      </c>
      <c r="E70" s="102">
        <v>8</v>
      </c>
      <c r="F70" s="82"/>
      <c r="G70" s="81"/>
      <c r="H70" s="109"/>
      <c r="I70" s="114">
        <v>3</v>
      </c>
      <c r="J70" s="80">
        <f>Q70+R70+S70</f>
        <v>108</v>
      </c>
      <c r="K70" s="85">
        <v>20</v>
      </c>
      <c r="L70" s="112">
        <v>31</v>
      </c>
      <c r="M70" s="80">
        <v>10</v>
      </c>
      <c r="N70" s="80">
        <v>0</v>
      </c>
      <c r="O70" s="80">
        <v>20</v>
      </c>
      <c r="P70" s="80">
        <v>0</v>
      </c>
      <c r="Q70" s="79">
        <f>SUM(M70:P70)</f>
        <v>30</v>
      </c>
      <c r="R70" s="79">
        <v>15</v>
      </c>
      <c r="S70" s="80">
        <v>63</v>
      </c>
      <c r="T70" s="114">
        <v>0</v>
      </c>
      <c r="U70" s="85">
        <v>0</v>
      </c>
      <c r="V70" s="74">
        <v>0</v>
      </c>
      <c r="W70" s="74">
        <v>0</v>
      </c>
      <c r="X70" s="74">
        <v>0</v>
      </c>
      <c r="Y70" s="74">
        <v>0</v>
      </c>
      <c r="Z70" s="74">
        <v>0</v>
      </c>
      <c r="AA70" s="90">
        <v>3</v>
      </c>
    </row>
    <row r="71" spans="1:27" s="3" customFormat="1" ht="25.5" x14ac:dyDescent="0.2">
      <c r="A71" s="89">
        <v>44</v>
      </c>
      <c r="B71" s="76"/>
      <c r="C71" s="77"/>
      <c r="D71" s="96" t="s">
        <v>230</v>
      </c>
      <c r="E71" s="104"/>
      <c r="F71" s="81"/>
      <c r="G71" s="81"/>
      <c r="H71" s="103"/>
      <c r="I71" s="91">
        <v>0</v>
      </c>
      <c r="J71" s="74"/>
      <c r="K71" s="74">
        <v>20</v>
      </c>
      <c r="L71" s="90">
        <v>0</v>
      </c>
      <c r="M71" s="79">
        <v>0</v>
      </c>
      <c r="N71" s="80">
        <v>0</v>
      </c>
      <c r="O71" s="80">
        <v>0</v>
      </c>
      <c r="P71" s="79">
        <v>0</v>
      </c>
      <c r="Q71" s="79"/>
      <c r="R71" s="79">
        <v>0</v>
      </c>
      <c r="S71" s="79">
        <v>0</v>
      </c>
      <c r="T71" s="114">
        <v>0</v>
      </c>
      <c r="U71" s="85">
        <v>0</v>
      </c>
      <c r="V71" s="74">
        <v>0</v>
      </c>
      <c r="W71" s="74">
        <v>0</v>
      </c>
      <c r="X71" s="74">
        <v>0</v>
      </c>
      <c r="Y71" s="74">
        <v>0</v>
      </c>
      <c r="Z71" s="74">
        <v>0</v>
      </c>
      <c r="AA71" s="90">
        <v>0</v>
      </c>
    </row>
    <row r="72" spans="1:27" s="3" customFormat="1" ht="38.25" x14ac:dyDescent="0.2">
      <c r="A72" s="91">
        <v>44</v>
      </c>
      <c r="B72" s="74">
        <v>49</v>
      </c>
      <c r="C72" s="83" t="s">
        <v>231</v>
      </c>
      <c r="D72" s="96" t="s">
        <v>232</v>
      </c>
      <c r="E72" s="105"/>
      <c r="F72" s="84">
        <v>8</v>
      </c>
      <c r="G72" s="84"/>
      <c r="H72" s="106"/>
      <c r="I72" s="114">
        <v>2</v>
      </c>
      <c r="J72" s="80">
        <f>Q72+R72+S72</f>
        <v>72</v>
      </c>
      <c r="K72" s="85">
        <v>10</v>
      </c>
      <c r="L72" s="112">
        <v>30</v>
      </c>
      <c r="M72" s="80">
        <v>20</v>
      </c>
      <c r="N72" s="80">
        <v>0</v>
      </c>
      <c r="O72" s="80">
        <v>10</v>
      </c>
      <c r="P72" s="80">
        <v>0</v>
      </c>
      <c r="Q72" s="80">
        <f>SUM(M72:P72)</f>
        <v>30</v>
      </c>
      <c r="R72" s="80">
        <v>42</v>
      </c>
      <c r="S72" s="80">
        <v>0</v>
      </c>
      <c r="T72" s="114">
        <v>0</v>
      </c>
      <c r="U72" s="85">
        <v>0</v>
      </c>
      <c r="V72" s="74">
        <v>0</v>
      </c>
      <c r="W72" s="74">
        <v>0</v>
      </c>
      <c r="X72" s="74">
        <v>0</v>
      </c>
      <c r="Y72" s="74">
        <v>0</v>
      </c>
      <c r="Z72" s="74">
        <v>0</v>
      </c>
      <c r="AA72" s="90">
        <v>2</v>
      </c>
    </row>
    <row r="73" spans="1:27" s="3" customFormat="1" ht="38.25" x14ac:dyDescent="0.2">
      <c r="A73" s="91">
        <v>44</v>
      </c>
      <c r="B73" s="74"/>
      <c r="C73" s="83"/>
      <c r="D73" s="98" t="s">
        <v>233</v>
      </c>
      <c r="E73" s="102"/>
      <c r="F73" s="81"/>
      <c r="G73" s="81"/>
      <c r="H73" s="103"/>
      <c r="I73" s="91">
        <v>0</v>
      </c>
      <c r="J73" s="74"/>
      <c r="K73" s="74">
        <v>10</v>
      </c>
      <c r="L73" s="90">
        <v>0</v>
      </c>
      <c r="M73" s="79">
        <v>0</v>
      </c>
      <c r="N73" s="79">
        <v>0</v>
      </c>
      <c r="O73" s="79">
        <v>0</v>
      </c>
      <c r="P73" s="79">
        <v>0</v>
      </c>
      <c r="Q73" s="79"/>
      <c r="R73" s="79">
        <v>0</v>
      </c>
      <c r="S73" s="79">
        <v>0</v>
      </c>
      <c r="T73" s="91">
        <v>0</v>
      </c>
      <c r="U73" s="74">
        <v>0</v>
      </c>
      <c r="V73" s="74">
        <v>0</v>
      </c>
      <c r="W73" s="74">
        <v>0</v>
      </c>
      <c r="X73" s="74">
        <v>0</v>
      </c>
      <c r="Y73" s="74">
        <v>0</v>
      </c>
      <c r="Z73" s="74">
        <v>0</v>
      </c>
      <c r="AA73" s="90">
        <v>0</v>
      </c>
    </row>
    <row r="74" spans="1:27" s="3" customFormat="1" ht="25.5" x14ac:dyDescent="0.2">
      <c r="A74" s="91">
        <v>44</v>
      </c>
      <c r="B74" s="74">
        <v>50</v>
      </c>
      <c r="C74" s="83" t="s">
        <v>234</v>
      </c>
      <c r="D74" s="96" t="s">
        <v>235</v>
      </c>
      <c r="E74" s="102"/>
      <c r="F74" s="81">
        <v>4</v>
      </c>
      <c r="G74" s="81"/>
      <c r="H74" s="103"/>
      <c r="I74" s="91">
        <v>3</v>
      </c>
      <c r="J74" s="79">
        <f>Q74+R74+S74</f>
        <v>108</v>
      </c>
      <c r="K74" s="74">
        <v>17</v>
      </c>
      <c r="L74" s="90">
        <v>34</v>
      </c>
      <c r="M74" s="79">
        <v>17</v>
      </c>
      <c r="N74" s="79">
        <v>0</v>
      </c>
      <c r="O74" s="79">
        <v>17</v>
      </c>
      <c r="P74" s="79">
        <v>0</v>
      </c>
      <c r="Q74" s="79">
        <f>SUM(M74:P74)</f>
        <v>34</v>
      </c>
      <c r="R74" s="79">
        <v>74</v>
      </c>
      <c r="S74" s="79">
        <v>0</v>
      </c>
      <c r="T74" s="91">
        <v>0</v>
      </c>
      <c r="U74" s="74">
        <v>0</v>
      </c>
      <c r="V74" s="74">
        <v>0</v>
      </c>
      <c r="W74" s="74">
        <v>3</v>
      </c>
      <c r="X74" s="74">
        <v>0</v>
      </c>
      <c r="Y74" s="74">
        <v>0</v>
      </c>
      <c r="Z74" s="74">
        <v>0</v>
      </c>
      <c r="AA74" s="90">
        <v>0</v>
      </c>
    </row>
    <row r="75" spans="1:27" s="3" customFormat="1" x14ac:dyDescent="0.2">
      <c r="A75" s="89">
        <v>44</v>
      </c>
      <c r="B75" s="76"/>
      <c r="C75" s="77"/>
      <c r="D75" s="96" t="s">
        <v>236</v>
      </c>
      <c r="E75" s="104"/>
      <c r="F75" s="81"/>
      <c r="G75" s="81"/>
      <c r="H75" s="103"/>
      <c r="I75" s="91">
        <v>0</v>
      </c>
      <c r="J75" s="74"/>
      <c r="K75" s="74">
        <v>17</v>
      </c>
      <c r="L75" s="90">
        <v>0</v>
      </c>
      <c r="M75" s="79">
        <v>0</v>
      </c>
      <c r="N75" s="80">
        <v>0</v>
      </c>
      <c r="O75" s="80">
        <v>0</v>
      </c>
      <c r="P75" s="80">
        <v>0</v>
      </c>
      <c r="Q75" s="79"/>
      <c r="R75" s="79">
        <v>0</v>
      </c>
      <c r="S75" s="79">
        <v>0</v>
      </c>
      <c r="T75" s="114">
        <v>0</v>
      </c>
      <c r="U75" s="85">
        <v>0</v>
      </c>
      <c r="V75" s="74">
        <v>0</v>
      </c>
      <c r="W75" s="74">
        <v>0</v>
      </c>
      <c r="X75" s="74">
        <v>0</v>
      </c>
      <c r="Y75" s="74">
        <v>0</v>
      </c>
      <c r="Z75" s="74">
        <v>0</v>
      </c>
      <c r="AA75" s="90">
        <v>0</v>
      </c>
    </row>
    <row r="76" spans="1:27" s="3" customFormat="1" ht="25.5" x14ac:dyDescent="0.2">
      <c r="A76" s="91">
        <v>44</v>
      </c>
      <c r="B76" s="74">
        <v>51</v>
      </c>
      <c r="C76" s="83" t="s">
        <v>237</v>
      </c>
      <c r="D76" s="96" t="s">
        <v>238</v>
      </c>
      <c r="E76" s="105">
        <v>4</v>
      </c>
      <c r="F76" s="81"/>
      <c r="G76" s="81"/>
      <c r="H76" s="103"/>
      <c r="I76" s="91">
        <v>3</v>
      </c>
      <c r="J76" s="79">
        <f>Q76+R76+S76</f>
        <v>108</v>
      </c>
      <c r="K76" s="74">
        <v>17</v>
      </c>
      <c r="L76" s="90">
        <v>35</v>
      </c>
      <c r="M76" s="79">
        <v>17</v>
      </c>
      <c r="N76" s="80">
        <v>0</v>
      </c>
      <c r="O76" s="80">
        <v>17</v>
      </c>
      <c r="P76" s="80">
        <v>0</v>
      </c>
      <c r="Q76" s="79">
        <f>SUM(M76:P76)</f>
        <v>34</v>
      </c>
      <c r="R76" s="79">
        <v>47</v>
      </c>
      <c r="S76" s="79">
        <v>27</v>
      </c>
      <c r="T76" s="114">
        <v>0</v>
      </c>
      <c r="U76" s="85">
        <v>0</v>
      </c>
      <c r="V76" s="74">
        <v>0</v>
      </c>
      <c r="W76" s="74">
        <v>3</v>
      </c>
      <c r="X76" s="74">
        <v>0</v>
      </c>
      <c r="Y76" s="74">
        <v>0</v>
      </c>
      <c r="Z76" s="74">
        <v>0</v>
      </c>
      <c r="AA76" s="90">
        <v>0</v>
      </c>
    </row>
    <row r="77" spans="1:27" s="3" customFormat="1" x14ac:dyDescent="0.2">
      <c r="A77" s="91">
        <v>44</v>
      </c>
      <c r="B77" s="74"/>
      <c r="C77" s="83"/>
      <c r="D77" s="98" t="s">
        <v>239</v>
      </c>
      <c r="E77" s="102"/>
      <c r="F77" s="81"/>
      <c r="G77" s="81"/>
      <c r="H77" s="103"/>
      <c r="I77" s="91">
        <v>0</v>
      </c>
      <c r="J77" s="74"/>
      <c r="K77" s="74">
        <v>17</v>
      </c>
      <c r="L77" s="90">
        <v>0</v>
      </c>
      <c r="M77" s="79">
        <v>0</v>
      </c>
      <c r="N77" s="79">
        <v>0</v>
      </c>
      <c r="O77" s="79">
        <v>0</v>
      </c>
      <c r="P77" s="79">
        <v>0</v>
      </c>
      <c r="Q77" s="79"/>
      <c r="R77" s="79">
        <v>0</v>
      </c>
      <c r="S77" s="79">
        <v>0</v>
      </c>
      <c r="T77" s="91">
        <v>0</v>
      </c>
      <c r="U77" s="74">
        <v>0</v>
      </c>
      <c r="V77" s="74">
        <v>0</v>
      </c>
      <c r="W77" s="74">
        <v>0</v>
      </c>
      <c r="X77" s="74">
        <v>0</v>
      </c>
      <c r="Y77" s="74">
        <v>0</v>
      </c>
      <c r="Z77" s="74">
        <v>0</v>
      </c>
      <c r="AA77" s="90">
        <v>0</v>
      </c>
    </row>
    <row r="78" spans="1:27" s="3" customFormat="1" ht="25.5" x14ac:dyDescent="0.2">
      <c r="A78" s="91">
        <v>44</v>
      </c>
      <c r="B78" s="74">
        <v>52</v>
      </c>
      <c r="C78" s="83" t="s">
        <v>240</v>
      </c>
      <c r="D78" s="96" t="s">
        <v>241</v>
      </c>
      <c r="E78" s="102"/>
      <c r="F78" s="81" t="s">
        <v>181</v>
      </c>
      <c r="G78" s="81"/>
      <c r="H78" s="103"/>
      <c r="I78" s="91">
        <v>2</v>
      </c>
      <c r="J78" s="79">
        <f>Q78+R78+S78</f>
        <v>72</v>
      </c>
      <c r="K78" s="74">
        <v>10</v>
      </c>
      <c r="L78" s="90">
        <v>30</v>
      </c>
      <c r="M78" s="79">
        <v>20</v>
      </c>
      <c r="N78" s="79">
        <v>0</v>
      </c>
      <c r="O78" s="79">
        <v>10</v>
      </c>
      <c r="P78" s="79">
        <v>0</v>
      </c>
      <c r="Q78" s="79">
        <f>SUM(M78:P78)</f>
        <v>30</v>
      </c>
      <c r="R78" s="79">
        <v>42</v>
      </c>
      <c r="S78" s="79">
        <v>0</v>
      </c>
      <c r="T78" s="91">
        <v>0</v>
      </c>
      <c r="U78" s="74">
        <v>0</v>
      </c>
      <c r="V78" s="74">
        <v>0</v>
      </c>
      <c r="W78" s="74">
        <v>0</v>
      </c>
      <c r="X78" s="74">
        <v>0</v>
      </c>
      <c r="Y78" s="74">
        <v>0</v>
      </c>
      <c r="Z78" s="74">
        <v>0</v>
      </c>
      <c r="AA78" s="90">
        <v>2</v>
      </c>
    </row>
    <row r="79" spans="1:27" s="3" customFormat="1" x14ac:dyDescent="0.2">
      <c r="A79" s="89">
        <v>44</v>
      </c>
      <c r="B79" s="76"/>
      <c r="C79" s="77"/>
      <c r="D79" s="96" t="s">
        <v>242</v>
      </c>
      <c r="E79" s="104"/>
      <c r="F79" s="81"/>
      <c r="G79" s="81"/>
      <c r="H79" s="103"/>
      <c r="I79" s="91">
        <v>0</v>
      </c>
      <c r="J79" s="74"/>
      <c r="K79" s="74">
        <v>10</v>
      </c>
      <c r="L79" s="90">
        <v>0</v>
      </c>
      <c r="M79" s="79">
        <v>0</v>
      </c>
      <c r="N79" s="80">
        <v>0</v>
      </c>
      <c r="O79" s="80">
        <v>0</v>
      </c>
      <c r="P79" s="80">
        <v>0</v>
      </c>
      <c r="Q79" s="79"/>
      <c r="R79" s="79">
        <v>0</v>
      </c>
      <c r="S79" s="79">
        <v>0</v>
      </c>
      <c r="T79" s="114">
        <v>0</v>
      </c>
      <c r="U79" s="85">
        <v>0</v>
      </c>
      <c r="V79" s="74">
        <v>0</v>
      </c>
      <c r="W79" s="74">
        <v>0</v>
      </c>
      <c r="X79" s="74">
        <v>0</v>
      </c>
      <c r="Y79" s="74">
        <v>0</v>
      </c>
      <c r="Z79" s="74">
        <v>0</v>
      </c>
      <c r="AA79" s="90">
        <v>0</v>
      </c>
    </row>
    <row r="80" spans="1:27" s="3" customFormat="1" x14ac:dyDescent="0.2">
      <c r="A80" s="91">
        <v>44</v>
      </c>
      <c r="B80" s="74">
        <v>53</v>
      </c>
      <c r="C80" s="83" t="s">
        <v>243</v>
      </c>
      <c r="D80" s="96" t="s">
        <v>244</v>
      </c>
      <c r="E80" s="105">
        <v>5</v>
      </c>
      <c r="F80" s="81"/>
      <c r="G80" s="81"/>
      <c r="H80" s="103"/>
      <c r="I80" s="91">
        <v>5</v>
      </c>
      <c r="J80" s="79">
        <f>Q80+R80+S80</f>
        <v>180</v>
      </c>
      <c r="K80" s="74">
        <v>34</v>
      </c>
      <c r="L80" s="90">
        <v>69</v>
      </c>
      <c r="M80" s="79">
        <v>34</v>
      </c>
      <c r="N80" s="80">
        <v>0</v>
      </c>
      <c r="O80" s="80">
        <v>34</v>
      </c>
      <c r="P80" s="80">
        <v>0</v>
      </c>
      <c r="Q80" s="79">
        <f>SUM(M80:P80)</f>
        <v>68</v>
      </c>
      <c r="R80" s="79">
        <v>58</v>
      </c>
      <c r="S80" s="79">
        <v>54</v>
      </c>
      <c r="T80" s="114">
        <v>0</v>
      </c>
      <c r="U80" s="85">
        <v>0</v>
      </c>
      <c r="V80" s="74">
        <v>0</v>
      </c>
      <c r="W80" s="74">
        <v>0</v>
      </c>
      <c r="X80" s="74">
        <v>5</v>
      </c>
      <c r="Y80" s="74">
        <v>0</v>
      </c>
      <c r="Z80" s="74">
        <v>0</v>
      </c>
      <c r="AA80" s="90">
        <v>0</v>
      </c>
    </row>
    <row r="81" spans="1:32" s="3" customFormat="1" ht="25.5" x14ac:dyDescent="0.2">
      <c r="A81" s="91">
        <v>44</v>
      </c>
      <c r="B81" s="74"/>
      <c r="C81" s="83"/>
      <c r="D81" s="98" t="s">
        <v>245</v>
      </c>
      <c r="E81" s="102"/>
      <c r="F81" s="81"/>
      <c r="G81" s="81"/>
      <c r="H81" s="103"/>
      <c r="I81" s="91">
        <v>0</v>
      </c>
      <c r="J81" s="74"/>
      <c r="K81" s="74">
        <v>34</v>
      </c>
      <c r="L81" s="90">
        <v>0</v>
      </c>
      <c r="M81" s="79">
        <v>0</v>
      </c>
      <c r="N81" s="79">
        <v>0</v>
      </c>
      <c r="O81" s="79">
        <v>0</v>
      </c>
      <c r="P81" s="79">
        <v>0</v>
      </c>
      <c r="Q81" s="79"/>
      <c r="R81" s="79">
        <v>0</v>
      </c>
      <c r="S81" s="79">
        <v>0</v>
      </c>
      <c r="T81" s="91">
        <v>0</v>
      </c>
      <c r="U81" s="74">
        <v>0</v>
      </c>
      <c r="V81" s="74">
        <v>0</v>
      </c>
      <c r="W81" s="74">
        <v>0</v>
      </c>
      <c r="X81" s="74">
        <v>0</v>
      </c>
      <c r="Y81" s="74">
        <v>0</v>
      </c>
      <c r="Z81" s="74">
        <v>0</v>
      </c>
      <c r="AA81" s="90">
        <v>0</v>
      </c>
    </row>
    <row r="82" spans="1:32" s="3" customFormat="1" x14ac:dyDescent="0.2">
      <c r="A82" s="91"/>
      <c r="B82" s="74"/>
      <c r="C82" s="83"/>
      <c r="D82" s="99" t="s">
        <v>56</v>
      </c>
      <c r="E82" s="107">
        <v>15</v>
      </c>
      <c r="F82" s="80">
        <v>21</v>
      </c>
      <c r="G82" s="80">
        <f>COUNT(G42:G81)</f>
        <v>2</v>
      </c>
      <c r="H82" s="108">
        <f>COUNT(H42:H81)</f>
        <v>0</v>
      </c>
      <c r="I82" s="114">
        <f>SUM(I42:I81)</f>
        <v>103</v>
      </c>
      <c r="J82" s="80">
        <f>SUMIF(D42:D81,"&lt;&gt;",J42:J81)</f>
        <v>4036</v>
      </c>
      <c r="K82" s="85">
        <v>0</v>
      </c>
      <c r="L82" s="112">
        <f>SUMIF(D42:D81,"&lt;&gt;",L42:L81)</f>
        <v>1437.7999999999997</v>
      </c>
      <c r="M82" s="80">
        <f>SUMIF(D42:D81,"&lt;&gt;",M42:M81)</f>
        <v>661</v>
      </c>
      <c r="N82" s="80">
        <f>SUMIF(D42:D81,"&lt;&gt;",N42:N81)</f>
        <v>289</v>
      </c>
      <c r="O82" s="80">
        <f>SUMIF(D42:D81,"&lt;&gt;",O42:O81)</f>
        <v>539</v>
      </c>
      <c r="P82" s="80">
        <f>SUMIF(D42:D81,"&lt;&gt;",P42:P81)</f>
        <v>34</v>
      </c>
      <c r="Q82" s="80">
        <f>SUMIF(D42:D81,"&lt;&gt;",Q42:Q81)</f>
        <v>1523</v>
      </c>
      <c r="R82" s="80">
        <f>SUMIF(D42:D81,"&lt;&gt;",R42:R81)</f>
        <v>1874</v>
      </c>
      <c r="S82" s="80">
        <f>SUMIF(D42:D81,"&lt;&gt;",S42:S81)</f>
        <v>639</v>
      </c>
      <c r="T82" s="114"/>
      <c r="U82" s="85"/>
      <c r="V82" s="74"/>
      <c r="W82" s="74"/>
      <c r="X82" s="74"/>
      <c r="Y82" s="74"/>
      <c r="Z82" s="74"/>
      <c r="AA82" s="90"/>
    </row>
    <row r="83" spans="1:32" s="3" customFormat="1" x14ac:dyDescent="0.2">
      <c r="A83" s="91"/>
      <c r="B83" s="74"/>
      <c r="C83" s="83"/>
      <c r="D83" s="101" t="s">
        <v>246</v>
      </c>
      <c r="E83" s="110">
        <f t="shared" ref="E83:S83" si="6">+E39+E82</f>
        <v>35</v>
      </c>
      <c r="F83" s="86">
        <f t="shared" si="6"/>
        <v>33</v>
      </c>
      <c r="G83" s="86">
        <f t="shared" si="6"/>
        <v>2</v>
      </c>
      <c r="H83" s="111">
        <f t="shared" si="6"/>
        <v>2</v>
      </c>
      <c r="I83" s="94">
        <f t="shared" si="6"/>
        <v>211</v>
      </c>
      <c r="J83" s="86">
        <f t="shared" si="6"/>
        <v>7924</v>
      </c>
      <c r="K83" s="87">
        <f t="shared" si="6"/>
        <v>0</v>
      </c>
      <c r="L83" s="92">
        <f t="shared" si="6"/>
        <v>3132.7999999999997</v>
      </c>
      <c r="M83" s="86">
        <f t="shared" si="6"/>
        <v>1454</v>
      </c>
      <c r="N83" s="86">
        <f t="shared" si="6"/>
        <v>726</v>
      </c>
      <c r="O83" s="86">
        <f t="shared" si="6"/>
        <v>964</v>
      </c>
      <c r="P83" s="86">
        <f t="shared" si="6"/>
        <v>68</v>
      </c>
      <c r="Q83" s="86">
        <f t="shared" si="6"/>
        <v>3212</v>
      </c>
      <c r="R83" s="86">
        <f t="shared" si="6"/>
        <v>3308</v>
      </c>
      <c r="S83" s="86">
        <f t="shared" si="6"/>
        <v>1404</v>
      </c>
      <c r="T83" s="94"/>
      <c r="U83" s="87"/>
      <c r="V83" s="87"/>
      <c r="W83" s="87"/>
      <c r="X83" s="87"/>
      <c r="Y83" s="87"/>
      <c r="Z83" s="87"/>
      <c r="AA83" s="92"/>
      <c r="AB83" s="73"/>
      <c r="AC83" s="73"/>
      <c r="AD83" s="73"/>
      <c r="AE83" s="73"/>
      <c r="AF83" s="73"/>
    </row>
    <row r="84" spans="1:32" s="3" customFormat="1" x14ac:dyDescent="0.2">
      <c r="A84" s="91"/>
      <c r="B84" s="74"/>
      <c r="C84" s="83"/>
      <c r="D84" s="98"/>
      <c r="E84" s="91"/>
      <c r="F84" s="75"/>
      <c r="G84" s="75"/>
      <c r="H84" s="90"/>
      <c r="I84" s="91"/>
      <c r="J84" s="74"/>
      <c r="K84" s="74"/>
      <c r="L84" s="90"/>
      <c r="M84" s="79"/>
      <c r="N84" s="79"/>
      <c r="O84" s="79"/>
      <c r="P84" s="79"/>
      <c r="Q84" s="79"/>
      <c r="R84" s="79"/>
      <c r="S84" s="79"/>
      <c r="T84" s="91"/>
      <c r="U84" s="74"/>
      <c r="V84" s="74"/>
      <c r="W84" s="74"/>
      <c r="X84" s="74"/>
      <c r="Y84" s="74"/>
      <c r="Z84" s="74"/>
      <c r="AA84" s="90"/>
    </row>
    <row r="85" spans="1:32" s="3" customFormat="1" x14ac:dyDescent="0.2">
      <c r="A85" s="265" t="s">
        <v>247</v>
      </c>
      <c r="B85" s="266"/>
      <c r="C85" s="266"/>
      <c r="D85" s="267"/>
      <c r="E85" s="268"/>
      <c r="F85" s="266"/>
      <c r="G85" s="266"/>
      <c r="H85" s="267"/>
      <c r="I85" s="268"/>
      <c r="J85" s="266"/>
      <c r="K85" s="266"/>
      <c r="L85" s="267"/>
      <c r="M85" s="266"/>
      <c r="N85" s="266"/>
      <c r="O85" s="266"/>
      <c r="P85" s="266"/>
      <c r="Q85" s="266"/>
      <c r="R85" s="266"/>
      <c r="S85" s="266"/>
      <c r="T85" s="269"/>
      <c r="U85" s="270"/>
      <c r="V85" s="270"/>
      <c r="W85" s="270"/>
      <c r="X85" s="270"/>
      <c r="Y85" s="270"/>
      <c r="Z85" s="270"/>
      <c r="AA85" s="271"/>
    </row>
    <row r="86" spans="1:32" s="3" customFormat="1" x14ac:dyDescent="0.2">
      <c r="A86" s="89"/>
      <c r="B86" s="76"/>
      <c r="C86" s="77"/>
      <c r="D86" s="95" t="s">
        <v>114</v>
      </c>
      <c r="E86" s="89"/>
      <c r="F86" s="74"/>
      <c r="G86" s="74"/>
      <c r="H86" s="93"/>
      <c r="I86" s="114"/>
      <c r="J86" s="75"/>
      <c r="K86" s="85"/>
      <c r="L86" s="112"/>
      <c r="M86" s="80"/>
      <c r="N86" s="80"/>
      <c r="O86" s="80"/>
      <c r="P86" s="80"/>
      <c r="Q86" s="79"/>
      <c r="R86" s="79"/>
      <c r="S86" s="80"/>
      <c r="T86" s="114"/>
      <c r="U86" s="85"/>
      <c r="V86" s="74"/>
      <c r="W86" s="74"/>
      <c r="X86" s="85"/>
      <c r="Y86" s="74"/>
      <c r="Z86" s="74"/>
      <c r="AA86" s="90"/>
    </row>
    <row r="87" spans="1:32" s="3" customFormat="1" ht="25.5" x14ac:dyDescent="0.2">
      <c r="A87" s="89">
        <v>44</v>
      </c>
      <c r="B87" s="76">
        <v>54</v>
      </c>
      <c r="C87" s="77" t="s">
        <v>248</v>
      </c>
      <c r="D87" s="96" t="s">
        <v>249</v>
      </c>
      <c r="E87" s="104"/>
      <c r="F87" s="81" t="s">
        <v>150</v>
      </c>
      <c r="G87" s="81"/>
      <c r="H87" s="103"/>
      <c r="I87" s="91">
        <v>3</v>
      </c>
      <c r="J87" s="79">
        <f>Q87+R87+S87</f>
        <v>108</v>
      </c>
      <c r="K87" s="74">
        <v>3</v>
      </c>
      <c r="L87" s="90">
        <v>17</v>
      </c>
      <c r="M87" s="79">
        <v>0</v>
      </c>
      <c r="N87" s="80">
        <v>17</v>
      </c>
      <c r="O87" s="80">
        <v>0</v>
      </c>
      <c r="P87" s="80">
        <v>0</v>
      </c>
      <c r="Q87" s="79">
        <f>SUM(M87:P87)</f>
        <v>17</v>
      </c>
      <c r="R87" s="79">
        <v>91</v>
      </c>
      <c r="S87" s="79">
        <v>0</v>
      </c>
      <c r="T87" s="114">
        <v>0</v>
      </c>
      <c r="U87" s="85">
        <v>3</v>
      </c>
      <c r="V87" s="74">
        <v>0</v>
      </c>
      <c r="W87" s="74">
        <v>0</v>
      </c>
      <c r="X87" s="74">
        <v>0</v>
      </c>
      <c r="Y87" s="74">
        <v>0</v>
      </c>
      <c r="Z87" s="74">
        <v>0</v>
      </c>
      <c r="AA87" s="90">
        <v>0</v>
      </c>
    </row>
    <row r="88" spans="1:32" s="3" customFormat="1" x14ac:dyDescent="0.2">
      <c r="A88" s="89"/>
      <c r="B88" s="76"/>
      <c r="C88" s="77"/>
      <c r="D88" s="99" t="s">
        <v>56</v>
      </c>
      <c r="E88" s="91">
        <v>0</v>
      </c>
      <c r="F88" s="75">
        <v>1</v>
      </c>
      <c r="G88" s="74">
        <f>COUNT(G87:G87)</f>
        <v>0</v>
      </c>
      <c r="H88" s="90">
        <f>COUNT(H87:H87)</f>
        <v>0</v>
      </c>
      <c r="I88" s="91">
        <f>SUM(I87:I87)</f>
        <v>3</v>
      </c>
      <c r="J88" s="74">
        <f>SUMIF(D87:D87,"&lt;&gt;",J87:J87)</f>
        <v>108</v>
      </c>
      <c r="K88" s="74">
        <v>0</v>
      </c>
      <c r="L88" s="90">
        <f>SUMIF(D87:D87,"&lt;&gt;",L87:L87)</f>
        <v>17</v>
      </c>
      <c r="M88" s="79">
        <f>SUMIF(D87:D87,"&lt;&gt;",M87:M87)</f>
        <v>0</v>
      </c>
      <c r="N88" s="80">
        <f>SUMIF(D87:D87,"&lt;&gt;",N87:N87)</f>
        <v>17</v>
      </c>
      <c r="O88" s="80">
        <f>SUMIF(D87:D87,"&lt;&gt;",O87:O87)</f>
        <v>0</v>
      </c>
      <c r="P88" s="79">
        <f>SUMIF(D87:D87,"&lt;&gt;",P87:P87)</f>
        <v>0</v>
      </c>
      <c r="Q88" s="79">
        <f>SUMIF(D87:D87,"&lt;&gt;",Q87:Q87)</f>
        <v>17</v>
      </c>
      <c r="R88" s="79">
        <f>SUMIF(D87:D87,"&lt;&gt;",R87:R87)</f>
        <v>91</v>
      </c>
      <c r="S88" s="79">
        <f>SUMIF(D87:D87,"&lt;&gt;",S87:S87)</f>
        <v>0</v>
      </c>
      <c r="T88" s="114"/>
      <c r="U88" s="85"/>
      <c r="V88" s="74"/>
      <c r="W88" s="74"/>
      <c r="X88" s="74"/>
      <c r="Y88" s="74"/>
      <c r="Z88" s="74"/>
      <c r="AA88" s="90"/>
    </row>
    <row r="89" spans="1:32" s="3" customFormat="1" x14ac:dyDescent="0.2">
      <c r="A89" s="89"/>
      <c r="B89" s="76"/>
      <c r="C89" s="77"/>
      <c r="D89" s="96"/>
      <c r="E89" s="89"/>
      <c r="F89" s="74"/>
      <c r="G89" s="74"/>
      <c r="H89" s="90"/>
      <c r="I89" s="91"/>
      <c r="J89" s="74"/>
      <c r="K89" s="74"/>
      <c r="L89" s="90"/>
      <c r="M89" s="79"/>
      <c r="N89" s="80"/>
      <c r="O89" s="80"/>
      <c r="P89" s="80"/>
      <c r="Q89" s="79"/>
      <c r="R89" s="79"/>
      <c r="S89" s="79"/>
      <c r="T89" s="114"/>
      <c r="U89" s="85"/>
      <c r="V89" s="74"/>
      <c r="W89" s="74"/>
      <c r="X89" s="85"/>
      <c r="Y89" s="74"/>
      <c r="Z89" s="74"/>
      <c r="AA89" s="90"/>
    </row>
    <row r="90" spans="1:32" s="3" customFormat="1" x14ac:dyDescent="0.2">
      <c r="A90" s="89"/>
      <c r="B90" s="76"/>
      <c r="C90" s="77"/>
      <c r="D90" s="95" t="s">
        <v>175</v>
      </c>
      <c r="E90" s="91"/>
      <c r="F90" s="75"/>
      <c r="G90" s="74"/>
      <c r="H90" s="90"/>
      <c r="I90" s="91"/>
      <c r="J90" s="74"/>
      <c r="K90" s="74"/>
      <c r="L90" s="90"/>
      <c r="M90" s="79"/>
      <c r="N90" s="80"/>
      <c r="O90" s="80"/>
      <c r="P90" s="79"/>
      <c r="Q90" s="80"/>
      <c r="R90" s="80"/>
      <c r="S90" s="79"/>
      <c r="T90" s="114"/>
      <c r="U90" s="85"/>
      <c r="V90" s="74"/>
      <c r="W90" s="74"/>
      <c r="X90" s="74"/>
      <c r="Y90" s="74"/>
      <c r="Z90" s="74"/>
      <c r="AA90" s="90"/>
    </row>
    <row r="91" spans="1:32" s="3" customFormat="1" ht="38.25" x14ac:dyDescent="0.2">
      <c r="A91" s="89">
        <v>44</v>
      </c>
      <c r="B91" s="76">
        <v>55</v>
      </c>
      <c r="C91" s="77" t="s">
        <v>250</v>
      </c>
      <c r="D91" s="96" t="s">
        <v>251</v>
      </c>
      <c r="E91" s="104"/>
      <c r="F91" s="81" t="s">
        <v>168</v>
      </c>
      <c r="G91" s="81"/>
      <c r="H91" s="103"/>
      <c r="I91" s="91">
        <v>6</v>
      </c>
      <c r="J91" s="74">
        <v>216</v>
      </c>
      <c r="K91" s="74">
        <v>160</v>
      </c>
      <c r="L91" s="90">
        <v>4</v>
      </c>
      <c r="M91" s="79">
        <v>0</v>
      </c>
      <c r="N91" s="80">
        <v>0</v>
      </c>
      <c r="O91" s="80">
        <v>0</v>
      </c>
      <c r="P91" s="80">
        <v>0</v>
      </c>
      <c r="Q91" s="79">
        <f>SUM(M91:P91)</f>
        <v>0</v>
      </c>
      <c r="R91" s="79">
        <v>0</v>
      </c>
      <c r="S91" s="79">
        <v>0</v>
      </c>
      <c r="T91" s="114">
        <v>0</v>
      </c>
      <c r="U91" s="85">
        <v>0</v>
      </c>
      <c r="V91" s="74">
        <v>0</v>
      </c>
      <c r="W91" s="74">
        <v>6</v>
      </c>
      <c r="X91" s="74">
        <v>0</v>
      </c>
      <c r="Y91" s="74">
        <v>0</v>
      </c>
      <c r="Z91" s="74">
        <v>0</v>
      </c>
      <c r="AA91" s="90">
        <v>0</v>
      </c>
    </row>
    <row r="92" spans="1:32" s="3" customFormat="1" ht="38.25" x14ac:dyDescent="0.2">
      <c r="A92" s="89">
        <v>44</v>
      </c>
      <c r="B92" s="76">
        <v>56</v>
      </c>
      <c r="C92" s="77" t="s">
        <v>252</v>
      </c>
      <c r="D92" s="96" t="s">
        <v>253</v>
      </c>
      <c r="E92" s="102"/>
      <c r="F92" s="82" t="s">
        <v>129</v>
      </c>
      <c r="G92" s="81"/>
      <c r="H92" s="103"/>
      <c r="I92" s="91">
        <v>6</v>
      </c>
      <c r="J92" s="74">
        <v>216</v>
      </c>
      <c r="K92" s="74">
        <v>160</v>
      </c>
      <c r="L92" s="90">
        <v>4</v>
      </c>
      <c r="M92" s="79">
        <v>0</v>
      </c>
      <c r="N92" s="80">
        <v>0</v>
      </c>
      <c r="O92" s="80">
        <v>0</v>
      </c>
      <c r="P92" s="79">
        <v>0</v>
      </c>
      <c r="Q92" s="80">
        <f>SUM(M92:P92)</f>
        <v>0</v>
      </c>
      <c r="R92" s="80">
        <v>0</v>
      </c>
      <c r="S92" s="79">
        <v>0</v>
      </c>
      <c r="T92" s="114">
        <v>0</v>
      </c>
      <c r="U92" s="85">
        <v>0</v>
      </c>
      <c r="V92" s="74">
        <v>0</v>
      </c>
      <c r="W92" s="74">
        <v>0</v>
      </c>
      <c r="X92" s="85">
        <v>0</v>
      </c>
      <c r="Y92" s="74">
        <v>6</v>
      </c>
      <c r="Z92" s="74">
        <v>0</v>
      </c>
      <c r="AA92" s="90">
        <v>0</v>
      </c>
    </row>
    <row r="93" spans="1:32" s="3" customFormat="1" ht="25.5" x14ac:dyDescent="0.2">
      <c r="A93" s="89">
        <v>44</v>
      </c>
      <c r="B93" s="76">
        <v>57</v>
      </c>
      <c r="C93" s="77" t="s">
        <v>254</v>
      </c>
      <c r="D93" s="96" t="s">
        <v>255</v>
      </c>
      <c r="E93" s="104"/>
      <c r="F93" s="82" t="s">
        <v>181</v>
      </c>
      <c r="G93" s="81"/>
      <c r="H93" s="103"/>
      <c r="I93" s="91">
        <v>2</v>
      </c>
      <c r="J93" s="79">
        <f>Q93+R93+S93</f>
        <v>72</v>
      </c>
      <c r="K93" s="74">
        <v>6</v>
      </c>
      <c r="L93" s="90">
        <v>20</v>
      </c>
      <c r="M93" s="79">
        <v>0</v>
      </c>
      <c r="N93" s="80">
        <v>20</v>
      </c>
      <c r="O93" s="80">
        <v>0</v>
      </c>
      <c r="P93" s="79">
        <v>0</v>
      </c>
      <c r="Q93" s="80">
        <f>SUM(M93:P93)</f>
        <v>20</v>
      </c>
      <c r="R93" s="80">
        <v>52</v>
      </c>
      <c r="S93" s="79">
        <v>0</v>
      </c>
      <c r="T93" s="114">
        <v>0</v>
      </c>
      <c r="U93" s="85">
        <v>0</v>
      </c>
      <c r="V93" s="74">
        <v>0</v>
      </c>
      <c r="W93" s="74">
        <v>0</v>
      </c>
      <c r="X93" s="85">
        <v>0</v>
      </c>
      <c r="Y93" s="74">
        <v>0</v>
      </c>
      <c r="Z93" s="74">
        <v>0</v>
      </c>
      <c r="AA93" s="90">
        <v>2</v>
      </c>
    </row>
    <row r="94" spans="1:32" s="3" customFormat="1" ht="25.5" x14ac:dyDescent="0.2">
      <c r="A94" s="89">
        <v>44</v>
      </c>
      <c r="B94" s="76">
        <v>58</v>
      </c>
      <c r="C94" s="77" t="s">
        <v>256</v>
      </c>
      <c r="D94" s="96" t="s">
        <v>257</v>
      </c>
      <c r="E94" s="104"/>
      <c r="F94" s="82" t="s">
        <v>181</v>
      </c>
      <c r="G94" s="81"/>
      <c r="H94" s="103"/>
      <c r="I94" s="91">
        <v>3</v>
      </c>
      <c r="J94" s="74">
        <v>108</v>
      </c>
      <c r="K94" s="74">
        <v>80</v>
      </c>
      <c r="L94" s="90">
        <v>4</v>
      </c>
      <c r="M94" s="79">
        <v>0</v>
      </c>
      <c r="N94" s="80">
        <v>0</v>
      </c>
      <c r="O94" s="80">
        <v>0</v>
      </c>
      <c r="P94" s="79">
        <v>0</v>
      </c>
      <c r="Q94" s="80">
        <f>SUM(M94:P94)</f>
        <v>0</v>
      </c>
      <c r="R94" s="80">
        <v>0</v>
      </c>
      <c r="S94" s="79">
        <v>0</v>
      </c>
      <c r="T94" s="114">
        <v>0</v>
      </c>
      <c r="U94" s="85">
        <v>0</v>
      </c>
      <c r="V94" s="74">
        <v>0</v>
      </c>
      <c r="W94" s="74">
        <v>0</v>
      </c>
      <c r="X94" s="74">
        <v>0</v>
      </c>
      <c r="Y94" s="74">
        <v>0</v>
      </c>
      <c r="Z94" s="74">
        <v>0</v>
      </c>
      <c r="AA94" s="90">
        <v>3</v>
      </c>
    </row>
    <row r="95" spans="1:32" s="3" customFormat="1" x14ac:dyDescent="0.2">
      <c r="A95" s="89"/>
      <c r="B95" s="76"/>
      <c r="C95" s="77"/>
      <c r="D95" s="99" t="s">
        <v>56</v>
      </c>
      <c r="E95" s="89">
        <v>0</v>
      </c>
      <c r="F95" s="74">
        <v>4</v>
      </c>
      <c r="G95" s="74">
        <f>COUNT(G91:G94)</f>
        <v>0</v>
      </c>
      <c r="H95" s="90">
        <f>COUNT(H91:H94)</f>
        <v>0</v>
      </c>
      <c r="I95" s="91">
        <f>SUM(I91:I94)</f>
        <v>17</v>
      </c>
      <c r="J95" s="74">
        <f>SUMIF(D91:D94,"&lt;&gt;",J91:J94)</f>
        <v>612</v>
      </c>
      <c r="K95" s="74">
        <v>0</v>
      </c>
      <c r="L95" s="90">
        <f>SUMIF(D91:D94,"&lt;&gt;",L91:L94)</f>
        <v>32</v>
      </c>
      <c r="M95" s="79">
        <f>SUMIF(D91:D94,"&lt;&gt;",M91:M94)</f>
        <v>0</v>
      </c>
      <c r="N95" s="80">
        <f>SUMIF(D91:D94,"&lt;&gt;",N91:N94)</f>
        <v>20</v>
      </c>
      <c r="O95" s="80">
        <f>SUMIF(D91:D94,"&lt;&gt;",O91:O94)</f>
        <v>0</v>
      </c>
      <c r="P95" s="79">
        <f>SUMIF(D91:D94,"&lt;&gt;",P91:P94)</f>
        <v>0</v>
      </c>
      <c r="Q95" s="79">
        <f>SUMIF(D91:D94,"&lt;&gt;",Q91:Q94)</f>
        <v>20</v>
      </c>
      <c r="R95" s="79">
        <f>SUMIF(D91:D94,"&lt;&gt;",R91:R94)</f>
        <v>52</v>
      </c>
      <c r="S95" s="79">
        <f>SUMIF(D91:D94,"&lt;&gt;",S91:S94)</f>
        <v>0</v>
      </c>
      <c r="T95" s="114"/>
      <c r="U95" s="85"/>
      <c r="V95" s="74"/>
      <c r="W95" s="74"/>
      <c r="X95" s="85"/>
      <c r="Y95" s="74"/>
      <c r="Z95" s="74"/>
      <c r="AA95" s="90"/>
    </row>
    <row r="96" spans="1:32" s="3" customFormat="1" x14ac:dyDescent="0.2">
      <c r="A96" s="89"/>
      <c r="B96" s="76"/>
      <c r="C96" s="77"/>
      <c r="D96" s="99" t="s">
        <v>246</v>
      </c>
      <c r="E96" s="94">
        <f t="shared" ref="E96:S96" si="7">+E88+E95</f>
        <v>0</v>
      </c>
      <c r="F96" s="78">
        <f t="shared" si="7"/>
        <v>5</v>
      </c>
      <c r="G96" s="87">
        <f t="shared" si="7"/>
        <v>0</v>
      </c>
      <c r="H96" s="92">
        <f t="shared" si="7"/>
        <v>0</v>
      </c>
      <c r="I96" s="94">
        <f t="shared" si="7"/>
        <v>20</v>
      </c>
      <c r="J96" s="87">
        <f t="shared" si="7"/>
        <v>720</v>
      </c>
      <c r="K96" s="87">
        <f t="shared" si="7"/>
        <v>0</v>
      </c>
      <c r="L96" s="92">
        <f t="shared" si="7"/>
        <v>49</v>
      </c>
      <c r="M96" s="86">
        <f t="shared" si="7"/>
        <v>0</v>
      </c>
      <c r="N96" s="88">
        <f t="shared" si="7"/>
        <v>37</v>
      </c>
      <c r="O96" s="88">
        <f t="shared" si="7"/>
        <v>0</v>
      </c>
      <c r="P96" s="86">
        <f t="shared" si="7"/>
        <v>0</v>
      </c>
      <c r="Q96" s="86">
        <f t="shared" si="7"/>
        <v>37</v>
      </c>
      <c r="R96" s="86">
        <f t="shared" si="7"/>
        <v>143</v>
      </c>
      <c r="S96" s="86">
        <f t="shared" si="7"/>
        <v>0</v>
      </c>
      <c r="T96" s="115"/>
      <c r="U96" s="113"/>
      <c r="V96" s="87"/>
      <c r="W96" s="87"/>
      <c r="X96" s="87"/>
      <c r="Y96" s="87"/>
      <c r="Z96" s="87"/>
      <c r="AA96" s="92"/>
      <c r="AB96" s="73"/>
      <c r="AC96" s="73"/>
      <c r="AD96" s="73"/>
      <c r="AE96" s="73"/>
      <c r="AF96" s="73"/>
    </row>
    <row r="97" spans="1:32" s="3" customFormat="1" x14ac:dyDescent="0.2">
      <c r="A97" s="89"/>
      <c r="B97" s="76"/>
      <c r="C97" s="77"/>
      <c r="D97" s="96"/>
      <c r="E97" s="89"/>
      <c r="F97" s="75"/>
      <c r="G97" s="74"/>
      <c r="H97" s="93"/>
      <c r="I97" s="114"/>
      <c r="J97" s="75"/>
      <c r="K97" s="85"/>
      <c r="L97" s="112"/>
      <c r="M97" s="80"/>
      <c r="N97" s="80"/>
      <c r="O97" s="80"/>
      <c r="P97" s="80"/>
      <c r="Q97" s="80"/>
      <c r="R97" s="80"/>
      <c r="S97" s="80"/>
      <c r="T97" s="114"/>
      <c r="U97" s="85"/>
      <c r="V97" s="74"/>
      <c r="W97" s="85"/>
      <c r="X97" s="74"/>
      <c r="Y97" s="74"/>
      <c r="Z97" s="74"/>
      <c r="AA97" s="90"/>
    </row>
    <row r="98" spans="1:32" s="3" customFormat="1" x14ac:dyDescent="0.2">
      <c r="A98" s="272" t="s">
        <v>258</v>
      </c>
      <c r="B98" s="273"/>
      <c r="C98" s="273"/>
      <c r="D98" s="274"/>
      <c r="E98" s="275"/>
      <c r="F98" s="273"/>
      <c r="G98" s="273"/>
      <c r="H98" s="274"/>
      <c r="I98" s="275"/>
      <c r="J98" s="273"/>
      <c r="K98" s="273"/>
      <c r="L98" s="274"/>
      <c r="M98" s="273"/>
      <c r="N98" s="273"/>
      <c r="O98" s="273"/>
      <c r="P98" s="273"/>
      <c r="Q98" s="273"/>
      <c r="R98" s="273"/>
      <c r="S98" s="273"/>
      <c r="T98" s="275"/>
      <c r="U98" s="273"/>
      <c r="V98" s="273"/>
      <c r="W98" s="273"/>
      <c r="X98" s="273"/>
      <c r="Y98" s="273"/>
      <c r="Z98" s="273"/>
      <c r="AA98" s="274"/>
    </row>
    <row r="99" spans="1:32" s="3" customFormat="1" ht="25.5" x14ac:dyDescent="0.2">
      <c r="A99" s="91"/>
      <c r="B99" s="74">
        <v>59</v>
      </c>
      <c r="C99" s="83" t="s">
        <v>259</v>
      </c>
      <c r="D99" s="98" t="s">
        <v>260</v>
      </c>
      <c r="E99" s="102"/>
      <c r="F99" s="81"/>
      <c r="G99" s="81"/>
      <c r="H99" s="103"/>
      <c r="I99" s="91">
        <v>9</v>
      </c>
      <c r="J99" s="74">
        <v>324</v>
      </c>
      <c r="K99" s="74">
        <v>0</v>
      </c>
      <c r="L99" s="90">
        <v>14</v>
      </c>
      <c r="M99" s="79">
        <v>0</v>
      </c>
      <c r="N99" s="79">
        <v>0</v>
      </c>
      <c r="O99" s="79">
        <v>0</v>
      </c>
      <c r="P99" s="79">
        <v>0</v>
      </c>
      <c r="Q99" s="79">
        <f>SUM(M99:P99)</f>
        <v>0</v>
      </c>
      <c r="R99" s="79">
        <v>0</v>
      </c>
      <c r="S99" s="79">
        <v>0</v>
      </c>
      <c r="T99" s="91">
        <v>0</v>
      </c>
      <c r="U99" s="74">
        <v>0</v>
      </c>
      <c r="V99" s="74">
        <v>0</v>
      </c>
      <c r="W99" s="74">
        <v>0</v>
      </c>
      <c r="X99" s="74">
        <v>0</v>
      </c>
      <c r="Y99" s="74">
        <v>0</v>
      </c>
      <c r="Z99" s="74">
        <v>0</v>
      </c>
      <c r="AA99" s="90">
        <v>9</v>
      </c>
    </row>
    <row r="100" spans="1:32" s="3" customFormat="1" x14ac:dyDescent="0.2">
      <c r="A100" s="91"/>
      <c r="B100" s="74"/>
      <c r="C100" s="83"/>
      <c r="D100" s="101" t="s">
        <v>246</v>
      </c>
      <c r="E100" s="94">
        <v>0</v>
      </c>
      <c r="F100" s="78">
        <v>0</v>
      </c>
      <c r="G100" s="78">
        <f>COUNT(G99:G99)</f>
        <v>0</v>
      </c>
      <c r="H100" s="92">
        <f>COUNT(H99:H99)</f>
        <v>0</v>
      </c>
      <c r="I100" s="94">
        <f>SUM(I99:I99)</f>
        <v>9</v>
      </c>
      <c r="J100" s="87">
        <f>SUMIF(D99:D99,"&lt;&gt;",J99:J99)</f>
        <v>324</v>
      </c>
      <c r="K100" s="87">
        <v>0</v>
      </c>
      <c r="L100" s="92">
        <f>SUMIF(D99:D99,"&lt;&gt;",L99:L99)</f>
        <v>14</v>
      </c>
      <c r="M100" s="86">
        <f>SUMIF(D99:D99,"&lt;&gt;",M99:M99)</f>
        <v>0</v>
      </c>
      <c r="N100" s="86">
        <f>SUMIF(D99:D99,"&lt;&gt;",N99:N99)</f>
        <v>0</v>
      </c>
      <c r="O100" s="86">
        <f>SUMIF(D99:D99,"&lt;&gt;",O99:O99)</f>
        <v>0</v>
      </c>
      <c r="P100" s="86">
        <f>SUMIF(D99:D99,"&lt;&gt;",P99:P99)</f>
        <v>0</v>
      </c>
      <c r="Q100" s="86">
        <f>SUMIF(D99:D99,"&lt;&gt;",Q99:Q99)</f>
        <v>0</v>
      </c>
      <c r="R100" s="86">
        <f>SUMIF(D99:D99,"&lt;&gt;",R99:R99)</f>
        <v>0</v>
      </c>
      <c r="S100" s="86">
        <f>SUMIF(D99:D99,"&lt;&gt;",S99:S99)</f>
        <v>0</v>
      </c>
      <c r="T100" s="94"/>
      <c r="U100" s="87"/>
      <c r="V100" s="87"/>
      <c r="W100" s="87"/>
      <c r="X100" s="87"/>
      <c r="Y100" s="87"/>
      <c r="Z100" s="87"/>
      <c r="AA100" s="92"/>
      <c r="AB100" s="73"/>
      <c r="AC100" s="73"/>
      <c r="AD100" s="73"/>
      <c r="AE100" s="73"/>
      <c r="AF100" s="73"/>
    </row>
    <row r="101" spans="1:32" s="3" customFormat="1" x14ac:dyDescent="0.2">
      <c r="A101" s="89"/>
      <c r="B101" s="76"/>
      <c r="C101" s="77"/>
      <c r="D101" s="96"/>
      <c r="E101" s="91"/>
      <c r="F101" s="75"/>
      <c r="G101" s="74"/>
      <c r="H101" s="90"/>
      <c r="I101" s="91"/>
      <c r="J101" s="74"/>
      <c r="K101" s="74"/>
      <c r="L101" s="90"/>
      <c r="M101" s="79"/>
      <c r="N101" s="80"/>
      <c r="O101" s="80"/>
      <c r="P101" s="79"/>
      <c r="Q101" s="79"/>
      <c r="R101" s="79"/>
      <c r="S101" s="79"/>
      <c r="T101" s="114"/>
      <c r="U101" s="85"/>
      <c r="V101" s="85"/>
      <c r="W101" s="74"/>
      <c r="X101" s="74"/>
      <c r="Y101" s="74"/>
      <c r="Z101" s="74"/>
      <c r="AA101" s="90"/>
    </row>
    <row r="102" spans="1:32" s="3" customFormat="1" x14ac:dyDescent="0.2">
      <c r="A102" s="265" t="s">
        <v>261</v>
      </c>
      <c r="B102" s="266"/>
      <c r="C102" s="266"/>
      <c r="D102" s="267"/>
      <c r="E102" s="268"/>
      <c r="F102" s="266"/>
      <c r="G102" s="266"/>
      <c r="H102" s="267"/>
      <c r="I102" s="268"/>
      <c r="J102" s="266"/>
      <c r="K102" s="266"/>
      <c r="L102" s="267"/>
      <c r="M102" s="266"/>
      <c r="N102" s="266"/>
      <c r="O102" s="266"/>
      <c r="P102" s="266"/>
      <c r="Q102" s="266"/>
      <c r="R102" s="266"/>
      <c r="S102" s="266"/>
      <c r="T102" s="269"/>
      <c r="U102" s="270"/>
      <c r="V102" s="270"/>
      <c r="W102" s="270"/>
      <c r="X102" s="270"/>
      <c r="Y102" s="270"/>
      <c r="Z102" s="270"/>
      <c r="AA102" s="271"/>
    </row>
    <row r="103" spans="1:32" s="3" customFormat="1" ht="25.5" x14ac:dyDescent="0.2">
      <c r="A103" s="89">
        <v>44</v>
      </c>
      <c r="B103" s="76">
        <v>60</v>
      </c>
      <c r="C103" s="77" t="s">
        <v>262</v>
      </c>
      <c r="D103" s="96" t="s">
        <v>263</v>
      </c>
      <c r="E103" s="102"/>
      <c r="F103" s="82">
        <v>5</v>
      </c>
      <c r="G103" s="81"/>
      <c r="H103" s="103"/>
      <c r="I103" s="91">
        <v>1</v>
      </c>
      <c r="J103" s="79">
        <f>Q103+R103+S103</f>
        <v>36</v>
      </c>
      <c r="K103" s="74">
        <v>17</v>
      </c>
      <c r="L103" s="90">
        <v>17</v>
      </c>
      <c r="M103" s="79">
        <v>0</v>
      </c>
      <c r="N103" s="80">
        <v>17</v>
      </c>
      <c r="O103" s="80">
        <v>0</v>
      </c>
      <c r="P103" s="79">
        <v>0</v>
      </c>
      <c r="Q103" s="80">
        <f>SUM(M103:P103)</f>
        <v>17</v>
      </c>
      <c r="R103" s="80">
        <v>19</v>
      </c>
      <c r="S103" s="79">
        <v>0</v>
      </c>
      <c r="T103" s="114">
        <v>0</v>
      </c>
      <c r="U103" s="85">
        <v>0</v>
      </c>
      <c r="V103" s="74">
        <v>0</v>
      </c>
      <c r="W103" s="74">
        <v>0</v>
      </c>
      <c r="X103" s="85">
        <v>1</v>
      </c>
      <c r="Y103" s="74">
        <v>0</v>
      </c>
      <c r="Z103" s="74">
        <v>0</v>
      </c>
      <c r="AA103" s="90">
        <v>0</v>
      </c>
    </row>
    <row r="104" spans="1:32" s="3" customFormat="1" x14ac:dyDescent="0.2">
      <c r="A104" s="89">
        <v>44</v>
      </c>
      <c r="B104" s="76">
        <v>61</v>
      </c>
      <c r="C104" s="77" t="s">
        <v>264</v>
      </c>
      <c r="D104" s="96" t="s">
        <v>265</v>
      </c>
      <c r="E104" s="102"/>
      <c r="F104" s="82">
        <v>6</v>
      </c>
      <c r="G104" s="81"/>
      <c r="H104" s="103"/>
      <c r="I104" s="91">
        <v>1</v>
      </c>
      <c r="J104" s="79">
        <f>Q104+R104+S104</f>
        <v>36</v>
      </c>
      <c r="K104" s="74">
        <v>0</v>
      </c>
      <c r="L104" s="90">
        <v>17</v>
      </c>
      <c r="M104" s="79">
        <v>17</v>
      </c>
      <c r="N104" s="80">
        <v>0</v>
      </c>
      <c r="O104" s="80">
        <v>0</v>
      </c>
      <c r="P104" s="80">
        <v>0</v>
      </c>
      <c r="Q104" s="79">
        <f>SUM(M104:P104)</f>
        <v>17</v>
      </c>
      <c r="R104" s="79">
        <v>19</v>
      </c>
      <c r="S104" s="79">
        <v>0</v>
      </c>
      <c r="T104" s="114">
        <v>0</v>
      </c>
      <c r="U104" s="85">
        <v>0</v>
      </c>
      <c r="V104" s="74">
        <v>0</v>
      </c>
      <c r="W104" s="74">
        <v>0</v>
      </c>
      <c r="X104" s="85">
        <v>0</v>
      </c>
      <c r="Y104" s="74">
        <v>1</v>
      </c>
      <c r="Z104" s="74">
        <v>0</v>
      </c>
      <c r="AA104" s="90">
        <v>0</v>
      </c>
    </row>
    <row r="105" spans="1:32" s="3" customFormat="1" ht="13.5" thickBot="1" x14ac:dyDescent="0.25">
      <c r="A105" s="89"/>
      <c r="B105" s="76"/>
      <c r="C105" s="77"/>
      <c r="D105" s="96"/>
      <c r="E105" s="89"/>
      <c r="F105" s="74"/>
      <c r="G105" s="74"/>
      <c r="H105" s="90"/>
      <c r="I105" s="91"/>
      <c r="J105" s="74"/>
      <c r="K105" s="74"/>
      <c r="L105" s="90"/>
      <c r="M105" s="79"/>
      <c r="N105" s="80"/>
      <c r="O105" s="80"/>
      <c r="P105" s="80"/>
      <c r="Q105" s="79"/>
      <c r="R105" s="79"/>
      <c r="S105" s="79"/>
      <c r="T105" s="114"/>
      <c r="U105" s="85"/>
      <c r="V105" s="74"/>
      <c r="W105" s="74"/>
      <c r="X105" s="85"/>
      <c r="Y105" s="74"/>
      <c r="Z105" s="74"/>
      <c r="AA105" s="90"/>
    </row>
    <row r="106" spans="1:32" s="3" customFormat="1" ht="26.25" thickBot="1" x14ac:dyDescent="0.25">
      <c r="A106" s="116"/>
      <c r="B106" s="117"/>
      <c r="C106" s="118" t="s">
        <v>266</v>
      </c>
      <c r="D106" s="119" t="s">
        <v>267</v>
      </c>
      <c r="E106" s="120"/>
      <c r="F106" s="121"/>
      <c r="G106" s="121"/>
      <c r="H106" s="122"/>
      <c r="I106" s="123">
        <f>+I83+I96+I100</f>
        <v>240</v>
      </c>
      <c r="J106" s="124">
        <f>+J83+J96+J100</f>
        <v>8968</v>
      </c>
      <c r="K106" s="121"/>
      <c r="L106" s="122">
        <f>+L83+L96+L100</f>
        <v>3195.7999999999997</v>
      </c>
      <c r="M106" s="124"/>
      <c r="N106" s="125"/>
      <c r="O106" s="125"/>
      <c r="P106" s="124"/>
      <c r="Q106" s="125"/>
      <c r="R106" s="125"/>
      <c r="S106" s="124"/>
      <c r="T106" s="126">
        <f>SUM(T10:T105)</f>
        <v>31</v>
      </c>
      <c r="U106" s="127">
        <f t="shared" ref="U106:AA106" si="8">SUM(U10:U101)</f>
        <v>29</v>
      </c>
      <c r="V106" s="121">
        <f t="shared" si="8"/>
        <v>26</v>
      </c>
      <c r="W106" s="121">
        <f t="shared" si="8"/>
        <v>34</v>
      </c>
      <c r="X106" s="127">
        <f t="shared" si="8"/>
        <v>27</v>
      </c>
      <c r="Y106" s="121">
        <f t="shared" si="8"/>
        <v>33</v>
      </c>
      <c r="Z106" s="121">
        <f t="shared" si="8"/>
        <v>29</v>
      </c>
      <c r="AA106" s="128">
        <f t="shared" si="8"/>
        <v>31</v>
      </c>
    </row>
    <row r="107" spans="1:32" s="3" customFormat="1" x14ac:dyDescent="0.2">
      <c r="A107" s="129"/>
      <c r="B107" s="130"/>
      <c r="C107" s="131"/>
      <c r="D107" s="143" t="s">
        <v>268</v>
      </c>
      <c r="E107" s="136"/>
      <c r="F107" s="137"/>
      <c r="G107" s="137"/>
      <c r="H107" s="138">
        <f>+H83+H96+H100</f>
        <v>2</v>
      </c>
      <c r="I107" s="64"/>
      <c r="J107" s="64"/>
      <c r="K107" s="64"/>
      <c r="L107" s="64"/>
      <c r="M107" s="66"/>
      <c r="N107" s="68"/>
      <c r="O107" s="68"/>
      <c r="P107" s="66"/>
      <c r="Q107" s="68"/>
      <c r="R107" s="68"/>
      <c r="S107" s="66"/>
      <c r="T107" s="67"/>
      <c r="U107" s="67"/>
      <c r="V107" s="64"/>
      <c r="W107" s="64"/>
      <c r="X107" s="64"/>
      <c r="Y107" s="64"/>
      <c r="Z107" s="64"/>
      <c r="AA107" s="64"/>
    </row>
    <row r="108" spans="1:32" s="3" customFormat="1" x14ac:dyDescent="0.2">
      <c r="A108" s="132"/>
      <c r="B108" s="74"/>
      <c r="C108" s="83"/>
      <c r="D108" s="144" t="s">
        <v>269</v>
      </c>
      <c r="E108" s="88"/>
      <c r="F108" s="88"/>
      <c r="G108" s="86">
        <f>+G83+G96+G100</f>
        <v>2</v>
      </c>
      <c r="H108" s="139"/>
      <c r="I108" s="64"/>
      <c r="J108" s="64"/>
      <c r="K108" s="64"/>
      <c r="L108" s="64"/>
      <c r="M108" s="66"/>
      <c r="N108" s="68"/>
      <c r="O108" s="68"/>
      <c r="P108" s="68"/>
      <c r="Q108" s="68"/>
      <c r="R108" s="68"/>
      <c r="S108" s="66"/>
      <c r="T108" s="68"/>
      <c r="U108" s="68"/>
      <c r="V108" s="64"/>
      <c r="W108" s="64"/>
      <c r="X108" s="64"/>
      <c r="Y108" s="64"/>
      <c r="Z108" s="64"/>
      <c r="AA108" s="64"/>
    </row>
    <row r="109" spans="1:32" s="3" customFormat="1" x14ac:dyDescent="0.2">
      <c r="A109" s="132"/>
      <c r="B109" s="74"/>
      <c r="C109" s="83"/>
      <c r="D109" s="145" t="s">
        <v>270</v>
      </c>
      <c r="E109" s="87"/>
      <c r="F109" s="86">
        <f>+F83+F96+F100</f>
        <v>38</v>
      </c>
      <c r="G109" s="87"/>
      <c r="H109" s="139"/>
      <c r="I109" s="64"/>
      <c r="J109" s="64"/>
      <c r="K109" s="64"/>
      <c r="L109" s="64"/>
      <c r="M109" s="66"/>
      <c r="N109" s="66"/>
      <c r="O109" s="66"/>
      <c r="P109" s="66"/>
      <c r="Q109" s="66"/>
      <c r="R109" s="66"/>
      <c r="S109" s="66"/>
      <c r="T109" s="64"/>
      <c r="U109" s="64"/>
      <c r="V109" s="64"/>
      <c r="W109" s="64"/>
      <c r="X109" s="64"/>
      <c r="Y109" s="64"/>
      <c r="Z109" s="64"/>
      <c r="AA109" s="64"/>
    </row>
    <row r="110" spans="1:32" s="3" customFormat="1" ht="13.5" thickBot="1" x14ac:dyDescent="0.25">
      <c r="A110" s="133"/>
      <c r="B110" s="134"/>
      <c r="C110" s="135"/>
      <c r="D110" s="146" t="s">
        <v>271</v>
      </c>
      <c r="E110" s="140">
        <f>+E83+E96+E100</f>
        <v>35</v>
      </c>
      <c r="F110" s="141"/>
      <c r="G110" s="141"/>
      <c r="H110" s="142"/>
      <c r="I110" s="64"/>
      <c r="J110" s="64"/>
      <c r="K110" s="64"/>
      <c r="L110" s="64"/>
      <c r="M110" s="66"/>
      <c r="N110" s="66"/>
      <c r="O110" s="66"/>
      <c r="P110" s="66"/>
      <c r="Q110" s="66"/>
      <c r="R110" s="66"/>
      <c r="S110" s="66"/>
      <c r="T110" s="64"/>
      <c r="U110" s="64"/>
      <c r="V110" s="64"/>
      <c r="W110" s="64"/>
      <c r="X110" s="64"/>
      <c r="Y110" s="64"/>
      <c r="Z110" s="64"/>
      <c r="AA110" s="64"/>
    </row>
    <row r="111" spans="1:32" s="3" customFormat="1" x14ac:dyDescent="0.2">
      <c r="A111" s="64"/>
      <c r="B111" s="67"/>
      <c r="C111" s="72"/>
      <c r="D111" s="72"/>
      <c r="E111" s="64"/>
      <c r="F111" s="64"/>
      <c r="G111" s="64"/>
      <c r="H111" s="64"/>
      <c r="I111" s="64"/>
      <c r="J111" s="64"/>
      <c r="K111" s="64"/>
      <c r="L111" s="64"/>
      <c r="M111" s="66"/>
      <c r="N111" s="68"/>
      <c r="O111" s="66"/>
      <c r="P111" s="66"/>
      <c r="Q111" s="66"/>
      <c r="R111" s="66"/>
      <c r="S111" s="66"/>
      <c r="T111" s="64"/>
      <c r="U111" s="64"/>
      <c r="V111" s="64"/>
      <c r="W111" s="64"/>
      <c r="X111" s="64"/>
      <c r="Y111" s="64"/>
      <c r="Z111" s="64"/>
      <c r="AA111" s="64"/>
    </row>
    <row r="112" spans="1:32" s="3" customFormat="1" ht="25.5" customHeight="1" x14ac:dyDescent="0.2">
      <c r="A112" s="64"/>
      <c r="B112" s="64"/>
      <c r="C112" s="276" t="s">
        <v>272</v>
      </c>
      <c r="D112" s="277"/>
      <c r="E112" s="64"/>
      <c r="F112" s="64"/>
      <c r="G112" s="64"/>
      <c r="H112" s="64"/>
      <c r="I112" s="64"/>
      <c r="J112" s="64"/>
      <c r="K112" s="64"/>
      <c r="L112" s="64"/>
      <c r="M112" s="66"/>
      <c r="N112" s="66"/>
      <c r="O112" s="66"/>
      <c r="P112" s="66"/>
      <c r="Q112" s="66"/>
      <c r="R112" s="66"/>
      <c r="S112" s="66"/>
      <c r="T112" s="64"/>
      <c r="U112" s="64"/>
      <c r="V112" s="64"/>
      <c r="W112" s="64"/>
      <c r="X112" s="64"/>
      <c r="Y112" s="64"/>
      <c r="Z112" s="64"/>
      <c r="AA112" s="64"/>
    </row>
    <row r="113" spans="1:27" s="3" customFormat="1" ht="25.5" customHeight="1" x14ac:dyDescent="0.2">
      <c r="A113" s="64"/>
      <c r="B113" s="64"/>
      <c r="C113" s="278" t="s">
        <v>273</v>
      </c>
      <c r="D113" s="278"/>
      <c r="E113" s="64"/>
      <c r="F113" s="64"/>
      <c r="G113" s="64"/>
      <c r="H113" s="64"/>
      <c r="I113" s="64"/>
      <c r="J113" s="64"/>
      <c r="K113" s="64"/>
      <c r="L113" s="64"/>
      <c r="M113" s="66"/>
      <c r="N113" s="68"/>
      <c r="O113" s="66"/>
      <c r="P113" s="66"/>
      <c r="Q113" s="66"/>
      <c r="R113" s="66"/>
      <c r="S113" s="66"/>
      <c r="T113" s="64"/>
      <c r="U113" s="64"/>
      <c r="V113" s="68"/>
      <c r="W113" s="68"/>
      <c r="X113" s="68"/>
      <c r="Y113" s="64"/>
      <c r="Z113" s="64"/>
      <c r="AA113" s="64"/>
    </row>
    <row r="114" spans="1:27" s="3" customFormat="1" x14ac:dyDescent="0.2">
      <c r="A114" s="64"/>
      <c r="B114" s="64"/>
      <c r="C114" s="71"/>
      <c r="D114" s="72"/>
      <c r="E114" s="64"/>
      <c r="F114" s="64"/>
      <c r="G114" s="64"/>
      <c r="H114" s="68"/>
      <c r="I114" s="69"/>
      <c r="J114" s="68"/>
      <c r="K114" s="69"/>
      <c r="L114" s="69"/>
      <c r="M114" s="68"/>
      <c r="N114" s="66"/>
      <c r="O114" s="66"/>
      <c r="P114" s="66"/>
      <c r="Q114" s="66"/>
      <c r="R114" s="66"/>
      <c r="S114" s="66"/>
      <c r="T114" s="64"/>
      <c r="U114" s="64"/>
      <c r="V114" s="64"/>
      <c r="W114" s="64"/>
      <c r="X114" s="64"/>
      <c r="Y114" s="64"/>
      <c r="Z114" s="64"/>
      <c r="AA114" s="64"/>
    </row>
    <row r="115" spans="1:27" s="3" customFormat="1" x14ac:dyDescent="0.2">
      <c r="A115" s="64"/>
      <c r="B115" s="64"/>
      <c r="C115" s="71"/>
      <c r="D115" s="72"/>
      <c r="E115" s="64"/>
      <c r="F115" s="64"/>
      <c r="G115" s="68"/>
      <c r="H115" s="64"/>
      <c r="I115" s="64"/>
      <c r="J115" s="64"/>
      <c r="K115" s="64"/>
      <c r="L115" s="64"/>
      <c r="M115" s="66"/>
      <c r="N115" s="66"/>
      <c r="O115" s="66"/>
      <c r="P115" s="66"/>
      <c r="Q115" s="66"/>
      <c r="R115" s="66"/>
      <c r="S115" s="66"/>
      <c r="T115" s="64"/>
      <c r="U115" s="64"/>
      <c r="V115" s="64"/>
      <c r="W115" s="64"/>
      <c r="X115" s="64"/>
      <c r="Y115" s="64"/>
      <c r="Z115" s="64"/>
      <c r="AA115" s="64"/>
    </row>
    <row r="116" spans="1:27" s="3" customFormat="1" x14ac:dyDescent="0.2">
      <c r="A116" s="64"/>
      <c r="B116" s="64"/>
      <c r="C116" s="71"/>
      <c r="D116" s="71"/>
      <c r="E116" s="64"/>
      <c r="F116" s="64"/>
      <c r="G116" s="64"/>
      <c r="H116" s="64"/>
      <c r="I116" s="64"/>
      <c r="J116" s="64"/>
      <c r="K116" s="64"/>
      <c r="L116" s="64"/>
      <c r="M116" s="66"/>
      <c r="N116" s="66"/>
      <c r="O116" s="66"/>
      <c r="P116" s="66"/>
      <c r="Q116" s="66"/>
      <c r="R116" s="66"/>
      <c r="S116" s="66"/>
      <c r="T116" s="64"/>
      <c r="U116" s="64"/>
      <c r="V116" s="64"/>
      <c r="W116" s="64"/>
      <c r="X116" s="64"/>
      <c r="Y116" s="64"/>
      <c r="Z116" s="64"/>
      <c r="AA116" s="64"/>
    </row>
    <row r="117" spans="1:27" s="3" customFormat="1" x14ac:dyDescent="0.2">
      <c r="A117" s="64"/>
      <c r="B117" s="64"/>
      <c r="C117" s="71"/>
      <c r="D117" s="72"/>
      <c r="E117" s="64"/>
      <c r="F117" s="68"/>
      <c r="G117" s="64"/>
      <c r="H117" s="64"/>
      <c r="I117" s="64"/>
      <c r="J117" s="64"/>
      <c r="K117" s="64"/>
      <c r="L117" s="64"/>
      <c r="M117" s="66"/>
      <c r="N117" s="66"/>
      <c r="O117" s="66"/>
      <c r="P117" s="66"/>
      <c r="Q117" s="66"/>
      <c r="R117" s="66"/>
      <c r="S117" s="66"/>
      <c r="T117" s="64"/>
      <c r="U117" s="64"/>
      <c r="V117" s="64"/>
      <c r="W117" s="64"/>
      <c r="X117" s="64"/>
      <c r="Y117" s="64"/>
      <c r="Z117" s="64"/>
      <c r="AA117" s="64"/>
    </row>
    <row r="118" spans="1:27" s="3" customFormat="1" x14ac:dyDescent="0.2">
      <c r="A118" s="64"/>
      <c r="B118" s="64"/>
      <c r="C118" s="71"/>
      <c r="D118" s="72"/>
      <c r="E118" s="68"/>
      <c r="F118" s="64"/>
      <c r="G118" s="64"/>
      <c r="H118" s="64"/>
      <c r="I118" s="64"/>
      <c r="J118" s="64"/>
      <c r="K118" s="64"/>
      <c r="L118" s="64"/>
      <c r="M118" s="66"/>
      <c r="N118" s="66"/>
      <c r="O118" s="66"/>
      <c r="P118" s="66"/>
      <c r="Q118" s="66"/>
      <c r="R118" s="66"/>
      <c r="S118" s="66"/>
      <c r="T118" s="64"/>
      <c r="U118" s="64"/>
      <c r="V118" s="64"/>
      <c r="W118" s="64"/>
      <c r="X118" s="64"/>
      <c r="Y118" s="64"/>
      <c r="Z118" s="64"/>
      <c r="AA118" s="64"/>
    </row>
    <row r="119" spans="1:27" s="3" customFormat="1" x14ac:dyDescent="0.2">
      <c r="A119" s="64"/>
      <c r="B119" s="64"/>
      <c r="C119" s="71"/>
      <c r="D119" s="71"/>
      <c r="E119" s="64"/>
      <c r="F119" s="64"/>
      <c r="G119" s="64"/>
      <c r="H119" s="64"/>
      <c r="I119" s="64"/>
      <c r="J119" s="64"/>
      <c r="K119" s="64"/>
      <c r="L119" s="64"/>
      <c r="M119" s="66"/>
      <c r="N119" s="66"/>
      <c r="O119" s="66"/>
      <c r="P119" s="66"/>
      <c r="Q119" s="66"/>
      <c r="R119" s="66"/>
      <c r="S119" s="66"/>
      <c r="T119" s="64"/>
      <c r="U119" s="64"/>
      <c r="V119" s="64"/>
      <c r="W119" s="64"/>
      <c r="X119" s="64"/>
      <c r="Y119" s="64"/>
      <c r="Z119" s="64"/>
      <c r="AA119" s="64"/>
    </row>
    <row r="120" spans="1:27" s="3" customFormat="1" x14ac:dyDescent="0.2">
      <c r="A120" s="64"/>
      <c r="B120" s="64"/>
      <c r="C120" s="71"/>
      <c r="D120" s="71"/>
      <c r="E120" s="64"/>
      <c r="F120" s="64"/>
      <c r="G120" s="64"/>
      <c r="H120" s="64"/>
      <c r="I120" s="64"/>
      <c r="J120" s="64"/>
      <c r="K120" s="64"/>
      <c r="L120" s="64"/>
      <c r="M120" s="66"/>
      <c r="N120" s="66"/>
      <c r="O120" s="66"/>
      <c r="P120" s="66"/>
      <c r="Q120" s="66"/>
      <c r="R120" s="66"/>
      <c r="S120" s="66"/>
      <c r="T120" s="64"/>
      <c r="U120" s="64"/>
      <c r="V120" s="64"/>
      <c r="W120" s="64"/>
      <c r="X120" s="64"/>
      <c r="Y120" s="64"/>
      <c r="Z120" s="64"/>
      <c r="AA120" s="64"/>
    </row>
    <row r="121" spans="1:27" s="3" customFormat="1" x14ac:dyDescent="0.2">
      <c r="A121" s="64"/>
      <c r="B121" s="64"/>
      <c r="C121" s="71"/>
      <c r="D121" s="71"/>
      <c r="E121" s="64"/>
      <c r="F121" s="64"/>
      <c r="G121" s="64"/>
      <c r="H121" s="64"/>
      <c r="I121" s="64"/>
      <c r="J121" s="64"/>
      <c r="K121" s="64"/>
      <c r="L121" s="64"/>
      <c r="M121" s="66"/>
      <c r="N121" s="66"/>
      <c r="O121" s="66"/>
      <c r="P121" s="66"/>
      <c r="Q121" s="66"/>
      <c r="R121" s="66"/>
      <c r="S121" s="66"/>
      <c r="T121" s="64"/>
      <c r="U121" s="64"/>
      <c r="V121" s="64"/>
      <c r="W121" s="64"/>
      <c r="X121" s="64"/>
      <c r="Y121" s="64"/>
      <c r="Z121" s="64"/>
      <c r="AA121" s="64"/>
    </row>
    <row r="122" spans="1:27" s="3" customFormat="1" x14ac:dyDescent="0.2">
      <c r="A122" s="64"/>
      <c r="B122" s="64"/>
      <c r="C122" s="71"/>
      <c r="D122" s="71"/>
      <c r="E122" s="64"/>
      <c r="F122" s="64"/>
      <c r="G122" s="64"/>
      <c r="H122" s="64"/>
      <c r="I122" s="64"/>
      <c r="J122" s="64"/>
      <c r="K122" s="64"/>
      <c r="L122" s="64"/>
      <c r="M122" s="66"/>
      <c r="N122" s="66"/>
      <c r="O122" s="66"/>
      <c r="P122" s="66"/>
      <c r="Q122" s="66"/>
      <c r="R122" s="66"/>
      <c r="S122" s="66"/>
      <c r="T122" s="64"/>
      <c r="U122" s="64"/>
      <c r="V122" s="64"/>
      <c r="W122" s="64"/>
      <c r="X122" s="64"/>
      <c r="Y122" s="64"/>
      <c r="Z122" s="64"/>
      <c r="AA122" s="64"/>
    </row>
    <row r="123" spans="1:27" x14ac:dyDescent="0.2">
      <c r="A123" s="64"/>
      <c r="B123" s="64"/>
      <c r="C123" s="71"/>
      <c r="D123" s="72"/>
      <c r="E123" s="64"/>
      <c r="F123" s="64"/>
      <c r="G123" s="65"/>
      <c r="H123" s="64"/>
      <c r="I123" s="64"/>
      <c r="J123" s="64"/>
      <c r="K123" s="64"/>
      <c r="L123" s="64"/>
      <c r="M123" s="66"/>
      <c r="N123" s="66"/>
      <c r="O123" s="66"/>
      <c r="P123" s="66"/>
      <c r="Q123" s="66"/>
      <c r="R123" s="66"/>
      <c r="S123" s="66"/>
      <c r="T123" s="64"/>
      <c r="U123" s="64"/>
      <c r="V123" s="65"/>
      <c r="W123" s="64"/>
      <c r="X123" s="64"/>
      <c r="Y123" s="64"/>
      <c r="Z123" s="64"/>
      <c r="AA123" s="64"/>
    </row>
    <row r="124" spans="1:27" x14ac:dyDescent="0.2">
      <c r="A124" s="65"/>
      <c r="B124" s="64"/>
      <c r="C124" s="72"/>
      <c r="D124" s="72"/>
      <c r="E124" s="65"/>
      <c r="F124" s="65"/>
      <c r="G124" s="64"/>
      <c r="H124" s="64"/>
      <c r="I124" s="64"/>
      <c r="J124" s="64"/>
      <c r="K124" s="64"/>
      <c r="L124" s="64"/>
      <c r="M124" s="66"/>
      <c r="N124" s="66"/>
      <c r="O124" s="66"/>
      <c r="P124" s="68"/>
      <c r="Q124" s="68"/>
      <c r="R124" s="68"/>
      <c r="S124" s="66"/>
      <c r="T124" s="64"/>
      <c r="U124" s="64"/>
      <c r="V124" s="64"/>
      <c r="W124" s="64"/>
      <c r="X124" s="64"/>
      <c r="Y124" s="64"/>
      <c r="Z124" s="64"/>
      <c r="AA124" s="64"/>
    </row>
    <row r="125" spans="1:27" x14ac:dyDescent="0.2">
      <c r="A125" s="64"/>
      <c r="B125" s="64"/>
      <c r="C125" s="71"/>
      <c r="D125" s="71"/>
      <c r="E125" s="64"/>
      <c r="F125" s="65"/>
      <c r="G125" s="64"/>
      <c r="H125" s="64"/>
      <c r="I125" s="64"/>
      <c r="J125" s="64"/>
      <c r="K125" s="64"/>
      <c r="L125" s="64"/>
      <c r="M125" s="66"/>
      <c r="N125" s="66"/>
      <c r="O125" s="66"/>
      <c r="P125" s="70"/>
      <c r="Q125" s="68"/>
      <c r="R125" s="68"/>
      <c r="S125" s="66"/>
      <c r="T125" s="64"/>
      <c r="U125" s="64"/>
      <c r="V125" s="65"/>
      <c r="W125" s="64"/>
      <c r="X125" s="64"/>
      <c r="Y125" s="64"/>
      <c r="Z125" s="64"/>
      <c r="AA125" s="64"/>
    </row>
    <row r="126" spans="1:27" x14ac:dyDescent="0.2">
      <c r="A126" s="64"/>
      <c r="B126" s="64"/>
      <c r="C126" s="71"/>
      <c r="D126" s="71"/>
      <c r="E126" s="64"/>
      <c r="F126" s="64"/>
      <c r="G126" s="64"/>
      <c r="H126" s="64"/>
      <c r="I126" s="64"/>
      <c r="J126" s="64"/>
      <c r="K126" s="64"/>
      <c r="L126" s="64"/>
      <c r="M126" s="66"/>
      <c r="N126" s="66"/>
      <c r="O126" s="66"/>
      <c r="P126" s="66"/>
      <c r="Q126" s="66"/>
      <c r="R126" s="66"/>
      <c r="S126" s="66"/>
      <c r="T126" s="64"/>
      <c r="U126" s="64"/>
      <c r="V126" s="64"/>
      <c r="W126" s="64"/>
      <c r="X126" s="64"/>
      <c r="Y126" s="64"/>
      <c r="Z126" s="64"/>
      <c r="AA126" s="64"/>
    </row>
    <row r="127" spans="1:27" x14ac:dyDescent="0.2">
      <c r="A127" s="64"/>
      <c r="B127" s="64"/>
      <c r="C127" s="71"/>
      <c r="D127" s="71"/>
      <c r="E127" s="64"/>
      <c r="F127" s="65"/>
      <c r="G127" s="64"/>
      <c r="H127" s="64"/>
      <c r="I127" s="64"/>
      <c r="J127" s="64"/>
      <c r="K127" s="64"/>
      <c r="L127" s="64"/>
      <c r="M127" s="66"/>
      <c r="N127" s="66"/>
      <c r="O127" s="66"/>
      <c r="P127" s="70"/>
      <c r="Q127" s="68"/>
      <c r="R127" s="68"/>
      <c r="S127" s="66"/>
      <c r="T127" s="64"/>
      <c r="U127" s="64"/>
      <c r="V127" s="64"/>
      <c r="W127" s="64"/>
      <c r="X127" s="64"/>
      <c r="Y127" s="64"/>
      <c r="Z127" s="64"/>
      <c r="AA127" s="64"/>
    </row>
    <row r="128" spans="1:27" x14ac:dyDescent="0.2">
      <c r="A128" s="64"/>
      <c r="B128" s="64"/>
      <c r="C128" s="71"/>
      <c r="D128" s="71"/>
      <c r="E128" s="64"/>
      <c r="F128" s="64"/>
      <c r="G128" s="64"/>
      <c r="H128" s="64"/>
      <c r="I128" s="64"/>
      <c r="J128" s="64"/>
      <c r="K128" s="64"/>
      <c r="L128" s="64"/>
      <c r="M128" s="66"/>
      <c r="N128" s="66"/>
      <c r="O128" s="66"/>
      <c r="P128" s="66"/>
      <c r="Q128" s="66"/>
      <c r="R128" s="66"/>
      <c r="S128" s="66"/>
      <c r="T128" s="64"/>
      <c r="U128" s="64"/>
      <c r="V128" s="64"/>
      <c r="W128" s="64"/>
      <c r="X128" s="64"/>
      <c r="Y128" s="64"/>
      <c r="Z128" s="64"/>
      <c r="AA128" s="64"/>
    </row>
    <row r="129" spans="1:27" x14ac:dyDescent="0.2">
      <c r="A129" s="64"/>
      <c r="B129" s="64"/>
      <c r="C129" s="71"/>
      <c r="D129" s="71"/>
      <c r="E129" s="64"/>
      <c r="F129" s="65"/>
      <c r="G129" s="64"/>
      <c r="H129" s="64"/>
      <c r="I129" s="64"/>
      <c r="J129" s="64"/>
      <c r="K129" s="64"/>
      <c r="L129" s="64"/>
      <c r="M129" s="66"/>
      <c r="N129" s="66"/>
      <c r="O129" s="66"/>
      <c r="P129" s="70"/>
      <c r="Q129" s="68"/>
      <c r="R129" s="68"/>
      <c r="S129" s="66"/>
      <c r="T129" s="64"/>
      <c r="U129" s="64"/>
      <c r="V129" s="64"/>
      <c r="W129" s="64"/>
      <c r="X129" s="64"/>
      <c r="Y129" s="64"/>
      <c r="Z129" s="64"/>
      <c r="AA129" s="64"/>
    </row>
    <row r="130" spans="1:27" x14ac:dyDescent="0.2">
      <c r="A130" s="64"/>
      <c r="B130" s="64"/>
      <c r="C130" s="71"/>
      <c r="D130" s="71"/>
      <c r="E130" s="64"/>
      <c r="F130" s="64"/>
      <c r="G130" s="64"/>
      <c r="H130" s="64"/>
      <c r="I130" s="64"/>
      <c r="J130" s="64"/>
      <c r="K130" s="64"/>
      <c r="L130" s="64"/>
      <c r="M130" s="66"/>
      <c r="N130" s="66"/>
      <c r="O130" s="66"/>
      <c r="P130" s="66"/>
      <c r="Q130" s="66"/>
      <c r="R130" s="66"/>
      <c r="S130" s="66"/>
      <c r="T130" s="64"/>
      <c r="U130" s="64"/>
      <c r="V130" s="64"/>
      <c r="W130" s="64"/>
      <c r="X130" s="64"/>
      <c r="Y130" s="64"/>
      <c r="Z130" s="64"/>
      <c r="AA130" s="64"/>
    </row>
    <row r="131" spans="1:27" x14ac:dyDescent="0.2">
      <c r="A131" s="64"/>
      <c r="B131" s="64"/>
      <c r="C131" s="71"/>
      <c r="D131" s="71"/>
      <c r="E131" s="64"/>
      <c r="F131" s="65"/>
      <c r="G131" s="64"/>
      <c r="H131" s="64"/>
      <c r="I131" s="64"/>
      <c r="J131" s="64"/>
      <c r="K131" s="64"/>
      <c r="L131" s="64"/>
      <c r="M131" s="66"/>
      <c r="N131" s="66"/>
      <c r="O131" s="66"/>
      <c r="P131" s="70"/>
      <c r="Q131" s="68"/>
      <c r="R131" s="68"/>
      <c r="S131" s="66"/>
      <c r="T131" s="64"/>
      <c r="U131" s="64"/>
      <c r="V131" s="64"/>
      <c r="W131" s="64"/>
      <c r="X131" s="64"/>
      <c r="Y131" s="64"/>
      <c r="Z131" s="64"/>
      <c r="AA131" s="64"/>
    </row>
    <row r="132" spans="1:27" x14ac:dyDescent="0.2">
      <c r="A132" s="64"/>
      <c r="B132" s="64"/>
      <c r="C132" s="71"/>
      <c r="D132" s="71"/>
      <c r="E132" s="64"/>
      <c r="F132" s="64"/>
      <c r="G132" s="64"/>
      <c r="H132" s="64"/>
      <c r="I132" s="64"/>
      <c r="J132" s="64"/>
      <c r="K132" s="64"/>
      <c r="L132" s="64"/>
      <c r="M132" s="66"/>
      <c r="N132" s="66"/>
      <c r="O132" s="66"/>
      <c r="P132" s="66"/>
      <c r="Q132" s="66"/>
      <c r="R132" s="66"/>
      <c r="S132" s="66"/>
      <c r="T132" s="64"/>
      <c r="U132" s="64"/>
      <c r="V132" s="64"/>
      <c r="W132" s="64"/>
      <c r="X132" s="64"/>
      <c r="Y132" s="64"/>
      <c r="Z132" s="64"/>
      <c r="AA132" s="64"/>
    </row>
    <row r="133" spans="1:27" x14ac:dyDescent="0.2">
      <c r="A133" s="64"/>
      <c r="B133" s="64"/>
      <c r="C133" s="71"/>
      <c r="D133" s="71"/>
      <c r="E133" s="64"/>
      <c r="F133" s="65"/>
      <c r="G133" s="64"/>
      <c r="H133" s="64"/>
      <c r="I133" s="64"/>
      <c r="J133" s="64"/>
      <c r="K133" s="64"/>
      <c r="L133" s="64"/>
      <c r="M133" s="66"/>
      <c r="N133" s="66"/>
      <c r="O133" s="66"/>
      <c r="P133" s="70"/>
      <c r="Q133" s="68"/>
      <c r="R133" s="68"/>
      <c r="S133" s="66"/>
      <c r="T133" s="64"/>
      <c r="U133" s="64"/>
      <c r="V133" s="64"/>
      <c r="W133" s="64"/>
      <c r="X133" s="64"/>
      <c r="Y133" s="64"/>
      <c r="Z133" s="64"/>
      <c r="AA133" s="64"/>
    </row>
    <row r="134" spans="1:27" x14ac:dyDescent="0.2">
      <c r="A134" s="64"/>
      <c r="B134" s="64"/>
      <c r="C134" s="71"/>
      <c r="D134" s="71"/>
      <c r="E134" s="64"/>
      <c r="F134" s="64"/>
      <c r="G134" s="64"/>
      <c r="H134" s="64"/>
      <c r="I134" s="64"/>
      <c r="J134" s="64"/>
      <c r="K134" s="64"/>
      <c r="L134" s="64"/>
      <c r="M134" s="66"/>
      <c r="N134" s="66"/>
      <c r="O134" s="66"/>
      <c r="P134" s="66"/>
      <c r="Q134" s="66"/>
      <c r="R134" s="66"/>
      <c r="S134" s="66"/>
      <c r="T134" s="64"/>
      <c r="U134" s="64"/>
      <c r="V134" s="64"/>
      <c r="W134" s="64"/>
      <c r="X134" s="64"/>
      <c r="Y134" s="64"/>
      <c r="Z134" s="64"/>
      <c r="AA134" s="64"/>
    </row>
    <row r="135" spans="1:27" x14ac:dyDescent="0.2">
      <c r="A135" s="64"/>
      <c r="B135" s="64"/>
      <c r="C135" s="71"/>
      <c r="D135" s="71"/>
      <c r="E135" s="64"/>
      <c r="F135" s="65"/>
      <c r="G135" s="64"/>
      <c r="H135" s="64"/>
      <c r="I135" s="64"/>
      <c r="J135" s="64"/>
      <c r="K135" s="64"/>
      <c r="L135" s="64"/>
      <c r="M135" s="66"/>
      <c r="N135" s="66"/>
      <c r="O135" s="66"/>
      <c r="P135" s="70"/>
      <c r="Q135" s="68"/>
      <c r="R135" s="68"/>
      <c r="S135" s="66"/>
      <c r="T135" s="64"/>
      <c r="U135" s="64"/>
      <c r="V135" s="64"/>
      <c r="W135" s="64"/>
      <c r="X135" s="64"/>
      <c r="Y135" s="64"/>
      <c r="Z135" s="64"/>
      <c r="AA135" s="64"/>
    </row>
    <row r="136" spans="1:27" x14ac:dyDescent="0.2">
      <c r="A136" s="64"/>
      <c r="B136" s="64"/>
      <c r="C136" s="71"/>
      <c r="D136" s="71"/>
      <c r="E136" s="64"/>
      <c r="F136" s="64"/>
      <c r="G136" s="64"/>
      <c r="H136" s="64"/>
      <c r="I136" s="64"/>
      <c r="J136" s="64"/>
      <c r="K136" s="64"/>
      <c r="L136" s="64"/>
      <c r="M136" s="66"/>
      <c r="N136" s="66"/>
      <c r="O136" s="66"/>
      <c r="P136" s="66"/>
      <c r="Q136" s="66"/>
      <c r="R136" s="66"/>
      <c r="S136" s="66"/>
      <c r="T136" s="64"/>
      <c r="U136" s="64"/>
      <c r="V136" s="64"/>
      <c r="W136" s="64"/>
      <c r="X136" s="64"/>
      <c r="Y136" s="64"/>
      <c r="Z136" s="64"/>
      <c r="AA136" s="64"/>
    </row>
    <row r="137" spans="1:27" x14ac:dyDescent="0.2">
      <c r="A137" s="64"/>
      <c r="B137" s="64"/>
      <c r="C137" s="71"/>
      <c r="D137" s="71"/>
      <c r="E137" s="64"/>
      <c r="F137" s="64"/>
      <c r="G137" s="64"/>
      <c r="H137" s="64"/>
      <c r="I137" s="64"/>
      <c r="J137" s="64"/>
      <c r="K137" s="64"/>
      <c r="L137" s="64"/>
      <c r="M137" s="66"/>
      <c r="N137" s="66"/>
      <c r="O137" s="66"/>
      <c r="P137" s="66"/>
      <c r="Q137" s="66"/>
      <c r="R137" s="66"/>
      <c r="S137" s="66"/>
      <c r="T137" s="64"/>
      <c r="U137" s="64"/>
      <c r="V137" s="64"/>
      <c r="W137" s="64"/>
      <c r="X137" s="64"/>
      <c r="Y137" s="64"/>
      <c r="Z137" s="64"/>
      <c r="AA137" s="64"/>
    </row>
    <row r="138" spans="1:27" x14ac:dyDescent="0.2">
      <c r="A138" s="64"/>
      <c r="B138" s="64"/>
      <c r="C138" s="71"/>
      <c r="D138" s="71"/>
      <c r="E138" s="64"/>
      <c r="F138" s="64"/>
      <c r="G138" s="64"/>
      <c r="H138" s="64"/>
      <c r="I138" s="64"/>
      <c r="J138" s="64"/>
      <c r="K138" s="64"/>
      <c r="L138" s="64"/>
      <c r="M138" s="66"/>
      <c r="N138" s="66"/>
      <c r="O138" s="66"/>
      <c r="P138" s="66"/>
      <c r="Q138" s="66"/>
      <c r="R138" s="66"/>
      <c r="S138" s="66"/>
      <c r="T138" s="64"/>
      <c r="U138" s="64"/>
      <c r="V138" s="64"/>
      <c r="W138" s="64"/>
      <c r="X138" s="64"/>
      <c r="Y138" s="64"/>
      <c r="Z138" s="64"/>
      <c r="AA138" s="64"/>
    </row>
    <row r="139" spans="1:27" x14ac:dyDescent="0.2">
      <c r="A139" s="64"/>
      <c r="B139" s="64"/>
      <c r="C139" s="71"/>
      <c r="D139" s="71"/>
      <c r="E139" s="64"/>
      <c r="F139" s="64"/>
      <c r="G139" s="64"/>
      <c r="H139" s="64"/>
      <c r="I139" s="64"/>
      <c r="J139" s="64"/>
      <c r="K139" s="64"/>
      <c r="L139" s="64"/>
      <c r="M139" s="66"/>
      <c r="N139" s="66"/>
      <c r="O139" s="66"/>
      <c r="P139" s="66"/>
      <c r="Q139" s="66"/>
      <c r="R139" s="66"/>
      <c r="S139" s="66"/>
      <c r="T139" s="64"/>
      <c r="U139" s="64"/>
      <c r="V139" s="64"/>
      <c r="W139" s="64"/>
      <c r="X139" s="64"/>
      <c r="Y139" s="64"/>
      <c r="Z139" s="64"/>
      <c r="AA139" s="64"/>
    </row>
    <row r="140" spans="1:27" x14ac:dyDescent="0.2">
      <c r="A140" s="64"/>
      <c r="B140" s="64"/>
      <c r="C140" s="71"/>
      <c r="D140" s="71"/>
      <c r="E140" s="64"/>
      <c r="F140" s="64"/>
      <c r="G140" s="64"/>
      <c r="H140" s="64"/>
      <c r="I140" s="64"/>
      <c r="J140" s="64"/>
      <c r="K140" s="64"/>
      <c r="L140" s="64"/>
      <c r="M140" s="66"/>
      <c r="N140" s="66"/>
      <c r="O140" s="66"/>
      <c r="P140" s="66"/>
      <c r="Q140" s="66"/>
      <c r="R140" s="66"/>
      <c r="S140" s="66"/>
      <c r="T140" s="64"/>
      <c r="U140" s="64"/>
      <c r="V140" s="64"/>
      <c r="W140" s="64"/>
      <c r="X140" s="64"/>
      <c r="Y140" s="64"/>
      <c r="Z140" s="64"/>
      <c r="AA140" s="64"/>
    </row>
    <row r="141" spans="1:27" x14ac:dyDescent="0.2">
      <c r="A141" s="64"/>
      <c r="B141" s="64"/>
      <c r="C141" s="71"/>
      <c r="D141" s="71"/>
      <c r="E141" s="64"/>
      <c r="F141" s="64"/>
      <c r="G141" s="64"/>
      <c r="H141" s="64"/>
      <c r="I141" s="64"/>
      <c r="J141" s="64"/>
      <c r="K141" s="64"/>
      <c r="L141" s="64"/>
      <c r="M141" s="66"/>
      <c r="N141" s="66"/>
      <c r="O141" s="66"/>
      <c r="P141" s="66"/>
      <c r="Q141" s="66"/>
      <c r="R141" s="66"/>
      <c r="S141" s="66"/>
      <c r="T141" s="64"/>
      <c r="U141" s="64"/>
      <c r="V141" s="64"/>
      <c r="W141" s="64"/>
      <c r="X141" s="64"/>
      <c r="Y141" s="64"/>
      <c r="Z141" s="64"/>
      <c r="AA141" s="64"/>
    </row>
    <row r="142" spans="1:27" x14ac:dyDescent="0.2">
      <c r="A142" s="64"/>
      <c r="B142" s="64"/>
      <c r="C142" s="71"/>
      <c r="D142" s="71"/>
      <c r="E142" s="64"/>
      <c r="F142" s="64"/>
      <c r="G142" s="64"/>
      <c r="H142" s="64"/>
      <c r="I142" s="64"/>
      <c r="J142" s="64"/>
      <c r="K142" s="64"/>
      <c r="L142" s="64"/>
      <c r="M142" s="66"/>
      <c r="N142" s="66"/>
      <c r="O142" s="66"/>
      <c r="P142" s="66"/>
      <c r="Q142" s="66"/>
      <c r="R142" s="66"/>
      <c r="S142" s="66"/>
      <c r="T142" s="64"/>
      <c r="U142" s="64"/>
      <c r="V142" s="64"/>
      <c r="W142" s="64"/>
      <c r="X142" s="64"/>
      <c r="Y142" s="64"/>
      <c r="Z142" s="64"/>
      <c r="AA142" s="64"/>
    </row>
    <row r="143" spans="1:27" x14ac:dyDescent="0.2">
      <c r="A143" s="64"/>
      <c r="B143" s="64"/>
      <c r="C143" s="71"/>
      <c r="D143" s="72"/>
      <c r="E143" s="64"/>
      <c r="F143" s="64"/>
      <c r="G143" s="64"/>
      <c r="H143" s="64"/>
      <c r="I143" s="64"/>
      <c r="J143" s="64"/>
      <c r="K143" s="64"/>
      <c r="L143" s="64"/>
      <c r="M143" s="66"/>
      <c r="N143" s="66"/>
      <c r="O143" s="66"/>
      <c r="P143" s="66"/>
      <c r="Q143" s="66"/>
      <c r="R143" s="66"/>
      <c r="S143" s="66"/>
      <c r="T143" s="64"/>
      <c r="U143" s="64"/>
      <c r="V143" s="64"/>
      <c r="W143" s="64"/>
      <c r="X143" s="64"/>
      <c r="Y143" s="64"/>
      <c r="Z143" s="64"/>
      <c r="AA143" s="64"/>
    </row>
    <row r="144" spans="1:27" x14ac:dyDescent="0.2">
      <c r="A144" s="64"/>
      <c r="B144" s="64"/>
      <c r="C144" s="71"/>
      <c r="D144" s="71"/>
      <c r="E144" s="64"/>
      <c r="F144" s="64"/>
      <c r="G144" s="64"/>
      <c r="H144" s="64"/>
      <c r="I144" s="64"/>
      <c r="J144" s="64"/>
      <c r="K144" s="64"/>
      <c r="L144" s="64"/>
      <c r="M144" s="66"/>
      <c r="N144" s="66"/>
      <c r="O144" s="66"/>
      <c r="P144" s="66"/>
      <c r="Q144" s="66"/>
      <c r="R144" s="66"/>
      <c r="S144" s="66"/>
      <c r="T144" s="64"/>
      <c r="U144" s="64"/>
      <c r="V144" s="64"/>
      <c r="W144" s="64"/>
      <c r="X144" s="64"/>
      <c r="Y144" s="64"/>
      <c r="Z144" s="64"/>
      <c r="AA144" s="64"/>
    </row>
    <row r="145" spans="1:27" x14ac:dyDescent="0.2">
      <c r="A145" s="64"/>
      <c r="B145" s="64"/>
      <c r="C145" s="71"/>
      <c r="D145" s="71"/>
      <c r="E145" s="64"/>
      <c r="F145" s="64"/>
      <c r="G145" s="64"/>
      <c r="H145" s="64"/>
      <c r="I145" s="64"/>
      <c r="J145" s="64"/>
      <c r="K145" s="64"/>
      <c r="L145" s="64"/>
      <c r="M145" s="66"/>
      <c r="N145" s="66"/>
      <c r="O145" s="66"/>
      <c r="P145" s="66"/>
      <c r="Q145" s="66"/>
      <c r="R145" s="66"/>
      <c r="S145" s="66"/>
      <c r="T145" s="64"/>
      <c r="U145" s="64"/>
      <c r="V145" s="64"/>
      <c r="W145" s="64"/>
      <c r="X145" s="64"/>
      <c r="Y145" s="64"/>
      <c r="Z145" s="64"/>
      <c r="AA145" s="64"/>
    </row>
    <row r="146" spans="1:27" x14ac:dyDescent="0.2">
      <c r="A146" s="64"/>
      <c r="B146" s="64"/>
      <c r="C146" s="71"/>
      <c r="D146" s="71"/>
      <c r="E146" s="64"/>
      <c r="F146" s="64"/>
      <c r="G146" s="64"/>
      <c r="H146" s="64"/>
      <c r="I146" s="64"/>
      <c r="J146" s="64"/>
      <c r="K146" s="64"/>
      <c r="L146" s="64"/>
      <c r="M146" s="66"/>
      <c r="N146" s="66"/>
      <c r="O146" s="66"/>
      <c r="P146" s="66"/>
      <c r="Q146" s="66"/>
      <c r="R146" s="66"/>
      <c r="S146" s="66"/>
      <c r="T146" s="64"/>
      <c r="U146" s="64"/>
      <c r="V146" s="64"/>
      <c r="W146" s="64"/>
      <c r="X146" s="64"/>
      <c r="Y146" s="64"/>
      <c r="Z146" s="64"/>
      <c r="AA146" s="64"/>
    </row>
    <row r="147" spans="1:27" x14ac:dyDescent="0.2">
      <c r="A147" s="64"/>
      <c r="B147" s="64"/>
      <c r="C147" s="71"/>
      <c r="D147" s="71"/>
      <c r="E147" s="64"/>
      <c r="F147" s="64"/>
      <c r="G147" s="64"/>
      <c r="H147" s="64"/>
      <c r="I147" s="64"/>
      <c r="J147" s="64"/>
      <c r="K147" s="64"/>
      <c r="L147" s="64"/>
      <c r="M147" s="66"/>
      <c r="N147" s="66"/>
      <c r="O147" s="66"/>
      <c r="P147" s="66"/>
      <c r="Q147" s="66"/>
      <c r="R147" s="66"/>
      <c r="S147" s="66"/>
      <c r="T147" s="64"/>
      <c r="U147" s="64"/>
      <c r="V147" s="64"/>
      <c r="W147" s="64"/>
      <c r="X147" s="64"/>
      <c r="Y147" s="64"/>
      <c r="Z147" s="64"/>
      <c r="AA147" s="64"/>
    </row>
    <row r="148" spans="1:27" x14ac:dyDescent="0.2">
      <c r="A148" s="64"/>
      <c r="B148" s="64"/>
      <c r="C148" s="71"/>
      <c r="D148" s="72"/>
      <c r="E148" s="64"/>
      <c r="F148" s="64"/>
      <c r="G148" s="64"/>
      <c r="H148" s="64"/>
      <c r="I148" s="64"/>
      <c r="J148" s="64"/>
      <c r="K148" s="64"/>
      <c r="L148" s="64"/>
      <c r="M148" s="66"/>
      <c r="N148" s="66"/>
      <c r="O148" s="66"/>
      <c r="P148" s="66"/>
      <c r="Q148" s="66"/>
      <c r="R148" s="66"/>
      <c r="S148" s="66"/>
      <c r="T148" s="64"/>
      <c r="U148" s="64"/>
      <c r="V148" s="64"/>
      <c r="W148" s="64"/>
      <c r="X148" s="64"/>
      <c r="Y148" s="64"/>
      <c r="Z148" s="64"/>
      <c r="AA148" s="64"/>
    </row>
    <row r="149" spans="1:27" x14ac:dyDescent="0.2">
      <c r="A149" s="64"/>
      <c r="B149" s="64"/>
      <c r="C149" s="71"/>
      <c r="D149" s="71"/>
      <c r="E149" s="64"/>
      <c r="F149" s="64"/>
      <c r="G149" s="64"/>
      <c r="H149" s="64"/>
      <c r="I149" s="64"/>
      <c r="J149" s="64"/>
      <c r="K149" s="64"/>
      <c r="L149" s="64"/>
      <c r="M149" s="66"/>
      <c r="N149" s="66"/>
      <c r="O149" s="66"/>
      <c r="P149" s="66"/>
      <c r="Q149" s="66"/>
      <c r="R149" s="66"/>
      <c r="S149" s="66"/>
      <c r="T149" s="64"/>
      <c r="U149" s="64"/>
      <c r="V149" s="64"/>
      <c r="W149" s="64"/>
      <c r="X149" s="64"/>
      <c r="Y149" s="64"/>
      <c r="Z149" s="64"/>
      <c r="AA149" s="64"/>
    </row>
    <row r="150" spans="1:27" x14ac:dyDescent="0.2">
      <c r="A150" s="64"/>
      <c r="B150" s="64"/>
      <c r="C150" s="71"/>
      <c r="D150" s="71"/>
      <c r="E150" s="64"/>
      <c r="F150" s="64"/>
      <c r="G150" s="64"/>
      <c r="H150" s="64"/>
      <c r="I150" s="64"/>
      <c r="J150" s="64"/>
      <c r="K150" s="64"/>
      <c r="L150" s="64"/>
      <c r="M150" s="66"/>
      <c r="N150" s="66"/>
      <c r="O150" s="66"/>
      <c r="P150" s="66"/>
      <c r="Q150" s="66"/>
      <c r="R150" s="66"/>
      <c r="S150" s="66"/>
      <c r="T150" s="64"/>
      <c r="U150" s="64"/>
      <c r="V150" s="64"/>
      <c r="W150" s="64"/>
      <c r="X150" s="64"/>
      <c r="Y150" s="64"/>
      <c r="Z150" s="64"/>
      <c r="AA150" s="64"/>
    </row>
    <row r="151" spans="1:27" x14ac:dyDescent="0.2">
      <c r="A151" s="64"/>
      <c r="B151" s="64"/>
      <c r="C151" s="71"/>
      <c r="D151" s="72"/>
      <c r="E151" s="64"/>
      <c r="F151" s="64"/>
      <c r="G151" s="64"/>
      <c r="H151" s="64"/>
      <c r="I151" s="64"/>
      <c r="J151" s="64"/>
      <c r="K151" s="64"/>
      <c r="L151" s="64"/>
      <c r="M151" s="66"/>
      <c r="N151" s="66"/>
      <c r="O151" s="66"/>
      <c r="P151" s="66"/>
      <c r="Q151" s="66"/>
      <c r="R151" s="66"/>
      <c r="S151" s="66"/>
      <c r="T151" s="64"/>
      <c r="U151" s="64"/>
      <c r="V151" s="64"/>
      <c r="W151" s="64"/>
      <c r="X151" s="64"/>
      <c r="Y151" s="64"/>
      <c r="Z151" s="64"/>
      <c r="AA151" s="64"/>
    </row>
    <row r="152" spans="1:27" x14ac:dyDescent="0.2">
      <c r="A152" s="64"/>
      <c r="B152" s="64"/>
      <c r="C152" s="71"/>
      <c r="D152" s="71"/>
      <c r="E152" s="64"/>
      <c r="F152" s="64"/>
      <c r="G152" s="64"/>
      <c r="H152" s="64"/>
      <c r="I152" s="64"/>
      <c r="J152" s="64"/>
      <c r="K152" s="64"/>
      <c r="L152" s="64"/>
      <c r="M152" s="66"/>
      <c r="N152" s="66"/>
      <c r="O152" s="66"/>
      <c r="P152" s="66"/>
      <c r="Q152" s="66"/>
      <c r="R152" s="66"/>
      <c r="S152" s="66"/>
      <c r="T152" s="64"/>
      <c r="U152" s="64"/>
      <c r="V152" s="64"/>
      <c r="W152" s="64"/>
      <c r="X152" s="64"/>
      <c r="Y152" s="64"/>
      <c r="Z152" s="64"/>
      <c r="AA152" s="64"/>
    </row>
    <row r="153" spans="1:27" x14ac:dyDescent="0.2">
      <c r="A153" s="64"/>
      <c r="B153" s="64"/>
      <c r="C153" s="71"/>
      <c r="D153" s="71"/>
      <c r="E153" s="64"/>
      <c r="F153" s="64"/>
      <c r="G153" s="64"/>
      <c r="H153" s="64"/>
      <c r="I153" s="64"/>
      <c r="J153" s="64"/>
      <c r="K153" s="64"/>
      <c r="L153" s="64"/>
      <c r="M153" s="66"/>
      <c r="N153" s="66"/>
      <c r="O153" s="66"/>
      <c r="P153" s="66"/>
      <c r="Q153" s="66"/>
      <c r="R153" s="66"/>
      <c r="S153" s="66"/>
      <c r="T153" s="64"/>
      <c r="U153" s="64"/>
      <c r="V153" s="64"/>
      <c r="W153" s="64"/>
      <c r="X153" s="64"/>
      <c r="Y153" s="64"/>
      <c r="Z153" s="64"/>
      <c r="AA153" s="64"/>
    </row>
    <row r="154" spans="1:27" x14ac:dyDescent="0.2">
      <c r="A154" s="64"/>
      <c r="B154" s="64"/>
      <c r="C154" s="71"/>
      <c r="D154" s="72"/>
      <c r="E154" s="64"/>
      <c r="F154" s="64"/>
      <c r="G154" s="64"/>
      <c r="H154" s="64"/>
      <c r="I154" s="64"/>
      <c r="J154" s="64"/>
      <c r="K154" s="64"/>
      <c r="L154" s="64"/>
      <c r="M154" s="66"/>
      <c r="N154" s="66"/>
      <c r="O154" s="66"/>
      <c r="P154" s="66"/>
      <c r="Q154" s="66"/>
      <c r="R154" s="66"/>
      <c r="S154" s="66"/>
      <c r="T154" s="64"/>
      <c r="U154" s="64"/>
      <c r="V154" s="64"/>
      <c r="W154" s="64"/>
      <c r="X154" s="64"/>
      <c r="Y154" s="64"/>
      <c r="Z154" s="64"/>
      <c r="AA154" s="64"/>
    </row>
    <row r="155" spans="1:27" x14ac:dyDescent="0.2">
      <c r="A155" s="64"/>
      <c r="B155" s="64"/>
      <c r="C155" s="71"/>
      <c r="D155" s="71"/>
      <c r="E155" s="64"/>
      <c r="F155" s="64"/>
      <c r="G155" s="64"/>
      <c r="H155" s="64"/>
      <c r="I155" s="64"/>
      <c r="J155" s="64"/>
      <c r="K155" s="64"/>
      <c r="L155" s="64"/>
      <c r="M155" s="66"/>
      <c r="N155" s="66"/>
      <c r="O155" s="66"/>
      <c r="P155" s="66"/>
      <c r="Q155" s="66"/>
      <c r="R155" s="66"/>
      <c r="S155" s="66"/>
      <c r="T155" s="64"/>
      <c r="U155" s="64"/>
      <c r="V155" s="64"/>
      <c r="W155" s="64"/>
      <c r="X155" s="64"/>
      <c r="Y155" s="64"/>
      <c r="Z155" s="64"/>
      <c r="AA155" s="64"/>
    </row>
    <row r="156" spans="1:27" x14ac:dyDescent="0.2">
      <c r="A156" s="64"/>
      <c r="B156" s="64"/>
      <c r="C156" s="71"/>
      <c r="D156" s="71"/>
      <c r="E156" s="64"/>
      <c r="F156" s="64"/>
      <c r="G156" s="64"/>
      <c r="H156" s="64"/>
      <c r="I156" s="64"/>
      <c r="J156" s="64"/>
      <c r="K156" s="64"/>
      <c r="L156" s="64"/>
      <c r="M156" s="66"/>
      <c r="N156" s="66"/>
      <c r="O156" s="66"/>
      <c r="P156" s="66"/>
      <c r="Q156" s="66"/>
      <c r="R156" s="66"/>
      <c r="S156" s="66"/>
      <c r="T156" s="64"/>
      <c r="U156" s="64"/>
      <c r="V156" s="64"/>
      <c r="W156" s="64"/>
      <c r="X156" s="64"/>
      <c r="Y156" s="64"/>
      <c r="Z156" s="64"/>
      <c r="AA156" s="64"/>
    </row>
    <row r="157" spans="1:27" x14ac:dyDescent="0.2">
      <c r="A157" s="64"/>
      <c r="B157" s="64"/>
      <c r="C157" s="71"/>
      <c r="D157" s="72"/>
      <c r="E157" s="64"/>
      <c r="F157" s="64"/>
      <c r="G157" s="64"/>
      <c r="H157" s="64"/>
      <c r="I157" s="64"/>
      <c r="J157" s="64"/>
      <c r="K157" s="64"/>
      <c r="L157" s="64"/>
      <c r="M157" s="66"/>
      <c r="N157" s="66"/>
      <c r="O157" s="66"/>
      <c r="P157" s="66"/>
      <c r="Q157" s="66"/>
      <c r="R157" s="66"/>
      <c r="S157" s="66"/>
      <c r="T157" s="64"/>
      <c r="U157" s="64"/>
      <c r="V157" s="64"/>
      <c r="W157" s="64"/>
      <c r="X157" s="64"/>
      <c r="Y157" s="64"/>
      <c r="Z157" s="64"/>
      <c r="AA157" s="64"/>
    </row>
    <row r="158" spans="1:27" x14ac:dyDescent="0.2">
      <c r="A158" s="64"/>
      <c r="B158" s="64"/>
      <c r="C158" s="71"/>
      <c r="D158" s="71"/>
      <c r="E158" s="64"/>
      <c r="F158" s="64"/>
      <c r="G158" s="64"/>
      <c r="H158" s="64"/>
      <c r="I158" s="64"/>
      <c r="J158" s="64"/>
      <c r="K158" s="64"/>
      <c r="L158" s="64"/>
      <c r="M158" s="66"/>
      <c r="N158" s="66"/>
      <c r="O158" s="66"/>
      <c r="P158" s="66"/>
      <c r="Q158" s="66"/>
      <c r="R158" s="66"/>
      <c r="S158" s="66"/>
      <c r="T158" s="64"/>
      <c r="U158" s="64"/>
      <c r="V158" s="64"/>
      <c r="W158" s="64"/>
      <c r="X158" s="64"/>
      <c r="Y158" s="64"/>
      <c r="Z158" s="64"/>
      <c r="AA158" s="64"/>
    </row>
    <row r="159" spans="1:27" x14ac:dyDescent="0.2">
      <c r="A159" s="64"/>
      <c r="B159" s="64"/>
      <c r="C159" s="71"/>
      <c r="D159" s="71"/>
      <c r="E159" s="64"/>
      <c r="F159" s="64"/>
      <c r="G159" s="64"/>
      <c r="H159" s="64"/>
      <c r="I159" s="64"/>
      <c r="J159" s="64"/>
      <c r="K159" s="64"/>
      <c r="L159" s="64"/>
      <c r="M159" s="66"/>
      <c r="N159" s="66"/>
      <c r="O159" s="66"/>
      <c r="P159" s="66"/>
      <c r="Q159" s="66"/>
      <c r="R159" s="66"/>
      <c r="S159" s="66"/>
      <c r="T159" s="64"/>
      <c r="U159" s="64"/>
      <c r="V159" s="64"/>
      <c r="W159" s="64"/>
      <c r="X159" s="64"/>
      <c r="Y159" s="64"/>
      <c r="Z159" s="64"/>
      <c r="AA159" s="64"/>
    </row>
    <row r="160" spans="1:27" x14ac:dyDescent="0.2">
      <c r="A160" s="64"/>
      <c r="B160" s="64"/>
      <c r="C160" s="71"/>
      <c r="D160" s="71"/>
      <c r="E160" s="64"/>
      <c r="F160" s="64"/>
      <c r="G160" s="64"/>
      <c r="H160" s="64"/>
      <c r="I160" s="64"/>
      <c r="J160" s="64"/>
      <c r="K160" s="64"/>
      <c r="L160" s="64"/>
      <c r="M160" s="66"/>
      <c r="N160" s="66"/>
      <c r="O160" s="66"/>
      <c r="P160" s="66"/>
      <c r="Q160" s="66"/>
      <c r="R160" s="66"/>
      <c r="S160" s="66"/>
      <c r="T160" s="64"/>
      <c r="U160" s="64"/>
      <c r="V160" s="64"/>
      <c r="W160" s="64"/>
      <c r="X160" s="64"/>
      <c r="Y160" s="64"/>
      <c r="Z160" s="64"/>
      <c r="AA160" s="64"/>
    </row>
    <row r="161" spans="1:27" x14ac:dyDescent="0.2">
      <c r="A161" s="64"/>
      <c r="B161" s="64"/>
      <c r="C161" s="71"/>
      <c r="D161" s="72"/>
      <c r="E161" s="64"/>
      <c r="F161" s="64"/>
      <c r="G161" s="64"/>
      <c r="H161" s="64"/>
      <c r="I161" s="64"/>
      <c r="J161" s="64"/>
      <c r="K161" s="64"/>
      <c r="L161" s="64"/>
      <c r="M161" s="66"/>
      <c r="N161" s="66"/>
      <c r="O161" s="66"/>
      <c r="P161" s="66"/>
      <c r="Q161" s="66"/>
      <c r="R161" s="66"/>
      <c r="S161" s="66"/>
      <c r="T161" s="64"/>
      <c r="U161" s="64"/>
      <c r="V161" s="64"/>
      <c r="W161" s="64"/>
      <c r="X161" s="64"/>
      <c r="Y161" s="64"/>
      <c r="Z161" s="64"/>
      <c r="AA161" s="64"/>
    </row>
    <row r="162" spans="1:27" x14ac:dyDescent="0.2">
      <c r="A162" s="64"/>
      <c r="B162" s="64"/>
      <c r="C162" s="71"/>
      <c r="D162" s="71"/>
      <c r="E162" s="64"/>
      <c r="F162" s="64"/>
      <c r="G162" s="64"/>
      <c r="H162" s="64"/>
      <c r="I162" s="64"/>
      <c r="J162" s="64"/>
      <c r="K162" s="64"/>
      <c r="L162" s="64"/>
      <c r="M162" s="66"/>
      <c r="N162" s="66"/>
      <c r="O162" s="66"/>
      <c r="P162" s="66"/>
      <c r="Q162" s="66"/>
      <c r="R162" s="66"/>
      <c r="S162" s="66"/>
      <c r="T162" s="64"/>
      <c r="U162" s="64"/>
      <c r="V162" s="64"/>
      <c r="W162" s="64"/>
      <c r="X162" s="64"/>
      <c r="Y162" s="64"/>
      <c r="Z162" s="64"/>
      <c r="AA162" s="64"/>
    </row>
    <row r="163" spans="1:27" x14ac:dyDescent="0.2">
      <c r="A163" s="64"/>
      <c r="B163" s="64"/>
      <c r="C163" s="71"/>
      <c r="D163" s="71"/>
      <c r="E163" s="64"/>
      <c r="F163" s="64"/>
      <c r="G163" s="64"/>
      <c r="H163" s="64"/>
      <c r="I163" s="64"/>
      <c r="J163" s="64"/>
      <c r="K163" s="64"/>
      <c r="L163" s="64"/>
      <c r="M163" s="66"/>
      <c r="N163" s="66"/>
      <c r="O163" s="66"/>
      <c r="P163" s="66"/>
      <c r="Q163" s="66"/>
      <c r="R163" s="66"/>
      <c r="S163" s="66"/>
      <c r="T163" s="64"/>
      <c r="U163" s="64"/>
      <c r="V163" s="64"/>
      <c r="W163" s="64"/>
      <c r="X163" s="64"/>
      <c r="Y163" s="64"/>
      <c r="Z163" s="64"/>
      <c r="AA163" s="64"/>
    </row>
    <row r="164" spans="1:27" x14ac:dyDescent="0.2">
      <c r="A164" s="64"/>
      <c r="B164" s="64"/>
      <c r="C164" s="71"/>
      <c r="D164" s="71"/>
      <c r="E164" s="64"/>
      <c r="F164" s="64"/>
      <c r="G164" s="64"/>
      <c r="H164" s="64"/>
      <c r="I164" s="64"/>
      <c r="J164" s="64"/>
      <c r="K164" s="64"/>
      <c r="L164" s="64"/>
      <c r="M164" s="66"/>
      <c r="N164" s="66"/>
      <c r="O164" s="66"/>
      <c r="P164" s="66"/>
      <c r="Q164" s="66"/>
      <c r="R164" s="66"/>
      <c r="S164" s="66"/>
      <c r="T164" s="64"/>
      <c r="U164" s="64"/>
      <c r="V164" s="64"/>
      <c r="W164" s="64"/>
      <c r="X164" s="64"/>
      <c r="Y164" s="64"/>
      <c r="Z164" s="64"/>
      <c r="AA164" s="64"/>
    </row>
    <row r="165" spans="1:27" x14ac:dyDescent="0.2">
      <c r="A165" s="64"/>
      <c r="B165" s="64"/>
      <c r="C165" s="71"/>
      <c r="D165" s="71"/>
      <c r="E165" s="64"/>
      <c r="F165" s="64"/>
      <c r="G165" s="64"/>
      <c r="H165" s="64"/>
      <c r="I165" s="64"/>
      <c r="J165" s="64"/>
      <c r="K165" s="64"/>
      <c r="L165" s="64"/>
      <c r="M165" s="66"/>
      <c r="N165" s="66"/>
      <c r="O165" s="66"/>
      <c r="P165" s="66"/>
      <c r="Q165" s="66"/>
      <c r="R165" s="66"/>
      <c r="S165" s="66"/>
      <c r="T165" s="64"/>
      <c r="U165" s="64"/>
      <c r="V165" s="64"/>
      <c r="W165" s="64"/>
      <c r="X165" s="64"/>
      <c r="Y165" s="64"/>
      <c r="Z165" s="64"/>
      <c r="AA165" s="64"/>
    </row>
    <row r="166" spans="1:27" x14ac:dyDescent="0.2">
      <c r="A166" s="64"/>
      <c r="B166" s="64"/>
      <c r="C166" s="71"/>
      <c r="D166" s="71"/>
      <c r="E166" s="64"/>
      <c r="F166" s="64"/>
      <c r="G166" s="64"/>
      <c r="H166" s="64"/>
      <c r="I166" s="64"/>
      <c r="J166" s="64"/>
      <c r="K166" s="64"/>
      <c r="L166" s="64"/>
      <c r="M166" s="66"/>
      <c r="N166" s="66"/>
      <c r="O166" s="66"/>
      <c r="P166" s="66"/>
      <c r="Q166" s="66"/>
      <c r="R166" s="66"/>
      <c r="S166" s="66"/>
      <c r="T166" s="64"/>
      <c r="U166" s="64"/>
      <c r="V166" s="64"/>
      <c r="W166" s="64"/>
      <c r="X166" s="64"/>
      <c r="Y166" s="64"/>
      <c r="Z166" s="64"/>
      <c r="AA166" s="64"/>
    </row>
    <row r="167" spans="1:27" x14ac:dyDescent="0.2">
      <c r="A167" s="64"/>
      <c r="B167" s="64"/>
      <c r="C167" s="71"/>
      <c r="D167" s="71"/>
      <c r="E167" s="64"/>
      <c r="F167" s="64"/>
      <c r="G167" s="64"/>
      <c r="H167" s="64"/>
      <c r="I167" s="64"/>
      <c r="J167" s="64"/>
      <c r="K167" s="64"/>
      <c r="L167" s="64"/>
      <c r="M167" s="66"/>
      <c r="N167" s="66"/>
      <c r="O167" s="66"/>
      <c r="P167" s="66"/>
      <c r="Q167" s="66"/>
      <c r="R167" s="66"/>
      <c r="S167" s="66"/>
      <c r="T167" s="64"/>
      <c r="U167" s="64"/>
      <c r="V167" s="64"/>
      <c r="W167" s="64"/>
      <c r="X167" s="64"/>
      <c r="Y167" s="64"/>
      <c r="Z167" s="64"/>
      <c r="AA167" s="64"/>
    </row>
    <row r="168" spans="1:27" x14ac:dyDescent="0.2">
      <c r="A168" s="64"/>
      <c r="B168" s="64"/>
      <c r="C168" s="71"/>
      <c r="D168" s="71"/>
      <c r="E168" s="64"/>
      <c r="F168" s="64"/>
      <c r="G168" s="64"/>
      <c r="H168" s="64"/>
      <c r="I168" s="64"/>
      <c r="J168" s="64"/>
      <c r="K168" s="64"/>
      <c r="L168" s="64"/>
      <c r="M168" s="66"/>
      <c r="N168" s="66"/>
      <c r="O168" s="66"/>
      <c r="P168" s="66"/>
      <c r="Q168" s="66"/>
      <c r="R168" s="66"/>
      <c r="S168" s="66"/>
      <c r="T168" s="64"/>
      <c r="U168" s="64"/>
      <c r="V168" s="64"/>
      <c r="W168" s="64"/>
      <c r="X168" s="64"/>
      <c r="Y168" s="64"/>
      <c r="Z168" s="64"/>
      <c r="AA168" s="64"/>
    </row>
    <row r="169" spans="1:27" x14ac:dyDescent="0.2">
      <c r="A169" s="64"/>
      <c r="B169" s="64"/>
      <c r="C169" s="71"/>
      <c r="D169" s="71"/>
      <c r="E169" s="64"/>
      <c r="F169" s="64"/>
      <c r="G169" s="64"/>
      <c r="H169" s="64"/>
      <c r="I169" s="64"/>
      <c r="J169" s="64"/>
      <c r="K169" s="64"/>
      <c r="L169" s="64"/>
      <c r="M169" s="66"/>
      <c r="N169" s="66"/>
      <c r="O169" s="66"/>
      <c r="P169" s="66"/>
      <c r="Q169" s="66"/>
      <c r="R169" s="66"/>
      <c r="S169" s="66"/>
      <c r="T169" s="64"/>
      <c r="U169" s="64"/>
      <c r="V169" s="64"/>
      <c r="W169" s="64"/>
      <c r="X169" s="64"/>
      <c r="Y169" s="64"/>
      <c r="Z169" s="64"/>
      <c r="AA169" s="64"/>
    </row>
    <row r="170" spans="1:27" x14ac:dyDescent="0.2">
      <c r="A170" s="64"/>
      <c r="B170" s="64"/>
      <c r="C170" s="71"/>
      <c r="D170" s="71"/>
      <c r="E170" s="64"/>
      <c r="F170" s="64"/>
      <c r="G170" s="64"/>
      <c r="H170" s="64"/>
      <c r="I170" s="64"/>
      <c r="J170" s="64"/>
      <c r="K170" s="64"/>
      <c r="L170" s="64"/>
      <c r="M170" s="66"/>
      <c r="N170" s="66"/>
      <c r="O170" s="66"/>
      <c r="P170" s="66"/>
      <c r="Q170" s="66"/>
      <c r="R170" s="66"/>
      <c r="S170" s="66"/>
      <c r="T170" s="64"/>
      <c r="U170" s="64"/>
      <c r="V170" s="64"/>
      <c r="W170" s="64"/>
      <c r="X170" s="64"/>
      <c r="Y170" s="64"/>
      <c r="Z170" s="64"/>
      <c r="AA170" s="64"/>
    </row>
    <row r="171" spans="1:27" x14ac:dyDescent="0.2">
      <c r="A171" s="64"/>
      <c r="B171" s="64"/>
      <c r="C171" s="71"/>
      <c r="D171" s="71"/>
      <c r="E171" s="64"/>
      <c r="F171" s="64"/>
      <c r="G171" s="64"/>
      <c r="H171" s="64"/>
      <c r="I171" s="64"/>
      <c r="J171" s="64"/>
      <c r="K171" s="64"/>
      <c r="L171" s="64"/>
      <c r="M171" s="66"/>
      <c r="N171" s="66"/>
      <c r="O171" s="66"/>
      <c r="P171" s="66"/>
      <c r="Q171" s="66"/>
      <c r="R171" s="66"/>
      <c r="S171" s="66"/>
      <c r="T171" s="64"/>
      <c r="U171" s="64"/>
      <c r="V171" s="64"/>
      <c r="W171" s="64"/>
      <c r="X171" s="64"/>
      <c r="Y171" s="64"/>
      <c r="Z171" s="64"/>
      <c r="AA171" s="64"/>
    </row>
    <row r="172" spans="1:27" x14ac:dyDescent="0.2">
      <c r="A172" s="64"/>
      <c r="B172" s="64"/>
      <c r="C172" s="71"/>
      <c r="D172" s="71"/>
      <c r="E172" s="64"/>
      <c r="F172" s="64"/>
      <c r="G172" s="64"/>
      <c r="H172" s="64"/>
      <c r="I172" s="64"/>
      <c r="J172" s="64"/>
      <c r="K172" s="64"/>
      <c r="L172" s="64"/>
      <c r="M172" s="66"/>
      <c r="N172" s="66"/>
      <c r="O172" s="66"/>
      <c r="P172" s="66"/>
      <c r="Q172" s="66"/>
      <c r="R172" s="66"/>
      <c r="S172" s="66"/>
      <c r="T172" s="64"/>
      <c r="U172" s="64"/>
      <c r="V172" s="64"/>
      <c r="W172" s="64"/>
      <c r="X172" s="64"/>
      <c r="Y172" s="64"/>
      <c r="Z172" s="64"/>
      <c r="AA172" s="64"/>
    </row>
    <row r="173" spans="1:27" x14ac:dyDescent="0.2">
      <c r="A173" s="64"/>
      <c r="B173" s="64"/>
      <c r="C173" s="71"/>
      <c r="D173" s="71"/>
      <c r="E173" s="64"/>
      <c r="F173" s="64"/>
      <c r="G173" s="64"/>
      <c r="H173" s="64"/>
      <c r="I173" s="64"/>
      <c r="J173" s="64"/>
      <c r="K173" s="64"/>
      <c r="L173" s="64"/>
      <c r="M173" s="66"/>
      <c r="N173" s="66"/>
      <c r="O173" s="66"/>
      <c r="P173" s="66"/>
      <c r="Q173" s="66"/>
      <c r="R173" s="66"/>
      <c r="S173" s="66"/>
      <c r="T173" s="64"/>
      <c r="U173" s="64"/>
      <c r="V173" s="64"/>
      <c r="W173" s="64"/>
      <c r="X173" s="64"/>
      <c r="Y173" s="64"/>
      <c r="Z173" s="64"/>
      <c r="AA173" s="64"/>
    </row>
    <row r="174" spans="1:27" x14ac:dyDescent="0.2">
      <c r="A174" s="64"/>
      <c r="B174" s="64"/>
      <c r="C174" s="71"/>
      <c r="D174" s="71"/>
      <c r="E174" s="64"/>
      <c r="F174" s="64"/>
      <c r="G174" s="64"/>
      <c r="H174" s="64"/>
      <c r="I174" s="64"/>
      <c r="J174" s="64"/>
      <c r="K174" s="64"/>
      <c r="L174" s="64"/>
      <c r="M174" s="66"/>
      <c r="N174" s="66"/>
      <c r="O174" s="66"/>
      <c r="P174" s="66"/>
      <c r="Q174" s="66"/>
      <c r="R174" s="66"/>
      <c r="S174" s="66"/>
      <c r="T174" s="64"/>
      <c r="U174" s="64"/>
      <c r="V174" s="64"/>
      <c r="W174" s="64"/>
      <c r="X174" s="64"/>
      <c r="Y174" s="64"/>
      <c r="Z174" s="64"/>
      <c r="AA174" s="64"/>
    </row>
    <row r="175" spans="1:27" x14ac:dyDescent="0.2">
      <c r="A175" s="64"/>
      <c r="B175" s="64"/>
      <c r="C175" s="71"/>
      <c r="D175" s="71"/>
      <c r="E175" s="64"/>
      <c r="F175" s="64"/>
      <c r="G175" s="64"/>
      <c r="H175" s="64"/>
      <c r="I175" s="64"/>
      <c r="J175" s="64"/>
      <c r="K175" s="64"/>
      <c r="L175" s="64"/>
      <c r="M175" s="66"/>
      <c r="N175" s="66"/>
      <c r="O175" s="66"/>
      <c r="P175" s="66"/>
      <c r="Q175" s="66"/>
      <c r="R175" s="66"/>
      <c r="S175" s="66"/>
      <c r="T175" s="64"/>
      <c r="U175" s="64"/>
      <c r="V175" s="64"/>
      <c r="W175" s="64"/>
      <c r="X175" s="64"/>
      <c r="Y175" s="64"/>
      <c r="Z175" s="64"/>
      <c r="AA175" s="64"/>
    </row>
    <row r="176" spans="1:27" x14ac:dyDescent="0.2">
      <c r="A176" s="64"/>
      <c r="B176" s="64"/>
      <c r="C176" s="71"/>
      <c r="D176" s="71"/>
      <c r="E176" s="64"/>
      <c r="F176" s="64"/>
      <c r="G176" s="64"/>
      <c r="H176" s="64"/>
      <c r="I176" s="64"/>
      <c r="J176" s="64"/>
      <c r="K176" s="64"/>
      <c r="L176" s="64"/>
      <c r="M176" s="66"/>
      <c r="N176" s="66"/>
      <c r="O176" s="66"/>
      <c r="P176" s="66"/>
      <c r="Q176" s="66"/>
      <c r="R176" s="66"/>
      <c r="S176" s="66"/>
      <c r="T176" s="64"/>
      <c r="U176" s="64"/>
      <c r="V176" s="64"/>
      <c r="W176" s="64"/>
      <c r="X176" s="64"/>
      <c r="Y176" s="64"/>
      <c r="Z176" s="64"/>
      <c r="AA176" s="64"/>
    </row>
    <row r="177" spans="1:27" x14ac:dyDescent="0.2">
      <c r="A177" s="64"/>
      <c r="B177" s="64"/>
      <c r="C177" s="71"/>
      <c r="D177" s="71"/>
      <c r="E177" s="64"/>
      <c r="F177" s="64"/>
      <c r="G177" s="64"/>
      <c r="H177" s="64"/>
      <c r="I177" s="64"/>
      <c r="J177" s="64"/>
      <c r="K177" s="64"/>
      <c r="L177" s="64"/>
      <c r="M177" s="66"/>
      <c r="N177" s="66"/>
      <c r="O177" s="66"/>
      <c r="P177" s="66"/>
      <c r="Q177" s="66"/>
      <c r="R177" s="66"/>
      <c r="S177" s="66"/>
      <c r="T177" s="64"/>
      <c r="U177" s="64"/>
      <c r="V177" s="64"/>
      <c r="W177" s="64"/>
      <c r="X177" s="64"/>
      <c r="Y177" s="64"/>
      <c r="Z177" s="64"/>
      <c r="AA177" s="64"/>
    </row>
    <row r="178" spans="1:27" x14ac:dyDescent="0.2">
      <c r="A178" s="64"/>
      <c r="B178" s="64"/>
      <c r="C178" s="71"/>
      <c r="D178" s="71"/>
      <c r="E178" s="64"/>
      <c r="F178" s="64"/>
      <c r="G178" s="64"/>
      <c r="H178" s="64"/>
      <c r="I178" s="64"/>
      <c r="J178" s="64"/>
      <c r="K178" s="64"/>
      <c r="L178" s="64"/>
      <c r="M178" s="66"/>
      <c r="N178" s="66"/>
      <c r="O178" s="66"/>
      <c r="P178" s="66"/>
      <c r="Q178" s="66"/>
      <c r="R178" s="66"/>
      <c r="S178" s="66"/>
      <c r="T178" s="64"/>
      <c r="U178" s="64"/>
      <c r="V178" s="64"/>
      <c r="W178" s="64"/>
      <c r="X178" s="64"/>
      <c r="Y178" s="64"/>
      <c r="Z178" s="64"/>
      <c r="AA178" s="64"/>
    </row>
    <row r="179" spans="1:27" x14ac:dyDescent="0.2">
      <c r="A179" s="64"/>
      <c r="B179" s="64"/>
      <c r="C179" s="71"/>
      <c r="D179" s="71"/>
      <c r="E179" s="64"/>
      <c r="F179" s="64"/>
      <c r="G179" s="64"/>
      <c r="H179" s="64"/>
      <c r="I179" s="64"/>
      <c r="J179" s="64"/>
      <c r="K179" s="64"/>
      <c r="L179" s="64"/>
      <c r="M179" s="66"/>
      <c r="N179" s="66"/>
      <c r="O179" s="66"/>
      <c r="P179" s="66"/>
      <c r="Q179" s="66"/>
      <c r="R179" s="66"/>
      <c r="S179" s="66"/>
      <c r="T179" s="64"/>
      <c r="U179" s="64"/>
      <c r="V179" s="64"/>
      <c r="W179" s="64"/>
      <c r="X179" s="64"/>
      <c r="Y179" s="64"/>
      <c r="Z179" s="64"/>
      <c r="AA179" s="64"/>
    </row>
    <row r="180" spans="1:27" x14ac:dyDescent="0.2">
      <c r="A180" s="64"/>
      <c r="B180" s="64"/>
      <c r="C180" s="71"/>
      <c r="D180" s="71"/>
      <c r="E180" s="64"/>
      <c r="F180" s="64"/>
      <c r="G180" s="64"/>
      <c r="H180" s="64"/>
      <c r="I180" s="64"/>
      <c r="J180" s="64"/>
      <c r="K180" s="64"/>
      <c r="L180" s="64"/>
      <c r="M180" s="66"/>
      <c r="N180" s="66"/>
      <c r="O180" s="66"/>
      <c r="P180" s="66"/>
      <c r="Q180" s="66"/>
      <c r="R180" s="66"/>
      <c r="S180" s="66"/>
      <c r="T180" s="64"/>
      <c r="U180" s="64"/>
      <c r="V180" s="64"/>
      <c r="W180" s="64"/>
      <c r="X180" s="64"/>
      <c r="Y180" s="64"/>
      <c r="Z180" s="64"/>
      <c r="AA180" s="64"/>
    </row>
    <row r="181" spans="1:27" x14ac:dyDescent="0.2">
      <c r="A181" s="64"/>
      <c r="B181" s="64"/>
      <c r="C181" s="71"/>
      <c r="D181" s="71"/>
      <c r="E181" s="64"/>
      <c r="F181" s="64"/>
      <c r="G181" s="64"/>
      <c r="H181" s="64"/>
      <c r="I181" s="64"/>
      <c r="J181" s="64"/>
      <c r="K181" s="64"/>
      <c r="L181" s="64"/>
      <c r="M181" s="66"/>
      <c r="N181" s="66"/>
      <c r="O181" s="66"/>
      <c r="P181" s="66"/>
      <c r="Q181" s="66"/>
      <c r="R181" s="66"/>
      <c r="S181" s="66"/>
      <c r="T181" s="64"/>
      <c r="U181" s="64"/>
      <c r="V181" s="64"/>
      <c r="W181" s="64"/>
      <c r="X181" s="64"/>
      <c r="Y181" s="64"/>
      <c r="Z181" s="64"/>
      <c r="AA181" s="64"/>
    </row>
    <row r="182" spans="1:27" x14ac:dyDescent="0.2">
      <c r="A182" s="64"/>
      <c r="B182" s="64"/>
      <c r="C182" s="71"/>
      <c r="D182" s="71"/>
      <c r="E182" s="64"/>
      <c r="F182" s="64"/>
      <c r="G182" s="64"/>
      <c r="H182" s="64"/>
      <c r="I182" s="64"/>
      <c r="J182" s="64"/>
      <c r="K182" s="64"/>
      <c r="L182" s="64"/>
      <c r="M182" s="66"/>
      <c r="N182" s="66"/>
      <c r="O182" s="66"/>
      <c r="P182" s="66"/>
      <c r="Q182" s="66"/>
      <c r="R182" s="66"/>
      <c r="S182" s="66"/>
      <c r="T182" s="64"/>
      <c r="U182" s="64"/>
      <c r="V182" s="64"/>
      <c r="W182" s="64"/>
      <c r="X182" s="64"/>
      <c r="Y182" s="64"/>
      <c r="Z182" s="64"/>
      <c r="AA182" s="64"/>
    </row>
    <row r="183" spans="1:27" x14ac:dyDescent="0.2">
      <c r="A183" s="64"/>
      <c r="B183" s="64"/>
      <c r="C183" s="71"/>
      <c r="D183" s="71"/>
      <c r="E183" s="64"/>
      <c r="F183" s="64"/>
      <c r="G183" s="64"/>
      <c r="H183" s="64"/>
      <c r="I183" s="64"/>
      <c r="J183" s="64"/>
      <c r="K183" s="64"/>
      <c r="L183" s="64"/>
      <c r="M183" s="66"/>
      <c r="N183" s="66"/>
      <c r="O183" s="66"/>
      <c r="P183" s="66"/>
      <c r="Q183" s="66"/>
      <c r="R183" s="66"/>
      <c r="S183" s="66"/>
      <c r="T183" s="64"/>
      <c r="U183" s="64"/>
      <c r="V183" s="64"/>
      <c r="W183" s="64"/>
      <c r="X183" s="64"/>
      <c r="Y183" s="64"/>
      <c r="Z183" s="64"/>
      <c r="AA183" s="64"/>
    </row>
    <row r="184" spans="1:27" x14ac:dyDescent="0.2">
      <c r="A184" s="64"/>
      <c r="B184" s="64"/>
      <c r="C184" s="71"/>
      <c r="D184" s="71"/>
      <c r="E184" s="64"/>
      <c r="F184" s="64"/>
      <c r="G184" s="64"/>
      <c r="H184" s="64"/>
      <c r="I184" s="64"/>
      <c r="J184" s="64"/>
      <c r="K184" s="64"/>
      <c r="L184" s="64"/>
      <c r="M184" s="66"/>
      <c r="N184" s="66"/>
      <c r="O184" s="66"/>
      <c r="P184" s="66"/>
      <c r="Q184" s="66"/>
      <c r="R184" s="66"/>
      <c r="S184" s="66"/>
      <c r="T184" s="64"/>
      <c r="U184" s="64"/>
      <c r="V184" s="64"/>
      <c r="W184" s="64"/>
      <c r="X184" s="64"/>
      <c r="Y184" s="64"/>
      <c r="Z184" s="64"/>
      <c r="AA184" s="64"/>
    </row>
    <row r="185" spans="1:27" x14ac:dyDescent="0.2">
      <c r="A185" s="64"/>
      <c r="B185" s="64"/>
      <c r="C185" s="71"/>
      <c r="D185" s="71"/>
      <c r="E185" s="64"/>
      <c r="F185" s="64"/>
      <c r="G185" s="64"/>
      <c r="H185" s="64"/>
      <c r="I185" s="64"/>
      <c r="J185" s="64"/>
      <c r="K185" s="64"/>
      <c r="L185" s="64"/>
      <c r="M185" s="66"/>
      <c r="N185" s="66"/>
      <c r="O185" s="66"/>
      <c r="P185" s="66"/>
      <c r="Q185" s="66"/>
      <c r="R185" s="66"/>
      <c r="S185" s="66"/>
      <c r="T185" s="64"/>
      <c r="U185" s="64"/>
      <c r="V185" s="64"/>
      <c r="W185" s="64"/>
      <c r="X185" s="64"/>
      <c r="Y185" s="64"/>
      <c r="Z185" s="64"/>
      <c r="AA185" s="64"/>
    </row>
    <row r="186" spans="1:27" x14ac:dyDescent="0.2">
      <c r="A186" s="64"/>
      <c r="B186" s="64"/>
      <c r="C186" s="71"/>
      <c r="D186" s="71"/>
      <c r="E186" s="64"/>
      <c r="F186" s="64"/>
      <c r="G186" s="64"/>
      <c r="H186" s="64"/>
      <c r="I186" s="64"/>
      <c r="J186" s="64"/>
      <c r="K186" s="64"/>
      <c r="L186" s="64"/>
      <c r="M186" s="66"/>
      <c r="N186" s="66"/>
      <c r="O186" s="66"/>
      <c r="P186" s="66"/>
      <c r="Q186" s="66"/>
      <c r="R186" s="66"/>
      <c r="S186" s="66"/>
      <c r="T186" s="64"/>
      <c r="U186" s="64"/>
      <c r="V186" s="64"/>
      <c r="W186" s="64"/>
      <c r="X186" s="64"/>
      <c r="Y186" s="64"/>
      <c r="Z186" s="64"/>
      <c r="AA186" s="64"/>
    </row>
    <row r="187" spans="1:27" x14ac:dyDescent="0.2">
      <c r="A187" s="64"/>
      <c r="B187" s="64"/>
      <c r="C187" s="71"/>
      <c r="D187" s="71"/>
      <c r="E187" s="64"/>
      <c r="F187" s="64"/>
      <c r="G187" s="64"/>
      <c r="H187" s="64"/>
      <c r="I187" s="64"/>
      <c r="J187" s="64"/>
      <c r="K187" s="64"/>
      <c r="L187" s="64"/>
      <c r="M187" s="66"/>
      <c r="N187" s="66"/>
      <c r="O187" s="66"/>
      <c r="P187" s="66"/>
      <c r="Q187" s="66"/>
      <c r="R187" s="66"/>
      <c r="S187" s="66"/>
      <c r="T187" s="64"/>
      <c r="U187" s="64"/>
      <c r="V187" s="64"/>
      <c r="W187" s="64"/>
      <c r="X187" s="64"/>
      <c r="Y187" s="64"/>
      <c r="Z187" s="64"/>
      <c r="AA187" s="64"/>
    </row>
    <row r="188" spans="1:27" x14ac:dyDescent="0.2">
      <c r="A188" s="64"/>
      <c r="B188" s="64"/>
      <c r="C188" s="71"/>
      <c r="D188" s="71"/>
      <c r="E188" s="64"/>
      <c r="F188" s="64"/>
      <c r="G188" s="64"/>
      <c r="H188" s="64"/>
      <c r="I188" s="64"/>
      <c r="J188" s="64"/>
      <c r="K188" s="64"/>
      <c r="L188" s="64"/>
      <c r="M188" s="66"/>
      <c r="N188" s="66"/>
      <c r="O188" s="66"/>
      <c r="P188" s="66"/>
      <c r="Q188" s="66"/>
      <c r="R188" s="66"/>
      <c r="S188" s="66"/>
      <c r="T188" s="64"/>
      <c r="U188" s="64"/>
      <c r="V188" s="64"/>
      <c r="W188" s="64"/>
      <c r="X188" s="64"/>
      <c r="Y188" s="64"/>
      <c r="Z188" s="64"/>
      <c r="AA188" s="64"/>
    </row>
    <row r="189" spans="1:27" x14ac:dyDescent="0.2">
      <c r="A189" s="64"/>
      <c r="B189" s="64"/>
      <c r="C189" s="71"/>
      <c r="D189" s="71"/>
      <c r="E189" s="64"/>
      <c r="F189" s="64"/>
      <c r="G189" s="64"/>
      <c r="H189" s="64"/>
      <c r="I189" s="64"/>
      <c r="J189" s="64"/>
      <c r="K189" s="64"/>
      <c r="L189" s="64"/>
      <c r="M189" s="66"/>
      <c r="N189" s="66"/>
      <c r="O189" s="66"/>
      <c r="P189" s="66"/>
      <c r="Q189" s="66"/>
      <c r="R189" s="66"/>
      <c r="S189" s="66"/>
      <c r="T189" s="64"/>
      <c r="U189" s="64"/>
      <c r="V189" s="64"/>
      <c r="W189" s="64"/>
      <c r="X189" s="64"/>
      <c r="Y189" s="64"/>
      <c r="Z189" s="64"/>
      <c r="AA189" s="64"/>
    </row>
    <row r="190" spans="1:27" x14ac:dyDescent="0.2">
      <c r="A190" s="64"/>
      <c r="B190" s="64"/>
      <c r="C190" s="71"/>
      <c r="D190" s="71"/>
      <c r="E190" s="64"/>
      <c r="F190" s="64"/>
      <c r="G190" s="64"/>
      <c r="H190" s="64"/>
      <c r="I190" s="64"/>
      <c r="J190" s="64"/>
      <c r="K190" s="64"/>
      <c r="L190" s="64"/>
      <c r="M190" s="66"/>
      <c r="N190" s="66"/>
      <c r="O190" s="66"/>
      <c r="P190" s="66"/>
      <c r="Q190" s="66"/>
      <c r="R190" s="66"/>
      <c r="S190" s="66"/>
      <c r="T190" s="64"/>
      <c r="U190" s="64"/>
      <c r="V190" s="64"/>
      <c r="W190" s="64"/>
      <c r="X190" s="64"/>
      <c r="Y190" s="64"/>
      <c r="Z190" s="64"/>
      <c r="AA190" s="64"/>
    </row>
    <row r="191" spans="1:27" x14ac:dyDescent="0.2">
      <c r="A191" s="64"/>
      <c r="B191" s="64"/>
      <c r="C191" s="71"/>
      <c r="D191" s="71"/>
      <c r="E191" s="64"/>
      <c r="F191" s="64"/>
      <c r="G191" s="64"/>
      <c r="H191" s="64"/>
      <c r="I191" s="64"/>
      <c r="J191" s="64"/>
      <c r="K191" s="64"/>
      <c r="L191" s="64"/>
      <c r="M191" s="66"/>
      <c r="N191" s="66"/>
      <c r="O191" s="66"/>
      <c r="P191" s="66"/>
      <c r="Q191" s="66"/>
      <c r="R191" s="66"/>
      <c r="S191" s="66"/>
      <c r="T191" s="64"/>
      <c r="U191" s="64"/>
      <c r="V191" s="64"/>
      <c r="W191" s="64"/>
      <c r="X191" s="64"/>
      <c r="Y191" s="64"/>
      <c r="Z191" s="64"/>
      <c r="AA191" s="64"/>
    </row>
    <row r="192" spans="1:27" x14ac:dyDescent="0.2">
      <c r="A192" s="64"/>
      <c r="B192" s="64"/>
      <c r="C192" s="71"/>
      <c r="D192" s="71"/>
      <c r="E192" s="64"/>
      <c r="F192" s="64"/>
      <c r="G192" s="64"/>
      <c r="H192" s="64"/>
      <c r="I192" s="64"/>
      <c r="J192" s="64"/>
      <c r="K192" s="64"/>
      <c r="L192" s="64"/>
      <c r="M192" s="66"/>
      <c r="N192" s="66"/>
      <c r="O192" s="66"/>
      <c r="P192" s="66"/>
      <c r="Q192" s="66"/>
      <c r="R192" s="66"/>
      <c r="S192" s="66"/>
      <c r="T192" s="64"/>
      <c r="U192" s="64"/>
      <c r="V192" s="64"/>
      <c r="W192" s="64"/>
      <c r="X192" s="64"/>
      <c r="Y192" s="64"/>
      <c r="Z192" s="64"/>
      <c r="AA192" s="64"/>
    </row>
    <row r="193" spans="1:27" x14ac:dyDescent="0.2">
      <c r="A193" s="64"/>
      <c r="B193" s="64"/>
      <c r="C193" s="71"/>
      <c r="D193" s="71"/>
      <c r="E193" s="64"/>
      <c r="F193" s="64"/>
      <c r="G193" s="64"/>
      <c r="H193" s="64"/>
      <c r="I193" s="64"/>
      <c r="J193" s="64"/>
      <c r="K193" s="64"/>
      <c r="L193" s="64"/>
      <c r="M193" s="66"/>
      <c r="N193" s="66"/>
      <c r="O193" s="66"/>
      <c r="P193" s="66"/>
      <c r="Q193" s="66"/>
      <c r="R193" s="66"/>
      <c r="S193" s="66"/>
      <c r="T193" s="64"/>
      <c r="U193" s="64"/>
      <c r="V193" s="64"/>
      <c r="W193" s="64"/>
      <c r="X193" s="64"/>
      <c r="Y193" s="64"/>
      <c r="Z193" s="64"/>
      <c r="AA193" s="64"/>
    </row>
    <row r="194" spans="1:27" x14ac:dyDescent="0.2">
      <c r="A194" s="64"/>
      <c r="B194" s="64"/>
      <c r="C194" s="71"/>
      <c r="D194" s="71"/>
      <c r="E194" s="64"/>
      <c r="F194" s="64"/>
      <c r="G194" s="64"/>
      <c r="H194" s="64"/>
      <c r="I194" s="64"/>
      <c r="J194" s="64"/>
      <c r="K194" s="64"/>
      <c r="L194" s="64"/>
      <c r="M194" s="66"/>
      <c r="N194" s="66"/>
      <c r="O194" s="66"/>
      <c r="P194" s="66"/>
      <c r="Q194" s="66"/>
      <c r="R194" s="66"/>
      <c r="S194" s="66"/>
      <c r="T194" s="64"/>
      <c r="U194" s="64"/>
      <c r="V194" s="64"/>
      <c r="W194" s="64"/>
      <c r="X194" s="64"/>
      <c r="Y194" s="64"/>
      <c r="Z194" s="64"/>
      <c r="AA194" s="64"/>
    </row>
    <row r="195" spans="1:27" x14ac:dyDescent="0.2">
      <c r="A195" s="64"/>
      <c r="B195" s="64"/>
      <c r="C195" s="71"/>
      <c r="D195" s="71"/>
      <c r="E195" s="64"/>
      <c r="F195" s="64"/>
      <c r="G195" s="64"/>
      <c r="H195" s="64"/>
      <c r="I195" s="64"/>
      <c r="J195" s="64"/>
      <c r="K195" s="64"/>
      <c r="L195" s="64"/>
      <c r="M195" s="66"/>
      <c r="N195" s="66"/>
      <c r="O195" s="66"/>
      <c r="P195" s="66"/>
      <c r="Q195" s="66"/>
      <c r="R195" s="66"/>
      <c r="S195" s="66"/>
      <c r="T195" s="64"/>
      <c r="U195" s="64"/>
      <c r="V195" s="64"/>
      <c r="W195" s="64"/>
      <c r="X195" s="64"/>
      <c r="Y195" s="64"/>
      <c r="Z195" s="64"/>
      <c r="AA195" s="64"/>
    </row>
    <row r="196" spans="1:27" x14ac:dyDescent="0.2">
      <c r="A196" s="64"/>
      <c r="B196" s="64"/>
      <c r="C196" s="71"/>
      <c r="D196" s="71"/>
      <c r="E196" s="64"/>
      <c r="F196" s="64"/>
      <c r="G196" s="64"/>
      <c r="H196" s="64"/>
      <c r="I196" s="64"/>
      <c r="J196" s="64"/>
      <c r="K196" s="64"/>
      <c r="L196" s="64"/>
      <c r="M196" s="66"/>
      <c r="N196" s="66"/>
      <c r="O196" s="66"/>
      <c r="P196" s="66"/>
      <c r="Q196" s="66"/>
      <c r="R196" s="66"/>
      <c r="S196" s="66"/>
      <c r="T196" s="64"/>
      <c r="U196" s="64"/>
      <c r="V196" s="64"/>
      <c r="W196" s="64"/>
      <c r="X196" s="64"/>
      <c r="Y196" s="64"/>
      <c r="Z196" s="64"/>
      <c r="AA196" s="64"/>
    </row>
    <row r="197" spans="1:27" x14ac:dyDescent="0.2">
      <c r="A197" s="64"/>
      <c r="B197" s="64"/>
      <c r="C197" s="71"/>
      <c r="D197" s="71"/>
      <c r="E197" s="64"/>
      <c r="F197" s="64"/>
      <c r="G197" s="64"/>
      <c r="H197" s="64"/>
      <c r="I197" s="64"/>
      <c r="J197" s="64"/>
      <c r="K197" s="64"/>
      <c r="L197" s="64"/>
      <c r="M197" s="66"/>
      <c r="N197" s="66"/>
      <c r="O197" s="66"/>
      <c r="P197" s="66"/>
      <c r="Q197" s="66"/>
      <c r="R197" s="66"/>
      <c r="S197" s="66"/>
      <c r="T197" s="64"/>
      <c r="U197" s="64"/>
      <c r="V197" s="64"/>
      <c r="W197" s="64"/>
      <c r="X197" s="64"/>
      <c r="Y197" s="64"/>
      <c r="Z197" s="64"/>
      <c r="AA197" s="64"/>
    </row>
    <row r="198" spans="1:27" x14ac:dyDescent="0.2">
      <c r="A198" s="64"/>
      <c r="B198" s="64"/>
      <c r="C198" s="71"/>
      <c r="D198" s="71"/>
      <c r="E198" s="64"/>
      <c r="F198" s="64"/>
      <c r="G198" s="64"/>
      <c r="H198" s="64"/>
      <c r="I198" s="64"/>
      <c r="J198" s="64"/>
      <c r="K198" s="64"/>
      <c r="L198" s="64"/>
      <c r="M198" s="66"/>
      <c r="N198" s="66"/>
      <c r="O198" s="66"/>
      <c r="P198" s="66"/>
      <c r="Q198" s="66"/>
      <c r="R198" s="66"/>
      <c r="S198" s="66"/>
      <c r="T198" s="64"/>
      <c r="U198" s="64"/>
      <c r="V198" s="64"/>
      <c r="W198" s="64"/>
      <c r="X198" s="64"/>
      <c r="Y198" s="64"/>
      <c r="Z198" s="64"/>
      <c r="AA198" s="64"/>
    </row>
    <row r="199" spans="1:27" x14ac:dyDescent="0.2">
      <c r="A199" s="64"/>
      <c r="B199" s="64"/>
      <c r="C199" s="71"/>
      <c r="D199" s="71"/>
      <c r="E199" s="64"/>
      <c r="F199" s="64"/>
      <c r="G199" s="64"/>
      <c r="H199" s="64"/>
      <c r="I199" s="64"/>
      <c r="J199" s="64"/>
      <c r="K199" s="64"/>
      <c r="L199" s="64"/>
      <c r="M199" s="66"/>
      <c r="N199" s="66"/>
      <c r="O199" s="66"/>
      <c r="P199" s="66"/>
      <c r="Q199" s="66"/>
      <c r="R199" s="66"/>
      <c r="S199" s="66"/>
      <c r="T199" s="64"/>
      <c r="U199" s="64"/>
      <c r="V199" s="64"/>
      <c r="W199" s="64"/>
      <c r="X199" s="64"/>
      <c r="Y199" s="64"/>
      <c r="Z199" s="64"/>
      <c r="AA199" s="64"/>
    </row>
    <row r="200" spans="1:27" x14ac:dyDescent="0.2">
      <c r="A200" s="64"/>
      <c r="B200" s="64"/>
      <c r="C200" s="71"/>
      <c r="D200" s="71"/>
      <c r="E200" s="64"/>
      <c r="F200" s="64"/>
      <c r="G200" s="64"/>
      <c r="H200" s="64"/>
      <c r="I200" s="64"/>
      <c r="J200" s="64"/>
      <c r="K200" s="64"/>
      <c r="L200" s="64"/>
      <c r="M200" s="66"/>
      <c r="N200" s="66"/>
      <c r="O200" s="66"/>
      <c r="P200" s="66"/>
      <c r="Q200" s="66"/>
      <c r="R200" s="66"/>
      <c r="S200" s="66"/>
      <c r="T200" s="64"/>
      <c r="U200" s="64"/>
      <c r="V200" s="64"/>
      <c r="W200" s="64"/>
      <c r="X200" s="64"/>
      <c r="Y200" s="64"/>
      <c r="Z200" s="64"/>
      <c r="AA200" s="64"/>
    </row>
    <row r="201" spans="1:27" x14ac:dyDescent="0.2">
      <c r="A201" s="64"/>
      <c r="B201" s="64"/>
      <c r="C201" s="71"/>
      <c r="D201" s="71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</row>
    <row r="202" spans="1:27" x14ac:dyDescent="0.2">
      <c r="A202" s="64"/>
      <c r="B202" s="64"/>
      <c r="C202" s="71"/>
      <c r="D202" s="71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</row>
    <row r="203" spans="1:27" x14ac:dyDescent="0.2">
      <c r="A203" s="64"/>
      <c r="B203" s="64"/>
      <c r="C203" s="71"/>
      <c r="D203" s="71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</row>
    <row r="204" spans="1:27" x14ac:dyDescent="0.2">
      <c r="A204" s="64"/>
      <c r="B204" s="64"/>
      <c r="C204" s="71"/>
      <c r="D204" s="71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</row>
    <row r="205" spans="1:27" x14ac:dyDescent="0.2">
      <c r="A205" s="64"/>
      <c r="B205" s="64"/>
      <c r="C205" s="71"/>
      <c r="D205" s="71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</row>
    <row r="206" spans="1:27" x14ac:dyDescent="0.2">
      <c r="A206" s="64"/>
      <c r="B206" s="64"/>
      <c r="C206" s="71"/>
      <c r="D206" s="71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</row>
    <row r="207" spans="1:27" x14ac:dyDescent="0.2">
      <c r="A207" s="64"/>
      <c r="B207" s="64"/>
      <c r="C207" s="71"/>
      <c r="D207" s="71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</row>
    <row r="208" spans="1:27" x14ac:dyDescent="0.2">
      <c r="A208" s="64"/>
      <c r="B208" s="64"/>
      <c r="C208" s="71"/>
      <c r="D208" s="71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</row>
    <row r="209" spans="1:27" x14ac:dyDescent="0.2">
      <c r="A209" s="64"/>
      <c r="B209" s="64"/>
      <c r="C209" s="71"/>
      <c r="D209" s="71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</row>
    <row r="210" spans="1:27" x14ac:dyDescent="0.2">
      <c r="A210" s="64"/>
      <c r="B210" s="64"/>
      <c r="C210" s="71"/>
      <c r="D210" s="71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</row>
    <row r="211" spans="1:27" x14ac:dyDescent="0.2">
      <c r="A211" s="64"/>
      <c r="B211" s="64"/>
      <c r="C211" s="71"/>
      <c r="D211" s="71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</row>
    <row r="212" spans="1:27" x14ac:dyDescent="0.2">
      <c r="A212" s="64"/>
      <c r="B212" s="64"/>
      <c r="C212" s="71"/>
      <c r="D212" s="71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</row>
    <row r="213" spans="1:27" x14ac:dyDescent="0.2">
      <c r="A213" s="64"/>
      <c r="B213" s="64"/>
      <c r="C213" s="71"/>
      <c r="D213" s="71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</row>
    <row r="214" spans="1:27" x14ac:dyDescent="0.2">
      <c r="A214" s="64"/>
      <c r="B214" s="64"/>
      <c r="C214" s="71"/>
      <c r="D214" s="71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</row>
    <row r="215" spans="1:27" x14ac:dyDescent="0.2">
      <c r="A215" s="64"/>
      <c r="B215" s="64"/>
      <c r="C215" s="71"/>
      <c r="D215" s="71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</row>
    <row r="216" spans="1:27" x14ac:dyDescent="0.2">
      <c r="A216" s="64"/>
      <c r="B216" s="64"/>
      <c r="C216" s="71"/>
      <c r="D216" s="71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</row>
    <row r="217" spans="1:27" x14ac:dyDescent="0.2">
      <c r="A217" s="64"/>
      <c r="B217" s="64"/>
      <c r="C217" s="71"/>
      <c r="D217" s="71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</row>
    <row r="218" spans="1:27" x14ac:dyDescent="0.2">
      <c r="A218" s="64"/>
      <c r="B218" s="64"/>
      <c r="C218" s="71"/>
      <c r="D218" s="71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</row>
    <row r="219" spans="1:27" x14ac:dyDescent="0.2">
      <c r="A219" s="64"/>
      <c r="B219" s="64"/>
      <c r="C219" s="71"/>
      <c r="D219" s="71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</row>
    <row r="220" spans="1:27" x14ac:dyDescent="0.2">
      <c r="A220" s="64"/>
      <c r="B220" s="64"/>
      <c r="C220" s="71"/>
      <c r="D220" s="71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</row>
    <row r="221" spans="1:27" x14ac:dyDescent="0.2">
      <c r="A221" s="64"/>
      <c r="B221" s="64"/>
      <c r="C221" s="71"/>
      <c r="D221" s="71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</row>
    <row r="222" spans="1:27" x14ac:dyDescent="0.2">
      <c r="A222" s="64"/>
      <c r="B222" s="64"/>
      <c r="C222" s="71"/>
      <c r="D222" s="71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</row>
    <row r="223" spans="1:27" x14ac:dyDescent="0.2">
      <c r="A223" s="64"/>
      <c r="B223" s="64"/>
      <c r="C223" s="71"/>
      <c r="D223" s="71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</row>
    <row r="224" spans="1:27" x14ac:dyDescent="0.2">
      <c r="A224" s="64"/>
      <c r="B224" s="64"/>
      <c r="C224" s="71"/>
      <c r="D224" s="71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</row>
    <row r="225" spans="1:27" x14ac:dyDescent="0.2">
      <c r="A225" s="64"/>
      <c r="B225" s="64"/>
      <c r="C225" s="71"/>
      <c r="D225" s="71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</row>
    <row r="226" spans="1:27" x14ac:dyDescent="0.2">
      <c r="A226" s="64"/>
      <c r="B226" s="64"/>
      <c r="C226" s="71"/>
      <c r="D226" s="71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</row>
    <row r="227" spans="1:27" x14ac:dyDescent="0.2">
      <c r="A227" s="64"/>
      <c r="B227" s="64"/>
      <c r="C227" s="71"/>
      <c r="D227" s="71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</row>
    <row r="228" spans="1:27" x14ac:dyDescent="0.2">
      <c r="A228" s="64"/>
      <c r="B228" s="64"/>
      <c r="C228" s="71"/>
      <c r="D228" s="71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</row>
    <row r="229" spans="1:27" x14ac:dyDescent="0.2">
      <c r="A229" s="64"/>
      <c r="B229" s="64"/>
      <c r="C229" s="71"/>
      <c r="D229" s="71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</row>
    <row r="230" spans="1:27" x14ac:dyDescent="0.2">
      <c r="A230" s="64"/>
      <c r="B230" s="64"/>
      <c r="C230" s="71"/>
      <c r="D230" s="71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</row>
    <row r="231" spans="1:27" x14ac:dyDescent="0.2">
      <c r="A231" s="64"/>
      <c r="B231" s="64"/>
      <c r="C231" s="71"/>
      <c r="D231" s="71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</row>
    <row r="232" spans="1:27" x14ac:dyDescent="0.2">
      <c r="A232" s="64"/>
      <c r="B232" s="64"/>
      <c r="C232" s="71"/>
      <c r="D232" s="71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</row>
    <row r="233" spans="1:27" x14ac:dyDescent="0.2">
      <c r="A233" s="64"/>
      <c r="B233" s="64"/>
      <c r="C233" s="71"/>
      <c r="D233" s="71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</row>
    <row r="234" spans="1:27" x14ac:dyDescent="0.2">
      <c r="A234" s="64"/>
      <c r="B234" s="64"/>
      <c r="C234" s="71"/>
      <c r="D234" s="71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</row>
    <row r="235" spans="1:27" x14ac:dyDescent="0.2">
      <c r="A235" s="64"/>
      <c r="B235" s="64"/>
      <c r="C235" s="71"/>
      <c r="D235" s="71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</row>
    <row r="236" spans="1:27" x14ac:dyDescent="0.2">
      <c r="A236" s="64"/>
      <c r="B236" s="64"/>
      <c r="C236" s="71"/>
      <c r="D236" s="71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</row>
    <row r="237" spans="1:27" x14ac:dyDescent="0.2">
      <c r="A237" s="64"/>
      <c r="B237" s="64"/>
      <c r="C237" s="71"/>
      <c r="D237" s="71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</row>
    <row r="238" spans="1:27" x14ac:dyDescent="0.2">
      <c r="A238" s="64"/>
      <c r="B238" s="64"/>
      <c r="C238" s="71"/>
      <c r="D238" s="71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</row>
    <row r="239" spans="1:27" x14ac:dyDescent="0.2">
      <c r="A239" s="64"/>
      <c r="B239" s="64"/>
      <c r="C239" s="71"/>
      <c r="D239" s="71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</row>
    <row r="240" spans="1:27" x14ac:dyDescent="0.2">
      <c r="A240" s="64"/>
      <c r="B240" s="64"/>
      <c r="C240" s="71"/>
      <c r="D240" s="71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</row>
    <row r="241" spans="1:27" x14ac:dyDescent="0.2">
      <c r="A241" s="64"/>
      <c r="B241" s="64"/>
      <c r="C241" s="71"/>
      <c r="D241" s="71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</row>
    <row r="242" spans="1:27" x14ac:dyDescent="0.2">
      <c r="A242" s="64"/>
      <c r="B242" s="64"/>
      <c r="C242" s="71"/>
      <c r="D242" s="71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</row>
    <row r="243" spans="1:27" x14ac:dyDescent="0.2">
      <c r="A243" s="64"/>
      <c r="B243" s="64"/>
      <c r="C243" s="71"/>
      <c r="D243" s="71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</row>
    <row r="244" spans="1:27" x14ac:dyDescent="0.2">
      <c r="A244" s="64"/>
      <c r="B244" s="64"/>
      <c r="C244" s="71"/>
      <c r="D244" s="71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</row>
    <row r="245" spans="1:27" x14ac:dyDescent="0.2">
      <c r="A245" s="64"/>
      <c r="B245" s="64"/>
      <c r="C245" s="71"/>
      <c r="D245" s="71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</row>
    <row r="246" spans="1:27" x14ac:dyDescent="0.2">
      <c r="A246" s="64"/>
      <c r="B246" s="64"/>
      <c r="C246" s="71"/>
      <c r="D246" s="71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</row>
    <row r="247" spans="1:27" x14ac:dyDescent="0.2">
      <c r="A247" s="64"/>
      <c r="B247" s="64"/>
      <c r="C247" s="71"/>
      <c r="D247" s="71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</row>
    <row r="248" spans="1:27" x14ac:dyDescent="0.2">
      <c r="A248" s="64"/>
      <c r="B248" s="64"/>
      <c r="C248" s="71"/>
      <c r="D248" s="71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</row>
    <row r="249" spans="1:27" x14ac:dyDescent="0.2">
      <c r="A249" s="64"/>
      <c r="B249" s="64"/>
      <c r="C249" s="71"/>
      <c r="D249" s="71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</row>
    <row r="250" spans="1:27" x14ac:dyDescent="0.2">
      <c r="A250" s="64"/>
      <c r="B250" s="64"/>
      <c r="C250" s="71"/>
      <c r="D250" s="71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</row>
    <row r="251" spans="1:27" x14ac:dyDescent="0.2">
      <c r="A251" s="64"/>
      <c r="B251" s="64"/>
      <c r="C251" s="71"/>
      <c r="D251" s="71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</row>
    <row r="252" spans="1:27" x14ac:dyDescent="0.2">
      <c r="A252" s="64"/>
      <c r="B252" s="64"/>
      <c r="C252" s="71"/>
      <c r="D252" s="71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</row>
    <row r="253" spans="1:27" x14ac:dyDescent="0.2">
      <c r="A253" s="64"/>
      <c r="B253" s="64"/>
      <c r="C253" s="71"/>
      <c r="D253" s="71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</row>
    <row r="254" spans="1:27" x14ac:dyDescent="0.2">
      <c r="A254" s="64"/>
      <c r="B254" s="64"/>
      <c r="C254" s="71"/>
      <c r="D254" s="71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</row>
    <row r="255" spans="1:27" x14ac:dyDescent="0.2">
      <c r="A255" s="64"/>
      <c r="B255" s="64"/>
      <c r="C255" s="71"/>
      <c r="D255" s="71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</row>
  </sheetData>
  <mergeCells count="41">
    <mergeCell ref="A54:A55"/>
    <mergeCell ref="S6:S8"/>
    <mergeCell ref="A85:AA85"/>
    <mergeCell ref="A98:AA98"/>
    <mergeCell ref="A102:AA102"/>
    <mergeCell ref="C112:D112"/>
    <mergeCell ref="C113:D113"/>
    <mergeCell ref="A10:AA10"/>
    <mergeCell ref="A18:A19"/>
    <mergeCell ref="B18:B19"/>
    <mergeCell ref="C18:C19"/>
    <mergeCell ref="L7:L8"/>
    <mergeCell ref="B54:B55"/>
    <mergeCell ref="C54:C55"/>
    <mergeCell ref="Z5:AA5"/>
    <mergeCell ref="T7:AA7"/>
    <mergeCell ref="T4:AA4"/>
    <mergeCell ref="T5:U5"/>
    <mergeCell ref="V5:W5"/>
    <mergeCell ref="X5:Y5"/>
    <mergeCell ref="O7:O8"/>
    <mergeCell ref="I7:I8"/>
    <mergeCell ref="R6:R8"/>
    <mergeCell ref="P7:P8"/>
    <mergeCell ref="Q7:Q8"/>
    <mergeCell ref="N7:N8"/>
    <mergeCell ref="A4:A8"/>
    <mergeCell ref="B4:B8"/>
    <mergeCell ref="C4:C8"/>
    <mergeCell ref="D4:D8"/>
    <mergeCell ref="I4:L6"/>
    <mergeCell ref="J7:J8"/>
    <mergeCell ref="K7:K8"/>
    <mergeCell ref="M4:S5"/>
    <mergeCell ref="G7:G8"/>
    <mergeCell ref="H7:H8"/>
    <mergeCell ref="E4:H6"/>
    <mergeCell ref="E7:E8"/>
    <mergeCell ref="F7:F8"/>
    <mergeCell ref="M7:M8"/>
    <mergeCell ref="M6:Q6"/>
  </mergeCells>
  <phoneticPr fontId="0" type="noConversion"/>
  <pageMargins left="0.39370078740157483" right="0.19685039370078741" top="0.59055118110236227" bottom="0.39370078740157483" header="0" footer="0.11811023622047245"/>
  <pageSetup paperSize="9" scale="91" fitToHeight="10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showZeros="0" workbookViewId="0"/>
  </sheetViews>
  <sheetFormatPr defaultColWidth="11.42578125" defaultRowHeight="12.75" x14ac:dyDescent="0.2"/>
  <cols>
    <col min="1" max="1" width="27.85546875" style="43" customWidth="1"/>
    <col min="2" max="2" width="4.7109375" style="43" bestFit="1" customWidth="1"/>
    <col min="3" max="3" width="5.28515625" style="43" customWidth="1"/>
    <col min="4" max="4" width="6.140625" style="43" customWidth="1"/>
    <col min="5" max="5" width="5.5703125" style="43" customWidth="1"/>
    <col min="6" max="7" width="27.7109375" style="43" customWidth="1"/>
    <col min="8" max="12" width="3.7109375" style="43" customWidth="1"/>
    <col min="13" max="17" width="4.140625" style="43" customWidth="1"/>
    <col min="18" max="18" width="7" style="43" customWidth="1"/>
    <col min="19" max="16384" width="11.42578125" style="43"/>
  </cols>
  <sheetData>
    <row r="1" spans="1:18" ht="13.5" thickBot="1" x14ac:dyDescent="0.25"/>
    <row r="2" spans="1:18" ht="12.75" customHeight="1" x14ac:dyDescent="0.2">
      <c r="A2" s="284" t="s">
        <v>51</v>
      </c>
      <c r="B2" s="285"/>
      <c r="C2" s="285"/>
      <c r="D2" s="285"/>
      <c r="E2" s="286"/>
      <c r="F2" s="287" t="s">
        <v>52</v>
      </c>
      <c r="G2" s="288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8" ht="13.5" thickBot="1" x14ac:dyDescent="0.25">
      <c r="A3" s="291" t="s">
        <v>274</v>
      </c>
      <c r="B3" s="292"/>
      <c r="C3" s="292"/>
      <c r="D3" s="45" t="s">
        <v>20</v>
      </c>
      <c r="E3" s="46" t="s">
        <v>26</v>
      </c>
      <c r="F3" s="289"/>
      <c r="G3" s="290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18" ht="38.25" x14ac:dyDescent="0.2">
      <c r="A4" s="293" t="s">
        <v>275</v>
      </c>
      <c r="B4" s="294"/>
      <c r="C4" s="294"/>
      <c r="D4" s="147" t="s">
        <v>276</v>
      </c>
      <c r="E4" s="150">
        <v>9</v>
      </c>
      <c r="F4" s="151" t="s">
        <v>40</v>
      </c>
      <c r="G4" s="151" t="s">
        <v>279</v>
      </c>
      <c r="I4" s="50"/>
      <c r="M4" s="44"/>
      <c r="N4" s="44"/>
      <c r="O4" s="44"/>
      <c r="P4" s="44"/>
      <c r="Q4" s="44"/>
      <c r="R4" s="44"/>
    </row>
    <row r="5" spans="1:18" ht="13.5" thickBot="1" x14ac:dyDescent="0.25">
      <c r="A5" s="295" t="s">
        <v>277</v>
      </c>
      <c r="B5" s="296"/>
      <c r="C5" s="296"/>
      <c r="D5" s="148" t="s">
        <v>278</v>
      </c>
      <c r="E5" s="149">
        <v>11</v>
      </c>
      <c r="F5" s="153"/>
      <c r="G5" s="152"/>
    </row>
    <row r="6" spans="1:18" x14ac:dyDescent="0.2">
      <c r="C6" s="47"/>
      <c r="D6" s="48"/>
      <c r="E6" s="49"/>
      <c r="G6" s="52"/>
    </row>
    <row r="7" spans="1:18" x14ac:dyDescent="0.2">
      <c r="D7" s="51"/>
      <c r="E7" s="51"/>
    </row>
    <row r="8" spans="1:18" x14ac:dyDescent="0.2">
      <c r="C8" s="47"/>
      <c r="D8" s="48"/>
      <c r="E8" s="49"/>
    </row>
    <row r="9" spans="1:18" x14ac:dyDescent="0.2">
      <c r="D9" s="51"/>
      <c r="E9" s="51"/>
    </row>
    <row r="10" spans="1:18" x14ac:dyDescent="0.2">
      <c r="B10" s="43" t="s">
        <v>280</v>
      </c>
      <c r="C10" s="47"/>
      <c r="D10" s="48"/>
      <c r="E10" s="53"/>
    </row>
    <row r="11" spans="1:18" x14ac:dyDescent="0.2">
      <c r="C11" s="47"/>
      <c r="D11" s="54"/>
      <c r="E11" s="53"/>
    </row>
    <row r="12" spans="1:18" ht="12.2" customHeight="1" x14ac:dyDescent="0.2">
      <c r="B12" s="297" t="s">
        <v>281</v>
      </c>
      <c r="C12" s="297"/>
      <c r="D12" s="297"/>
      <c r="E12" s="298"/>
      <c r="F12" s="297"/>
    </row>
    <row r="13" spans="1:18" x14ac:dyDescent="0.2">
      <c r="E13" s="55"/>
      <c r="F13" s="43" t="s">
        <v>282</v>
      </c>
      <c r="G13" s="154" t="s">
        <v>283</v>
      </c>
    </row>
    <row r="15" spans="1:18" ht="12.2" customHeight="1" x14ac:dyDescent="0.2">
      <c r="B15" s="297" t="s">
        <v>284</v>
      </c>
      <c r="C15" s="297"/>
      <c r="D15" s="297"/>
      <c r="E15" s="298"/>
      <c r="F15" s="297"/>
    </row>
    <row r="16" spans="1:18" x14ac:dyDescent="0.2">
      <c r="C16" s="47"/>
      <c r="D16" s="54"/>
      <c r="E16" s="155"/>
      <c r="F16" s="43" t="s">
        <v>282</v>
      </c>
      <c r="G16" s="154" t="s">
        <v>285</v>
      </c>
    </row>
    <row r="18" spans="2:7" ht="12.2" customHeight="1" x14ac:dyDescent="0.2">
      <c r="B18" s="297" t="s">
        <v>286</v>
      </c>
      <c r="C18" s="297"/>
      <c r="D18" s="297"/>
      <c r="E18" s="298"/>
      <c r="F18" s="297"/>
    </row>
    <row r="19" spans="2:7" x14ac:dyDescent="0.2">
      <c r="E19" s="55" t="s">
        <v>287</v>
      </c>
      <c r="F19" s="43" t="s">
        <v>282</v>
      </c>
      <c r="G19" s="154" t="s">
        <v>288</v>
      </c>
    </row>
    <row r="21" spans="2:7" ht="12.2" customHeight="1" x14ac:dyDescent="0.2">
      <c r="B21" s="297" t="s">
        <v>289</v>
      </c>
      <c r="C21" s="297"/>
      <c r="D21" s="297"/>
      <c r="E21" s="298"/>
      <c r="F21" s="297"/>
    </row>
    <row r="22" spans="2:7" x14ac:dyDescent="0.2">
      <c r="E22" s="55" t="s">
        <v>287</v>
      </c>
      <c r="F22" s="43" t="s">
        <v>282</v>
      </c>
      <c r="G22" s="154" t="s">
        <v>288</v>
      </c>
    </row>
    <row r="24" spans="2:7" ht="12.2" customHeight="1" x14ac:dyDescent="0.2">
      <c r="B24" s="297" t="s">
        <v>290</v>
      </c>
      <c r="C24" s="297"/>
      <c r="D24" s="297"/>
      <c r="E24" s="298"/>
      <c r="F24" s="297"/>
    </row>
    <row r="25" spans="2:7" x14ac:dyDescent="0.2">
      <c r="B25" s="55"/>
      <c r="E25" s="55" t="s">
        <v>287</v>
      </c>
      <c r="F25" s="43" t="s">
        <v>282</v>
      </c>
      <c r="G25" s="154" t="s">
        <v>291</v>
      </c>
    </row>
    <row r="27" spans="2:7" ht="24.6" customHeight="1" x14ac:dyDescent="0.2">
      <c r="B27" s="299" t="s">
        <v>292</v>
      </c>
      <c r="C27" s="297"/>
      <c r="D27" s="297"/>
      <c r="E27" s="298"/>
      <c r="F27" s="297"/>
    </row>
    <row r="28" spans="2:7" x14ac:dyDescent="0.2">
      <c r="B28" s="55"/>
      <c r="E28" s="55" t="s">
        <v>293</v>
      </c>
      <c r="F28" s="43" t="s">
        <v>282</v>
      </c>
      <c r="G28" s="154" t="s">
        <v>294</v>
      </c>
    </row>
    <row r="30" spans="2:7" ht="12.2" customHeight="1" x14ac:dyDescent="0.2">
      <c r="B30" s="297" t="s">
        <v>295</v>
      </c>
      <c r="C30" s="297"/>
      <c r="D30" s="297"/>
      <c r="E30" s="298"/>
      <c r="F30" s="297"/>
    </row>
    <row r="31" spans="2:7" x14ac:dyDescent="0.2">
      <c r="B31" s="55"/>
      <c r="E31" s="55" t="s">
        <v>296</v>
      </c>
      <c r="F31" s="43" t="s">
        <v>282</v>
      </c>
      <c r="G31" s="154" t="s">
        <v>297</v>
      </c>
    </row>
    <row r="37" spans="2:2" x14ac:dyDescent="0.2">
      <c r="B37" s="55"/>
    </row>
    <row r="41" spans="2:2" x14ac:dyDescent="0.2">
      <c r="B41" s="55"/>
    </row>
    <row r="44" spans="2:2" x14ac:dyDescent="0.2">
      <c r="B44" s="55"/>
    </row>
  </sheetData>
  <mergeCells count="12">
    <mergeCell ref="B15:F15"/>
    <mergeCell ref="B18:F18"/>
    <mergeCell ref="B21:F21"/>
    <mergeCell ref="B24:F24"/>
    <mergeCell ref="B27:F27"/>
    <mergeCell ref="B30:F30"/>
    <mergeCell ref="A2:E2"/>
    <mergeCell ref="F2:G3"/>
    <mergeCell ref="A3:C3"/>
    <mergeCell ref="A4:C4"/>
    <mergeCell ref="A5:C5"/>
    <mergeCell ref="B12:F12"/>
  </mergeCells>
  <pageMargins left="0.39370078740157483" right="0.51181102362204722" top="0.59055118110236227" bottom="0.39370078740157483" header="0" footer="0.11811023622047245"/>
  <pageSetup paperSize="9" scale="9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3"/>
  <sheetViews>
    <sheetView workbookViewId="0"/>
  </sheetViews>
  <sheetFormatPr defaultRowHeight="12.75" x14ac:dyDescent="0.2"/>
  <cols>
    <col min="1" max="1" width="10.28515625" customWidth="1"/>
    <col min="2" max="2" width="27.42578125" customWidth="1"/>
    <col min="3" max="8" width="6.140625" customWidth="1"/>
    <col min="9" max="11" width="4.85546875" customWidth="1"/>
    <col min="12" max="12" width="5.7109375" customWidth="1"/>
    <col min="13" max="21" width="6.140625" customWidth="1"/>
    <col min="22" max="30" width="4.85546875" customWidth="1"/>
    <col min="31" max="31" width="5.7109375" customWidth="1"/>
  </cols>
  <sheetData>
    <row r="1" spans="1:31" ht="15.75" x14ac:dyDescent="0.25">
      <c r="AA1" s="300" t="s">
        <v>298</v>
      </c>
      <c r="AB1" s="300"/>
      <c r="AC1" s="300"/>
      <c r="AD1" s="300"/>
      <c r="AE1" s="300"/>
    </row>
    <row r="2" spans="1:31" ht="18.75" x14ac:dyDescent="0.3">
      <c r="A2" s="301" t="s">
        <v>299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1"/>
      <c r="AE2" s="301"/>
    </row>
    <row r="4" spans="1:31" x14ac:dyDescent="0.2">
      <c r="A4" s="3" t="s">
        <v>300</v>
      </c>
    </row>
    <row r="5" spans="1:31" x14ac:dyDescent="0.2">
      <c r="A5" s="3" t="s">
        <v>301</v>
      </c>
    </row>
    <row r="6" spans="1:31" x14ac:dyDescent="0.2">
      <c r="A6" s="3" t="s">
        <v>302</v>
      </c>
    </row>
    <row r="7" spans="1:31" ht="13.5" thickBot="1" x14ac:dyDescent="0.25">
      <c r="A7" s="3"/>
    </row>
    <row r="8" spans="1:31" ht="13.5" thickBot="1" x14ac:dyDescent="0.25">
      <c r="A8" s="19" t="s">
        <v>3</v>
      </c>
      <c r="B8" s="22" t="s">
        <v>4</v>
      </c>
      <c r="C8" s="302" t="s">
        <v>303</v>
      </c>
      <c r="D8" s="302"/>
      <c r="E8" s="302"/>
      <c r="F8" s="302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2"/>
      <c r="V8" s="302"/>
      <c r="W8" s="302"/>
      <c r="X8" s="302"/>
      <c r="Y8" s="302"/>
      <c r="Z8" s="302"/>
      <c r="AA8" s="302"/>
      <c r="AB8" s="302"/>
      <c r="AC8" s="302"/>
      <c r="AD8" s="302"/>
      <c r="AE8" s="303"/>
    </row>
    <row r="9" spans="1:31" x14ac:dyDescent="0.2">
      <c r="A9" s="162" t="s">
        <v>115</v>
      </c>
      <c r="B9" s="163" t="s">
        <v>116</v>
      </c>
      <c r="C9" s="156" t="s">
        <v>304</v>
      </c>
      <c r="D9" s="156" t="s">
        <v>305</v>
      </c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7"/>
    </row>
    <row r="10" spans="1:31" x14ac:dyDescent="0.2">
      <c r="A10" s="164" t="s">
        <v>117</v>
      </c>
      <c r="B10" s="165" t="s">
        <v>118</v>
      </c>
      <c r="C10" s="158" t="s">
        <v>305</v>
      </c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9"/>
    </row>
    <row r="11" spans="1:31" ht="25.5" x14ac:dyDescent="0.2">
      <c r="A11" s="164" t="s">
        <v>120</v>
      </c>
      <c r="B11" s="165" t="s">
        <v>121</v>
      </c>
      <c r="C11" s="158" t="s">
        <v>305</v>
      </c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9"/>
    </row>
    <row r="12" spans="1:31" x14ac:dyDescent="0.2">
      <c r="A12" s="164" t="s">
        <v>122</v>
      </c>
      <c r="B12" s="165" t="s">
        <v>123</v>
      </c>
      <c r="C12" s="158" t="s">
        <v>306</v>
      </c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9"/>
    </row>
    <row r="13" spans="1:31" ht="25.5" x14ac:dyDescent="0.2">
      <c r="A13" s="164" t="s">
        <v>124</v>
      </c>
      <c r="B13" s="165" t="s">
        <v>125</v>
      </c>
      <c r="C13" s="158" t="s">
        <v>307</v>
      </c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9"/>
    </row>
    <row r="14" spans="1:31" x14ac:dyDescent="0.2">
      <c r="A14" s="164" t="s">
        <v>127</v>
      </c>
      <c r="B14" s="165" t="s">
        <v>128</v>
      </c>
      <c r="C14" s="158" t="s">
        <v>307</v>
      </c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9"/>
    </row>
    <row r="15" spans="1:31" ht="13.5" x14ac:dyDescent="0.2">
      <c r="A15" s="304" t="s">
        <v>130</v>
      </c>
      <c r="B15" s="168" t="s">
        <v>131</v>
      </c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9"/>
    </row>
    <row r="16" spans="1:31" x14ac:dyDescent="0.2">
      <c r="A16" s="305"/>
      <c r="B16" s="165" t="s">
        <v>132</v>
      </c>
      <c r="C16" s="158" t="s">
        <v>308</v>
      </c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9"/>
    </row>
    <row r="17" spans="1:31" ht="25.5" x14ac:dyDescent="0.2">
      <c r="A17" s="164" t="s">
        <v>133</v>
      </c>
      <c r="B17" s="165" t="s">
        <v>134</v>
      </c>
      <c r="C17" s="158" t="s">
        <v>304</v>
      </c>
      <c r="D17" s="158" t="s">
        <v>309</v>
      </c>
      <c r="E17" s="158" t="s">
        <v>310</v>
      </c>
      <c r="F17" s="158" t="s">
        <v>311</v>
      </c>
      <c r="G17" s="158" t="s">
        <v>312</v>
      </c>
      <c r="H17" s="158" t="s">
        <v>313</v>
      </c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9"/>
    </row>
    <row r="18" spans="1:31" x14ac:dyDescent="0.2">
      <c r="A18" s="164" t="s">
        <v>135</v>
      </c>
      <c r="B18" s="165" t="s">
        <v>136</v>
      </c>
      <c r="C18" s="158" t="s">
        <v>309</v>
      </c>
      <c r="D18" s="158" t="s">
        <v>314</v>
      </c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9"/>
    </row>
    <row r="19" spans="1:31" x14ac:dyDescent="0.2">
      <c r="A19" s="164" t="s">
        <v>137</v>
      </c>
      <c r="B19" s="165" t="s">
        <v>138</v>
      </c>
      <c r="C19" s="158" t="s">
        <v>309</v>
      </c>
      <c r="D19" s="158" t="s">
        <v>315</v>
      </c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9"/>
    </row>
    <row r="20" spans="1:31" x14ac:dyDescent="0.2">
      <c r="A20" s="164" t="s">
        <v>139</v>
      </c>
      <c r="B20" s="165" t="s">
        <v>140</v>
      </c>
      <c r="C20" s="158" t="s">
        <v>309</v>
      </c>
      <c r="D20" s="158" t="s">
        <v>311</v>
      </c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9"/>
    </row>
    <row r="21" spans="1:31" ht="25.5" x14ac:dyDescent="0.2">
      <c r="A21" s="164" t="s">
        <v>141</v>
      </c>
      <c r="B21" s="165" t="s">
        <v>142</v>
      </c>
      <c r="C21" s="158" t="s">
        <v>314</v>
      </c>
      <c r="D21" s="158" t="s">
        <v>316</v>
      </c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9"/>
    </row>
    <row r="22" spans="1:31" ht="25.5" x14ac:dyDescent="0.2">
      <c r="A22" s="164" t="s">
        <v>143</v>
      </c>
      <c r="B22" s="165" t="s">
        <v>144</v>
      </c>
      <c r="C22" s="158" t="s">
        <v>309</v>
      </c>
      <c r="D22" s="158" t="s">
        <v>311</v>
      </c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9"/>
    </row>
    <row r="23" spans="1:31" ht="25.5" x14ac:dyDescent="0.2">
      <c r="A23" s="164" t="s">
        <v>145</v>
      </c>
      <c r="B23" s="165" t="s">
        <v>146</v>
      </c>
      <c r="C23" s="158" t="s">
        <v>304</v>
      </c>
      <c r="D23" s="158" t="s">
        <v>309</v>
      </c>
      <c r="E23" s="158" t="s">
        <v>311</v>
      </c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9"/>
    </row>
    <row r="24" spans="1:31" x14ac:dyDescent="0.2">
      <c r="A24" s="164" t="s">
        <v>148</v>
      </c>
      <c r="B24" s="165" t="s">
        <v>149</v>
      </c>
      <c r="C24" s="158" t="s">
        <v>311</v>
      </c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9"/>
    </row>
    <row r="25" spans="1:31" x14ac:dyDescent="0.2">
      <c r="A25" s="164" t="s">
        <v>151</v>
      </c>
      <c r="B25" s="165" t="s">
        <v>152</v>
      </c>
      <c r="C25" s="158" t="s">
        <v>311</v>
      </c>
      <c r="D25" s="158" t="s">
        <v>317</v>
      </c>
      <c r="E25" s="158" t="s">
        <v>312</v>
      </c>
      <c r="F25" s="158" t="s">
        <v>318</v>
      </c>
      <c r="G25" s="158" t="s">
        <v>319</v>
      </c>
      <c r="H25" s="158" t="s">
        <v>320</v>
      </c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9"/>
    </row>
    <row r="26" spans="1:31" x14ac:dyDescent="0.2">
      <c r="A26" s="164" t="s">
        <v>153</v>
      </c>
      <c r="B26" s="165" t="s">
        <v>154</v>
      </c>
      <c r="C26" s="158" t="s">
        <v>304</v>
      </c>
      <c r="D26" s="158" t="s">
        <v>309</v>
      </c>
      <c r="E26" s="158" t="s">
        <v>311</v>
      </c>
      <c r="F26" s="158" t="s">
        <v>317</v>
      </c>
      <c r="G26" s="158" t="s">
        <v>312</v>
      </c>
      <c r="H26" s="158" t="s">
        <v>313</v>
      </c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9"/>
    </row>
    <row r="27" spans="1:31" x14ac:dyDescent="0.2">
      <c r="A27" s="164" t="s">
        <v>155</v>
      </c>
      <c r="B27" s="165" t="s">
        <v>156</v>
      </c>
      <c r="C27" s="158" t="s">
        <v>311</v>
      </c>
      <c r="D27" s="158" t="s">
        <v>317</v>
      </c>
      <c r="E27" s="158" t="s">
        <v>321</v>
      </c>
      <c r="F27" s="158" t="s">
        <v>320</v>
      </c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9"/>
    </row>
    <row r="28" spans="1:31" x14ac:dyDescent="0.2">
      <c r="A28" s="164" t="s">
        <v>157</v>
      </c>
      <c r="B28" s="165" t="s">
        <v>158</v>
      </c>
      <c r="C28" s="158" t="s">
        <v>311</v>
      </c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9"/>
    </row>
    <row r="29" spans="1:31" x14ac:dyDescent="0.2">
      <c r="A29" s="164" t="s">
        <v>159</v>
      </c>
      <c r="B29" s="165" t="s">
        <v>160</v>
      </c>
      <c r="C29" s="158" t="s">
        <v>311</v>
      </c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9"/>
    </row>
    <row r="30" spans="1:31" x14ac:dyDescent="0.2">
      <c r="A30" s="164" t="s">
        <v>161</v>
      </c>
      <c r="B30" s="165" t="s">
        <v>162</v>
      </c>
      <c r="C30" s="158" t="s">
        <v>304</v>
      </c>
      <c r="D30" s="158" t="s">
        <v>309</v>
      </c>
      <c r="E30" s="158" t="s">
        <v>310</v>
      </c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9"/>
    </row>
    <row r="31" spans="1:31" x14ac:dyDescent="0.2">
      <c r="A31" s="164" t="s">
        <v>163</v>
      </c>
      <c r="B31" s="165" t="s">
        <v>164</v>
      </c>
      <c r="C31" s="158" t="s">
        <v>311</v>
      </c>
      <c r="D31" s="158" t="s">
        <v>317</v>
      </c>
      <c r="E31" s="158" t="s">
        <v>320</v>
      </c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9"/>
    </row>
    <row r="32" spans="1:31" x14ac:dyDescent="0.2">
      <c r="A32" s="164" t="s">
        <v>166</v>
      </c>
      <c r="B32" s="165" t="s">
        <v>167</v>
      </c>
      <c r="C32" s="158" t="s">
        <v>317</v>
      </c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9"/>
    </row>
    <row r="33" spans="1:31" x14ac:dyDescent="0.2">
      <c r="A33" s="164" t="s">
        <v>169</v>
      </c>
      <c r="B33" s="165" t="s">
        <v>170</v>
      </c>
      <c r="C33" s="158" t="s">
        <v>311</v>
      </c>
      <c r="D33" s="158" t="s">
        <v>317</v>
      </c>
      <c r="E33" s="158" t="s">
        <v>318</v>
      </c>
      <c r="F33" s="158" t="s">
        <v>320</v>
      </c>
      <c r="G33" s="158" t="s">
        <v>313</v>
      </c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9"/>
    </row>
    <row r="34" spans="1:31" x14ac:dyDescent="0.2">
      <c r="A34" s="164" t="s">
        <v>171</v>
      </c>
      <c r="B34" s="165" t="s">
        <v>172</v>
      </c>
      <c r="C34" s="158" t="s">
        <v>304</v>
      </c>
      <c r="D34" s="158" t="s">
        <v>312</v>
      </c>
      <c r="E34" s="158" t="s">
        <v>320</v>
      </c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9"/>
    </row>
    <row r="35" spans="1:31" x14ac:dyDescent="0.2">
      <c r="A35" s="164" t="s">
        <v>173</v>
      </c>
      <c r="B35" s="165" t="s">
        <v>174</v>
      </c>
      <c r="C35" s="158" t="s">
        <v>311</v>
      </c>
      <c r="D35" s="158" t="s">
        <v>321</v>
      </c>
      <c r="E35" s="158" t="s">
        <v>312</v>
      </c>
      <c r="F35" s="158" t="s">
        <v>318</v>
      </c>
      <c r="G35" s="158" t="s">
        <v>316</v>
      </c>
      <c r="H35" s="158" t="s">
        <v>319</v>
      </c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9"/>
    </row>
    <row r="36" spans="1:31" x14ac:dyDescent="0.2">
      <c r="A36" s="164" t="s">
        <v>176</v>
      </c>
      <c r="B36" s="165" t="s">
        <v>177</v>
      </c>
      <c r="C36" s="158" t="s">
        <v>322</v>
      </c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9"/>
    </row>
    <row r="37" spans="1:31" ht="25.5" x14ac:dyDescent="0.2">
      <c r="A37" s="164" t="s">
        <v>179</v>
      </c>
      <c r="B37" s="165" t="s">
        <v>180</v>
      </c>
      <c r="C37" s="158" t="s">
        <v>323</v>
      </c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9"/>
    </row>
    <row r="38" spans="1:31" x14ac:dyDescent="0.2">
      <c r="A38" s="164" t="s">
        <v>182</v>
      </c>
      <c r="B38" s="165" t="s">
        <v>183</v>
      </c>
      <c r="C38" s="158" t="s">
        <v>304</v>
      </c>
      <c r="D38" s="158" t="s">
        <v>309</v>
      </c>
      <c r="E38" s="158" t="s">
        <v>324</v>
      </c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9"/>
    </row>
    <row r="39" spans="1:31" ht="25.5" x14ac:dyDescent="0.2">
      <c r="A39" s="164" t="s">
        <v>184</v>
      </c>
      <c r="B39" s="165" t="s">
        <v>185</v>
      </c>
      <c r="C39" s="158" t="s">
        <v>324</v>
      </c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9"/>
    </row>
    <row r="40" spans="1:31" x14ac:dyDescent="0.2">
      <c r="A40" s="164" t="s">
        <v>186</v>
      </c>
      <c r="B40" s="165" t="s">
        <v>187</v>
      </c>
      <c r="C40" s="158" t="s">
        <v>325</v>
      </c>
      <c r="D40" s="158" t="s">
        <v>324</v>
      </c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9"/>
    </row>
    <row r="41" spans="1:31" x14ac:dyDescent="0.2">
      <c r="A41" s="164" t="s">
        <v>188</v>
      </c>
      <c r="B41" s="165" t="s">
        <v>189</v>
      </c>
      <c r="C41" s="158" t="s">
        <v>324</v>
      </c>
      <c r="D41" s="158" t="s">
        <v>323</v>
      </c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9"/>
    </row>
    <row r="42" spans="1:31" x14ac:dyDescent="0.2">
      <c r="A42" s="164" t="s">
        <v>190</v>
      </c>
      <c r="B42" s="165" t="s">
        <v>191</v>
      </c>
      <c r="C42" s="158" t="s">
        <v>322</v>
      </c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9"/>
    </row>
    <row r="43" spans="1:31" x14ac:dyDescent="0.2">
      <c r="A43" s="164" t="s">
        <v>192</v>
      </c>
      <c r="B43" s="165" t="s">
        <v>193</v>
      </c>
      <c r="C43" s="158" t="s">
        <v>326</v>
      </c>
      <c r="D43" s="158" t="s">
        <v>324</v>
      </c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9"/>
    </row>
    <row r="44" spans="1:31" ht="25.5" x14ac:dyDescent="0.2">
      <c r="A44" s="164" t="s">
        <v>194</v>
      </c>
      <c r="B44" s="165" t="s">
        <v>195</v>
      </c>
      <c r="C44" s="158" t="s">
        <v>322</v>
      </c>
      <c r="D44" s="158" t="s">
        <v>323</v>
      </c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9"/>
    </row>
    <row r="45" spans="1:31" ht="25.5" x14ac:dyDescent="0.2">
      <c r="A45" s="164" t="s">
        <v>196</v>
      </c>
      <c r="B45" s="165" t="s">
        <v>197</v>
      </c>
      <c r="C45" s="158" t="s">
        <v>325</v>
      </c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9"/>
    </row>
    <row r="46" spans="1:31" ht="25.5" x14ac:dyDescent="0.2">
      <c r="A46" s="164" t="s">
        <v>199</v>
      </c>
      <c r="B46" s="165" t="s">
        <v>200</v>
      </c>
      <c r="C46" s="158" t="s">
        <v>326</v>
      </c>
      <c r="D46" s="158" t="s">
        <v>323</v>
      </c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9"/>
    </row>
    <row r="47" spans="1:31" ht="38.25" x14ac:dyDescent="0.2">
      <c r="A47" s="164" t="s">
        <v>201</v>
      </c>
      <c r="B47" s="165" t="s">
        <v>202</v>
      </c>
      <c r="C47" s="158" t="s">
        <v>326</v>
      </c>
      <c r="D47" s="158" t="s">
        <v>325</v>
      </c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9"/>
    </row>
    <row r="48" spans="1:31" ht="13.5" x14ac:dyDescent="0.2">
      <c r="A48" s="304" t="s">
        <v>203</v>
      </c>
      <c r="B48" s="168" t="s">
        <v>131</v>
      </c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9"/>
    </row>
    <row r="49" spans="1:31" ht="25.5" x14ac:dyDescent="0.2">
      <c r="A49" s="305"/>
      <c r="B49" s="165" t="s">
        <v>204</v>
      </c>
      <c r="C49" s="158" t="s">
        <v>308</v>
      </c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9"/>
    </row>
    <row r="50" spans="1:31" ht="25.5" x14ac:dyDescent="0.2">
      <c r="A50" s="164" t="s">
        <v>206</v>
      </c>
      <c r="B50" s="165" t="s">
        <v>207</v>
      </c>
      <c r="C50" s="158" t="s">
        <v>326</v>
      </c>
      <c r="D50" s="158" t="s">
        <v>327</v>
      </c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9"/>
    </row>
    <row r="51" spans="1:31" ht="25.5" x14ac:dyDescent="0.2">
      <c r="A51" s="164" t="s">
        <v>208</v>
      </c>
      <c r="B51" s="165" t="s">
        <v>209</v>
      </c>
      <c r="C51" s="158" t="s">
        <v>328</v>
      </c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9"/>
    </row>
    <row r="52" spans="1:31" x14ac:dyDescent="0.2">
      <c r="A52" s="164" t="s">
        <v>210</v>
      </c>
      <c r="B52" s="165" t="s">
        <v>211</v>
      </c>
      <c r="C52" s="158" t="s">
        <v>305</v>
      </c>
      <c r="D52" s="158" t="s">
        <v>310</v>
      </c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9"/>
    </row>
    <row r="53" spans="1:31" x14ac:dyDescent="0.2">
      <c r="A53" s="164"/>
      <c r="B53" s="165" t="s">
        <v>212</v>
      </c>
      <c r="C53" s="158" t="s">
        <v>304</v>
      </c>
      <c r="D53" s="158" t="s">
        <v>310</v>
      </c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9"/>
    </row>
    <row r="54" spans="1:31" x14ac:dyDescent="0.2">
      <c r="A54" s="164" t="s">
        <v>213</v>
      </c>
      <c r="B54" s="165" t="s">
        <v>214</v>
      </c>
      <c r="C54" s="158" t="s">
        <v>329</v>
      </c>
      <c r="D54" s="158" t="s">
        <v>310</v>
      </c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9"/>
    </row>
    <row r="55" spans="1:31" x14ac:dyDescent="0.2">
      <c r="A55" s="164"/>
      <c r="B55" s="165" t="s">
        <v>215</v>
      </c>
      <c r="C55" s="158" t="s">
        <v>329</v>
      </c>
      <c r="D55" s="158" t="s">
        <v>310</v>
      </c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9"/>
    </row>
    <row r="56" spans="1:31" x14ac:dyDescent="0.2">
      <c r="A56" s="164" t="s">
        <v>216</v>
      </c>
      <c r="B56" s="165" t="s">
        <v>217</v>
      </c>
      <c r="C56" s="158" t="s">
        <v>306</v>
      </c>
      <c r="D56" s="158" t="s">
        <v>310</v>
      </c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9"/>
    </row>
    <row r="57" spans="1:31" x14ac:dyDescent="0.2">
      <c r="A57" s="164"/>
      <c r="B57" s="165" t="s">
        <v>218</v>
      </c>
      <c r="C57" s="158" t="s">
        <v>306</v>
      </c>
      <c r="D57" s="158" t="s">
        <v>310</v>
      </c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9"/>
    </row>
    <row r="58" spans="1:31" ht="25.5" x14ac:dyDescent="0.2">
      <c r="A58" s="164" t="s">
        <v>219</v>
      </c>
      <c r="B58" s="165" t="s">
        <v>220</v>
      </c>
      <c r="C58" s="158" t="s">
        <v>325</v>
      </c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9"/>
    </row>
    <row r="59" spans="1:31" x14ac:dyDescent="0.2">
      <c r="A59" s="164"/>
      <c r="B59" s="165" t="s">
        <v>221</v>
      </c>
      <c r="C59" s="158" t="s">
        <v>325</v>
      </c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9"/>
    </row>
    <row r="60" spans="1:31" ht="25.5" x14ac:dyDescent="0.2">
      <c r="A60" s="164" t="s">
        <v>222</v>
      </c>
      <c r="B60" s="165" t="s">
        <v>223</v>
      </c>
      <c r="C60" s="158" t="s">
        <v>324</v>
      </c>
      <c r="D60" s="158" t="s">
        <v>330</v>
      </c>
      <c r="E60" s="158" t="s">
        <v>331</v>
      </c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9"/>
    </row>
    <row r="61" spans="1:31" ht="25.5" x14ac:dyDescent="0.2">
      <c r="A61" s="164"/>
      <c r="B61" s="165" t="s">
        <v>224</v>
      </c>
      <c r="C61" s="158" t="s">
        <v>326</v>
      </c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9"/>
    </row>
    <row r="62" spans="1:31" ht="25.5" x14ac:dyDescent="0.2">
      <c r="A62" s="164" t="s">
        <v>225</v>
      </c>
      <c r="B62" s="165" t="s">
        <v>226</v>
      </c>
      <c r="C62" s="158" t="s">
        <v>324</v>
      </c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9"/>
    </row>
    <row r="63" spans="1:31" ht="25.5" x14ac:dyDescent="0.2">
      <c r="A63" s="164"/>
      <c r="B63" s="165" t="s">
        <v>227</v>
      </c>
      <c r="C63" s="158" t="s">
        <v>326</v>
      </c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9"/>
    </row>
    <row r="64" spans="1:31" ht="25.5" x14ac:dyDescent="0.2">
      <c r="A64" s="164" t="s">
        <v>228</v>
      </c>
      <c r="B64" s="165" t="s">
        <v>229</v>
      </c>
      <c r="C64" s="158" t="s">
        <v>326</v>
      </c>
      <c r="D64" s="158" t="s">
        <v>325</v>
      </c>
      <c r="E64" s="158" t="s">
        <v>323</v>
      </c>
      <c r="F64" s="158" t="s">
        <v>327</v>
      </c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9"/>
    </row>
    <row r="65" spans="1:31" ht="25.5" x14ac:dyDescent="0.2">
      <c r="A65" s="164"/>
      <c r="B65" s="165" t="s">
        <v>230</v>
      </c>
      <c r="C65" s="158" t="s">
        <v>326</v>
      </c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9"/>
    </row>
    <row r="66" spans="1:31" ht="38.25" x14ac:dyDescent="0.2">
      <c r="A66" s="164" t="s">
        <v>231</v>
      </c>
      <c r="B66" s="165" t="s">
        <v>232</v>
      </c>
      <c r="C66" s="158" t="s">
        <v>330</v>
      </c>
      <c r="D66" s="158" t="s">
        <v>331</v>
      </c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9"/>
    </row>
    <row r="67" spans="1:31" ht="38.25" x14ac:dyDescent="0.2">
      <c r="A67" s="164"/>
      <c r="B67" s="165" t="s">
        <v>233</v>
      </c>
      <c r="C67" s="158" t="s">
        <v>331</v>
      </c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9"/>
    </row>
    <row r="68" spans="1:31" ht="25.5" x14ac:dyDescent="0.2">
      <c r="A68" s="164" t="s">
        <v>234</v>
      </c>
      <c r="B68" s="165" t="s">
        <v>235</v>
      </c>
      <c r="C68" s="158" t="s">
        <v>332</v>
      </c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9"/>
    </row>
    <row r="69" spans="1:31" ht="25.5" x14ac:dyDescent="0.2">
      <c r="A69" s="164"/>
      <c r="B69" s="165" t="s">
        <v>236</v>
      </c>
      <c r="C69" s="158" t="s">
        <v>326</v>
      </c>
      <c r="D69" s="158" t="s">
        <v>330</v>
      </c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9"/>
    </row>
    <row r="70" spans="1:31" ht="25.5" x14ac:dyDescent="0.2">
      <c r="A70" s="164" t="s">
        <v>237</v>
      </c>
      <c r="B70" s="165" t="s">
        <v>238</v>
      </c>
      <c r="C70" s="158" t="s">
        <v>323</v>
      </c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9"/>
    </row>
    <row r="71" spans="1:31" x14ac:dyDescent="0.2">
      <c r="A71" s="164"/>
      <c r="B71" s="165" t="s">
        <v>239</v>
      </c>
      <c r="C71" s="158" t="s">
        <v>323</v>
      </c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9"/>
    </row>
    <row r="72" spans="1:31" ht="25.5" x14ac:dyDescent="0.2">
      <c r="A72" s="164" t="s">
        <v>240</v>
      </c>
      <c r="B72" s="165" t="s">
        <v>241</v>
      </c>
      <c r="C72" s="158" t="s">
        <v>331</v>
      </c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9"/>
    </row>
    <row r="73" spans="1:31" x14ac:dyDescent="0.2">
      <c r="A73" s="164"/>
      <c r="B73" s="165" t="s">
        <v>242</v>
      </c>
      <c r="C73" s="158" t="s">
        <v>324</v>
      </c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9"/>
    </row>
    <row r="74" spans="1:31" x14ac:dyDescent="0.2">
      <c r="A74" s="164" t="s">
        <v>243</v>
      </c>
      <c r="B74" s="165" t="s">
        <v>244</v>
      </c>
      <c r="C74" s="158" t="s">
        <v>323</v>
      </c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9"/>
    </row>
    <row r="75" spans="1:31" ht="38.25" x14ac:dyDescent="0.2">
      <c r="A75" s="164"/>
      <c r="B75" s="165" t="s">
        <v>245</v>
      </c>
      <c r="C75" s="158" t="s">
        <v>326</v>
      </c>
      <c r="D75" s="158" t="s">
        <v>325</v>
      </c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9"/>
    </row>
    <row r="76" spans="1:31" ht="25.5" x14ac:dyDescent="0.2">
      <c r="A76" s="164" t="s">
        <v>262</v>
      </c>
      <c r="B76" s="165" t="s">
        <v>263</v>
      </c>
      <c r="C76" s="158" t="s">
        <v>325</v>
      </c>
      <c r="D76" s="158" t="s">
        <v>324</v>
      </c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9"/>
    </row>
    <row r="77" spans="1:31" x14ac:dyDescent="0.2">
      <c r="A77" s="164" t="s">
        <v>264</v>
      </c>
      <c r="B77" s="165" t="s">
        <v>265</v>
      </c>
      <c r="C77" s="158" t="s">
        <v>304</v>
      </c>
      <c r="D77" s="158" t="s">
        <v>325</v>
      </c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9"/>
    </row>
    <row r="78" spans="1:31" ht="25.5" x14ac:dyDescent="0.2">
      <c r="A78" s="164" t="s">
        <v>248</v>
      </c>
      <c r="B78" s="165" t="s">
        <v>333</v>
      </c>
      <c r="C78" s="158" t="s">
        <v>309</v>
      </c>
      <c r="D78" s="158" t="s">
        <v>310</v>
      </c>
      <c r="E78" s="158" t="s">
        <v>321</v>
      </c>
      <c r="F78" s="158" t="s">
        <v>313</v>
      </c>
      <c r="G78" s="158" t="s">
        <v>323</v>
      </c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9"/>
    </row>
    <row r="79" spans="1:31" ht="38.25" x14ac:dyDescent="0.2">
      <c r="A79" s="164" t="s">
        <v>250</v>
      </c>
      <c r="B79" s="165" t="s">
        <v>334</v>
      </c>
      <c r="C79" s="158" t="s">
        <v>309</v>
      </c>
      <c r="D79" s="158" t="s">
        <v>310</v>
      </c>
      <c r="E79" s="158" t="s">
        <v>325</v>
      </c>
      <c r="F79" s="158" t="s">
        <v>324</v>
      </c>
      <c r="G79" s="158" t="s">
        <v>323</v>
      </c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9"/>
    </row>
    <row r="80" spans="1:31" ht="51" x14ac:dyDescent="0.2">
      <c r="A80" s="164" t="s">
        <v>252</v>
      </c>
      <c r="B80" s="165" t="s">
        <v>335</v>
      </c>
      <c r="C80" s="158" t="s">
        <v>304</v>
      </c>
      <c r="D80" s="158" t="s">
        <v>329</v>
      </c>
      <c r="E80" s="158" t="s">
        <v>306</v>
      </c>
      <c r="F80" s="158" t="s">
        <v>310</v>
      </c>
      <c r="G80" s="158" t="s">
        <v>322</v>
      </c>
      <c r="H80" s="158" t="s">
        <v>330</v>
      </c>
      <c r="I80" s="158" t="s">
        <v>331</v>
      </c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9"/>
    </row>
    <row r="81" spans="1:31" ht="38.25" x14ac:dyDescent="0.2">
      <c r="A81" s="164" t="s">
        <v>254</v>
      </c>
      <c r="B81" s="165" t="s">
        <v>336</v>
      </c>
      <c r="C81" s="158" t="s">
        <v>304</v>
      </c>
      <c r="D81" s="158" t="s">
        <v>306</v>
      </c>
      <c r="E81" s="158" t="s">
        <v>332</v>
      </c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9"/>
    </row>
    <row r="82" spans="1:31" ht="38.25" x14ac:dyDescent="0.2">
      <c r="A82" s="164" t="s">
        <v>256</v>
      </c>
      <c r="B82" s="165" t="s">
        <v>337</v>
      </c>
      <c r="C82" s="158" t="s">
        <v>304</v>
      </c>
      <c r="D82" s="158" t="s">
        <v>309</v>
      </c>
      <c r="E82" s="158" t="s">
        <v>326</v>
      </c>
      <c r="F82" s="158" t="s">
        <v>325</v>
      </c>
      <c r="G82" s="158" t="s">
        <v>324</v>
      </c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9"/>
    </row>
    <row r="83" spans="1:31" ht="26.25" thickBot="1" x14ac:dyDescent="0.25">
      <c r="A83" s="166" t="s">
        <v>259</v>
      </c>
      <c r="B83" s="167" t="s">
        <v>260</v>
      </c>
      <c r="C83" s="160" t="s">
        <v>304</v>
      </c>
      <c r="D83" s="160" t="s">
        <v>309</v>
      </c>
      <c r="E83" s="160" t="s">
        <v>329</v>
      </c>
      <c r="F83" s="160" t="s">
        <v>306</v>
      </c>
      <c r="G83" s="160" t="s">
        <v>305</v>
      </c>
      <c r="H83" s="160" t="s">
        <v>310</v>
      </c>
      <c r="I83" s="160" t="s">
        <v>308</v>
      </c>
      <c r="J83" s="160" t="s">
        <v>307</v>
      </c>
      <c r="K83" s="160" t="s">
        <v>314</v>
      </c>
      <c r="L83" s="160" t="s">
        <v>315</v>
      </c>
      <c r="M83" s="160" t="s">
        <v>311</v>
      </c>
      <c r="N83" s="160" t="s">
        <v>317</v>
      </c>
      <c r="O83" s="160" t="s">
        <v>321</v>
      </c>
      <c r="P83" s="160" t="s">
        <v>312</v>
      </c>
      <c r="Q83" s="160" t="s">
        <v>318</v>
      </c>
      <c r="R83" s="160" t="s">
        <v>316</v>
      </c>
      <c r="S83" s="160" t="s">
        <v>319</v>
      </c>
      <c r="T83" s="160" t="s">
        <v>320</v>
      </c>
      <c r="U83" s="160" t="s">
        <v>313</v>
      </c>
      <c r="V83" s="160" t="s">
        <v>326</v>
      </c>
      <c r="W83" s="160" t="s">
        <v>325</v>
      </c>
      <c r="X83" s="160" t="s">
        <v>322</v>
      </c>
      <c r="Y83" s="160" t="s">
        <v>324</v>
      </c>
      <c r="Z83" s="160" t="s">
        <v>323</v>
      </c>
      <c r="AA83" s="160" t="s">
        <v>330</v>
      </c>
      <c r="AB83" s="160" t="s">
        <v>331</v>
      </c>
      <c r="AC83" s="160" t="s">
        <v>332</v>
      </c>
      <c r="AD83" s="160" t="s">
        <v>327</v>
      </c>
      <c r="AE83" s="161" t="s">
        <v>328</v>
      </c>
    </row>
  </sheetData>
  <mergeCells count="5">
    <mergeCell ref="AA1:AE1"/>
    <mergeCell ref="A2:AE2"/>
    <mergeCell ref="C8:AE8"/>
    <mergeCell ref="A15:A16"/>
    <mergeCell ref="A48:A49"/>
  </mergeCells>
  <phoneticPr fontId="22" type="noConversion"/>
  <pageMargins left="0.39370078740157499" right="0.196850393700787" top="0.59055118110236204" bottom="0.39370078740157499" header="0.31496062992126" footer="0.11811023622047198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Календарный график</vt:lpstr>
      <vt:lpstr>Учебный план</vt:lpstr>
      <vt:lpstr>УП - практ</vt:lpstr>
      <vt:lpstr>Матрица компетенций</vt:lpstr>
      <vt:lpstr>'Матрица компетенций'!Заголовки_для_печати</vt:lpstr>
      <vt:lpstr>'Учебный план'!Заголовки_для_печати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Леонид Бевз</cp:lastModifiedBy>
  <cp:lastPrinted>2023-09-06T10:00:56Z</cp:lastPrinted>
  <dcterms:created xsi:type="dcterms:W3CDTF">2008-07-06T08:38:06Z</dcterms:created>
  <dcterms:modified xsi:type="dcterms:W3CDTF">2023-09-12T19:30:09Z</dcterms:modified>
</cp:coreProperties>
</file>