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activeTab="4"/>
  </bookViews>
  <sheets>
    <sheet name="Task 1" sheetId="1" r:id="rId1"/>
    <sheet name="Task 2" sheetId="2" r:id="rId2"/>
    <sheet name="Task 3" sheetId="3" r:id="rId3"/>
    <sheet name="Task 4" sheetId="4" r:id="rId4"/>
    <sheet name="Task 5" sheetId="5" r:id="rId5"/>
  </sheets>
  <definedNames>
    <definedName name="a">'Task 2'!$B$2</definedName>
    <definedName name="u">'Task 2'!$B$4</definedName>
    <definedName name="x">'Task 2'!$B$3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2" i="5"/>
  <c r="D3" i="5"/>
  <c r="D4" i="5"/>
  <c r="D5" i="5"/>
  <c r="D6" i="5"/>
  <c r="D7" i="5"/>
  <c r="D8" i="5"/>
  <c r="D9" i="5"/>
  <c r="D10" i="5"/>
  <c r="D11" i="5"/>
  <c r="D2" i="5"/>
  <c r="C14" i="5"/>
  <c r="C12" i="5"/>
  <c r="F12" i="4"/>
  <c r="D12" i="4"/>
  <c r="D10" i="4"/>
  <c r="D8" i="4"/>
  <c r="F5" i="4"/>
  <c r="F6" i="4"/>
  <c r="G5" i="4"/>
  <c r="G6" i="4"/>
  <c r="G4" i="4"/>
  <c r="F4" i="4"/>
  <c r="C3" i="3"/>
  <c r="C4" i="3"/>
  <c r="C5" i="3"/>
  <c r="C6" i="3"/>
  <c r="C7" i="3"/>
  <c r="C8" i="3"/>
  <c r="C9" i="3"/>
  <c r="C10" i="3"/>
  <c r="C2" i="3"/>
  <c r="C4" i="2"/>
  <c r="C3" i="2"/>
  <c r="C2" i="2"/>
  <c r="H19" i="1"/>
  <c r="H18" i="1"/>
  <c r="H15" i="1"/>
  <c r="H16" i="1"/>
  <c r="H17" i="1"/>
  <c r="H4" i="1"/>
  <c r="H5" i="1"/>
  <c r="H6" i="1"/>
  <c r="H7" i="1"/>
  <c r="H8" i="1"/>
  <c r="H9" i="1"/>
  <c r="H10" i="1"/>
  <c r="H11" i="1"/>
  <c r="H12" i="1"/>
  <c r="H13" i="1"/>
  <c r="H14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4" i="1"/>
</calcChain>
</file>

<file path=xl/sharedStrings.xml><?xml version="1.0" encoding="utf-8"?>
<sst xmlns="http://schemas.openxmlformats.org/spreadsheetml/2006/main" count="38" uniqueCount="38">
  <si>
    <t>a</t>
  </si>
  <si>
    <t>b</t>
  </si>
  <si>
    <t>c</t>
  </si>
  <si>
    <t>x</t>
  </si>
  <si>
    <t>d</t>
  </si>
  <si>
    <t>y</t>
  </si>
  <si>
    <t>p</t>
  </si>
  <si>
    <t>Min</t>
  </si>
  <si>
    <t>Max</t>
  </si>
  <si>
    <t>Conditii</t>
  </si>
  <si>
    <t>Banca</t>
  </si>
  <si>
    <t>Comision unic (lei)</t>
  </si>
  <si>
    <t>Perioda (luni)</t>
  </si>
  <si>
    <t>Suma creditului (lei)</t>
  </si>
  <si>
    <t>Calcule</t>
  </si>
  <si>
    <t>Rata lunara (lei)</t>
  </si>
  <si>
    <t>Suma totala (lei)</t>
  </si>
  <si>
    <t>Victoriabank</t>
  </si>
  <si>
    <t>Agroinbank</t>
  </si>
  <si>
    <t>Mobiasbank</t>
  </si>
  <si>
    <t>Dobanda anuala (%)</t>
  </si>
  <si>
    <t>Binefacere</t>
  </si>
  <si>
    <t>Suma depusa</t>
  </si>
  <si>
    <t>Calcul % din suma adunata</t>
  </si>
  <si>
    <t>Calcul % din suma preconizata</t>
  </si>
  <si>
    <t>Nume 1</t>
  </si>
  <si>
    <t>Nume 2</t>
  </si>
  <si>
    <t>Nume 3</t>
  </si>
  <si>
    <t>Nume 4</t>
  </si>
  <si>
    <t>Nume 5</t>
  </si>
  <si>
    <t>Nume 6</t>
  </si>
  <si>
    <t>Nume 7</t>
  </si>
  <si>
    <t>Nume 8</t>
  </si>
  <si>
    <t>Nume 9</t>
  </si>
  <si>
    <t>Nume 10</t>
  </si>
  <si>
    <t>Suma totala adunata</t>
  </si>
  <si>
    <t>Suma preconizata</t>
  </si>
  <si>
    <t>Suma necesara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</si>
</sst>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[$lei-418]"/>
    <numFmt numFmtId="165" formatCode="[$€-18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Fill="1" applyBorder="1"/>
    <xf numFmtId="0" fontId="0" fillId="0" borderId="18" xfId="0" applyBorder="1"/>
    <xf numFmtId="0" fontId="0" fillId="0" borderId="19" xfId="0" applyFill="1" applyBorder="1"/>
    <xf numFmtId="164" fontId="0" fillId="0" borderId="1" xfId="0" applyNumberFormat="1" applyBorder="1"/>
    <xf numFmtId="0" fontId="1" fillId="5" borderId="11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5" fontId="0" fillId="0" borderId="0" xfId="0" applyNumberFormat="1" applyFill="1" applyBorder="1"/>
    <xf numFmtId="165" fontId="0" fillId="0" borderId="0" xfId="0" applyNumberFormat="1"/>
    <xf numFmtId="165" fontId="0" fillId="0" borderId="1" xfId="0" applyNumberFormat="1" applyBorder="1"/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165" fontId="0" fillId="0" borderId="8" xfId="0" applyNumberFormat="1" applyBorder="1"/>
    <xf numFmtId="0" fontId="1" fillId="0" borderId="5" xfId="0" applyFont="1" applyBorder="1" applyAlignment="1">
      <alignment horizontal="right"/>
    </xf>
    <xf numFmtId="165" fontId="0" fillId="0" borderId="6" xfId="0" applyNumberFormat="1" applyBorder="1"/>
    <xf numFmtId="0" fontId="1" fillId="0" borderId="7" xfId="0" applyFont="1" applyBorder="1" applyAlignment="1">
      <alignment horizontal="right"/>
    </xf>
    <xf numFmtId="165" fontId="0" fillId="0" borderId="9" xfId="0" applyNumberFormat="1" applyBorder="1"/>
    <xf numFmtId="10" fontId="0" fillId="0" borderId="1" xfId="0" applyNumberFormat="1" applyBorder="1"/>
    <xf numFmtId="10" fontId="0" fillId="0" borderId="6" xfId="0" applyNumberFormat="1" applyBorder="1"/>
    <xf numFmtId="10" fontId="0" fillId="0" borderId="9" xfId="0" applyNumberFormat="1" applyBorder="1"/>
    <xf numFmtId="0" fontId="1" fillId="0" borderId="10" xfId="0" applyFont="1" applyBorder="1" applyAlignment="1">
      <alignment horizontal="right"/>
    </xf>
    <xf numFmtId="165" fontId="0" fillId="0" borderId="12" xfId="0" applyNumberFormat="1" applyBorder="1"/>
    <xf numFmtId="10" fontId="0" fillId="0" borderId="8" xfId="0" applyNumberFormat="1" applyBorder="1"/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zoomScaleNormal="100" workbookViewId="0">
      <selection activeCell="I19" sqref="I19"/>
    </sheetView>
  </sheetViews>
  <sheetFormatPr defaultRowHeight="14.4" x14ac:dyDescent="0.3"/>
  <sheetData>
    <row r="1" spans="2:8" ht="15" thickBot="1" x14ac:dyDescent="0.35"/>
    <row r="2" spans="2:8" ht="15" thickBot="1" x14ac:dyDescent="0.35">
      <c r="B2" s="10" t="s">
        <v>0</v>
      </c>
      <c r="C2" s="11" t="s">
        <v>1</v>
      </c>
      <c r="D2" s="11" t="s">
        <v>2</v>
      </c>
      <c r="E2" s="11" t="s">
        <v>4</v>
      </c>
      <c r="F2" s="11" t="s">
        <v>3</v>
      </c>
      <c r="G2" s="11" t="s">
        <v>6</v>
      </c>
      <c r="H2" s="12" t="s">
        <v>5</v>
      </c>
    </row>
    <row r="3" spans="2:8" x14ac:dyDescent="0.3">
      <c r="B3" s="7">
        <v>2</v>
      </c>
      <c r="C3" s="8">
        <v>-3</v>
      </c>
      <c r="D3" s="8">
        <v>-1</v>
      </c>
      <c r="E3" s="8">
        <v>-8</v>
      </c>
      <c r="F3" s="8">
        <v>-5</v>
      </c>
      <c r="G3" s="8">
        <v>0.75</v>
      </c>
      <c r="H3" s="9">
        <f>$B$3*POWER(F3,3)+$C$3*POWER(F3,2)+$D$3*F3+$E$3</f>
        <v>-328</v>
      </c>
    </row>
    <row r="4" spans="2:8" x14ac:dyDescent="0.3">
      <c r="B4" s="2"/>
      <c r="C4" s="1"/>
      <c r="D4" s="1"/>
      <c r="E4" s="1"/>
      <c r="F4" s="1">
        <f>F3+$G$3</f>
        <v>-4.25</v>
      </c>
      <c r="G4" s="1"/>
      <c r="H4" s="3">
        <f t="shared" ref="H4:H17" si="0">$B$3*POWER(F4,3)+$C$3*POWER(F4,2)+$D$3*F4+$E$3</f>
        <v>-211.46875</v>
      </c>
    </row>
    <row r="5" spans="2:8" x14ac:dyDescent="0.3">
      <c r="B5" s="2"/>
      <c r="C5" s="1"/>
      <c r="D5" s="1"/>
      <c r="E5" s="1"/>
      <c r="F5" s="1">
        <f t="shared" ref="F5:F17" si="1">F4+$G$3</f>
        <v>-3.5</v>
      </c>
      <c r="G5" s="1"/>
      <c r="H5" s="3">
        <f t="shared" si="0"/>
        <v>-127</v>
      </c>
    </row>
    <row r="6" spans="2:8" x14ac:dyDescent="0.3">
      <c r="B6" s="2"/>
      <c r="C6" s="1"/>
      <c r="D6" s="1"/>
      <c r="E6" s="1"/>
      <c r="F6" s="1">
        <f t="shared" si="1"/>
        <v>-2.75</v>
      </c>
      <c r="G6" s="1"/>
      <c r="H6" s="3">
        <f t="shared" si="0"/>
        <v>-69.53125</v>
      </c>
    </row>
    <row r="7" spans="2:8" x14ac:dyDescent="0.3">
      <c r="B7" s="2"/>
      <c r="C7" s="1"/>
      <c r="D7" s="1"/>
      <c r="E7" s="1"/>
      <c r="F7" s="1">
        <f t="shared" si="1"/>
        <v>-2</v>
      </c>
      <c r="G7" s="1"/>
      <c r="H7" s="3">
        <f t="shared" si="0"/>
        <v>-34</v>
      </c>
    </row>
    <row r="8" spans="2:8" x14ac:dyDescent="0.3">
      <c r="B8" s="2"/>
      <c r="C8" s="1"/>
      <c r="D8" s="1"/>
      <c r="E8" s="1"/>
      <c r="F8" s="1">
        <f t="shared" si="1"/>
        <v>-1.25</v>
      </c>
      <c r="G8" s="1"/>
      <c r="H8" s="3">
        <f t="shared" si="0"/>
        <v>-15.34375</v>
      </c>
    </row>
    <row r="9" spans="2:8" x14ac:dyDescent="0.3">
      <c r="B9" s="2"/>
      <c r="C9" s="1"/>
      <c r="D9" s="1"/>
      <c r="E9" s="1"/>
      <c r="F9" s="1">
        <f t="shared" si="1"/>
        <v>-0.5</v>
      </c>
      <c r="G9" s="1"/>
      <c r="H9" s="3">
        <f t="shared" si="0"/>
        <v>-8.5</v>
      </c>
    </row>
    <row r="10" spans="2:8" x14ac:dyDescent="0.3">
      <c r="B10" s="2"/>
      <c r="C10" s="1"/>
      <c r="D10" s="1"/>
      <c r="E10" s="1"/>
      <c r="F10" s="1">
        <f t="shared" si="1"/>
        <v>0.25</v>
      </c>
      <c r="G10" s="1"/>
      <c r="H10" s="3">
        <f t="shared" si="0"/>
        <v>-8.40625</v>
      </c>
    </row>
    <row r="11" spans="2:8" x14ac:dyDescent="0.3">
      <c r="B11" s="2"/>
      <c r="C11" s="1"/>
      <c r="D11" s="1"/>
      <c r="E11" s="1"/>
      <c r="F11" s="1">
        <f t="shared" si="1"/>
        <v>1</v>
      </c>
      <c r="G11" s="1"/>
      <c r="H11" s="3">
        <f t="shared" si="0"/>
        <v>-10</v>
      </c>
    </row>
    <row r="12" spans="2:8" x14ac:dyDescent="0.3">
      <c r="B12" s="2"/>
      <c r="C12" s="1"/>
      <c r="D12" s="1"/>
      <c r="E12" s="1"/>
      <c r="F12" s="1">
        <f t="shared" si="1"/>
        <v>1.75</v>
      </c>
      <c r="G12" s="1"/>
      <c r="H12" s="3">
        <f t="shared" si="0"/>
        <v>-8.21875</v>
      </c>
    </row>
    <row r="13" spans="2:8" x14ac:dyDescent="0.3">
      <c r="B13" s="2"/>
      <c r="C13" s="1"/>
      <c r="D13" s="1"/>
      <c r="E13" s="1"/>
      <c r="F13" s="1">
        <f t="shared" si="1"/>
        <v>2.5</v>
      </c>
      <c r="G13" s="1"/>
      <c r="H13" s="3">
        <f t="shared" si="0"/>
        <v>2</v>
      </c>
    </row>
    <row r="14" spans="2:8" x14ac:dyDescent="0.3">
      <c r="B14" s="2"/>
      <c r="C14" s="1"/>
      <c r="D14" s="1"/>
      <c r="E14" s="1"/>
      <c r="F14" s="1">
        <f t="shared" si="1"/>
        <v>3.25</v>
      </c>
      <c r="G14" s="1"/>
      <c r="H14" s="3">
        <f t="shared" si="0"/>
        <v>25.71875</v>
      </c>
    </row>
    <row r="15" spans="2:8" x14ac:dyDescent="0.3">
      <c r="B15" s="2"/>
      <c r="C15" s="1"/>
      <c r="D15" s="1"/>
      <c r="E15" s="1"/>
      <c r="F15" s="1">
        <f t="shared" si="1"/>
        <v>4</v>
      </c>
      <c r="G15" s="1"/>
      <c r="H15" s="3">
        <f>$B$3*POWER(F15,3)+$C$3*POWER(F15,2)+$D$3*F15+$E$3</f>
        <v>68</v>
      </c>
    </row>
    <row r="16" spans="2:8" x14ac:dyDescent="0.3">
      <c r="B16" s="2"/>
      <c r="C16" s="1"/>
      <c r="D16" s="1"/>
      <c r="E16" s="1"/>
      <c r="F16" s="1">
        <f t="shared" si="1"/>
        <v>4.75</v>
      </c>
      <c r="G16" s="1"/>
      <c r="H16" s="3">
        <f t="shared" si="0"/>
        <v>133.90625</v>
      </c>
    </row>
    <row r="17" spans="2:8" ht="15" thickBot="1" x14ac:dyDescent="0.35">
      <c r="B17" s="4"/>
      <c r="C17" s="5"/>
      <c r="D17" s="5"/>
      <c r="E17" s="5"/>
      <c r="F17" s="5">
        <f t="shared" si="1"/>
        <v>5.5</v>
      </c>
      <c r="G17" s="5"/>
      <c r="H17" s="6">
        <f t="shared" si="0"/>
        <v>228.5</v>
      </c>
    </row>
    <row r="18" spans="2:8" x14ac:dyDescent="0.3">
      <c r="G18" s="13" t="s">
        <v>7</v>
      </c>
      <c r="H18" s="14">
        <f>MIN(H3:H17)</f>
        <v>-328</v>
      </c>
    </row>
    <row r="19" spans="2:8" ht="15" thickBot="1" x14ac:dyDescent="0.35">
      <c r="G19" s="15" t="s">
        <v>8</v>
      </c>
      <c r="H19" s="16">
        <f>MAX(H3:H17)</f>
        <v>228.5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B4" sqref="B4"/>
    </sheetView>
  </sheetViews>
  <sheetFormatPr defaultRowHeight="14.4" x14ac:dyDescent="0.3"/>
  <cols>
    <col min="3" max="3" width="15.33203125" customWidth="1"/>
  </cols>
  <sheetData>
    <row r="2" spans="2:3" x14ac:dyDescent="0.3">
      <c r="B2">
        <v>9</v>
      </c>
      <c r="C2">
        <f>(LN(a)/EXP(a))-(1/(3+LN(a)+POWER(a,2)))</f>
        <v>-1.13301425522838E-2</v>
      </c>
    </row>
    <row r="3" spans="2:3" x14ac:dyDescent="0.3">
      <c r="B3">
        <v>2</v>
      </c>
      <c r="C3">
        <f>(((EXP(x)+SQRT(x+1))/(POWER(x,2)-2*x+7))/(x/5))+(POWER(x,2)+3)/(EXP(2*x-1))</f>
        <v>3.6060476594677358</v>
      </c>
    </row>
    <row r="4" spans="2:3" x14ac:dyDescent="0.3">
      <c r="B4">
        <v>-6</v>
      </c>
      <c r="C4">
        <f>(COS(u)+SQRT(u+SQRT(POWER(u,2)+3)))/((u/2*POWER(u,2))+SIN(u))+(SIN(u)/COS(u)+1)</f>
        <v>1.2774976960652726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B11" sqref="B11"/>
    </sheetView>
  </sheetViews>
  <sheetFormatPr defaultRowHeight="14.4" x14ac:dyDescent="0.3"/>
  <cols>
    <col min="3" max="3" width="36.6640625" customWidth="1"/>
  </cols>
  <sheetData>
    <row r="2" spans="2:3" x14ac:dyDescent="0.3">
      <c r="B2">
        <v>910</v>
      </c>
      <c r="C2">
        <f>MOD(B2,10)+MOD(QUOTIENT(B2,10),10)+QUOTIENT(B2,100)</f>
        <v>10</v>
      </c>
    </row>
    <row r="3" spans="2:3" x14ac:dyDescent="0.3">
      <c r="B3">
        <v>71</v>
      </c>
      <c r="C3">
        <f t="shared" ref="C3:C10" si="0">MOD(B3,10)+MOD(QUOTIENT(B3,10),10)+QUOTIENT(B3,100)</f>
        <v>8</v>
      </c>
    </row>
    <row r="4" spans="2:3" x14ac:dyDescent="0.3">
      <c r="B4">
        <v>731</v>
      </c>
      <c r="C4">
        <f t="shared" si="0"/>
        <v>11</v>
      </c>
    </row>
    <row r="5" spans="2:3" x14ac:dyDescent="0.3">
      <c r="B5">
        <v>515</v>
      </c>
      <c r="C5">
        <f t="shared" si="0"/>
        <v>11</v>
      </c>
    </row>
    <row r="6" spans="2:3" x14ac:dyDescent="0.3">
      <c r="B6">
        <v>548</v>
      </c>
      <c r="C6">
        <f t="shared" si="0"/>
        <v>17</v>
      </c>
    </row>
    <row r="7" spans="2:3" x14ac:dyDescent="0.3">
      <c r="B7">
        <v>232</v>
      </c>
      <c r="C7">
        <f t="shared" si="0"/>
        <v>7</v>
      </c>
    </row>
    <row r="8" spans="2:3" x14ac:dyDescent="0.3">
      <c r="B8">
        <v>469</v>
      </c>
      <c r="C8">
        <f t="shared" si="0"/>
        <v>19</v>
      </c>
    </row>
    <row r="9" spans="2:3" x14ac:dyDescent="0.3">
      <c r="B9">
        <v>72</v>
      </c>
      <c r="C9">
        <f t="shared" si="0"/>
        <v>9</v>
      </c>
    </row>
    <row r="10" spans="2:3" x14ac:dyDescent="0.3">
      <c r="B10">
        <v>793</v>
      </c>
      <c r="C10">
        <f t="shared" si="0"/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20" zoomScaleNormal="120" workbookViewId="0">
      <selection activeCell="F12" sqref="F12"/>
    </sheetView>
  </sheetViews>
  <sheetFormatPr defaultRowHeight="14.4" x14ac:dyDescent="0.3"/>
  <cols>
    <col min="1" max="1" width="18.5546875" customWidth="1"/>
    <col min="2" max="2" width="9.6640625" customWidth="1"/>
    <col min="3" max="3" width="11.5546875" customWidth="1"/>
    <col min="4" max="4" width="10.5546875" bestFit="1" customWidth="1"/>
    <col min="5" max="5" width="23.6640625" customWidth="1"/>
    <col min="6" max="6" width="11.44140625" customWidth="1"/>
    <col min="7" max="7" width="14.33203125" customWidth="1"/>
  </cols>
  <sheetData>
    <row r="1" spans="1:7" ht="15" thickBot="1" x14ac:dyDescent="0.35"/>
    <row r="2" spans="1:7" ht="15" thickBot="1" x14ac:dyDescent="0.35">
      <c r="A2" s="43" t="s">
        <v>9</v>
      </c>
      <c r="B2" s="44"/>
      <c r="C2" s="44"/>
      <c r="D2" s="44"/>
      <c r="E2" s="21"/>
      <c r="F2" s="45" t="s">
        <v>14</v>
      </c>
      <c r="G2" s="46"/>
    </row>
    <row r="3" spans="1:7" ht="59.25" customHeight="1" x14ac:dyDescent="0.3">
      <c r="A3" s="22" t="s">
        <v>10</v>
      </c>
      <c r="B3" s="18" t="s">
        <v>20</v>
      </c>
      <c r="C3" s="18" t="s">
        <v>11</v>
      </c>
      <c r="D3" s="18" t="s">
        <v>12</v>
      </c>
      <c r="E3" s="19" t="s">
        <v>13</v>
      </c>
      <c r="F3" s="20" t="s">
        <v>15</v>
      </c>
      <c r="G3" s="23" t="s">
        <v>16</v>
      </c>
    </row>
    <row r="4" spans="1:7" x14ac:dyDescent="0.3">
      <c r="A4" s="2" t="s">
        <v>17</v>
      </c>
      <c r="B4" s="1">
        <v>18</v>
      </c>
      <c r="C4" s="17">
        <v>250</v>
      </c>
      <c r="D4" s="1">
        <v>12</v>
      </c>
      <c r="E4" s="47">
        <v>30000</v>
      </c>
      <c r="F4" s="17">
        <f>($E$4/D4)*B4/100+($E$4/D4)</f>
        <v>2950</v>
      </c>
      <c r="G4" s="24">
        <f>F4*D4+C4</f>
        <v>35650</v>
      </c>
    </row>
    <row r="5" spans="1:7" x14ac:dyDescent="0.3">
      <c r="A5" s="2" t="s">
        <v>18</v>
      </c>
      <c r="B5" s="1">
        <v>16</v>
      </c>
      <c r="C5" s="17">
        <v>300</v>
      </c>
      <c r="D5" s="1">
        <v>12</v>
      </c>
      <c r="E5" s="48"/>
      <c r="F5" s="17">
        <f t="shared" ref="F5:F6" si="0">($E$4/D5)*B5/100+($E$4/D5)</f>
        <v>2900</v>
      </c>
      <c r="G5" s="24">
        <f t="shared" ref="G5:G6" si="1">F5*D5+C5</f>
        <v>35100</v>
      </c>
    </row>
    <row r="6" spans="1:7" ht="15" thickBot="1" x14ac:dyDescent="0.35">
      <c r="A6" s="4" t="s">
        <v>19</v>
      </c>
      <c r="B6" s="5">
        <v>17</v>
      </c>
      <c r="C6" s="25">
        <v>280</v>
      </c>
      <c r="D6" s="5">
        <v>18</v>
      </c>
      <c r="E6" s="49"/>
      <c r="F6" s="25">
        <f t="shared" si="0"/>
        <v>1950</v>
      </c>
      <c r="G6" s="26">
        <f t="shared" si="1"/>
        <v>35380</v>
      </c>
    </row>
    <row r="8" spans="1:7" x14ac:dyDescent="0.3">
      <c r="B8">
        <v>51</v>
      </c>
      <c r="C8" s="27">
        <v>650</v>
      </c>
      <c r="D8" s="28">
        <f>B8*C8</f>
        <v>33150</v>
      </c>
    </row>
    <row r="10" spans="1:7" x14ac:dyDescent="0.3">
      <c r="D10" s="28">
        <f>D8*40/100</f>
        <v>13260</v>
      </c>
    </row>
    <row r="12" spans="1:7" x14ac:dyDescent="0.3">
      <c r="D12" s="28">
        <f>D8-D10</f>
        <v>19890</v>
      </c>
      <c r="F12" s="28">
        <f>D12/12</f>
        <v>1657.5</v>
      </c>
    </row>
  </sheetData>
  <mergeCells count="3">
    <mergeCell ref="A2:D2"/>
    <mergeCell ref="F2:G2"/>
    <mergeCell ref="E4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120" zoomScaleNormal="120" workbookViewId="0">
      <selection activeCell="D13" sqref="D13"/>
    </sheetView>
  </sheetViews>
  <sheetFormatPr defaultRowHeight="14.4" x14ac:dyDescent="0.3"/>
  <cols>
    <col min="1" max="1" width="4.6640625" customWidth="1"/>
    <col min="2" max="2" width="21.6640625" customWidth="1"/>
    <col min="3" max="3" width="18.5546875" customWidth="1"/>
    <col min="4" max="4" width="18.6640625" customWidth="1"/>
    <col min="5" max="5" width="18.44140625" customWidth="1"/>
  </cols>
  <sheetData>
    <row r="1" spans="1:5" ht="45" customHeight="1" x14ac:dyDescent="0.3">
      <c r="A1" s="50" t="s">
        <v>21</v>
      </c>
      <c r="B1" s="51"/>
      <c r="C1" s="30" t="s">
        <v>22</v>
      </c>
      <c r="D1" s="30" t="s">
        <v>23</v>
      </c>
      <c r="E1" s="31" t="s">
        <v>24</v>
      </c>
    </row>
    <row r="2" spans="1:5" x14ac:dyDescent="0.3">
      <c r="A2" s="2">
        <v>1</v>
      </c>
      <c r="B2" s="1" t="s">
        <v>25</v>
      </c>
      <c r="C2" s="29">
        <v>30</v>
      </c>
      <c r="D2" s="37">
        <f>C2/$C$12</f>
        <v>2.6785714285714284E-2</v>
      </c>
      <c r="E2" s="38">
        <f>C2/$C$13</f>
        <v>1.4999999999999999E-2</v>
      </c>
    </row>
    <row r="3" spans="1:5" x14ac:dyDescent="0.3">
      <c r="A3" s="2">
        <v>2</v>
      </c>
      <c r="B3" s="1" t="s">
        <v>26</v>
      </c>
      <c r="C3" s="29">
        <v>70</v>
      </c>
      <c r="D3" s="37">
        <f t="shared" ref="D3:D11" si="0">C3/$C$12</f>
        <v>6.25E-2</v>
      </c>
      <c r="E3" s="38">
        <f t="shared" ref="E3:E11" si="1">C3/$C$13</f>
        <v>3.5000000000000003E-2</v>
      </c>
    </row>
    <row r="4" spans="1:5" x14ac:dyDescent="0.3">
      <c r="A4" s="2">
        <v>3</v>
      </c>
      <c r="B4" s="1" t="s">
        <v>27</v>
      </c>
      <c r="C4" s="29">
        <v>25</v>
      </c>
      <c r="D4" s="37">
        <f t="shared" si="0"/>
        <v>2.2321428571428572E-2</v>
      </c>
      <c r="E4" s="38">
        <f t="shared" si="1"/>
        <v>1.2500000000000001E-2</v>
      </c>
    </row>
    <row r="5" spans="1:5" x14ac:dyDescent="0.3">
      <c r="A5" s="2">
        <v>4</v>
      </c>
      <c r="B5" s="1" t="s">
        <v>28</v>
      </c>
      <c r="C5" s="29">
        <v>90</v>
      </c>
      <c r="D5" s="37">
        <f t="shared" si="0"/>
        <v>8.0357142857142863E-2</v>
      </c>
      <c r="E5" s="38">
        <f t="shared" si="1"/>
        <v>4.4999999999999998E-2</v>
      </c>
    </row>
    <row r="6" spans="1:5" x14ac:dyDescent="0.3">
      <c r="A6" s="2">
        <v>5</v>
      </c>
      <c r="B6" s="1" t="s">
        <v>29</v>
      </c>
      <c r="C6" s="29">
        <v>100</v>
      </c>
      <c r="D6" s="37">
        <f t="shared" si="0"/>
        <v>8.9285714285714288E-2</v>
      </c>
      <c r="E6" s="38">
        <f t="shared" si="1"/>
        <v>0.05</v>
      </c>
    </row>
    <row r="7" spans="1:5" x14ac:dyDescent="0.3">
      <c r="A7" s="2">
        <v>6</v>
      </c>
      <c r="B7" s="1" t="s">
        <v>30</v>
      </c>
      <c r="C7" s="29">
        <v>100</v>
      </c>
      <c r="D7" s="37">
        <f t="shared" si="0"/>
        <v>8.9285714285714288E-2</v>
      </c>
      <c r="E7" s="38">
        <f t="shared" si="1"/>
        <v>0.05</v>
      </c>
    </row>
    <row r="8" spans="1:5" x14ac:dyDescent="0.3">
      <c r="A8" s="2">
        <v>7</v>
      </c>
      <c r="B8" s="1" t="s">
        <v>31</v>
      </c>
      <c r="C8" s="29">
        <v>200</v>
      </c>
      <c r="D8" s="37">
        <f t="shared" si="0"/>
        <v>0.17857142857142858</v>
      </c>
      <c r="E8" s="38">
        <f t="shared" si="1"/>
        <v>0.1</v>
      </c>
    </row>
    <row r="9" spans="1:5" x14ac:dyDescent="0.3">
      <c r="A9" s="2">
        <v>8</v>
      </c>
      <c r="B9" s="1" t="s">
        <v>32</v>
      </c>
      <c r="C9" s="29">
        <v>330</v>
      </c>
      <c r="D9" s="37">
        <f t="shared" si="0"/>
        <v>0.29464285714285715</v>
      </c>
      <c r="E9" s="38">
        <f t="shared" si="1"/>
        <v>0.16500000000000001</v>
      </c>
    </row>
    <row r="10" spans="1:5" x14ac:dyDescent="0.3">
      <c r="A10" s="2">
        <v>9</v>
      </c>
      <c r="B10" s="1" t="s">
        <v>33</v>
      </c>
      <c r="C10" s="29">
        <v>150</v>
      </c>
      <c r="D10" s="37">
        <f t="shared" si="0"/>
        <v>0.13392857142857142</v>
      </c>
      <c r="E10" s="38">
        <f t="shared" si="1"/>
        <v>7.4999999999999997E-2</v>
      </c>
    </row>
    <row r="11" spans="1:5" ht="15" thickBot="1" x14ac:dyDescent="0.35">
      <c r="A11" s="4">
        <v>10</v>
      </c>
      <c r="B11" s="5" t="s">
        <v>34</v>
      </c>
      <c r="C11" s="32">
        <v>25</v>
      </c>
      <c r="D11" s="42">
        <f t="shared" si="0"/>
        <v>2.2321428571428572E-2</v>
      </c>
      <c r="E11" s="39">
        <f t="shared" si="1"/>
        <v>1.2500000000000001E-2</v>
      </c>
    </row>
    <row r="12" spans="1:5" x14ac:dyDescent="0.3">
      <c r="B12" s="40" t="s">
        <v>35</v>
      </c>
      <c r="C12" s="41">
        <f>SUM(C2:C11)</f>
        <v>1120</v>
      </c>
    </row>
    <row r="13" spans="1:5" x14ac:dyDescent="0.3">
      <c r="B13" s="33" t="s">
        <v>36</v>
      </c>
      <c r="C13" s="34">
        <v>2000</v>
      </c>
    </row>
    <row r="14" spans="1:5" ht="15" thickBot="1" x14ac:dyDescent="0.35">
      <c r="B14" s="35" t="s">
        <v>37</v>
      </c>
      <c r="C14" s="36">
        <f>C13-C12</f>
        <v>880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Task 1</vt:lpstr>
      <vt:lpstr>Task 2</vt:lpstr>
      <vt:lpstr>Task 3</vt:lpstr>
      <vt:lpstr>Task 4</vt:lpstr>
      <vt:lpstr>Task 5</vt:lpstr>
      <vt:lpstr>a</vt:lpstr>
      <vt:lpstr>u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2022-11-17T16:40:24Z</dcterms:modified>
</cp:coreProperties>
</file>