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w\Desktop\app_final\alumnos\"/>
    </mc:Choice>
  </mc:AlternateContent>
  <xr:revisionPtr revIDLastSave="0" documentId="13_ncr:1_{E528C4F2-CE72-4294-BFD1-F20C42530130}" xr6:coauthVersionLast="47" xr6:coauthVersionMax="47" xr10:uidLastSave="{00000000-0000-0000-0000-000000000000}"/>
  <bookViews>
    <workbookView xWindow="4410" yWindow="3255" windowWidth="21600" windowHeight="11385" xr2:uid="{C99F04D4-58F3-473C-B091-F74B5E7069F1}"/>
  </bookViews>
  <sheets>
    <sheet name="L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L23" i="1" l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N23" i="1"/>
  <c r="BL23" i="1"/>
  <c r="BK23" i="1"/>
  <c r="BJ23" i="1"/>
  <c r="BI23" i="1"/>
  <c r="BH23" i="1"/>
  <c r="BD23" i="1"/>
  <c r="BC23" i="1"/>
  <c r="BB23" i="1"/>
  <c r="BA23" i="1"/>
  <c r="AZ23" i="1"/>
  <c r="AX23" i="1"/>
  <c r="AV23" i="1"/>
  <c r="AU23" i="1"/>
  <c r="AS23" i="1"/>
  <c r="AR23" i="1"/>
  <c r="AP23" i="1"/>
  <c r="AN23" i="1"/>
  <c r="AM23" i="1"/>
  <c r="AL23" i="1"/>
  <c r="AK23" i="1"/>
  <c r="AJ23" i="1"/>
  <c r="AI23" i="1"/>
  <c r="AH23" i="1"/>
  <c r="AG23" i="1"/>
  <c r="AF23" i="1"/>
  <c r="AE23" i="1"/>
  <c r="AD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R23" i="1"/>
  <c r="BS22" i="1"/>
  <c r="BR22" i="1"/>
  <c r="BQ22" i="1"/>
  <c r="BP22" i="1"/>
  <c r="BO22" i="1"/>
  <c r="BS21" i="1"/>
  <c r="BR21" i="1"/>
  <c r="BQ21" i="1"/>
  <c r="BP21" i="1"/>
  <c r="BO21" i="1"/>
  <c r="BS20" i="1"/>
  <c r="BR20" i="1"/>
  <c r="BQ20" i="1"/>
  <c r="BP20" i="1"/>
  <c r="BO20" i="1"/>
  <c r="BS19" i="1"/>
  <c r="BR19" i="1"/>
  <c r="BQ19" i="1"/>
  <c r="BP19" i="1"/>
  <c r="BO19" i="1"/>
  <c r="BS18" i="1"/>
  <c r="BR18" i="1"/>
  <c r="BQ18" i="1"/>
  <c r="BP18" i="1"/>
  <c r="BO18" i="1"/>
  <c r="BS17" i="1"/>
  <c r="BR17" i="1"/>
  <c r="BQ17" i="1"/>
  <c r="BP17" i="1"/>
  <c r="BO17" i="1"/>
  <c r="BS16" i="1"/>
  <c r="BR16" i="1"/>
  <c r="BQ16" i="1"/>
  <c r="BP16" i="1"/>
  <c r="BO16" i="1"/>
  <c r="BS15" i="1"/>
  <c r="BR15" i="1"/>
  <c r="BQ15" i="1"/>
  <c r="BP15" i="1"/>
  <c r="BO15" i="1"/>
  <c r="BS14" i="1"/>
  <c r="BR14" i="1"/>
  <c r="BQ14" i="1"/>
  <c r="BP14" i="1"/>
  <c r="BO14" i="1"/>
  <c r="BS13" i="1"/>
  <c r="BR13" i="1"/>
  <c r="BQ13" i="1"/>
  <c r="BP13" i="1"/>
  <c r="BO13" i="1"/>
  <c r="BS12" i="1"/>
  <c r="BR12" i="1"/>
  <c r="BQ12" i="1"/>
  <c r="BP12" i="1"/>
  <c r="BO12" i="1"/>
  <c r="BS11" i="1"/>
  <c r="BR11" i="1"/>
  <c r="BQ11" i="1"/>
  <c r="BP11" i="1"/>
  <c r="BO11" i="1"/>
  <c r="BS10" i="1"/>
  <c r="BR10" i="1"/>
  <c r="BQ10" i="1"/>
  <c r="BP10" i="1"/>
  <c r="BO10" i="1"/>
  <c r="BS9" i="1"/>
  <c r="BR9" i="1"/>
  <c r="BQ9" i="1"/>
  <c r="BP9" i="1"/>
  <c r="BO9" i="1"/>
  <c r="BS8" i="1"/>
  <c r="BR8" i="1"/>
  <c r="BQ8" i="1"/>
  <c r="BP8" i="1"/>
  <c r="BO8" i="1"/>
  <c r="BS7" i="1"/>
  <c r="BR7" i="1"/>
  <c r="BQ7" i="1"/>
  <c r="BP7" i="1"/>
  <c r="BO7" i="1"/>
  <c r="BS6" i="1"/>
  <c r="BR6" i="1"/>
  <c r="BQ6" i="1"/>
  <c r="BP6" i="1"/>
  <c r="BO6" i="1"/>
  <c r="BS5" i="1"/>
  <c r="BR5" i="1"/>
  <c r="BQ5" i="1"/>
  <c r="BP5" i="1"/>
  <c r="BO5" i="1"/>
  <c r="BS4" i="1"/>
  <c r="BR4" i="1"/>
  <c r="BQ4" i="1"/>
  <c r="BP4" i="1"/>
  <c r="BT4" i="1" s="1"/>
  <c r="BO4" i="1"/>
  <c r="G23" i="1"/>
  <c r="F23" i="1"/>
  <c r="BT15" i="1" l="1"/>
  <c r="BT6" i="1"/>
  <c r="BT19" i="1"/>
  <c r="BT18" i="1"/>
  <c r="BT22" i="1"/>
  <c r="BT13" i="1"/>
  <c r="BT5" i="1"/>
  <c r="BT21" i="1"/>
  <c r="BT16" i="1"/>
  <c r="BT10" i="1"/>
  <c r="BT7" i="1"/>
  <c r="BT20" i="1"/>
  <c r="BT17" i="1"/>
  <c r="BT11" i="1"/>
  <c r="BT14" i="1"/>
  <c r="BO23" i="1"/>
  <c r="BT8" i="1"/>
  <c r="BT12" i="1"/>
  <c r="BP23" i="1"/>
  <c r="BT9" i="1"/>
  <c r="BQ23" i="1"/>
  <c r="BS23" i="1"/>
  <c r="BT23" i="1" l="1"/>
</calcChain>
</file>

<file path=xl/sharedStrings.xml><?xml version="1.0" encoding="utf-8"?>
<sst xmlns="http://schemas.openxmlformats.org/spreadsheetml/2006/main" count="228" uniqueCount="148">
  <si>
    <t>No.</t>
  </si>
  <si>
    <t>REVOE</t>
  </si>
  <si>
    <t>Nombre</t>
  </si>
  <si>
    <t>Tipo de Ingreso</t>
  </si>
  <si>
    <t>Turno</t>
  </si>
  <si>
    <t>Normal</t>
  </si>
  <si>
    <t>M</t>
  </si>
  <si>
    <t>CCLS2241004</t>
  </si>
  <si>
    <t>RUIZ BELLO HAROLD GAEL</t>
  </si>
  <si>
    <t>CCLS2241007</t>
  </si>
  <si>
    <t>ZAMORA HERNANDEZ GABRIEL HUMBERTO</t>
  </si>
  <si>
    <t>CCLS2241008</t>
  </si>
  <si>
    <t>MARTINEZ BARRALES JESUS MARTINEZ</t>
  </si>
  <si>
    <t>CCLS2232002</t>
  </si>
  <si>
    <t>CORDOVA ANDRADE LUIS ALBERTO</t>
  </si>
  <si>
    <t>CCLS2231003</t>
  </si>
  <si>
    <t>LOMELLI BRACHO ANDRES EVELIO</t>
  </si>
  <si>
    <t>CCLS2231001</t>
  </si>
  <si>
    <t>PACHECO CALDERON GENESIS GUADALUPE</t>
  </si>
  <si>
    <t>CCLS2231006</t>
  </si>
  <si>
    <t>GARCIA MARTINEZ JUAN JOSE</t>
  </si>
  <si>
    <t>CCLS221001</t>
  </si>
  <si>
    <t>RUIZ BELLO RICHARD NICOLAI</t>
  </si>
  <si>
    <t>CCLS2221006</t>
  </si>
  <si>
    <t>LEONIDAS DIAZ FLORES</t>
  </si>
  <si>
    <t>CCLS2221004</t>
  </si>
  <si>
    <t>ESCALANTE REYES LUIS EMMANUEL</t>
  </si>
  <si>
    <t>CCLS2211001</t>
  </si>
  <si>
    <t>MORALES MARTÍNEZ EDUARDO EMMANUEL</t>
  </si>
  <si>
    <t>S</t>
  </si>
  <si>
    <t>CCLS2241005</t>
  </si>
  <si>
    <t>MORALES GOMEZ JOSE MIGUEL</t>
  </si>
  <si>
    <t>CCLS2241002</t>
  </si>
  <si>
    <t>ARRREDONDO MAGAÑA KEVIN EDUARDO</t>
  </si>
  <si>
    <t>CCLS2241003</t>
  </si>
  <si>
    <t>OLAN LOPEZ CITLALI GUADALUPE</t>
  </si>
  <si>
    <t>CCLS2241001</t>
  </si>
  <si>
    <t>ROSADO YNURRETA ABELARDO MANUEL</t>
  </si>
  <si>
    <t>CCLS2241006</t>
  </si>
  <si>
    <t>BARAHONA CARRERA LUIS ALBERTO</t>
  </si>
  <si>
    <t>CCLS2241010</t>
  </si>
  <si>
    <t>MIRANDA REYES GAEL ALBERTO</t>
  </si>
  <si>
    <t>CCLS2241009</t>
  </si>
  <si>
    <t>ALVAREZ VELAZQUEZ JESUS ALEJANDRO</t>
  </si>
  <si>
    <t>CCLS2231005</t>
  </si>
  <si>
    <t>PERAZA SÁNCHEZ DENIS DE LA CRUZ</t>
  </si>
  <si>
    <t>Total de alumnos</t>
  </si>
  <si>
    <t>Diseño Algoritmos</t>
  </si>
  <si>
    <t>Algebra Lineal y Geometría Analítica</t>
  </si>
  <si>
    <t>Cálculo Diferencial</t>
  </si>
  <si>
    <t>Herramientas Informáticas</t>
  </si>
  <si>
    <t>Fundamentos de Investigación</t>
  </si>
  <si>
    <t>Programación Estructurada</t>
  </si>
  <si>
    <t xml:space="preserve">Probabilidad y Estadística </t>
  </si>
  <si>
    <t>Cálculo Integral</t>
  </si>
  <si>
    <t>Arquitectura de Hardware</t>
  </si>
  <si>
    <t>Física</t>
  </si>
  <si>
    <t>Estructura de Datos</t>
  </si>
  <si>
    <t xml:space="preserve">Métodos Cuantitativos </t>
  </si>
  <si>
    <t xml:space="preserve">Ecuaciones Diferenciales </t>
  </si>
  <si>
    <t>Centro de Datos</t>
  </si>
  <si>
    <t>Sistemas Operativos</t>
  </si>
  <si>
    <t>Electricidad y Magnetismo</t>
  </si>
  <si>
    <t xml:space="preserve">Análisis y Modelado de Sistemas </t>
  </si>
  <si>
    <t>Matemáticas Discretas</t>
  </si>
  <si>
    <t xml:space="preserve">Métodos Numéricos </t>
  </si>
  <si>
    <t>Fundamentos de Base de Datos</t>
  </si>
  <si>
    <t>Sistemas Operativos Distribuidos</t>
  </si>
  <si>
    <t>Termodinámica</t>
  </si>
  <si>
    <t>Redes de Computadoras</t>
  </si>
  <si>
    <t>Diseño de Sistemas</t>
  </si>
  <si>
    <t>Lógica Formal</t>
  </si>
  <si>
    <t>Inteligencia Artificial</t>
  </si>
  <si>
    <t>Sistemas de Base de Datos</t>
  </si>
  <si>
    <t>Lenguajes para Aplicaciones Empresariales</t>
  </si>
  <si>
    <t>Diseños de Servicios Web</t>
  </si>
  <si>
    <t>Protocolos de Enrutamiento</t>
  </si>
  <si>
    <t>Negocios Electrónicos</t>
  </si>
  <si>
    <t>Conmutación LAN</t>
  </si>
  <si>
    <t>Sistemas de Información Empresarial</t>
  </si>
  <si>
    <t>Seguridad de Redes Informáticas</t>
  </si>
  <si>
    <t>Diseño y Animación Digital</t>
  </si>
  <si>
    <t>Programación Web</t>
  </si>
  <si>
    <t>Redes WAN</t>
  </si>
  <si>
    <t>Desarrollo de Sistemas de Información</t>
  </si>
  <si>
    <t>Programación de Dispositivos Moviles</t>
  </si>
  <si>
    <t>Seminario de Titulación</t>
  </si>
  <si>
    <t>Proyectos Emprendedores</t>
  </si>
  <si>
    <t>Programación Orientada Objeto</t>
  </si>
  <si>
    <t>Simulación de Sistemas</t>
  </si>
  <si>
    <t>Administración de Sistemas Operativos de Red</t>
  </si>
  <si>
    <t>Tendencias de las Tecnologías de Información</t>
  </si>
  <si>
    <t>Gestión de Proyectos de Software</t>
  </si>
  <si>
    <t>Minería de Datos</t>
  </si>
  <si>
    <t>Sistemas Criptográficos</t>
  </si>
  <si>
    <t>Diseño de Interfaces de Usuarios</t>
  </si>
  <si>
    <t>Planeación y Desarrollo de Proyectos Empresariales</t>
  </si>
  <si>
    <t>Laboratoriode Informática</t>
  </si>
  <si>
    <t>Calidad y Evaluación de Software</t>
  </si>
  <si>
    <t>Calidad y Productividad</t>
  </si>
  <si>
    <t>Ética y Filosofía Universitaria</t>
  </si>
  <si>
    <t>Desarrollo de Habilidades de Pensamiento</t>
  </si>
  <si>
    <t>Expresión Escrita</t>
  </si>
  <si>
    <t>Expresión Oral</t>
  </si>
  <si>
    <t>Creatividad y Liderazgo</t>
  </si>
  <si>
    <t>Administración del Tiempo</t>
  </si>
  <si>
    <t>Contador de asignaturas propuestas</t>
  </si>
  <si>
    <t>Total de asignaturas Acreditadas en primera oportunidad</t>
  </si>
  <si>
    <t>Total de asignaturas Acreditadas en otra modalidad</t>
  </si>
  <si>
    <t>Total de asignaturas no Acreditadas</t>
  </si>
  <si>
    <t>Total de asignaturas no Acreditadas en otra modalidad</t>
  </si>
  <si>
    <t>Total de asignaturas Cursadas</t>
  </si>
  <si>
    <t>1°</t>
  </si>
  <si>
    <t>2°</t>
  </si>
  <si>
    <t>3°</t>
  </si>
  <si>
    <t>4°</t>
  </si>
  <si>
    <t>5°</t>
  </si>
  <si>
    <t>6°</t>
  </si>
  <si>
    <t>7°</t>
  </si>
  <si>
    <t>8°</t>
  </si>
  <si>
    <t>Total de Niveles Cursados</t>
  </si>
  <si>
    <t>Total de Niveles Acreditados</t>
  </si>
  <si>
    <t>Total de Semestres Cursados</t>
  </si>
  <si>
    <t>Total de Semestres Acreditados</t>
  </si>
  <si>
    <t>Prácticas Profesionales (Aprobar el 30% de creditos del plan de estudio)</t>
  </si>
  <si>
    <t xml:space="preserve">Servicio Social (Aprobar más del 70% de creditos del plan de estudio) </t>
  </si>
  <si>
    <t>Tesis</t>
  </si>
  <si>
    <t>Informe de Servicio Social</t>
  </si>
  <si>
    <t>Informe de Experiencia Profesional</t>
  </si>
  <si>
    <t>Cursos de titulación</t>
  </si>
  <si>
    <t>Estudio de Posgrado</t>
  </si>
  <si>
    <t>Examen general de conocimientos</t>
  </si>
  <si>
    <t>Excelencia Académica</t>
  </si>
  <si>
    <t>Asignaturas del Area Pregrado</t>
  </si>
  <si>
    <t>Total de asignaturas</t>
  </si>
  <si>
    <t>Inglés</t>
  </si>
  <si>
    <t>Actividades Extraescolares</t>
  </si>
  <si>
    <t>Actividades Académicas</t>
  </si>
  <si>
    <t>Actividades Culturales</t>
  </si>
  <si>
    <t>Prácticas Profesionales y Servicio Social</t>
  </si>
  <si>
    <t>Titulación</t>
  </si>
  <si>
    <t>2023-2</t>
  </si>
  <si>
    <t>2024-1</t>
  </si>
  <si>
    <t>eq</t>
  </si>
  <si>
    <t>Equiv</t>
  </si>
  <si>
    <t>Asignaturas del Area Fundamental</t>
  </si>
  <si>
    <t>Asignaturas del Area Institucional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</si>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</sst>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8"/>
      <color rgb="FFFF6600"/>
      <name val="Arial"/>
      <family val="2"/>
    </font>
    <font>
      <b/>
      <sz val="8"/>
      <color rgb="FF0000FF"/>
      <name val="Arial"/>
      <family val="2"/>
    </font>
    <font>
      <b/>
      <sz val="8"/>
      <color rgb="FF008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1"/>
      <color rgb="FFFF6600"/>
      <name val="Arial"/>
      <family val="2"/>
    </font>
    <font>
      <b/>
      <sz val="11"/>
      <color rgb="FF0000FF"/>
      <name val="Arial"/>
      <family val="2"/>
    </font>
    <font>
      <b/>
      <sz val="11"/>
      <color rgb="FF008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/>
    <xf numFmtId="0" fontId="2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6" xfId="0" applyFont="1" applyBorder="1"/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0" xfId="0" applyFont="1"/>
    <xf numFmtId="0" fontId="2" fillId="0" borderId="13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3" xfId="0" applyFont="1" applyBorder="1"/>
    <xf numFmtId="0" fontId="2" fillId="0" borderId="15" xfId="0" applyFont="1" applyBorder="1"/>
    <xf numFmtId="0" fontId="2" fillId="0" borderId="16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1" fillId="2" borderId="22" xfId="0" applyNumberFormat="1" applyFont="1" applyFill="1" applyBorder="1" applyAlignment="1">
      <alignment horizontal="center" vertical="center"/>
    </xf>
    <xf numFmtId="0" fontId="11" fillId="2" borderId="10" xfId="0" applyNumberFormat="1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C2A2-EAB5-43FC-AC05-114B89FDCAAA}">
  <dimension ref="A1:DL23"/>
  <sheetViews>
    <sheetView tabSelected="1" topLeftCell="AW1" zoomScaleNormal="100" workbookViewId="0">
      <selection activeCell="BI12" sqref="BI12"/>
    </sheetView>
  </sheetViews>
  <sheetFormatPr baseColWidth="10" defaultColWidth="11.42578125" defaultRowHeight="15" x14ac:dyDescent="0.25"/>
  <cols>
    <col min="1" max="1" width="15.85546875" customWidth="1"/>
    <col min="2" max="2" width="14.140625" customWidth="1"/>
    <col min="3" max="3" width="15.140625" customWidth="1"/>
    <col min="4" max="4" width="42.85546875" customWidth="1"/>
  </cols>
  <sheetData>
    <row r="1" spans="1:116" x14ac:dyDescent="0.25">
      <c r="A1" s="68" t="s">
        <v>0</v>
      </c>
      <c r="B1" s="68" t="s">
        <v>1</v>
      </c>
      <c r="C1" s="68" t="s">
        <v>147</v>
      </c>
      <c r="D1" s="68" t="s">
        <v>2</v>
      </c>
      <c r="E1" s="71" t="s">
        <v>3</v>
      </c>
      <c r="F1" s="72"/>
      <c r="G1" s="73"/>
      <c r="H1" s="74" t="s">
        <v>145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6"/>
      <c r="AX1" s="77" t="s">
        <v>133</v>
      </c>
      <c r="AY1" s="78"/>
      <c r="AZ1" s="78"/>
      <c r="BA1" s="78"/>
      <c r="BB1" s="78"/>
      <c r="BC1" s="78"/>
      <c r="BD1" s="78"/>
      <c r="BE1" s="78"/>
      <c r="BF1" s="78"/>
      <c r="BG1" s="78"/>
      <c r="BH1" s="79"/>
      <c r="BI1" s="80" t="s">
        <v>146</v>
      </c>
      <c r="BJ1" s="81"/>
      <c r="BK1" s="81"/>
      <c r="BL1" s="81"/>
      <c r="BM1" s="81"/>
      <c r="BN1" s="82"/>
      <c r="BO1" s="86" t="s">
        <v>134</v>
      </c>
      <c r="BP1" s="87"/>
      <c r="BQ1" s="87"/>
      <c r="BR1" s="87"/>
      <c r="BS1" s="87"/>
      <c r="BT1" s="88"/>
      <c r="BU1" s="89" t="s">
        <v>135</v>
      </c>
      <c r="BV1" s="90"/>
      <c r="BW1" s="90"/>
      <c r="BX1" s="90"/>
      <c r="BY1" s="90"/>
      <c r="BZ1" s="90"/>
      <c r="CA1" s="90"/>
      <c r="CB1" s="90"/>
      <c r="CC1" s="90"/>
      <c r="CD1" s="91"/>
      <c r="CE1" s="83" t="s">
        <v>136</v>
      </c>
      <c r="CF1" s="84"/>
      <c r="CG1" s="84"/>
      <c r="CH1" s="84"/>
      <c r="CI1" s="85"/>
      <c r="CJ1" s="89" t="s">
        <v>137</v>
      </c>
      <c r="CK1" s="90"/>
      <c r="CL1" s="90"/>
      <c r="CM1" s="90"/>
      <c r="CN1" s="90"/>
      <c r="CO1" s="90"/>
      <c r="CP1" s="90"/>
      <c r="CQ1" s="90"/>
      <c r="CR1" s="90"/>
      <c r="CS1" s="91"/>
      <c r="CT1" s="89" t="s">
        <v>138</v>
      </c>
      <c r="CU1" s="90"/>
      <c r="CV1" s="90"/>
      <c r="CW1" s="90"/>
      <c r="CX1" s="90"/>
      <c r="CY1" s="90"/>
      <c r="CZ1" s="90"/>
      <c r="DA1" s="90"/>
      <c r="DB1" s="90"/>
      <c r="DC1" s="91"/>
      <c r="DD1" s="83" t="s">
        <v>139</v>
      </c>
      <c r="DE1" s="85"/>
      <c r="DF1" s="83" t="s">
        <v>140</v>
      </c>
      <c r="DG1" s="84"/>
      <c r="DH1" s="84"/>
      <c r="DI1" s="84"/>
      <c r="DJ1" s="84"/>
      <c r="DK1" s="84"/>
      <c r="DL1" s="85"/>
    </row>
    <row r="2" spans="1:116" ht="78.75" x14ac:dyDescent="0.25">
      <c r="A2" s="69"/>
      <c r="B2" s="69"/>
      <c r="C2" s="69"/>
      <c r="D2" s="69"/>
      <c r="E2" s="68" t="s">
        <v>4</v>
      </c>
      <c r="F2" s="68" t="s">
        <v>5</v>
      </c>
      <c r="G2" s="68" t="s">
        <v>144</v>
      </c>
      <c r="H2" s="67" t="s">
        <v>47</v>
      </c>
      <c r="I2" s="24" t="s">
        <v>48</v>
      </c>
      <c r="J2" s="24" t="s">
        <v>49</v>
      </c>
      <c r="K2" s="24" t="s">
        <v>50</v>
      </c>
      <c r="L2" s="24" t="s">
        <v>51</v>
      </c>
      <c r="M2" s="24" t="s">
        <v>52</v>
      </c>
      <c r="N2" s="24" t="s">
        <v>53</v>
      </c>
      <c r="O2" s="24" t="s">
        <v>54</v>
      </c>
      <c r="P2" s="24" t="s">
        <v>55</v>
      </c>
      <c r="Q2" s="24" t="s">
        <v>56</v>
      </c>
      <c r="R2" s="24" t="s">
        <v>57</v>
      </c>
      <c r="S2" s="24" t="s">
        <v>58</v>
      </c>
      <c r="T2" s="24" t="s">
        <v>59</v>
      </c>
      <c r="U2" s="24" t="s">
        <v>60</v>
      </c>
      <c r="V2" s="24" t="s">
        <v>61</v>
      </c>
      <c r="W2" s="24" t="s">
        <v>62</v>
      </c>
      <c r="X2" s="24" t="s">
        <v>63</v>
      </c>
      <c r="Y2" s="24" t="s">
        <v>64</v>
      </c>
      <c r="Z2" s="24" t="s">
        <v>65</v>
      </c>
      <c r="AA2" s="24" t="s">
        <v>66</v>
      </c>
      <c r="AB2" s="24" t="s">
        <v>67</v>
      </c>
      <c r="AC2" s="24" t="s">
        <v>68</v>
      </c>
      <c r="AD2" s="24" t="s">
        <v>69</v>
      </c>
      <c r="AE2" s="24" t="s">
        <v>70</v>
      </c>
      <c r="AF2" s="24" t="s">
        <v>71</v>
      </c>
      <c r="AG2" s="24" t="s">
        <v>72</v>
      </c>
      <c r="AH2" s="24" t="s">
        <v>73</v>
      </c>
      <c r="AI2" s="24" t="s">
        <v>74</v>
      </c>
      <c r="AJ2" s="24" t="s">
        <v>75</v>
      </c>
      <c r="AK2" s="24" t="s">
        <v>76</v>
      </c>
      <c r="AL2" s="24" t="s">
        <v>77</v>
      </c>
      <c r="AM2" s="24" t="s">
        <v>78</v>
      </c>
      <c r="AN2" s="24" t="s">
        <v>79</v>
      </c>
      <c r="AO2" s="24" t="s">
        <v>80</v>
      </c>
      <c r="AP2" s="24" t="s">
        <v>81</v>
      </c>
      <c r="AQ2" s="24" t="s">
        <v>82</v>
      </c>
      <c r="AR2" s="24" t="s">
        <v>83</v>
      </c>
      <c r="AS2" s="24" t="s">
        <v>84</v>
      </c>
      <c r="AT2" s="24" t="s">
        <v>85</v>
      </c>
      <c r="AU2" s="24" t="s">
        <v>86</v>
      </c>
      <c r="AV2" s="24" t="s">
        <v>87</v>
      </c>
      <c r="AW2" s="24" t="s">
        <v>88</v>
      </c>
      <c r="AX2" s="65" t="s">
        <v>89</v>
      </c>
      <c r="AY2" s="65" t="s">
        <v>90</v>
      </c>
      <c r="AZ2" s="65" t="s">
        <v>91</v>
      </c>
      <c r="BA2" s="65" t="s">
        <v>92</v>
      </c>
      <c r="BB2" s="65" t="s">
        <v>93</v>
      </c>
      <c r="BC2" s="65" t="s">
        <v>94</v>
      </c>
      <c r="BD2" s="65" t="s">
        <v>95</v>
      </c>
      <c r="BE2" s="65" t="s">
        <v>96</v>
      </c>
      <c r="BF2" s="65" t="s">
        <v>97</v>
      </c>
      <c r="BG2" s="65" t="s">
        <v>98</v>
      </c>
      <c r="BH2" s="65" t="s">
        <v>99</v>
      </c>
      <c r="BI2" s="27" t="s">
        <v>100</v>
      </c>
      <c r="BJ2" s="27" t="s">
        <v>101</v>
      </c>
      <c r="BK2" s="27" t="s">
        <v>102</v>
      </c>
      <c r="BL2" s="27" t="s">
        <v>103</v>
      </c>
      <c r="BM2" s="27" t="s">
        <v>104</v>
      </c>
      <c r="BN2" s="27" t="s">
        <v>105</v>
      </c>
      <c r="BO2" s="66" t="s">
        <v>106</v>
      </c>
      <c r="BP2" s="25" t="s">
        <v>107</v>
      </c>
      <c r="BQ2" s="25" t="s">
        <v>108</v>
      </c>
      <c r="BR2" s="25" t="s">
        <v>109</v>
      </c>
      <c r="BS2" s="25" t="s">
        <v>110</v>
      </c>
      <c r="BT2" s="66" t="s">
        <v>111</v>
      </c>
      <c r="BU2" s="26" t="s">
        <v>112</v>
      </c>
      <c r="BV2" s="26" t="s">
        <v>113</v>
      </c>
      <c r="BW2" s="26" t="s">
        <v>114</v>
      </c>
      <c r="BX2" s="26" t="s">
        <v>115</v>
      </c>
      <c r="BY2" s="26" t="s">
        <v>116</v>
      </c>
      <c r="BZ2" s="26" t="s">
        <v>117</v>
      </c>
      <c r="CA2" s="26" t="s">
        <v>118</v>
      </c>
      <c r="CB2" s="26" t="s">
        <v>119</v>
      </c>
      <c r="CC2" s="26" t="s">
        <v>120</v>
      </c>
      <c r="CD2" s="26" t="s">
        <v>121</v>
      </c>
      <c r="CE2" s="26" t="s">
        <v>112</v>
      </c>
      <c r="CF2" s="26" t="s">
        <v>113</v>
      </c>
      <c r="CG2" s="26" t="s">
        <v>114</v>
      </c>
      <c r="CH2" s="26" t="s">
        <v>122</v>
      </c>
      <c r="CI2" s="26" t="s">
        <v>123</v>
      </c>
      <c r="CJ2" s="26" t="s">
        <v>112</v>
      </c>
      <c r="CK2" s="26" t="s">
        <v>113</v>
      </c>
      <c r="CL2" s="26" t="s">
        <v>114</v>
      </c>
      <c r="CM2" s="26" t="s">
        <v>115</v>
      </c>
      <c r="CN2" s="26" t="s">
        <v>116</v>
      </c>
      <c r="CO2" s="26" t="s">
        <v>117</v>
      </c>
      <c r="CP2" s="26" t="s">
        <v>118</v>
      </c>
      <c r="CQ2" s="26" t="s">
        <v>119</v>
      </c>
      <c r="CR2" s="26" t="s">
        <v>122</v>
      </c>
      <c r="CS2" s="26" t="s">
        <v>123</v>
      </c>
      <c r="CT2" s="26" t="s">
        <v>112</v>
      </c>
      <c r="CU2" s="26" t="s">
        <v>113</v>
      </c>
      <c r="CV2" s="26" t="s">
        <v>114</v>
      </c>
      <c r="CW2" s="26" t="s">
        <v>115</v>
      </c>
      <c r="CX2" s="26" t="s">
        <v>116</v>
      </c>
      <c r="CY2" s="26" t="s">
        <v>117</v>
      </c>
      <c r="CZ2" s="26" t="s">
        <v>118</v>
      </c>
      <c r="DA2" s="26" t="s">
        <v>119</v>
      </c>
      <c r="DB2" s="26" t="s">
        <v>122</v>
      </c>
      <c r="DC2" s="26" t="s">
        <v>123</v>
      </c>
      <c r="DD2" s="26" t="s">
        <v>124</v>
      </c>
      <c r="DE2" s="26" t="s">
        <v>125</v>
      </c>
      <c r="DF2" s="26" t="s">
        <v>126</v>
      </c>
      <c r="DG2" s="26" t="s">
        <v>127</v>
      </c>
      <c r="DH2" s="26" t="s">
        <v>128</v>
      </c>
      <c r="DI2" s="26" t="s">
        <v>129</v>
      </c>
      <c r="DJ2" s="26" t="s">
        <v>130</v>
      </c>
      <c r="DK2" s="26" t="s">
        <v>131</v>
      </c>
      <c r="DL2" s="26" t="s">
        <v>132</v>
      </c>
    </row>
    <row r="3" spans="1:116" x14ac:dyDescent="0.25">
      <c r="A3" s="70"/>
      <c r="B3" s="70"/>
      <c r="C3" s="70"/>
      <c r="D3" s="70"/>
      <c r="E3" s="70"/>
      <c r="F3" s="70"/>
      <c r="G3" s="70"/>
      <c r="H3" s="24">
        <v>1154</v>
      </c>
      <c r="I3" s="24">
        <v>1116</v>
      </c>
      <c r="J3" s="24">
        <v>1120</v>
      </c>
      <c r="K3" s="24">
        <v>1029</v>
      </c>
      <c r="L3" s="24">
        <v>1004</v>
      </c>
      <c r="M3" s="24">
        <v>1164</v>
      </c>
      <c r="N3" s="24">
        <v>1003</v>
      </c>
      <c r="O3" s="24">
        <v>1155</v>
      </c>
      <c r="P3" s="24">
        <v>1166</v>
      </c>
      <c r="Q3" s="24">
        <v>1156</v>
      </c>
      <c r="R3" s="24">
        <v>1157</v>
      </c>
      <c r="S3" s="24">
        <v>1168</v>
      </c>
      <c r="T3" s="24">
        <v>1158</v>
      </c>
      <c r="U3" s="24">
        <v>1153</v>
      </c>
      <c r="V3" s="24">
        <v>1170</v>
      </c>
      <c r="W3" s="24">
        <v>1159</v>
      </c>
      <c r="X3" s="24">
        <v>1171</v>
      </c>
      <c r="Y3" s="24">
        <v>1172</v>
      </c>
      <c r="Z3" s="24">
        <v>1160</v>
      </c>
      <c r="AA3" s="24">
        <v>1167</v>
      </c>
      <c r="AB3" s="24">
        <v>1161</v>
      </c>
      <c r="AC3" s="24">
        <v>1162</v>
      </c>
      <c r="AD3" s="24">
        <v>1163</v>
      </c>
      <c r="AE3" s="24">
        <v>1173</v>
      </c>
      <c r="AF3" s="24">
        <v>1174</v>
      </c>
      <c r="AG3" s="24">
        <v>1165</v>
      </c>
      <c r="AH3" s="24">
        <v>1169</v>
      </c>
      <c r="AI3" s="24">
        <v>1175</v>
      </c>
      <c r="AJ3" s="24">
        <v>1176</v>
      </c>
      <c r="AK3" s="24">
        <v>1177</v>
      </c>
      <c r="AL3" s="24">
        <v>1042</v>
      </c>
      <c r="AM3" s="24">
        <v>1178</v>
      </c>
      <c r="AN3" s="24">
        <v>1179</v>
      </c>
      <c r="AO3" s="24">
        <v>1180</v>
      </c>
      <c r="AP3" s="24">
        <v>1078</v>
      </c>
      <c r="AQ3" s="24">
        <v>1187</v>
      </c>
      <c r="AR3" s="24">
        <v>1181</v>
      </c>
      <c r="AS3" s="24">
        <v>1182</v>
      </c>
      <c r="AT3" s="24">
        <v>1183</v>
      </c>
      <c r="AU3" s="24">
        <v>1024</v>
      </c>
      <c r="AV3" s="24">
        <v>1025</v>
      </c>
      <c r="AW3" s="24">
        <v>1243</v>
      </c>
      <c r="AX3" s="65">
        <v>1188</v>
      </c>
      <c r="AY3" s="65">
        <v>1184</v>
      </c>
      <c r="AZ3" s="65">
        <v>1185</v>
      </c>
      <c r="BA3" s="65">
        <v>1189</v>
      </c>
      <c r="BB3" s="65">
        <v>1190</v>
      </c>
      <c r="BC3" s="65">
        <v>1191</v>
      </c>
      <c r="BD3" s="65">
        <v>1192</v>
      </c>
      <c r="BE3" s="65">
        <v>1030</v>
      </c>
      <c r="BF3" s="65">
        <v>1055</v>
      </c>
      <c r="BG3" s="65">
        <v>1244</v>
      </c>
      <c r="BH3" s="65">
        <v>1073</v>
      </c>
      <c r="BI3" s="27">
        <v>1031</v>
      </c>
      <c r="BJ3" s="27">
        <v>1032</v>
      </c>
      <c r="BK3" s="27">
        <v>1005</v>
      </c>
      <c r="BL3" s="27">
        <v>1007</v>
      </c>
      <c r="BM3" s="27">
        <v>1033</v>
      </c>
      <c r="BN3" s="27">
        <v>1193</v>
      </c>
      <c r="BO3" s="66"/>
      <c r="BP3" s="25"/>
      <c r="BQ3" s="25"/>
      <c r="BR3" s="25"/>
      <c r="BS3" s="25"/>
      <c r="BT3" s="6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</row>
    <row r="4" spans="1:116" x14ac:dyDescent="0.25">
      <c r="A4" s="9">
        <v>6</v>
      </c>
      <c r="B4" s="2"/>
      <c r="C4" s="16" t="s">
        <v>7</v>
      </c>
      <c r="D4" s="15" t="s">
        <v>8</v>
      </c>
      <c r="E4" s="16" t="s">
        <v>6</v>
      </c>
      <c r="F4" s="17">
        <v>1</v>
      </c>
      <c r="G4" s="17"/>
      <c r="H4" s="28"/>
      <c r="I4" s="29"/>
      <c r="J4" s="28"/>
      <c r="K4" s="29"/>
      <c r="L4" s="29"/>
      <c r="M4" s="29"/>
      <c r="N4" s="29">
        <v>7</v>
      </c>
      <c r="O4" s="29"/>
      <c r="P4" s="28"/>
      <c r="Q4" s="29"/>
      <c r="R4" s="29"/>
      <c r="S4" s="29"/>
      <c r="T4" s="29"/>
      <c r="U4" s="2"/>
      <c r="V4" s="29"/>
      <c r="W4" s="35"/>
      <c r="X4" s="2"/>
      <c r="Y4" s="29">
        <v>5</v>
      </c>
      <c r="Z4" s="2"/>
      <c r="AA4" s="2"/>
      <c r="AB4" s="2"/>
      <c r="AC4" s="29"/>
      <c r="AD4" s="2"/>
      <c r="AE4" s="29">
        <v>6</v>
      </c>
      <c r="AF4" s="29">
        <v>6</v>
      </c>
      <c r="AG4" s="29"/>
      <c r="AH4" s="2"/>
      <c r="AI4" s="2"/>
      <c r="AJ4" s="2"/>
      <c r="AK4" s="29"/>
      <c r="AL4" s="29"/>
      <c r="AM4" s="2"/>
      <c r="AN4" s="2"/>
      <c r="AO4" s="29">
        <v>7</v>
      </c>
      <c r="AP4" s="2"/>
      <c r="AQ4" s="29"/>
      <c r="AR4" s="4"/>
      <c r="AS4" s="2"/>
      <c r="AT4" s="2"/>
      <c r="AU4" s="2"/>
      <c r="AV4" s="29">
        <v>7</v>
      </c>
      <c r="AW4" s="2"/>
      <c r="AX4" s="2"/>
      <c r="AY4" s="2"/>
      <c r="AZ4" s="6"/>
      <c r="BA4" s="29"/>
      <c r="BB4" s="2"/>
      <c r="BC4" s="29"/>
      <c r="BD4" s="2"/>
      <c r="BE4" s="35"/>
      <c r="BF4" s="28"/>
      <c r="BG4" s="2"/>
      <c r="BH4" s="2"/>
      <c r="BI4" s="29">
        <v>5</v>
      </c>
      <c r="BJ4" s="2"/>
      <c r="BK4" s="2"/>
      <c r="BL4" s="29"/>
      <c r="BM4" s="29"/>
      <c r="BN4" s="28"/>
      <c r="BO4" s="2">
        <f t="shared" ref="BO4:BO22" si="0">COUNTIF(H4:BN4,"2024-1")</f>
        <v>0</v>
      </c>
      <c r="BP4" s="2">
        <f t="shared" ref="BP4:BP22" si="1">COUNTIF(H4:BN4,"&gt;5")</f>
        <v>5</v>
      </c>
      <c r="BQ4" s="2">
        <f t="shared" ref="BQ4:BQ22" si="2">COUNTIF(H4:BN4,"&gt;5?")</f>
        <v>0</v>
      </c>
      <c r="BR4" s="2">
        <f t="shared" ref="BR4:BR22" si="3">COUNTIF(H4:BN4,"5")</f>
        <v>2</v>
      </c>
      <c r="BS4" s="2">
        <f t="shared" ref="BS4:BS22" si="4">COUNTIF(H4:BN4,"5*")</f>
        <v>0</v>
      </c>
      <c r="BT4" s="2">
        <f t="shared" ref="BT4:BT22" si="5">SUM(BP4:BS4)</f>
        <v>7</v>
      </c>
      <c r="BU4" s="6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63"/>
      <c r="CT4" s="62"/>
      <c r="CU4" s="2"/>
      <c r="CV4" s="2"/>
      <c r="CW4" s="2"/>
      <c r="CX4" s="2"/>
      <c r="CY4" s="2"/>
      <c r="CZ4" s="2"/>
      <c r="DA4" s="2"/>
      <c r="DB4" s="2"/>
      <c r="DC4" s="35"/>
      <c r="DD4" s="62"/>
      <c r="DE4" s="4"/>
      <c r="DF4" s="62"/>
      <c r="DG4" s="2"/>
      <c r="DH4" s="2"/>
      <c r="DI4" s="2"/>
      <c r="DJ4" s="2"/>
      <c r="DK4" s="2"/>
      <c r="DL4" s="64"/>
    </row>
    <row r="5" spans="1:116" x14ac:dyDescent="0.25">
      <c r="A5" s="1">
        <v>7</v>
      </c>
      <c r="B5" s="6"/>
      <c r="C5" s="7" t="s">
        <v>9</v>
      </c>
      <c r="D5" s="3" t="s">
        <v>10</v>
      </c>
      <c r="E5" s="7" t="s">
        <v>6</v>
      </c>
      <c r="F5" s="8">
        <v>1</v>
      </c>
      <c r="G5" s="8"/>
      <c r="H5" s="28"/>
      <c r="I5" s="29"/>
      <c r="J5" s="28"/>
      <c r="K5" s="33"/>
      <c r="L5" s="33"/>
      <c r="M5" s="29"/>
      <c r="N5" s="29">
        <v>5</v>
      </c>
      <c r="O5" s="29"/>
      <c r="P5" s="28"/>
      <c r="Q5" s="29"/>
      <c r="R5" s="29"/>
      <c r="S5" s="29"/>
      <c r="T5" s="29"/>
      <c r="U5" s="6"/>
      <c r="V5" s="29"/>
      <c r="W5" s="35"/>
      <c r="X5" s="6"/>
      <c r="Y5" s="29">
        <v>5</v>
      </c>
      <c r="Z5" s="6"/>
      <c r="AA5" s="6"/>
      <c r="AB5" s="6"/>
      <c r="AC5" s="29"/>
      <c r="AD5" s="6"/>
      <c r="AE5" s="29">
        <v>5</v>
      </c>
      <c r="AF5" s="29">
        <v>5</v>
      </c>
      <c r="AG5" s="29"/>
      <c r="AH5" s="6"/>
      <c r="AI5" s="6"/>
      <c r="AJ5" s="6"/>
      <c r="AK5" s="29"/>
      <c r="AL5" s="29"/>
      <c r="AM5" s="6"/>
      <c r="AN5" s="6"/>
      <c r="AO5" s="29">
        <v>6</v>
      </c>
      <c r="AP5" s="6"/>
      <c r="AQ5" s="29"/>
      <c r="AR5" s="30"/>
      <c r="AS5" s="6"/>
      <c r="AT5" s="6"/>
      <c r="AU5" s="6"/>
      <c r="AV5" s="29">
        <v>6</v>
      </c>
      <c r="AW5" s="6"/>
      <c r="AX5" s="6"/>
      <c r="AY5" s="6"/>
      <c r="AZ5" s="6"/>
      <c r="BA5" s="29"/>
      <c r="BB5" s="6"/>
      <c r="BC5" s="29"/>
      <c r="BD5" s="6"/>
      <c r="BE5" s="35"/>
      <c r="BF5" s="28"/>
      <c r="BG5" s="6"/>
      <c r="BH5" s="6"/>
      <c r="BI5" s="29">
        <v>5</v>
      </c>
      <c r="BJ5" s="6"/>
      <c r="BK5" s="6"/>
      <c r="BL5" s="29"/>
      <c r="BM5" s="29"/>
      <c r="BN5" s="28"/>
      <c r="BO5" s="6">
        <f t="shared" si="0"/>
        <v>0</v>
      </c>
      <c r="BP5" s="6">
        <f t="shared" si="1"/>
        <v>2</v>
      </c>
      <c r="BQ5" s="6">
        <f t="shared" si="2"/>
        <v>0</v>
      </c>
      <c r="BR5" s="6">
        <f t="shared" si="3"/>
        <v>5</v>
      </c>
      <c r="BS5" s="6">
        <f t="shared" si="4"/>
        <v>0</v>
      </c>
      <c r="BT5" s="6">
        <f t="shared" si="5"/>
        <v>7</v>
      </c>
      <c r="BU5" s="31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32"/>
      <c r="CT5" s="31"/>
      <c r="CU5" s="6"/>
      <c r="CV5" s="6"/>
      <c r="CW5" s="6"/>
      <c r="CX5" s="6"/>
      <c r="CY5" s="6"/>
      <c r="CZ5" s="6"/>
      <c r="DA5" s="6"/>
      <c r="DB5" s="6"/>
      <c r="DC5" s="35"/>
      <c r="DD5" s="31"/>
      <c r="DE5" s="30"/>
      <c r="DF5" s="31"/>
      <c r="DG5" s="6"/>
      <c r="DH5" s="6"/>
      <c r="DI5" s="6"/>
      <c r="DJ5" s="6"/>
      <c r="DK5" s="6"/>
      <c r="DL5" s="34"/>
    </row>
    <row r="6" spans="1:116" x14ac:dyDescent="0.25">
      <c r="A6" s="5">
        <v>8</v>
      </c>
      <c r="B6" s="6"/>
      <c r="C6" s="7" t="s">
        <v>11</v>
      </c>
      <c r="D6" s="3" t="s">
        <v>12</v>
      </c>
      <c r="E6" s="7" t="s">
        <v>6</v>
      </c>
      <c r="F6" s="8">
        <v>1</v>
      </c>
      <c r="G6" s="8"/>
      <c r="H6" s="36"/>
      <c r="I6" s="37"/>
      <c r="J6" s="37"/>
      <c r="K6" s="60"/>
      <c r="L6" s="59"/>
      <c r="M6" s="37"/>
      <c r="N6" s="37">
        <v>8</v>
      </c>
      <c r="O6" s="37"/>
      <c r="P6" s="36"/>
      <c r="Q6" s="36"/>
      <c r="R6" s="37"/>
      <c r="S6" s="37"/>
      <c r="T6" s="37"/>
      <c r="U6" s="38"/>
      <c r="V6" s="38"/>
      <c r="W6" s="36"/>
      <c r="X6" s="37"/>
      <c r="Y6" s="38">
        <v>5</v>
      </c>
      <c r="Z6" s="29"/>
      <c r="AA6" s="38"/>
      <c r="AB6" s="38"/>
      <c r="AC6" s="29"/>
      <c r="AD6" s="38"/>
      <c r="AE6" s="38">
        <v>6</v>
      </c>
      <c r="AF6" s="38">
        <v>6</v>
      </c>
      <c r="AG6" s="37"/>
      <c r="AH6" s="38"/>
      <c r="AI6" s="38"/>
      <c r="AJ6" s="38"/>
      <c r="AK6" s="37"/>
      <c r="AL6" s="29"/>
      <c r="AM6" s="38"/>
      <c r="AN6" s="29"/>
      <c r="AO6" s="38">
        <v>7</v>
      </c>
      <c r="AP6" s="38"/>
      <c r="AQ6" s="37"/>
      <c r="AR6" s="39"/>
      <c r="AS6" s="38"/>
      <c r="AT6" s="29"/>
      <c r="AU6" s="37"/>
      <c r="AV6" s="37">
        <v>7</v>
      </c>
      <c r="AW6" s="38"/>
      <c r="AX6" s="38"/>
      <c r="AY6" s="38"/>
      <c r="AZ6" s="38"/>
      <c r="BA6" s="37"/>
      <c r="BB6" s="38"/>
      <c r="BC6" s="37"/>
      <c r="BD6" s="38"/>
      <c r="BE6" s="37"/>
      <c r="BF6" s="36"/>
      <c r="BG6" s="38"/>
      <c r="BH6" s="38"/>
      <c r="BI6" s="38">
        <v>5</v>
      </c>
      <c r="BJ6" s="38"/>
      <c r="BK6" s="37"/>
      <c r="BL6" s="39"/>
      <c r="BM6" s="37"/>
      <c r="BN6" s="36"/>
      <c r="BO6" s="6">
        <f>COUNTIF(H6:BN6,"2024-1")</f>
        <v>0</v>
      </c>
      <c r="BP6" s="6">
        <f>COUNTIF(H6:BN6,"&gt;5")</f>
        <v>5</v>
      </c>
      <c r="BQ6" s="6">
        <f>COUNTIF(H6:BN6,"&gt;5?")</f>
        <v>0</v>
      </c>
      <c r="BR6" s="6">
        <f>COUNTIF(H6:BN6,"5")</f>
        <v>2</v>
      </c>
      <c r="BS6" s="6">
        <f>COUNTIF(H6:BN6,"5*")</f>
        <v>0</v>
      </c>
      <c r="BT6" s="6">
        <f>SUM(BP6:BS6)</f>
        <v>7</v>
      </c>
      <c r="BU6" s="31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32"/>
      <c r="CT6" s="31"/>
      <c r="CU6" s="6"/>
      <c r="CV6" s="6"/>
      <c r="CW6" s="6"/>
      <c r="CX6" s="6"/>
      <c r="CY6" s="6"/>
      <c r="CZ6" s="6"/>
      <c r="DA6" s="6"/>
      <c r="DB6" s="6"/>
      <c r="DC6" s="35"/>
      <c r="DD6" s="31"/>
      <c r="DE6" s="30"/>
      <c r="DF6" s="31"/>
      <c r="DG6" s="6"/>
      <c r="DH6" s="6"/>
      <c r="DI6" s="6"/>
      <c r="DJ6" s="6"/>
      <c r="DK6" s="6"/>
      <c r="DL6" s="34"/>
    </row>
    <row r="7" spans="1:116" x14ac:dyDescent="0.25">
      <c r="A7" s="9">
        <v>9</v>
      </c>
      <c r="B7" s="6"/>
      <c r="C7" s="7" t="s">
        <v>13</v>
      </c>
      <c r="D7" s="3" t="s">
        <v>14</v>
      </c>
      <c r="E7" s="7" t="s">
        <v>6</v>
      </c>
      <c r="F7" s="8">
        <v>2</v>
      </c>
      <c r="G7" s="8"/>
      <c r="H7" s="28"/>
      <c r="I7" s="29"/>
      <c r="J7" s="28"/>
      <c r="K7" s="33"/>
      <c r="L7" s="29">
        <v>5</v>
      </c>
      <c r="M7" s="29"/>
      <c r="N7" s="6">
        <v>7</v>
      </c>
      <c r="O7" s="29"/>
      <c r="P7" s="28"/>
      <c r="Q7" s="29"/>
      <c r="R7" s="29"/>
      <c r="S7" s="29"/>
      <c r="T7" s="29"/>
      <c r="U7" s="6"/>
      <c r="V7" s="29"/>
      <c r="W7" s="35"/>
      <c r="X7" s="6"/>
      <c r="Y7" s="29">
        <v>5</v>
      </c>
      <c r="Z7" s="6"/>
      <c r="AA7" s="6"/>
      <c r="AB7" s="6"/>
      <c r="AC7" s="29"/>
      <c r="AD7" s="6">
        <v>6</v>
      </c>
      <c r="AE7" s="29">
        <v>5</v>
      </c>
      <c r="AF7" s="29">
        <v>5</v>
      </c>
      <c r="AG7" s="29"/>
      <c r="AH7" s="6"/>
      <c r="AI7" s="6">
        <v>7</v>
      </c>
      <c r="AJ7" s="6">
        <v>8</v>
      </c>
      <c r="AK7" s="29"/>
      <c r="AL7" s="29"/>
      <c r="AM7" s="6"/>
      <c r="AN7" s="6">
        <v>7</v>
      </c>
      <c r="AO7" s="29">
        <v>5</v>
      </c>
      <c r="AP7" s="6"/>
      <c r="AQ7" s="29"/>
      <c r="AR7" s="30"/>
      <c r="AS7" s="6"/>
      <c r="AT7" s="6"/>
      <c r="AU7" s="6"/>
      <c r="AV7" s="29">
        <v>5</v>
      </c>
      <c r="AW7" s="6"/>
      <c r="AX7" s="6"/>
      <c r="AY7" s="6"/>
      <c r="AZ7" s="6">
        <v>8</v>
      </c>
      <c r="BA7" s="29"/>
      <c r="BB7" s="6"/>
      <c r="BC7" s="29"/>
      <c r="BD7" s="6"/>
      <c r="BE7" s="35"/>
      <c r="BF7" s="28"/>
      <c r="BG7" s="6"/>
      <c r="BH7" s="6"/>
      <c r="BI7" s="6">
        <v>5</v>
      </c>
      <c r="BJ7" s="6"/>
      <c r="BK7" s="6"/>
      <c r="BL7" s="29"/>
      <c r="BM7" s="29"/>
      <c r="BN7" s="28"/>
      <c r="BO7" s="6">
        <f t="shared" si="0"/>
        <v>0</v>
      </c>
      <c r="BP7" s="6">
        <f t="shared" si="1"/>
        <v>6</v>
      </c>
      <c r="BQ7" s="6">
        <f t="shared" si="2"/>
        <v>0</v>
      </c>
      <c r="BR7" s="6">
        <f t="shared" si="3"/>
        <v>7</v>
      </c>
      <c r="BS7" s="6">
        <f t="shared" si="4"/>
        <v>0</v>
      </c>
      <c r="BT7" s="6">
        <f t="shared" si="5"/>
        <v>13</v>
      </c>
      <c r="BU7" s="31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32"/>
      <c r="CT7" s="31"/>
      <c r="CU7" s="6"/>
      <c r="CV7" s="6"/>
      <c r="CW7" s="6"/>
      <c r="CX7" s="6"/>
      <c r="CY7" s="6"/>
      <c r="CZ7" s="6"/>
      <c r="DA7" s="6"/>
      <c r="DB7" s="6"/>
      <c r="DC7" s="35"/>
      <c r="DD7" s="31"/>
      <c r="DE7" s="30"/>
      <c r="DF7" s="31"/>
      <c r="DG7" s="6"/>
      <c r="DH7" s="6"/>
      <c r="DI7" s="6"/>
      <c r="DJ7" s="6"/>
      <c r="DK7" s="6"/>
      <c r="DL7" s="34"/>
    </row>
    <row r="8" spans="1:116" x14ac:dyDescent="0.25">
      <c r="A8" s="1">
        <v>10</v>
      </c>
      <c r="B8" s="6"/>
      <c r="C8" s="7" t="s">
        <v>15</v>
      </c>
      <c r="D8" s="3" t="s">
        <v>16</v>
      </c>
      <c r="E8" s="7" t="s">
        <v>6</v>
      </c>
      <c r="F8" s="8">
        <v>3</v>
      </c>
      <c r="G8" s="8"/>
      <c r="H8" s="28"/>
      <c r="I8" s="29"/>
      <c r="J8" s="28">
        <v>9</v>
      </c>
      <c r="K8" s="33"/>
      <c r="L8" s="29"/>
      <c r="M8" s="29"/>
      <c r="N8" s="29">
        <v>10</v>
      </c>
      <c r="O8" s="29"/>
      <c r="P8" s="28"/>
      <c r="Q8" s="28">
        <v>9</v>
      </c>
      <c r="R8" s="29"/>
      <c r="S8" s="29"/>
      <c r="T8" s="29"/>
      <c r="U8" s="6">
        <v>8</v>
      </c>
      <c r="V8" s="6">
        <v>9</v>
      </c>
      <c r="W8" s="35"/>
      <c r="X8" s="6">
        <v>8</v>
      </c>
      <c r="Y8" s="29">
        <v>5</v>
      </c>
      <c r="Z8" s="6"/>
      <c r="AA8" s="6">
        <v>9</v>
      </c>
      <c r="AB8" s="6">
        <v>9</v>
      </c>
      <c r="AC8" s="29"/>
      <c r="AD8" s="6">
        <v>9</v>
      </c>
      <c r="AE8" s="29">
        <v>7</v>
      </c>
      <c r="AF8" s="29">
        <v>6</v>
      </c>
      <c r="AG8" s="29"/>
      <c r="AH8" s="29">
        <v>6</v>
      </c>
      <c r="AI8" s="6">
        <v>7</v>
      </c>
      <c r="AJ8" s="6">
        <v>9</v>
      </c>
      <c r="AK8" s="29"/>
      <c r="AL8" s="28">
        <v>9</v>
      </c>
      <c r="AM8" s="6"/>
      <c r="AN8" s="6">
        <v>8</v>
      </c>
      <c r="AO8" s="29">
        <v>7</v>
      </c>
      <c r="AP8" s="6"/>
      <c r="AQ8" s="29"/>
      <c r="AR8" s="30"/>
      <c r="AS8" s="6"/>
      <c r="AT8" s="6"/>
      <c r="AU8" s="6"/>
      <c r="AV8" s="6"/>
      <c r="AW8" s="6"/>
      <c r="AX8" s="6"/>
      <c r="AY8" s="6"/>
      <c r="AZ8" s="6">
        <v>9</v>
      </c>
      <c r="BA8" s="29"/>
      <c r="BB8" s="6"/>
      <c r="BC8" s="29"/>
      <c r="BD8" s="6"/>
      <c r="BE8" s="35">
        <v>9</v>
      </c>
      <c r="BF8" s="28"/>
      <c r="BG8" s="6"/>
      <c r="BH8" s="6"/>
      <c r="BI8" s="6"/>
      <c r="BJ8" s="6"/>
      <c r="BK8" s="6"/>
      <c r="BL8" s="29"/>
      <c r="BM8" s="29"/>
      <c r="BN8" s="28"/>
      <c r="BO8" s="6">
        <f t="shared" si="0"/>
        <v>0</v>
      </c>
      <c r="BP8" s="6">
        <f t="shared" si="1"/>
        <v>19</v>
      </c>
      <c r="BQ8" s="6">
        <f t="shared" si="2"/>
        <v>0</v>
      </c>
      <c r="BR8" s="6">
        <f t="shared" si="3"/>
        <v>1</v>
      </c>
      <c r="BS8" s="6">
        <f t="shared" si="4"/>
        <v>0</v>
      </c>
      <c r="BT8" s="6">
        <f t="shared" si="5"/>
        <v>20</v>
      </c>
      <c r="BU8" s="31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32"/>
      <c r="CT8" s="31"/>
      <c r="CU8" s="6"/>
      <c r="CV8" s="6"/>
      <c r="CW8" s="6"/>
      <c r="CX8" s="6"/>
      <c r="CY8" s="6"/>
      <c r="CZ8" s="6"/>
      <c r="DA8" s="6"/>
      <c r="DB8" s="6"/>
      <c r="DC8" s="35"/>
      <c r="DD8" s="31"/>
      <c r="DE8" s="30"/>
      <c r="DF8" s="31"/>
      <c r="DG8" s="6"/>
      <c r="DH8" s="6"/>
      <c r="DI8" s="6"/>
      <c r="DJ8" s="6"/>
      <c r="DK8" s="6"/>
      <c r="DL8" s="34"/>
    </row>
    <row r="9" spans="1:116" x14ac:dyDescent="0.25">
      <c r="A9" s="5">
        <v>11</v>
      </c>
      <c r="B9" s="6"/>
      <c r="C9" s="7" t="s">
        <v>17</v>
      </c>
      <c r="D9" s="3" t="s">
        <v>18</v>
      </c>
      <c r="E9" s="7" t="s">
        <v>6</v>
      </c>
      <c r="F9" s="8">
        <v>3</v>
      </c>
      <c r="G9" s="8"/>
      <c r="H9" s="28"/>
      <c r="I9" s="29"/>
      <c r="J9" s="28">
        <v>6</v>
      </c>
      <c r="K9" s="33"/>
      <c r="L9" s="29"/>
      <c r="M9" s="29"/>
      <c r="N9" s="29">
        <v>9</v>
      </c>
      <c r="O9" s="29"/>
      <c r="P9" s="28"/>
      <c r="Q9" s="28">
        <v>7</v>
      </c>
      <c r="R9" s="29"/>
      <c r="S9" s="29"/>
      <c r="T9" s="29"/>
      <c r="U9" s="6">
        <v>8</v>
      </c>
      <c r="V9" s="6">
        <v>9</v>
      </c>
      <c r="W9" s="35"/>
      <c r="X9" s="6">
        <v>8</v>
      </c>
      <c r="Y9" s="29">
        <v>5</v>
      </c>
      <c r="Z9" s="6"/>
      <c r="AA9" s="6">
        <v>9</v>
      </c>
      <c r="AB9" s="6">
        <v>9</v>
      </c>
      <c r="AC9" s="29"/>
      <c r="AD9" s="6">
        <v>8</v>
      </c>
      <c r="AE9" s="29">
        <v>7</v>
      </c>
      <c r="AF9" s="29">
        <v>6</v>
      </c>
      <c r="AG9" s="29"/>
      <c r="AH9" s="29">
        <v>7</v>
      </c>
      <c r="AI9" s="6">
        <v>8</v>
      </c>
      <c r="AJ9" s="6">
        <v>10</v>
      </c>
      <c r="AK9" s="29"/>
      <c r="AL9" s="28">
        <v>9</v>
      </c>
      <c r="AM9" s="6"/>
      <c r="AN9" s="6">
        <v>9</v>
      </c>
      <c r="AO9" s="29">
        <v>7</v>
      </c>
      <c r="AP9" s="6"/>
      <c r="AQ9" s="29"/>
      <c r="AR9" s="30"/>
      <c r="AS9" s="6"/>
      <c r="AT9" s="6"/>
      <c r="AU9" s="6"/>
      <c r="AV9" s="6"/>
      <c r="AW9" s="6"/>
      <c r="AX9" s="6"/>
      <c r="AY9" s="6"/>
      <c r="AZ9" s="6">
        <v>9</v>
      </c>
      <c r="BA9" s="29"/>
      <c r="BB9" s="6"/>
      <c r="BC9" s="29"/>
      <c r="BD9" s="6"/>
      <c r="BE9" s="35">
        <v>9</v>
      </c>
      <c r="BF9" s="28"/>
      <c r="BG9" s="6"/>
      <c r="BH9" s="6"/>
      <c r="BI9" s="6"/>
      <c r="BJ9" s="6"/>
      <c r="BK9" s="6"/>
      <c r="BL9" s="29"/>
      <c r="BM9" s="29"/>
      <c r="BN9" s="28"/>
      <c r="BO9" s="6">
        <f t="shared" si="0"/>
        <v>0</v>
      </c>
      <c r="BP9" s="6">
        <f t="shared" si="1"/>
        <v>19</v>
      </c>
      <c r="BQ9" s="6">
        <f t="shared" si="2"/>
        <v>0</v>
      </c>
      <c r="BR9" s="6">
        <f t="shared" si="3"/>
        <v>1</v>
      </c>
      <c r="BS9" s="6">
        <f t="shared" si="4"/>
        <v>0</v>
      </c>
      <c r="BT9" s="6">
        <f t="shared" si="5"/>
        <v>20</v>
      </c>
      <c r="BU9" s="31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32"/>
      <c r="CT9" s="31"/>
      <c r="CU9" s="6"/>
      <c r="CV9" s="6"/>
      <c r="CW9" s="6"/>
      <c r="CX9" s="6"/>
      <c r="CY9" s="6"/>
      <c r="CZ9" s="6"/>
      <c r="DA9" s="6"/>
      <c r="DB9" s="6"/>
      <c r="DC9" s="35"/>
      <c r="DD9" s="31"/>
      <c r="DE9" s="30"/>
      <c r="DF9" s="31"/>
      <c r="DG9" s="6"/>
      <c r="DH9" s="6"/>
      <c r="DI9" s="6"/>
      <c r="DJ9" s="6"/>
      <c r="DK9" s="6"/>
      <c r="DL9" s="34"/>
    </row>
    <row r="10" spans="1:116" x14ac:dyDescent="0.25">
      <c r="A10" s="9">
        <v>12</v>
      </c>
      <c r="B10" s="6"/>
      <c r="C10" s="7" t="s">
        <v>19</v>
      </c>
      <c r="D10" s="3" t="s">
        <v>20</v>
      </c>
      <c r="E10" s="7" t="s">
        <v>6</v>
      </c>
      <c r="F10" s="8">
        <v>1</v>
      </c>
      <c r="G10" s="8"/>
      <c r="H10" s="28"/>
      <c r="I10" s="29"/>
      <c r="J10" s="28">
        <v>7</v>
      </c>
      <c r="K10" s="33"/>
      <c r="L10" s="29"/>
      <c r="M10" s="29"/>
      <c r="N10" s="35"/>
      <c r="O10" s="29"/>
      <c r="P10" s="28"/>
      <c r="Q10" s="28">
        <v>8</v>
      </c>
      <c r="R10" s="29"/>
      <c r="S10" s="29"/>
      <c r="T10" s="29"/>
      <c r="U10" s="28">
        <v>8</v>
      </c>
      <c r="V10" s="28">
        <v>9</v>
      </c>
      <c r="W10" s="29"/>
      <c r="X10" s="28">
        <v>8</v>
      </c>
      <c r="Y10" s="29" t="s">
        <v>142</v>
      </c>
      <c r="Z10" s="6"/>
      <c r="AA10" s="28">
        <v>8</v>
      </c>
      <c r="AB10" s="6" t="s">
        <v>141</v>
      </c>
      <c r="AC10" s="29"/>
      <c r="AD10" s="6" t="s">
        <v>141</v>
      </c>
      <c r="AE10" s="29" t="s">
        <v>142</v>
      </c>
      <c r="AF10" s="29" t="s">
        <v>142</v>
      </c>
      <c r="AG10" s="29"/>
      <c r="AH10" s="6"/>
      <c r="AI10" s="6" t="s">
        <v>141</v>
      </c>
      <c r="AJ10" s="6" t="s">
        <v>141</v>
      </c>
      <c r="AK10" s="29"/>
      <c r="AL10" s="28">
        <v>9</v>
      </c>
      <c r="AM10" s="6"/>
      <c r="AN10" s="6" t="s">
        <v>141</v>
      </c>
      <c r="AO10" s="29" t="s">
        <v>142</v>
      </c>
      <c r="AP10" s="6"/>
      <c r="AQ10" s="29"/>
      <c r="AR10" s="30"/>
      <c r="AS10" s="6"/>
      <c r="AT10" s="6"/>
      <c r="AU10" s="6"/>
      <c r="AV10" s="6"/>
      <c r="AW10" s="6"/>
      <c r="AX10" s="6"/>
      <c r="AY10" s="6"/>
      <c r="AZ10" s="38"/>
      <c r="BA10" s="29"/>
      <c r="BB10" s="6"/>
      <c r="BC10" s="29"/>
      <c r="BD10" s="6"/>
      <c r="BE10" s="29"/>
      <c r="BF10" s="28"/>
      <c r="BG10" s="6"/>
      <c r="BH10" s="6"/>
      <c r="BI10" s="6"/>
      <c r="BJ10" s="6"/>
      <c r="BK10" s="6"/>
      <c r="BL10" s="29"/>
      <c r="BM10" s="29"/>
      <c r="BN10" s="28"/>
      <c r="BO10" s="6">
        <f t="shared" si="0"/>
        <v>4</v>
      </c>
      <c r="BP10" s="6">
        <f t="shared" si="1"/>
        <v>7</v>
      </c>
      <c r="BQ10" s="6">
        <f t="shared" si="2"/>
        <v>0</v>
      </c>
      <c r="BR10" s="6">
        <f t="shared" si="3"/>
        <v>0</v>
      </c>
      <c r="BS10" s="6">
        <f t="shared" si="4"/>
        <v>0</v>
      </c>
      <c r="BT10" s="6">
        <f t="shared" si="5"/>
        <v>7</v>
      </c>
      <c r="BU10" s="31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32"/>
      <c r="CT10" s="31"/>
      <c r="CU10" s="6"/>
      <c r="CV10" s="6"/>
      <c r="CW10" s="6"/>
      <c r="CX10" s="6"/>
      <c r="CY10" s="6"/>
      <c r="CZ10" s="6"/>
      <c r="DA10" s="6"/>
      <c r="DB10" s="6"/>
      <c r="DC10" s="35"/>
      <c r="DD10" s="31"/>
      <c r="DE10" s="30"/>
      <c r="DF10" s="31"/>
      <c r="DG10" s="6"/>
      <c r="DH10" s="6"/>
      <c r="DI10" s="6"/>
      <c r="DJ10" s="6"/>
      <c r="DK10" s="6"/>
      <c r="DL10" s="34"/>
    </row>
    <row r="11" spans="1:116" x14ac:dyDescent="0.25">
      <c r="A11" s="1">
        <v>13</v>
      </c>
      <c r="B11" s="6"/>
      <c r="C11" s="7" t="s">
        <v>21</v>
      </c>
      <c r="D11" s="3" t="s">
        <v>22</v>
      </c>
      <c r="E11" s="7" t="s">
        <v>6</v>
      </c>
      <c r="F11" s="8">
        <v>8</v>
      </c>
      <c r="G11" s="8"/>
      <c r="H11" s="36"/>
      <c r="I11" s="37">
        <v>9</v>
      </c>
      <c r="J11" s="28">
        <v>7</v>
      </c>
      <c r="K11" s="29"/>
      <c r="L11" s="37"/>
      <c r="M11" s="36">
        <v>9</v>
      </c>
      <c r="N11" s="29">
        <v>9</v>
      </c>
      <c r="O11" s="29">
        <v>9</v>
      </c>
      <c r="P11" s="36">
        <v>9</v>
      </c>
      <c r="Q11" s="29">
        <v>8</v>
      </c>
      <c r="R11" s="29"/>
      <c r="S11" s="29">
        <v>9</v>
      </c>
      <c r="T11" s="29">
        <v>10</v>
      </c>
      <c r="U11" s="6">
        <v>8</v>
      </c>
      <c r="V11" s="6">
        <v>9</v>
      </c>
      <c r="W11" s="29">
        <v>10</v>
      </c>
      <c r="X11" s="6">
        <v>8</v>
      </c>
      <c r="Y11" s="29">
        <v>5</v>
      </c>
      <c r="Z11" s="38"/>
      <c r="AA11" s="6">
        <v>9</v>
      </c>
      <c r="AB11" s="6">
        <v>9</v>
      </c>
      <c r="AC11" s="29">
        <v>9</v>
      </c>
      <c r="AD11" s="6">
        <v>8</v>
      </c>
      <c r="AE11" s="29">
        <v>7</v>
      </c>
      <c r="AF11" s="29">
        <v>6</v>
      </c>
      <c r="AG11" s="37"/>
      <c r="AH11" s="29">
        <v>7</v>
      </c>
      <c r="AI11" s="6">
        <v>9</v>
      </c>
      <c r="AJ11" s="6">
        <v>10</v>
      </c>
      <c r="AK11" s="37"/>
      <c r="AL11" s="38">
        <v>9</v>
      </c>
      <c r="AM11" s="29">
        <v>8</v>
      </c>
      <c r="AN11" s="6">
        <v>8</v>
      </c>
      <c r="AO11" s="29">
        <v>7</v>
      </c>
      <c r="AP11" s="38"/>
      <c r="AQ11" s="37"/>
      <c r="AR11" s="39"/>
      <c r="AS11" s="35"/>
      <c r="AT11" s="38"/>
      <c r="AU11" s="38"/>
      <c r="AV11" s="38"/>
      <c r="AW11" s="38">
        <v>10</v>
      </c>
      <c r="AX11" s="38"/>
      <c r="AY11" s="38"/>
      <c r="AZ11" s="6">
        <v>9</v>
      </c>
      <c r="BA11" s="37"/>
      <c r="BB11" s="38"/>
      <c r="BC11" s="37"/>
      <c r="BD11" s="38">
        <v>10</v>
      </c>
      <c r="BE11" s="38">
        <v>8</v>
      </c>
      <c r="BF11" s="36"/>
      <c r="BG11" s="38"/>
      <c r="BH11" s="38"/>
      <c r="BI11" s="38"/>
      <c r="BJ11" s="38"/>
      <c r="BK11" s="38"/>
      <c r="BL11" s="29"/>
      <c r="BM11" s="29"/>
      <c r="BN11" s="36">
        <v>9</v>
      </c>
      <c r="BO11" s="6">
        <f t="shared" si="0"/>
        <v>0</v>
      </c>
      <c r="BP11" s="6">
        <f t="shared" si="1"/>
        <v>31</v>
      </c>
      <c r="BQ11" s="6">
        <f t="shared" si="2"/>
        <v>0</v>
      </c>
      <c r="BR11" s="6">
        <f t="shared" si="3"/>
        <v>1</v>
      </c>
      <c r="BS11" s="6">
        <f t="shared" si="4"/>
        <v>0</v>
      </c>
      <c r="BT11" s="6">
        <f t="shared" si="5"/>
        <v>32</v>
      </c>
      <c r="BU11" s="31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32"/>
      <c r="CT11" s="31"/>
      <c r="CU11" s="6"/>
      <c r="CV11" s="6"/>
      <c r="CW11" s="6"/>
      <c r="CX11" s="6"/>
      <c r="CY11" s="6"/>
      <c r="CZ11" s="6"/>
      <c r="DA11" s="6"/>
      <c r="DB11" s="6"/>
      <c r="DC11" s="35"/>
      <c r="DD11" s="31"/>
      <c r="DE11" s="30"/>
      <c r="DF11" s="31"/>
      <c r="DG11" s="6"/>
      <c r="DH11" s="6"/>
      <c r="DI11" s="6"/>
      <c r="DJ11" s="6"/>
      <c r="DK11" s="6"/>
      <c r="DL11" s="34"/>
    </row>
    <row r="12" spans="1:116" x14ac:dyDescent="0.25">
      <c r="A12" s="5">
        <v>14</v>
      </c>
      <c r="B12" s="6"/>
      <c r="C12" s="7" t="s">
        <v>23</v>
      </c>
      <c r="D12" s="3" t="s">
        <v>24</v>
      </c>
      <c r="E12" s="7" t="s">
        <v>6</v>
      </c>
      <c r="F12" s="8">
        <v>8</v>
      </c>
      <c r="G12" s="8"/>
      <c r="H12" s="36"/>
      <c r="I12" s="37">
        <v>9</v>
      </c>
      <c r="J12" s="28">
        <v>9</v>
      </c>
      <c r="K12" s="33"/>
      <c r="L12" s="37"/>
      <c r="M12" s="37">
        <v>9</v>
      </c>
      <c r="N12" s="29">
        <v>10</v>
      </c>
      <c r="O12" s="29">
        <v>9</v>
      </c>
      <c r="P12" s="37">
        <v>10</v>
      </c>
      <c r="Q12" s="29">
        <v>9</v>
      </c>
      <c r="R12" s="29"/>
      <c r="S12" s="29">
        <v>9</v>
      </c>
      <c r="T12" s="29">
        <v>10</v>
      </c>
      <c r="U12" s="6">
        <v>9</v>
      </c>
      <c r="V12" s="6">
        <v>10</v>
      </c>
      <c r="W12" s="29">
        <v>10</v>
      </c>
      <c r="X12" s="6">
        <v>8</v>
      </c>
      <c r="Y12" s="29">
        <v>7</v>
      </c>
      <c r="Z12" s="38"/>
      <c r="AA12" s="6">
        <v>10</v>
      </c>
      <c r="AB12" s="6">
        <v>10</v>
      </c>
      <c r="AC12" s="29">
        <v>10</v>
      </c>
      <c r="AD12" s="6">
        <v>9</v>
      </c>
      <c r="AE12" s="29">
        <v>7</v>
      </c>
      <c r="AF12" s="29">
        <v>6</v>
      </c>
      <c r="AG12" s="37"/>
      <c r="AH12" s="29">
        <v>8</v>
      </c>
      <c r="AI12" s="6">
        <v>9</v>
      </c>
      <c r="AJ12" s="6">
        <v>10</v>
      </c>
      <c r="AK12" s="37"/>
      <c r="AL12" s="38">
        <v>9</v>
      </c>
      <c r="AM12" s="29">
        <v>8</v>
      </c>
      <c r="AN12" s="6">
        <v>8</v>
      </c>
      <c r="AO12" s="29">
        <v>8</v>
      </c>
      <c r="AP12" s="38"/>
      <c r="AQ12" s="37"/>
      <c r="AR12" s="39"/>
      <c r="AS12" s="35"/>
      <c r="AT12" s="38"/>
      <c r="AU12" s="38"/>
      <c r="AV12" s="38"/>
      <c r="AW12" s="38">
        <v>10</v>
      </c>
      <c r="AX12" s="38">
        <v>10</v>
      </c>
      <c r="AY12" s="38"/>
      <c r="AZ12" s="6">
        <v>9</v>
      </c>
      <c r="BA12" s="37"/>
      <c r="BB12" s="38"/>
      <c r="BC12" s="37"/>
      <c r="BD12" s="37">
        <v>10</v>
      </c>
      <c r="BE12" s="37">
        <v>8</v>
      </c>
      <c r="BF12" s="36"/>
      <c r="BG12" s="38"/>
      <c r="BH12" s="38"/>
      <c r="BI12" s="38">
        <v>10</v>
      </c>
      <c r="BJ12" s="38"/>
      <c r="BK12" s="38"/>
      <c r="BL12" s="29"/>
      <c r="BM12" s="29"/>
      <c r="BN12" s="37">
        <v>9</v>
      </c>
      <c r="BO12" s="6">
        <f t="shared" si="0"/>
        <v>0</v>
      </c>
      <c r="BP12" s="6">
        <f t="shared" si="1"/>
        <v>34</v>
      </c>
      <c r="BQ12" s="6">
        <f t="shared" si="2"/>
        <v>0</v>
      </c>
      <c r="BR12" s="6">
        <f t="shared" si="3"/>
        <v>0</v>
      </c>
      <c r="BS12" s="6">
        <f t="shared" si="4"/>
        <v>0</v>
      </c>
      <c r="BT12" s="6">
        <f t="shared" si="5"/>
        <v>34</v>
      </c>
      <c r="BU12" s="31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32"/>
      <c r="CT12" s="31"/>
      <c r="CU12" s="6"/>
      <c r="CV12" s="6"/>
      <c r="CW12" s="6"/>
      <c r="CX12" s="6"/>
      <c r="CY12" s="6"/>
      <c r="CZ12" s="6"/>
      <c r="DA12" s="6"/>
      <c r="DB12" s="6"/>
      <c r="DC12" s="35"/>
      <c r="DD12" s="31"/>
      <c r="DE12" s="30"/>
      <c r="DF12" s="31"/>
      <c r="DG12" s="6"/>
      <c r="DH12" s="6"/>
      <c r="DI12" s="6"/>
      <c r="DJ12" s="6"/>
      <c r="DK12" s="6"/>
      <c r="DL12" s="34"/>
    </row>
    <row r="13" spans="1:116" ht="17.100000000000001" customHeight="1" x14ac:dyDescent="0.25">
      <c r="A13" s="9">
        <v>15</v>
      </c>
      <c r="B13" s="6"/>
      <c r="C13" s="7" t="s">
        <v>25</v>
      </c>
      <c r="D13" s="10" t="s">
        <v>26</v>
      </c>
      <c r="E13" s="7" t="s">
        <v>6</v>
      </c>
      <c r="F13" s="8">
        <v>5</v>
      </c>
      <c r="G13" s="8"/>
      <c r="H13" s="36"/>
      <c r="I13" s="37">
        <v>9</v>
      </c>
      <c r="J13" s="28">
        <v>5</v>
      </c>
      <c r="K13" s="33"/>
      <c r="L13" s="37"/>
      <c r="M13" s="36">
        <v>10</v>
      </c>
      <c r="N13" s="29">
        <v>9</v>
      </c>
      <c r="O13" s="29">
        <v>7</v>
      </c>
      <c r="P13" s="36">
        <v>9</v>
      </c>
      <c r="Q13" s="29">
        <v>7</v>
      </c>
      <c r="R13" s="29"/>
      <c r="S13" s="29">
        <v>5</v>
      </c>
      <c r="T13" s="29">
        <v>6</v>
      </c>
      <c r="U13" s="6">
        <v>7</v>
      </c>
      <c r="V13" s="6">
        <v>9</v>
      </c>
      <c r="W13" s="29">
        <v>9</v>
      </c>
      <c r="X13" s="6">
        <v>6</v>
      </c>
      <c r="Y13" s="29">
        <v>5</v>
      </c>
      <c r="Z13" s="38"/>
      <c r="AA13" s="6">
        <v>8</v>
      </c>
      <c r="AB13" s="6">
        <v>9</v>
      </c>
      <c r="AC13" s="29">
        <v>9</v>
      </c>
      <c r="AD13" s="6">
        <v>8</v>
      </c>
      <c r="AE13" s="29">
        <v>5</v>
      </c>
      <c r="AF13" s="29">
        <v>5</v>
      </c>
      <c r="AG13" s="37"/>
      <c r="AH13" s="29">
        <v>5</v>
      </c>
      <c r="AI13" s="6">
        <v>8</v>
      </c>
      <c r="AJ13" s="6">
        <v>8</v>
      </c>
      <c r="AK13" s="37"/>
      <c r="AL13" s="38">
        <v>8</v>
      </c>
      <c r="AM13" s="29">
        <v>5</v>
      </c>
      <c r="AN13" s="6">
        <v>7</v>
      </c>
      <c r="AO13" s="29">
        <v>5</v>
      </c>
      <c r="AP13" s="38"/>
      <c r="AQ13" s="37"/>
      <c r="AR13" s="39"/>
      <c r="AS13" s="35"/>
      <c r="AT13" s="38"/>
      <c r="AU13" s="38"/>
      <c r="AV13" s="38"/>
      <c r="AW13" s="38">
        <v>10</v>
      </c>
      <c r="AX13" s="38"/>
      <c r="AY13" s="38"/>
      <c r="AZ13" s="6">
        <v>8</v>
      </c>
      <c r="BA13" s="37"/>
      <c r="BB13" s="38"/>
      <c r="BC13" s="37"/>
      <c r="BD13" s="38">
        <v>9</v>
      </c>
      <c r="BE13" s="38">
        <v>9</v>
      </c>
      <c r="BF13" s="36"/>
      <c r="BG13" s="38"/>
      <c r="BH13" s="38"/>
      <c r="BI13" s="38"/>
      <c r="BJ13" s="38"/>
      <c r="BK13" s="38"/>
      <c r="BL13" s="29"/>
      <c r="BM13" s="29"/>
      <c r="BN13" s="36">
        <v>9</v>
      </c>
      <c r="BO13" s="6">
        <f t="shared" si="0"/>
        <v>0</v>
      </c>
      <c r="BP13" s="6">
        <f t="shared" si="1"/>
        <v>24</v>
      </c>
      <c r="BQ13" s="6">
        <f t="shared" si="2"/>
        <v>0</v>
      </c>
      <c r="BR13" s="6">
        <f t="shared" si="3"/>
        <v>8</v>
      </c>
      <c r="BS13" s="6">
        <f t="shared" si="4"/>
        <v>0</v>
      </c>
      <c r="BT13" s="6">
        <f t="shared" si="5"/>
        <v>32</v>
      </c>
      <c r="BU13" s="31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32"/>
      <c r="CT13" s="31"/>
      <c r="CU13" s="6"/>
      <c r="CV13" s="6"/>
      <c r="CW13" s="6"/>
      <c r="CX13" s="6"/>
      <c r="CY13" s="6"/>
      <c r="CZ13" s="6"/>
      <c r="DA13" s="6"/>
      <c r="DB13" s="6"/>
      <c r="DC13" s="35"/>
      <c r="DD13" s="31"/>
      <c r="DE13" s="30"/>
      <c r="DF13" s="31"/>
      <c r="DG13" s="6"/>
      <c r="DH13" s="6"/>
      <c r="DI13" s="6"/>
      <c r="DJ13" s="6"/>
      <c r="DK13" s="6"/>
      <c r="DL13" s="34"/>
    </row>
    <row r="14" spans="1:116" x14ac:dyDescent="0.25">
      <c r="A14" s="1">
        <v>16</v>
      </c>
      <c r="B14" s="6"/>
      <c r="C14" s="7" t="s">
        <v>27</v>
      </c>
      <c r="D14" s="3" t="s">
        <v>28</v>
      </c>
      <c r="E14" s="7" t="s">
        <v>6</v>
      </c>
      <c r="F14" s="8">
        <v>8</v>
      </c>
      <c r="G14" s="8"/>
      <c r="H14" s="36">
        <v>8</v>
      </c>
      <c r="I14" s="37">
        <v>6</v>
      </c>
      <c r="J14" s="36">
        <v>7</v>
      </c>
      <c r="K14" s="37">
        <v>10</v>
      </c>
      <c r="L14" s="37">
        <v>8</v>
      </c>
      <c r="M14" s="36">
        <v>8</v>
      </c>
      <c r="N14" s="36">
        <v>8</v>
      </c>
      <c r="O14" s="29">
        <v>9</v>
      </c>
      <c r="P14" s="36">
        <v>9</v>
      </c>
      <c r="Q14" s="36">
        <v>6</v>
      </c>
      <c r="R14" s="36">
        <v>8</v>
      </c>
      <c r="S14" s="36">
        <v>8</v>
      </c>
      <c r="T14" s="29">
        <v>9</v>
      </c>
      <c r="U14" s="6">
        <v>8</v>
      </c>
      <c r="V14" s="6">
        <v>8</v>
      </c>
      <c r="W14" s="29">
        <v>9</v>
      </c>
      <c r="X14" s="6">
        <v>8</v>
      </c>
      <c r="Y14" s="29">
        <v>5</v>
      </c>
      <c r="Z14" s="29">
        <v>8</v>
      </c>
      <c r="AA14" s="6">
        <v>9</v>
      </c>
      <c r="AB14" s="6">
        <v>9</v>
      </c>
      <c r="AC14" s="29">
        <v>10</v>
      </c>
      <c r="AD14" s="6">
        <v>8</v>
      </c>
      <c r="AE14" s="29">
        <v>8</v>
      </c>
      <c r="AF14" s="29">
        <v>7</v>
      </c>
      <c r="AG14" s="37"/>
      <c r="AH14" s="29">
        <v>7</v>
      </c>
      <c r="AI14" s="6">
        <v>8</v>
      </c>
      <c r="AJ14" s="6">
        <v>9</v>
      </c>
      <c r="AK14" s="37"/>
      <c r="AL14" s="38">
        <v>9</v>
      </c>
      <c r="AM14" s="29">
        <v>7</v>
      </c>
      <c r="AN14" s="6">
        <v>8</v>
      </c>
      <c r="AO14" s="29">
        <v>7</v>
      </c>
      <c r="AP14" s="38">
        <v>10</v>
      </c>
      <c r="AQ14" s="37"/>
      <c r="AR14" s="39"/>
      <c r="AS14" s="35"/>
      <c r="AT14" s="38"/>
      <c r="AU14" s="29">
        <v>7</v>
      </c>
      <c r="AV14" s="38">
        <v>6</v>
      </c>
      <c r="AW14" s="40">
        <v>8</v>
      </c>
      <c r="AX14" s="38"/>
      <c r="AY14" s="38"/>
      <c r="AZ14" s="6">
        <v>9</v>
      </c>
      <c r="BA14" s="37"/>
      <c r="BB14" s="38"/>
      <c r="BC14" s="37"/>
      <c r="BD14" s="38">
        <v>10</v>
      </c>
      <c r="BE14" s="38">
        <v>9</v>
      </c>
      <c r="BF14" s="38">
        <v>8</v>
      </c>
      <c r="BG14" s="38"/>
      <c r="BH14" s="38">
        <v>7</v>
      </c>
      <c r="BI14" s="38"/>
      <c r="BJ14" s="38">
        <v>9</v>
      </c>
      <c r="BK14" s="38">
        <v>8</v>
      </c>
      <c r="BL14" s="39"/>
      <c r="BM14" s="29"/>
      <c r="BN14" s="36">
        <v>8</v>
      </c>
      <c r="BO14" s="6">
        <f t="shared" si="0"/>
        <v>0</v>
      </c>
      <c r="BP14" s="6">
        <f t="shared" si="1"/>
        <v>43</v>
      </c>
      <c r="BQ14" s="6">
        <f t="shared" si="2"/>
        <v>0</v>
      </c>
      <c r="BR14" s="6">
        <f t="shared" si="3"/>
        <v>1</v>
      </c>
      <c r="BS14" s="6">
        <f t="shared" si="4"/>
        <v>0</v>
      </c>
      <c r="BT14" s="6">
        <f t="shared" si="5"/>
        <v>44</v>
      </c>
      <c r="BU14" s="31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32"/>
      <c r="CT14" s="31"/>
      <c r="CU14" s="6"/>
      <c r="CV14" s="6"/>
      <c r="CW14" s="6"/>
      <c r="CX14" s="6"/>
      <c r="CY14" s="6"/>
      <c r="CZ14" s="6"/>
      <c r="DA14" s="6"/>
      <c r="DB14" s="6"/>
      <c r="DC14" s="35"/>
      <c r="DD14" s="31"/>
      <c r="DE14" s="30"/>
      <c r="DF14" s="31"/>
      <c r="DG14" s="6"/>
      <c r="DH14" s="6"/>
      <c r="DI14" s="6"/>
      <c r="DJ14" s="6"/>
      <c r="DK14" s="6"/>
      <c r="DL14" s="34"/>
    </row>
    <row r="15" spans="1:116" x14ac:dyDescent="0.25">
      <c r="A15" s="5">
        <v>23</v>
      </c>
      <c r="B15" s="11"/>
      <c r="C15" s="12" t="s">
        <v>30</v>
      </c>
      <c r="D15" s="13" t="s">
        <v>31</v>
      </c>
      <c r="E15" s="12" t="s">
        <v>29</v>
      </c>
      <c r="F15" s="14">
        <v>1</v>
      </c>
      <c r="G15" s="14"/>
      <c r="H15" s="41"/>
      <c r="I15" s="42"/>
      <c r="J15" s="42"/>
      <c r="K15" s="61"/>
      <c r="L15" s="61">
        <v>7</v>
      </c>
      <c r="M15" s="42"/>
      <c r="N15" s="42"/>
      <c r="O15" s="42"/>
      <c r="P15" s="41"/>
      <c r="Q15" s="43"/>
      <c r="R15" s="42"/>
      <c r="S15" s="42"/>
      <c r="T15" s="42"/>
      <c r="U15" s="44"/>
      <c r="V15" s="44"/>
      <c r="W15" s="41"/>
      <c r="X15" s="45">
        <v>8</v>
      </c>
      <c r="Y15" s="44"/>
      <c r="Z15" s="45">
        <v>7</v>
      </c>
      <c r="AA15" s="44"/>
      <c r="AB15" s="44"/>
      <c r="AC15" s="45">
        <v>8</v>
      </c>
      <c r="AD15" s="44"/>
      <c r="AE15" s="44"/>
      <c r="AF15" s="44"/>
      <c r="AG15" s="42"/>
      <c r="AH15" s="44"/>
      <c r="AI15" s="44"/>
      <c r="AJ15" s="44"/>
      <c r="AK15" s="42"/>
      <c r="AL15" s="45">
        <v>9</v>
      </c>
      <c r="AM15" s="44"/>
      <c r="AN15" s="45">
        <v>9</v>
      </c>
      <c r="AO15" s="44"/>
      <c r="AP15" s="44"/>
      <c r="AQ15" s="42"/>
      <c r="AR15" s="46"/>
      <c r="AS15" s="44"/>
      <c r="AT15" s="45">
        <v>9</v>
      </c>
      <c r="AU15" s="42"/>
      <c r="AV15" s="42"/>
      <c r="AW15" s="44"/>
      <c r="AX15" s="44"/>
      <c r="AY15" s="44"/>
      <c r="AZ15" s="44"/>
      <c r="BA15" s="42"/>
      <c r="BB15" s="44"/>
      <c r="BC15" s="42"/>
      <c r="BD15" s="44"/>
      <c r="BE15" s="42"/>
      <c r="BF15" s="41"/>
      <c r="BG15" s="44"/>
      <c r="BH15" s="44"/>
      <c r="BI15" s="44"/>
      <c r="BJ15" s="44"/>
      <c r="BK15" s="42"/>
      <c r="BL15" s="46"/>
      <c r="BM15" s="42"/>
      <c r="BN15" s="41"/>
      <c r="BO15" s="11">
        <f t="shared" si="0"/>
        <v>0</v>
      </c>
      <c r="BP15" s="11">
        <f t="shared" si="1"/>
        <v>7</v>
      </c>
      <c r="BQ15" s="11">
        <f t="shared" si="2"/>
        <v>0</v>
      </c>
      <c r="BR15" s="11">
        <f t="shared" si="3"/>
        <v>0</v>
      </c>
      <c r="BS15" s="11">
        <f t="shared" si="4"/>
        <v>0</v>
      </c>
      <c r="BT15" s="11">
        <f t="shared" si="5"/>
        <v>7</v>
      </c>
      <c r="BU15" s="47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48"/>
      <c r="CT15" s="47"/>
      <c r="CU15" s="11"/>
      <c r="CV15" s="11"/>
      <c r="CW15" s="11"/>
      <c r="CX15" s="11"/>
      <c r="CY15" s="11"/>
      <c r="CZ15" s="11"/>
      <c r="DA15" s="11"/>
      <c r="DB15" s="11"/>
      <c r="DC15" s="49"/>
      <c r="DD15" s="47"/>
      <c r="DE15" s="50"/>
      <c r="DF15" s="47"/>
      <c r="DG15" s="11"/>
      <c r="DH15" s="11"/>
      <c r="DI15" s="11"/>
      <c r="DJ15" s="11"/>
      <c r="DK15" s="11"/>
      <c r="DL15" s="51"/>
    </row>
    <row r="16" spans="1:116" x14ac:dyDescent="0.25">
      <c r="A16" s="9">
        <v>24</v>
      </c>
      <c r="B16" s="6"/>
      <c r="C16" s="7" t="s">
        <v>32</v>
      </c>
      <c r="D16" s="3" t="s">
        <v>33</v>
      </c>
      <c r="E16" s="7" t="s">
        <v>29</v>
      </c>
      <c r="F16" s="8">
        <v>1</v>
      </c>
      <c r="G16" s="8"/>
      <c r="H16" s="28"/>
      <c r="I16" s="29"/>
      <c r="J16" s="28"/>
      <c r="K16" s="29"/>
      <c r="L16" s="37">
        <v>8</v>
      </c>
      <c r="M16" s="29"/>
      <c r="N16" s="29"/>
      <c r="O16" s="29"/>
      <c r="P16" s="28"/>
      <c r="Q16" s="29"/>
      <c r="R16" s="29"/>
      <c r="S16" s="29"/>
      <c r="T16" s="29"/>
      <c r="U16" s="6"/>
      <c r="V16" s="29"/>
      <c r="W16" s="35"/>
      <c r="X16" s="29">
        <v>9</v>
      </c>
      <c r="Y16" s="29"/>
      <c r="Z16" s="29">
        <v>8</v>
      </c>
      <c r="AA16" s="6"/>
      <c r="AB16" s="6"/>
      <c r="AC16" s="29">
        <v>9</v>
      </c>
      <c r="AD16" s="6"/>
      <c r="AE16" s="29"/>
      <c r="AF16" s="29"/>
      <c r="AG16" s="29"/>
      <c r="AH16" s="6"/>
      <c r="AI16" s="6"/>
      <c r="AJ16" s="6"/>
      <c r="AK16" s="29"/>
      <c r="AL16" s="29">
        <v>9</v>
      </c>
      <c r="AM16" s="6"/>
      <c r="AN16" s="29">
        <v>9</v>
      </c>
      <c r="AO16" s="29"/>
      <c r="AP16" s="6"/>
      <c r="AQ16" s="29"/>
      <c r="AR16" s="30"/>
      <c r="AS16" s="6"/>
      <c r="AT16" s="29">
        <v>9</v>
      </c>
      <c r="AU16" s="6"/>
      <c r="AV16" s="29"/>
      <c r="AW16" s="6"/>
      <c r="AX16" s="6"/>
      <c r="AY16" s="6"/>
      <c r="AZ16" s="6"/>
      <c r="BA16" s="29"/>
      <c r="BB16" s="6"/>
      <c r="BC16" s="29"/>
      <c r="BD16" s="6"/>
      <c r="BE16" s="35"/>
      <c r="BF16" s="28"/>
      <c r="BG16" s="6"/>
      <c r="BH16" s="6"/>
      <c r="BI16" s="29"/>
      <c r="BJ16" s="6"/>
      <c r="BK16" s="6"/>
      <c r="BL16" s="29"/>
      <c r="BM16" s="29"/>
      <c r="BN16" s="28"/>
      <c r="BO16" s="6">
        <f>COUNTIF(H16:BN16,"2024-1")</f>
        <v>0</v>
      </c>
      <c r="BP16" s="6">
        <f>COUNTIF(H16:BN16,"&gt;5")</f>
        <v>7</v>
      </c>
      <c r="BQ16" s="6">
        <f>COUNTIF(H16:BN16,"&gt;5?")</f>
        <v>0</v>
      </c>
      <c r="BR16" s="6">
        <f>COUNTIF(H16:BN16,"5")</f>
        <v>0</v>
      </c>
      <c r="BS16" s="6">
        <f>COUNTIF(H16:BN16,"5*")</f>
        <v>0</v>
      </c>
      <c r="BT16" s="6">
        <f>SUM(BP16:BS16)</f>
        <v>7</v>
      </c>
      <c r="BU16" s="31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32"/>
      <c r="CT16" s="31"/>
      <c r="CU16" s="6"/>
      <c r="CV16" s="6"/>
      <c r="CW16" s="6"/>
      <c r="CX16" s="6"/>
      <c r="CY16" s="6"/>
      <c r="CZ16" s="6"/>
      <c r="DA16" s="6"/>
      <c r="DB16" s="6"/>
      <c r="DC16" s="35"/>
      <c r="DD16" s="31"/>
      <c r="DE16" s="30"/>
      <c r="DF16" s="31"/>
      <c r="DG16" s="6"/>
      <c r="DH16" s="6"/>
      <c r="DI16" s="6"/>
      <c r="DJ16" s="6"/>
      <c r="DK16" s="6"/>
      <c r="DL16" s="34"/>
    </row>
    <row r="17" spans="1:116" x14ac:dyDescent="0.25">
      <c r="A17" s="1">
        <v>25</v>
      </c>
      <c r="B17" s="6"/>
      <c r="C17" s="7" t="s">
        <v>34</v>
      </c>
      <c r="D17" s="3" t="s">
        <v>35</v>
      </c>
      <c r="E17" s="7" t="s">
        <v>29</v>
      </c>
      <c r="F17" s="8">
        <v>1</v>
      </c>
      <c r="G17" s="8"/>
      <c r="H17" s="28"/>
      <c r="I17" s="29"/>
      <c r="J17" s="28"/>
      <c r="K17" s="33"/>
      <c r="L17" s="37">
        <v>5</v>
      </c>
      <c r="M17" s="29"/>
      <c r="N17" s="29"/>
      <c r="O17" s="29"/>
      <c r="P17" s="28"/>
      <c r="Q17" s="29"/>
      <c r="R17" s="29"/>
      <c r="S17" s="29"/>
      <c r="T17" s="29"/>
      <c r="U17" s="6"/>
      <c r="V17" s="29"/>
      <c r="W17" s="35"/>
      <c r="X17" s="29">
        <v>5</v>
      </c>
      <c r="Y17" s="29"/>
      <c r="Z17" s="29">
        <v>5</v>
      </c>
      <c r="AA17" s="6"/>
      <c r="AB17" s="6"/>
      <c r="AC17" s="29">
        <v>5</v>
      </c>
      <c r="AD17" s="6"/>
      <c r="AE17" s="29"/>
      <c r="AF17" s="29"/>
      <c r="AG17" s="29"/>
      <c r="AH17" s="6"/>
      <c r="AI17" s="6"/>
      <c r="AJ17" s="6"/>
      <c r="AK17" s="29"/>
      <c r="AL17" s="29">
        <v>5</v>
      </c>
      <c r="AM17" s="6"/>
      <c r="AN17" s="29">
        <v>5</v>
      </c>
      <c r="AO17" s="29"/>
      <c r="AP17" s="6"/>
      <c r="AQ17" s="29"/>
      <c r="AR17" s="30"/>
      <c r="AS17" s="6"/>
      <c r="AT17" s="29">
        <v>5</v>
      </c>
      <c r="AU17" s="6"/>
      <c r="AV17" s="29"/>
      <c r="AW17" s="6"/>
      <c r="AX17" s="6"/>
      <c r="AY17" s="6"/>
      <c r="AZ17" s="6"/>
      <c r="BA17" s="29"/>
      <c r="BB17" s="6"/>
      <c r="BC17" s="29"/>
      <c r="BD17" s="6"/>
      <c r="BE17" s="35"/>
      <c r="BF17" s="28"/>
      <c r="BG17" s="6"/>
      <c r="BH17" s="6"/>
      <c r="BI17" s="29"/>
      <c r="BJ17" s="6"/>
      <c r="BK17" s="6"/>
      <c r="BL17" s="29"/>
      <c r="BM17" s="29"/>
      <c r="BN17" s="28"/>
      <c r="BO17" s="6">
        <f>COUNTIF(H17:BN17,"2024-1")</f>
        <v>0</v>
      </c>
      <c r="BP17" s="6">
        <f>COUNTIF(H17:BN17,"&gt;5")</f>
        <v>0</v>
      </c>
      <c r="BQ17" s="6">
        <f>COUNTIF(H17:BN17,"&gt;5?")</f>
        <v>0</v>
      </c>
      <c r="BR17" s="6">
        <f>COUNTIF(H17:BN17,"5")</f>
        <v>7</v>
      </c>
      <c r="BS17" s="6">
        <f>COUNTIF(H17:BN17,"5*")</f>
        <v>0</v>
      </c>
      <c r="BT17" s="6">
        <f>SUM(BP17:BS17)</f>
        <v>7</v>
      </c>
      <c r="BU17" s="31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32"/>
      <c r="CT17" s="31"/>
      <c r="CU17" s="6"/>
      <c r="CV17" s="6"/>
      <c r="CW17" s="6"/>
      <c r="CX17" s="6"/>
      <c r="CY17" s="6"/>
      <c r="CZ17" s="6"/>
      <c r="DA17" s="6"/>
      <c r="DB17" s="6"/>
      <c r="DC17" s="35"/>
      <c r="DD17" s="31"/>
      <c r="DE17" s="30"/>
      <c r="DF17" s="31"/>
      <c r="DG17" s="6"/>
      <c r="DH17" s="6"/>
      <c r="DI17" s="6"/>
      <c r="DJ17" s="6"/>
      <c r="DK17" s="6"/>
      <c r="DL17" s="34"/>
    </row>
    <row r="18" spans="1:116" x14ac:dyDescent="0.25">
      <c r="A18" s="5">
        <v>26</v>
      </c>
      <c r="B18" s="6"/>
      <c r="C18" s="7" t="s">
        <v>36</v>
      </c>
      <c r="D18" s="3" t="s">
        <v>37</v>
      </c>
      <c r="E18" s="7" t="s">
        <v>29</v>
      </c>
      <c r="F18" s="8">
        <v>1</v>
      </c>
      <c r="G18" s="8"/>
      <c r="H18" s="36" t="s">
        <v>143</v>
      </c>
      <c r="I18" s="37" t="s">
        <v>143</v>
      </c>
      <c r="J18" s="37" t="s">
        <v>143</v>
      </c>
      <c r="K18" s="60"/>
      <c r="L18" s="37"/>
      <c r="M18" s="37" t="s">
        <v>143</v>
      </c>
      <c r="N18" s="37" t="s">
        <v>143</v>
      </c>
      <c r="O18" s="37" t="s">
        <v>143</v>
      </c>
      <c r="P18" s="36" t="s">
        <v>143</v>
      </c>
      <c r="Q18" s="36" t="s">
        <v>143</v>
      </c>
      <c r="R18" s="37" t="s">
        <v>143</v>
      </c>
      <c r="S18" s="37"/>
      <c r="T18" s="37"/>
      <c r="U18" s="38"/>
      <c r="V18" s="38" t="s">
        <v>143</v>
      </c>
      <c r="W18" s="36" t="s">
        <v>143</v>
      </c>
      <c r="X18" s="29">
        <v>9</v>
      </c>
      <c r="Y18" s="38"/>
      <c r="Z18" s="29">
        <v>8</v>
      </c>
      <c r="AA18" s="38" t="s">
        <v>143</v>
      </c>
      <c r="AB18" s="38"/>
      <c r="AC18" s="29">
        <v>9</v>
      </c>
      <c r="AD18" s="38" t="s">
        <v>143</v>
      </c>
      <c r="AE18" s="38"/>
      <c r="AF18" s="38" t="s">
        <v>143</v>
      </c>
      <c r="AG18" s="37"/>
      <c r="AH18" s="38" t="s">
        <v>143</v>
      </c>
      <c r="AI18" s="38"/>
      <c r="AJ18" s="38"/>
      <c r="AK18" s="37"/>
      <c r="AL18" s="29">
        <v>9</v>
      </c>
      <c r="AM18" s="38"/>
      <c r="AN18" s="29">
        <v>9</v>
      </c>
      <c r="AO18" s="38"/>
      <c r="AP18" s="38" t="s">
        <v>143</v>
      </c>
      <c r="AQ18" s="37"/>
      <c r="AR18" s="39"/>
      <c r="AS18" s="38"/>
      <c r="AT18" s="29">
        <v>9</v>
      </c>
      <c r="AU18" s="37"/>
      <c r="AV18" s="37" t="s">
        <v>143</v>
      </c>
      <c r="AW18" s="38" t="s">
        <v>143</v>
      </c>
      <c r="AX18" s="38"/>
      <c r="AY18" s="38"/>
      <c r="AZ18" s="38"/>
      <c r="BA18" s="37"/>
      <c r="BB18" s="38"/>
      <c r="BC18" s="37"/>
      <c r="BD18" s="38" t="s">
        <v>143</v>
      </c>
      <c r="BE18" s="37" t="s">
        <v>143</v>
      </c>
      <c r="BF18" s="36" t="s">
        <v>143</v>
      </c>
      <c r="BG18" s="38"/>
      <c r="BH18" s="38"/>
      <c r="BI18" s="38"/>
      <c r="BJ18" s="38" t="s">
        <v>143</v>
      </c>
      <c r="BK18" s="37"/>
      <c r="BL18" s="39" t="s">
        <v>143</v>
      </c>
      <c r="BM18" s="37"/>
      <c r="BN18" s="36"/>
      <c r="BO18" s="6">
        <f t="shared" si="0"/>
        <v>0</v>
      </c>
      <c r="BP18" s="6">
        <f t="shared" si="1"/>
        <v>6</v>
      </c>
      <c r="BQ18" s="6">
        <f t="shared" si="2"/>
        <v>23</v>
      </c>
      <c r="BR18" s="6">
        <f t="shared" si="3"/>
        <v>0</v>
      </c>
      <c r="BS18" s="6">
        <f t="shared" si="4"/>
        <v>0</v>
      </c>
      <c r="BT18" s="6">
        <f t="shared" si="5"/>
        <v>29</v>
      </c>
      <c r="BU18" s="31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32"/>
      <c r="CT18" s="31"/>
      <c r="CU18" s="6"/>
      <c r="CV18" s="6"/>
      <c r="CW18" s="6"/>
      <c r="CX18" s="6"/>
      <c r="CY18" s="6"/>
      <c r="CZ18" s="6"/>
      <c r="DA18" s="6"/>
      <c r="DB18" s="6"/>
      <c r="DC18" s="35"/>
      <c r="DD18" s="31"/>
      <c r="DE18" s="30"/>
      <c r="DF18" s="31"/>
      <c r="DG18" s="6"/>
      <c r="DH18" s="6"/>
      <c r="DI18" s="6"/>
      <c r="DJ18" s="6"/>
      <c r="DK18" s="6"/>
      <c r="DL18" s="34"/>
    </row>
    <row r="19" spans="1:116" x14ac:dyDescent="0.25">
      <c r="A19" s="9">
        <v>27</v>
      </c>
      <c r="B19" s="6"/>
      <c r="C19" s="7" t="s">
        <v>38</v>
      </c>
      <c r="D19" s="3" t="s">
        <v>39</v>
      </c>
      <c r="E19" s="7" t="s">
        <v>29</v>
      </c>
      <c r="F19" s="8">
        <v>1</v>
      </c>
      <c r="G19" s="8"/>
      <c r="H19" s="36"/>
      <c r="I19" s="37"/>
      <c r="J19" s="37"/>
      <c r="K19" s="60"/>
      <c r="L19" s="60">
        <v>9</v>
      </c>
      <c r="M19" s="37"/>
      <c r="N19" s="37"/>
      <c r="O19" s="37"/>
      <c r="P19" s="36"/>
      <c r="Q19" s="36"/>
      <c r="R19" s="37"/>
      <c r="S19" s="37"/>
      <c r="T19" s="37"/>
      <c r="U19" s="38"/>
      <c r="V19" s="38"/>
      <c r="W19" s="36"/>
      <c r="X19" s="38"/>
      <c r="Y19" s="38"/>
      <c r="Z19" s="29">
        <v>9</v>
      </c>
      <c r="AA19" s="38"/>
      <c r="AB19" s="38"/>
      <c r="AC19" s="29">
        <v>9</v>
      </c>
      <c r="AD19" s="38"/>
      <c r="AE19" s="38"/>
      <c r="AF19" s="38"/>
      <c r="AG19" s="37"/>
      <c r="AH19" s="38"/>
      <c r="AI19" s="38"/>
      <c r="AJ19" s="38"/>
      <c r="AK19" s="37"/>
      <c r="AL19" s="29">
        <v>9</v>
      </c>
      <c r="AM19" s="38"/>
      <c r="AN19" s="29">
        <v>9</v>
      </c>
      <c r="AO19" s="38"/>
      <c r="AP19" s="38"/>
      <c r="AQ19" s="37"/>
      <c r="AR19" s="39"/>
      <c r="AS19" s="38"/>
      <c r="AT19" s="29">
        <v>9</v>
      </c>
      <c r="AU19" s="37"/>
      <c r="AV19" s="37"/>
      <c r="AW19" s="38"/>
      <c r="AX19" s="38"/>
      <c r="AY19" s="38"/>
      <c r="AZ19" s="38"/>
      <c r="BA19" s="37"/>
      <c r="BB19" s="38"/>
      <c r="BC19" s="37"/>
      <c r="BD19" s="38"/>
      <c r="BE19" s="37"/>
      <c r="BF19" s="36"/>
      <c r="BG19" s="38"/>
      <c r="BH19" s="38"/>
      <c r="BI19" s="38"/>
      <c r="BJ19" s="38"/>
      <c r="BK19" s="37"/>
      <c r="BL19" s="39"/>
      <c r="BM19" s="37"/>
      <c r="BN19" s="36"/>
      <c r="BO19" s="6">
        <f t="shared" si="0"/>
        <v>0</v>
      </c>
      <c r="BP19" s="6">
        <f t="shared" si="1"/>
        <v>6</v>
      </c>
      <c r="BQ19" s="6">
        <f t="shared" si="2"/>
        <v>0</v>
      </c>
      <c r="BR19" s="6">
        <f t="shared" si="3"/>
        <v>0</v>
      </c>
      <c r="BS19" s="6">
        <f t="shared" si="4"/>
        <v>0</v>
      </c>
      <c r="BT19" s="6">
        <f t="shared" si="5"/>
        <v>6</v>
      </c>
      <c r="BU19" s="31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32"/>
      <c r="CT19" s="31"/>
      <c r="CU19" s="6"/>
      <c r="CV19" s="6"/>
      <c r="CW19" s="6"/>
      <c r="CX19" s="6"/>
      <c r="CY19" s="6"/>
      <c r="CZ19" s="6"/>
      <c r="DA19" s="6"/>
      <c r="DB19" s="6"/>
      <c r="DC19" s="35"/>
      <c r="DD19" s="31"/>
      <c r="DE19" s="30"/>
      <c r="DF19" s="31"/>
      <c r="DG19" s="6"/>
      <c r="DH19" s="6"/>
      <c r="DI19" s="6"/>
      <c r="DJ19" s="6"/>
      <c r="DK19" s="6"/>
      <c r="DL19" s="34"/>
    </row>
    <row r="20" spans="1:116" x14ac:dyDescent="0.25">
      <c r="A20" s="1">
        <v>28</v>
      </c>
      <c r="B20" s="6"/>
      <c r="C20" s="7" t="s">
        <v>40</v>
      </c>
      <c r="D20" s="3" t="s">
        <v>41</v>
      </c>
      <c r="E20" s="7" t="s">
        <v>6</v>
      </c>
      <c r="F20" s="8">
        <v>1</v>
      </c>
      <c r="G20" s="8"/>
      <c r="H20" s="36"/>
      <c r="I20" s="37"/>
      <c r="J20" s="37"/>
      <c r="K20" s="60"/>
      <c r="L20" s="37"/>
      <c r="M20" s="37"/>
      <c r="N20" s="37" t="s">
        <v>142</v>
      </c>
      <c r="O20" s="37"/>
      <c r="P20" s="36"/>
      <c r="Q20" s="36"/>
      <c r="R20" s="37"/>
      <c r="S20" s="37"/>
      <c r="T20" s="37"/>
      <c r="U20" s="38"/>
      <c r="V20" s="38"/>
      <c r="W20" s="36"/>
      <c r="X20" s="37"/>
      <c r="Y20" s="38" t="s">
        <v>142</v>
      </c>
      <c r="Z20" s="29"/>
      <c r="AA20" s="38"/>
      <c r="AB20" s="38"/>
      <c r="AC20" s="29"/>
      <c r="AD20" s="38"/>
      <c r="AE20" s="38" t="s">
        <v>142</v>
      </c>
      <c r="AF20" s="38" t="s">
        <v>142</v>
      </c>
      <c r="AG20" s="37"/>
      <c r="AH20" s="38"/>
      <c r="AI20" s="38"/>
      <c r="AJ20" s="38"/>
      <c r="AK20" s="37"/>
      <c r="AL20" s="29"/>
      <c r="AM20" s="38"/>
      <c r="AN20" s="29"/>
      <c r="AO20" s="38" t="s">
        <v>142</v>
      </c>
      <c r="AP20" s="38"/>
      <c r="AQ20" s="37"/>
      <c r="AR20" s="39"/>
      <c r="AS20" s="38"/>
      <c r="AT20" s="29"/>
      <c r="AU20" s="37"/>
      <c r="AV20" s="37" t="s">
        <v>142</v>
      </c>
      <c r="AW20" s="38"/>
      <c r="AX20" s="38"/>
      <c r="AY20" s="38"/>
      <c r="AZ20" s="38"/>
      <c r="BA20" s="37"/>
      <c r="BB20" s="38"/>
      <c r="BC20" s="37"/>
      <c r="BD20" s="38"/>
      <c r="BE20" s="37"/>
      <c r="BF20" s="36"/>
      <c r="BG20" s="38"/>
      <c r="BH20" s="38"/>
      <c r="BI20" s="38" t="s">
        <v>142</v>
      </c>
      <c r="BJ20" s="38"/>
      <c r="BK20" s="37"/>
      <c r="BL20" s="39"/>
      <c r="BM20" s="37"/>
      <c r="BN20" s="36"/>
      <c r="BO20" s="6">
        <f t="shared" si="0"/>
        <v>7</v>
      </c>
      <c r="BP20" s="6">
        <f t="shared" si="1"/>
        <v>0</v>
      </c>
      <c r="BQ20" s="6">
        <f t="shared" si="2"/>
        <v>0</v>
      </c>
      <c r="BR20" s="6">
        <f t="shared" si="3"/>
        <v>0</v>
      </c>
      <c r="BS20" s="6">
        <f t="shared" si="4"/>
        <v>0</v>
      </c>
      <c r="BT20" s="6">
        <f t="shared" si="5"/>
        <v>0</v>
      </c>
      <c r="BU20" s="31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32"/>
      <c r="CT20" s="31"/>
      <c r="CU20" s="6"/>
      <c r="CV20" s="6"/>
      <c r="CW20" s="6"/>
      <c r="CX20" s="6"/>
      <c r="CY20" s="6"/>
      <c r="CZ20" s="6"/>
      <c r="DA20" s="6"/>
      <c r="DB20" s="6"/>
      <c r="DC20" s="35"/>
      <c r="DD20" s="31"/>
      <c r="DE20" s="30"/>
      <c r="DF20" s="31"/>
      <c r="DG20" s="6"/>
      <c r="DH20" s="6"/>
      <c r="DI20" s="6"/>
      <c r="DJ20" s="6"/>
      <c r="DK20" s="6"/>
      <c r="DL20" s="34"/>
    </row>
    <row r="21" spans="1:116" x14ac:dyDescent="0.25">
      <c r="A21" s="5">
        <v>29</v>
      </c>
      <c r="B21" s="6"/>
      <c r="C21" s="7" t="s">
        <v>42</v>
      </c>
      <c r="D21" s="3" t="s">
        <v>43</v>
      </c>
      <c r="E21" s="7" t="s">
        <v>29</v>
      </c>
      <c r="F21" s="8">
        <v>1</v>
      </c>
      <c r="G21" s="8"/>
      <c r="H21" s="36"/>
      <c r="I21" s="37"/>
      <c r="J21" s="37"/>
      <c r="K21" s="60"/>
      <c r="L21" s="37">
        <v>9</v>
      </c>
      <c r="M21" s="37"/>
      <c r="N21" s="37"/>
      <c r="O21" s="37"/>
      <c r="P21" s="36"/>
      <c r="Q21" s="36"/>
      <c r="R21" s="37"/>
      <c r="S21" s="37"/>
      <c r="T21" s="37"/>
      <c r="U21" s="38"/>
      <c r="V21" s="38"/>
      <c r="W21" s="36"/>
      <c r="X21" s="37"/>
      <c r="Y21" s="38"/>
      <c r="Z21" s="29">
        <v>10</v>
      </c>
      <c r="AA21" s="38"/>
      <c r="AB21" s="38"/>
      <c r="AC21" s="29">
        <v>10</v>
      </c>
      <c r="AD21" s="38"/>
      <c r="AE21" s="38"/>
      <c r="AF21" s="38"/>
      <c r="AG21" s="37"/>
      <c r="AH21" s="38"/>
      <c r="AI21" s="38"/>
      <c r="AJ21" s="38"/>
      <c r="AK21" s="37"/>
      <c r="AL21" s="29">
        <v>9</v>
      </c>
      <c r="AM21" s="38"/>
      <c r="AN21" s="29">
        <v>10</v>
      </c>
      <c r="AO21" s="38"/>
      <c r="AP21" s="38"/>
      <c r="AQ21" s="37"/>
      <c r="AR21" s="39"/>
      <c r="AS21" s="38"/>
      <c r="AT21" s="29">
        <v>9</v>
      </c>
      <c r="AU21" s="37"/>
      <c r="AV21" s="37"/>
      <c r="AW21" s="38"/>
      <c r="AX21" s="38"/>
      <c r="AY21" s="38"/>
      <c r="AZ21" s="38"/>
      <c r="BA21" s="37"/>
      <c r="BB21" s="38"/>
      <c r="BC21" s="37"/>
      <c r="BD21" s="38"/>
      <c r="BE21" s="37"/>
      <c r="BF21" s="36"/>
      <c r="BG21" s="38"/>
      <c r="BH21" s="38"/>
      <c r="BI21" s="38"/>
      <c r="BJ21" s="38"/>
      <c r="BK21" s="37"/>
      <c r="BL21" s="39"/>
      <c r="BM21" s="37"/>
      <c r="BN21" s="36"/>
      <c r="BO21" s="6">
        <f t="shared" si="0"/>
        <v>0</v>
      </c>
      <c r="BP21" s="6">
        <f t="shared" si="1"/>
        <v>6</v>
      </c>
      <c r="BQ21" s="6">
        <f t="shared" si="2"/>
        <v>0</v>
      </c>
      <c r="BR21" s="6">
        <f t="shared" si="3"/>
        <v>0</v>
      </c>
      <c r="BS21" s="6">
        <f t="shared" si="4"/>
        <v>0</v>
      </c>
      <c r="BT21" s="6">
        <f t="shared" si="5"/>
        <v>6</v>
      </c>
      <c r="BU21" s="31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32"/>
      <c r="CT21" s="31"/>
      <c r="CU21" s="6"/>
      <c r="CV21" s="6"/>
      <c r="CW21" s="6"/>
      <c r="CX21" s="6"/>
      <c r="CY21" s="6"/>
      <c r="CZ21" s="6"/>
      <c r="DA21" s="6"/>
      <c r="DB21" s="6"/>
      <c r="DC21" s="35"/>
      <c r="DD21" s="31"/>
      <c r="DE21" s="30"/>
      <c r="DF21" s="31"/>
      <c r="DG21" s="6"/>
      <c r="DH21" s="6"/>
      <c r="DI21" s="6"/>
      <c r="DJ21" s="6"/>
      <c r="DK21" s="6"/>
      <c r="DL21" s="34"/>
    </row>
    <row r="22" spans="1:116" x14ac:dyDescent="0.25">
      <c r="A22" s="9">
        <v>30</v>
      </c>
      <c r="B22" s="6"/>
      <c r="C22" s="7" t="s">
        <v>44</v>
      </c>
      <c r="D22" s="3" t="s">
        <v>45</v>
      </c>
      <c r="E22" s="7" t="s">
        <v>29</v>
      </c>
      <c r="F22" s="8">
        <v>3</v>
      </c>
      <c r="G22" s="8"/>
      <c r="H22" s="28">
        <v>9</v>
      </c>
      <c r="I22" s="29" t="s">
        <v>143</v>
      </c>
      <c r="J22" s="28">
        <v>8</v>
      </c>
      <c r="K22" s="29" t="s">
        <v>143</v>
      </c>
      <c r="L22" s="28">
        <v>8</v>
      </c>
      <c r="M22" s="28">
        <v>9</v>
      </c>
      <c r="N22" s="28">
        <v>10</v>
      </c>
      <c r="O22" s="29"/>
      <c r="P22" s="28"/>
      <c r="Q22" s="28">
        <v>8</v>
      </c>
      <c r="R22" s="29"/>
      <c r="S22" s="37">
        <v>8</v>
      </c>
      <c r="T22" s="28">
        <v>8</v>
      </c>
      <c r="U22" s="6"/>
      <c r="V22" s="6"/>
      <c r="W22" s="29"/>
      <c r="X22" s="29">
        <v>10</v>
      </c>
      <c r="Y22" s="38"/>
      <c r="Z22" s="29">
        <v>9</v>
      </c>
      <c r="AA22" s="6"/>
      <c r="AB22" s="6"/>
      <c r="AC22" s="29">
        <v>9</v>
      </c>
      <c r="AD22" s="6"/>
      <c r="AE22" s="6"/>
      <c r="AF22" s="6"/>
      <c r="AG22" s="29"/>
      <c r="AH22" s="6"/>
      <c r="AI22" s="6"/>
      <c r="AJ22" s="6"/>
      <c r="AK22" s="29"/>
      <c r="AL22" s="29">
        <v>9</v>
      </c>
      <c r="AM22" s="6"/>
      <c r="AN22" s="29">
        <v>10</v>
      </c>
      <c r="AO22" s="6"/>
      <c r="AP22" s="38"/>
      <c r="AQ22" s="29"/>
      <c r="AR22" s="30"/>
      <c r="AS22" s="6"/>
      <c r="AT22" s="29">
        <v>9</v>
      </c>
      <c r="AU22" s="36">
        <v>7</v>
      </c>
      <c r="AV22" s="37">
        <v>9</v>
      </c>
      <c r="AW22" s="6"/>
      <c r="AX22" s="6"/>
      <c r="AY22" s="6"/>
      <c r="AZ22" s="6"/>
      <c r="BA22" s="29"/>
      <c r="BB22" s="6"/>
      <c r="BC22" s="29"/>
      <c r="BD22" s="6"/>
      <c r="BE22" s="29"/>
      <c r="BF22" s="6">
        <v>7</v>
      </c>
      <c r="BG22" s="6"/>
      <c r="BH22" s="6"/>
      <c r="BI22" s="6">
        <v>6</v>
      </c>
      <c r="BJ22" s="6" t="s">
        <v>143</v>
      </c>
      <c r="BK22" s="6"/>
      <c r="BL22" s="30" t="s">
        <v>143</v>
      </c>
      <c r="BM22" s="29"/>
      <c r="BN22" s="28"/>
      <c r="BO22" s="6">
        <f t="shared" si="0"/>
        <v>0</v>
      </c>
      <c r="BP22" s="6">
        <f t="shared" si="1"/>
        <v>18</v>
      </c>
      <c r="BQ22" s="6">
        <f t="shared" si="2"/>
        <v>4</v>
      </c>
      <c r="BR22" s="6">
        <f t="shared" si="3"/>
        <v>0</v>
      </c>
      <c r="BS22" s="6">
        <f t="shared" si="4"/>
        <v>0</v>
      </c>
      <c r="BT22" s="6">
        <f t="shared" si="5"/>
        <v>22</v>
      </c>
      <c r="BU22" s="31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32"/>
      <c r="CT22" s="31"/>
      <c r="CU22" s="6"/>
      <c r="CV22" s="6"/>
      <c r="CW22" s="6"/>
      <c r="CX22" s="6"/>
      <c r="CY22" s="6"/>
      <c r="CZ22" s="6"/>
      <c r="DA22" s="6"/>
      <c r="DB22" s="6"/>
      <c r="DC22" s="35"/>
      <c r="DD22" s="31"/>
      <c r="DE22" s="30"/>
      <c r="DF22" s="31"/>
      <c r="DG22" s="6"/>
      <c r="DH22" s="6"/>
      <c r="DI22" s="6"/>
      <c r="DJ22" s="6"/>
      <c r="DK22" s="6"/>
      <c r="DL22" s="34"/>
    </row>
    <row r="23" spans="1:116" ht="15.75" thickBot="1" x14ac:dyDescent="0.3">
      <c r="A23" s="18"/>
      <c r="B23" s="19"/>
      <c r="C23" s="20"/>
      <c r="D23" s="21" t="s">
        <v>46</v>
      </c>
      <c r="E23" s="21"/>
      <c r="F23" s="22">
        <f>COUNT(#REF!)</f>
        <v>0</v>
      </c>
      <c r="G23" s="23">
        <f>COUNT(G15:G22)</f>
        <v>0</v>
      </c>
      <c r="H23" s="52">
        <f t="shared" ref="H23:AB23" si="6">COUNTA(H15:H22)</f>
        <v>2</v>
      </c>
      <c r="I23" s="52">
        <f t="shared" si="6"/>
        <v>2</v>
      </c>
      <c r="J23" s="52">
        <f t="shared" si="6"/>
        <v>2</v>
      </c>
      <c r="K23" s="52">
        <f t="shared" si="6"/>
        <v>1</v>
      </c>
      <c r="L23" s="52">
        <f t="shared" si="6"/>
        <v>6</v>
      </c>
      <c r="M23" s="52">
        <f t="shared" si="6"/>
        <v>2</v>
      </c>
      <c r="N23" s="52">
        <f t="shared" si="6"/>
        <v>3</v>
      </c>
      <c r="O23" s="52">
        <f t="shared" si="6"/>
        <v>1</v>
      </c>
      <c r="P23" s="52">
        <f t="shared" si="6"/>
        <v>1</v>
      </c>
      <c r="Q23" s="52">
        <f t="shared" si="6"/>
        <v>2</v>
      </c>
      <c r="R23" s="52">
        <f t="shared" si="6"/>
        <v>1</v>
      </c>
      <c r="S23" s="52">
        <f t="shared" si="6"/>
        <v>1</v>
      </c>
      <c r="T23" s="52">
        <f t="shared" si="6"/>
        <v>1</v>
      </c>
      <c r="U23" s="52">
        <f t="shared" si="6"/>
        <v>0</v>
      </c>
      <c r="V23" s="52">
        <f t="shared" si="6"/>
        <v>1</v>
      </c>
      <c r="W23" s="52">
        <f t="shared" si="6"/>
        <v>1</v>
      </c>
      <c r="X23" s="52">
        <f t="shared" si="6"/>
        <v>5</v>
      </c>
      <c r="Y23" s="52">
        <f t="shared" si="6"/>
        <v>1</v>
      </c>
      <c r="Z23" s="52">
        <f t="shared" si="6"/>
        <v>7</v>
      </c>
      <c r="AA23" s="52">
        <f t="shared" si="6"/>
        <v>1</v>
      </c>
      <c r="AB23" s="52">
        <f t="shared" si="6"/>
        <v>0</v>
      </c>
      <c r="AC23" s="52"/>
      <c r="AD23" s="52">
        <f t="shared" ref="AD23:AN23" si="7">COUNTA(AD15:AD22)</f>
        <v>1</v>
      </c>
      <c r="AE23" s="52">
        <f t="shared" si="7"/>
        <v>1</v>
      </c>
      <c r="AF23" s="52">
        <f t="shared" si="7"/>
        <v>2</v>
      </c>
      <c r="AG23" s="52">
        <f t="shared" si="7"/>
        <v>0</v>
      </c>
      <c r="AH23" s="52">
        <f t="shared" si="7"/>
        <v>1</v>
      </c>
      <c r="AI23" s="52">
        <f t="shared" si="7"/>
        <v>0</v>
      </c>
      <c r="AJ23" s="52">
        <f t="shared" si="7"/>
        <v>0</v>
      </c>
      <c r="AK23" s="52">
        <f t="shared" si="7"/>
        <v>0</v>
      </c>
      <c r="AL23" s="52">
        <f t="shared" si="7"/>
        <v>7</v>
      </c>
      <c r="AM23" s="52">
        <f t="shared" si="7"/>
        <v>0</v>
      </c>
      <c r="AN23" s="52">
        <f t="shared" si="7"/>
        <v>7</v>
      </c>
      <c r="AO23" s="52"/>
      <c r="AP23" s="52">
        <f>COUNTA(AP15:AP22)</f>
        <v>1</v>
      </c>
      <c r="AQ23" s="52"/>
      <c r="AR23" s="52">
        <f>COUNTA(AR15:AR22)</f>
        <v>0</v>
      </c>
      <c r="AS23" s="52">
        <f>COUNTA(AS15:AS22)</f>
        <v>0</v>
      </c>
      <c r="AT23" s="52"/>
      <c r="AU23" s="52">
        <f>COUNTA(AU15:AU22)</f>
        <v>1</v>
      </c>
      <c r="AV23" s="52">
        <f>COUNTA(AV15:AV22)</f>
        <v>3</v>
      </c>
      <c r="AW23" s="52"/>
      <c r="AX23" s="52">
        <f>COUNTA(AX15:AX22)</f>
        <v>0</v>
      </c>
      <c r="AY23" s="52"/>
      <c r="AZ23" s="52">
        <f>COUNTA(AZ15:AZ22)</f>
        <v>0</v>
      </c>
      <c r="BA23" s="52">
        <f>COUNTA(BA15:BA22)</f>
        <v>0</v>
      </c>
      <c r="BB23" s="52">
        <f>COUNTA(BB15:BB22)</f>
        <v>0</v>
      </c>
      <c r="BC23" s="52">
        <f>COUNTA(BC15:BC22)</f>
        <v>0</v>
      </c>
      <c r="BD23" s="52">
        <f>COUNTA(BD15:BD22)</f>
        <v>1</v>
      </c>
      <c r="BE23" s="52"/>
      <c r="BF23" s="52"/>
      <c r="BG23" s="52"/>
      <c r="BH23" s="52">
        <f>COUNTA(BH15:BH22)</f>
        <v>0</v>
      </c>
      <c r="BI23" s="52">
        <f>COUNTA(BI15:BI22)</f>
        <v>2</v>
      </c>
      <c r="BJ23" s="52">
        <f>COUNTA(BJ15:BJ22)</f>
        <v>2</v>
      </c>
      <c r="BK23" s="52">
        <f>COUNTA(BK15:BK22)</f>
        <v>0</v>
      </c>
      <c r="BL23" s="52">
        <f>COUNTA(BL15:BL22)</f>
        <v>2</v>
      </c>
      <c r="BM23" s="52"/>
      <c r="BN23" s="52">
        <f>COUNTA(BN15:BN22)</f>
        <v>0</v>
      </c>
      <c r="BO23" s="52">
        <f>SUM(BO15:BO22)</f>
        <v>7</v>
      </c>
      <c r="BP23" s="52">
        <f>COUNTA(#REF!)</f>
        <v>1</v>
      </c>
      <c r="BQ23" s="52">
        <f>COUNTA(#REF!)</f>
        <v>1</v>
      </c>
      <c r="BR23" s="52">
        <f>COUNTA(#REF!)</f>
        <v>1</v>
      </c>
      <c r="BS23" s="52">
        <f>COUNTA(#REF!)</f>
        <v>1</v>
      </c>
      <c r="BT23" s="52">
        <f>COUNTA(#REF!)</f>
        <v>1</v>
      </c>
      <c r="BU23" s="52">
        <f>COUNTA(#REF!)</f>
        <v>1</v>
      </c>
      <c r="BV23" s="22">
        <f>COUNTA(#REF!)</f>
        <v>1</v>
      </c>
      <c r="BW23" s="22">
        <f>COUNTA(#REF!)</f>
        <v>1</v>
      </c>
      <c r="BX23" s="22">
        <f>COUNTA(#REF!)</f>
        <v>1</v>
      </c>
      <c r="BY23" s="22">
        <f>COUNTA(#REF!)</f>
        <v>1</v>
      </c>
      <c r="BZ23" s="22">
        <f>COUNTA(#REF!)</f>
        <v>1</v>
      </c>
      <c r="CA23" s="22">
        <f>COUNTA(#REF!)</f>
        <v>1</v>
      </c>
      <c r="CB23" s="22">
        <f>COUNTA(#REF!)</f>
        <v>1</v>
      </c>
      <c r="CC23" s="53">
        <f>COUNTA(#REF!)</f>
        <v>1</v>
      </c>
      <c r="CD23" s="23">
        <f>COUNTA(#REF!)</f>
        <v>1</v>
      </c>
      <c r="CE23" s="52">
        <f>COUNTA(#REF!)</f>
        <v>1</v>
      </c>
      <c r="CF23" s="22">
        <f>COUNTA(#REF!)</f>
        <v>1</v>
      </c>
      <c r="CG23" s="22">
        <f>COUNTA(#REF!)</f>
        <v>1</v>
      </c>
      <c r="CH23" s="22">
        <f>COUNTA(#REF!)</f>
        <v>1</v>
      </c>
      <c r="CI23" s="54">
        <f>COUNTA(#REF!)</f>
        <v>1</v>
      </c>
      <c r="CJ23" s="52">
        <f>COUNTA(#REF!)</f>
        <v>1</v>
      </c>
      <c r="CK23" s="22">
        <f>COUNTA(#REF!)</f>
        <v>1</v>
      </c>
      <c r="CL23" s="22">
        <f>COUNTA(#REF!)</f>
        <v>1</v>
      </c>
      <c r="CM23" s="22">
        <f>COUNTA(#REF!)</f>
        <v>1</v>
      </c>
      <c r="CN23" s="22">
        <f>COUNTA(#REF!)</f>
        <v>1</v>
      </c>
      <c r="CO23" s="22">
        <f>COUNTA(#REF!)</f>
        <v>1</v>
      </c>
      <c r="CP23" s="22">
        <f>COUNTA(#REF!)</f>
        <v>1</v>
      </c>
      <c r="CQ23" s="22">
        <f>COUNTA(#REF!)</f>
        <v>1</v>
      </c>
      <c r="CR23" s="22">
        <f>COUNTA(#REF!)</f>
        <v>1</v>
      </c>
      <c r="CS23" s="54">
        <f>COUNTA(#REF!)</f>
        <v>1</v>
      </c>
      <c r="CT23" s="52">
        <f>COUNTA(#REF!)</f>
        <v>1</v>
      </c>
      <c r="CU23" s="22">
        <f>COUNTA(#REF!)</f>
        <v>1</v>
      </c>
      <c r="CV23" s="22">
        <f>COUNTA(#REF!)</f>
        <v>1</v>
      </c>
      <c r="CW23" s="22">
        <f>COUNTA(#REF!)</f>
        <v>1</v>
      </c>
      <c r="CX23" s="22">
        <f>COUNTA(#REF!)</f>
        <v>1</v>
      </c>
      <c r="CY23" s="22">
        <f>COUNTA(#REF!)</f>
        <v>1</v>
      </c>
      <c r="CZ23" s="22">
        <f>COUNTA(#REF!)</f>
        <v>1</v>
      </c>
      <c r="DA23" s="22">
        <f>COUNTA(#REF!)</f>
        <v>1</v>
      </c>
      <c r="DB23" s="22">
        <f>COUNTA(#REF!)</f>
        <v>1</v>
      </c>
      <c r="DC23" s="55">
        <f>COUNTA(#REF!)</f>
        <v>1</v>
      </c>
      <c r="DD23" s="52" t="e">
        <f>COUNTIF(#REF!,"A")</f>
        <v>#REF!</v>
      </c>
      <c r="DE23" s="53" t="e">
        <f>COUNTIF(#REF!,"A")</f>
        <v>#REF!</v>
      </c>
      <c r="DF23" s="56" t="e">
        <f>COUNTIF(#REF!,"A")</f>
        <v>#REF!</v>
      </c>
      <c r="DG23" s="57" t="e">
        <f>COUNTIF(#REF!,"A")</f>
        <v>#REF!</v>
      </c>
      <c r="DH23" s="57" t="e">
        <f>COUNTIF(#REF!,"A")</f>
        <v>#REF!</v>
      </c>
      <c r="DI23" s="57" t="e">
        <f>COUNTIF(#REF!,"A")</f>
        <v>#REF!</v>
      </c>
      <c r="DJ23" s="57" t="e">
        <f>COUNTIF(#REF!,"A")</f>
        <v>#REF!</v>
      </c>
      <c r="DK23" s="57" t="e">
        <f>COUNTIF(#REF!,"A")</f>
        <v>#REF!</v>
      </c>
      <c r="DL23" s="58" t="e">
        <f>COUNTIF(#REF!,"A")</f>
        <v>#REF!</v>
      </c>
    </row>
  </sheetData>
  <mergeCells count="18">
    <mergeCell ref="H1:AW1"/>
    <mergeCell ref="AX1:BH1"/>
    <mergeCell ref="BI1:BN1"/>
    <mergeCell ref="DF1:DL1"/>
    <mergeCell ref="BO1:BT1"/>
    <mergeCell ref="BU1:CD1"/>
    <mergeCell ref="CE1:CI1"/>
    <mergeCell ref="CJ1:CS1"/>
    <mergeCell ref="CT1:DC1"/>
    <mergeCell ref="DD1:DE1"/>
    <mergeCell ref="C1:C3"/>
    <mergeCell ref="B1:B3"/>
    <mergeCell ref="A1:A3"/>
    <mergeCell ref="G2:G3"/>
    <mergeCell ref="F2:F3"/>
    <mergeCell ref="E2:E3"/>
    <mergeCell ref="E1:G1"/>
    <mergeCell ref="D1:D3"/>
  </mergeCells>
  <conditionalFormatting sqref="K6:L6 P6 AG6 BF6 BN6 AA8:AA14 AU8:AZ14 W10:W14 AT11:AT14 H14:U14 AK16:AM17 AO16:BD17 L19:L21 AA22:AB22 AD22:AF22 AH22:AK22">
    <cfRule type="cellIs" dxfId="65" priority="192" operator="equal">
      <formula>5</formula>
    </cfRule>
  </conditionalFormatting>
  <conditionalFormatting sqref="L15:L17">
    <cfRule type="cellIs" dxfId="64" priority="34" operator="equal">
      <formula>5</formula>
    </cfRule>
  </conditionalFormatting>
  <conditionalFormatting sqref="L22:X22">
    <cfRule type="cellIs" dxfId="63" priority="37" operator="equal">
      <formula>"2014-2"</formula>
    </cfRule>
    <cfRule type="cellIs" dxfId="62" priority="38" operator="lessThan">
      <formula>6</formula>
    </cfRule>
    <cfRule type="cellIs" dxfId="61" priority="36" operator="equal">
      <formula>5</formula>
    </cfRule>
  </conditionalFormatting>
  <conditionalFormatting sqref="M4:V6 AW5:AZ6 AN6 AT6 O7:V7 AW7:AY7 L7:M10 Z8:AA9 O8:U10 Z10:AC10 L11:U13 Z11:AA14 H16:J17 M16:Q17 T16:V17 X16:AB17 AE16:AH17 BF16:BN17 H22:J22 AM22 AO22:AR22">
    <cfRule type="cellIs" dxfId="60" priority="194" operator="equal">
      <formula>5</formula>
    </cfRule>
  </conditionalFormatting>
  <conditionalFormatting sqref="M4:V6 AW5:AZ6 AN6 AT6 O7:V7 AW7:AY7 L7:M10 Z8:AA9 AC8:AC9 O8:U10 AU8:AZ13 Z10:AC10 W10:W14 L11:U13 Z11:AA14 I14 K14:M14 O14:Q14 T14:U14 AU14:AV14 AX14:AZ14 H16:J17 M16:Q17 T16:V17 X16:AB17 AE16:AH17 AL16:AM17 AO16:AR17 AU16:AZ17 BB16:BB17 BD16:BD17 BF16:BN17 H22:J22 AA22:AB22 AD22:AJ22 AM22 AO22:AR22 BB22 BD22 BF22:BN22">
    <cfRule type="cellIs" dxfId="59" priority="196" operator="lessThan">
      <formula>6</formula>
    </cfRule>
    <cfRule type="cellIs" dxfId="58" priority="195" operator="equal">
      <formula>"2014-2"</formula>
    </cfRule>
  </conditionalFormatting>
  <conditionalFormatting sqref="M4:V6 AW5:BD6 K6:L6 W6 AD6:AJ6 AN6:AV6 BE6 O7:V7 AW7:AY7 BA7:BD7 L7:M10 Z8:AA9 AC8:AC9 AP8:BD9 O8:U10 Z10:AC10 AP10:BK10 W10:X14 L11:U13 Z11:AA14 AC11:AC14 AP11:AR14 H14:U14 X16:AB17 AK16:AM17 AO16:AT17 Y21:AT22">
    <cfRule type="cellIs" dxfId="57" priority="193" operator="equal">
      <formula>"2015-1"</formula>
    </cfRule>
  </conditionalFormatting>
  <conditionalFormatting sqref="Q15:Q17">
    <cfRule type="cellIs" dxfId="56" priority="42" operator="equal">
      <formula>5</formula>
    </cfRule>
  </conditionalFormatting>
  <conditionalFormatting sqref="V8:V14">
    <cfRule type="cellIs" dxfId="55" priority="71" operator="equal">
      <formula>5</formula>
    </cfRule>
    <cfRule type="cellIs" dxfId="54" priority="73" operator="lessThan">
      <formula>6</formula>
    </cfRule>
    <cfRule type="cellIs" dxfId="53" priority="72" operator="equal">
      <formula>"2014-2"</formula>
    </cfRule>
    <cfRule type="cellIs" dxfId="52" priority="70" operator="equal">
      <formula>"2015-1"</formula>
    </cfRule>
  </conditionalFormatting>
  <conditionalFormatting sqref="X4:X18">
    <cfRule type="cellIs" dxfId="51" priority="40" operator="equal">
      <formula>"2014-2"</formula>
    </cfRule>
    <cfRule type="cellIs" dxfId="50" priority="39" operator="equal">
      <formula>5</formula>
    </cfRule>
    <cfRule type="cellIs" dxfId="49" priority="41" operator="lessThan">
      <formula>6</formula>
    </cfRule>
  </conditionalFormatting>
  <conditionalFormatting sqref="X17:AC17">
    <cfRule type="cellIs" dxfId="48" priority="14" operator="equal">
      <formula>"2015-1"</formula>
    </cfRule>
  </conditionalFormatting>
  <conditionalFormatting sqref="Y4:Y14">
    <cfRule type="cellIs" dxfId="47" priority="31" operator="equal">
      <formula>5</formula>
    </cfRule>
    <cfRule type="cellIs" dxfId="46" priority="32" operator="equal">
      <formula>"2014-2"</formula>
    </cfRule>
    <cfRule type="cellIs" dxfId="45" priority="33" operator="lessThan">
      <formula>6</formula>
    </cfRule>
  </conditionalFormatting>
  <conditionalFormatting sqref="Z14:Z22">
    <cfRule type="cellIs" dxfId="44" priority="15" operator="equal">
      <formula>5</formula>
    </cfRule>
  </conditionalFormatting>
  <conditionalFormatting sqref="Z15:Z22">
    <cfRule type="cellIs" dxfId="43" priority="17" operator="lessThan">
      <formula>6</formula>
    </cfRule>
    <cfRule type="cellIs" dxfId="42" priority="16" operator="equal">
      <formula>"2014-2"</formula>
    </cfRule>
  </conditionalFormatting>
  <conditionalFormatting sqref="Z15:AT20">
    <cfRule type="cellIs" dxfId="41" priority="4" operator="equal">
      <formula>"2015-1"</formula>
    </cfRule>
  </conditionalFormatting>
  <conditionalFormatting sqref="AC4:AC22">
    <cfRule type="cellIs" dxfId="40" priority="11" operator="equal">
      <formula>5</formula>
    </cfRule>
  </conditionalFormatting>
  <conditionalFormatting sqref="AC11:AC22">
    <cfRule type="cellIs" dxfId="39" priority="13" operator="lessThan">
      <formula>6</formula>
    </cfRule>
    <cfRule type="cellIs" dxfId="38" priority="12" operator="equal">
      <formula>"2014-2"</formula>
    </cfRule>
  </conditionalFormatting>
  <conditionalFormatting sqref="AE4:AH14 N8:N9">
    <cfRule type="cellIs" dxfId="37" priority="47" operator="equal">
      <formula>"2015-1"</formula>
    </cfRule>
    <cfRule type="cellIs" dxfId="36" priority="48" operator="equal">
      <formula>5</formula>
    </cfRule>
    <cfRule type="cellIs" dxfId="35" priority="49" operator="equal">
      <formula>"2014-2"</formula>
    </cfRule>
    <cfRule type="cellIs" dxfId="34" priority="50" operator="lessThan">
      <formula>6</formula>
    </cfRule>
  </conditionalFormatting>
  <conditionalFormatting sqref="AL15:AL22">
    <cfRule type="cellIs" dxfId="33" priority="5" operator="equal">
      <formula>5</formula>
    </cfRule>
    <cfRule type="cellIs" dxfId="32" priority="6" operator="equal">
      <formula>"2014-2"</formula>
    </cfRule>
    <cfRule type="cellIs" dxfId="31" priority="7" operator="lessThan">
      <formula>6</formula>
    </cfRule>
  </conditionalFormatting>
  <conditionalFormatting sqref="AM11:AM14">
    <cfRule type="cellIs" dxfId="30" priority="43" operator="equal">
      <formula>"2015-1"</formula>
    </cfRule>
    <cfRule type="cellIs" dxfId="29" priority="44" operator="equal">
      <formula>5</formula>
    </cfRule>
    <cfRule type="cellIs" dxfId="28" priority="46" operator="lessThan">
      <formula>6</formula>
    </cfRule>
    <cfRule type="cellIs" dxfId="27" priority="45" operator="equal">
      <formula>"2014-2"</formula>
    </cfRule>
  </conditionalFormatting>
  <conditionalFormatting sqref="AN15:AN22">
    <cfRule type="cellIs" dxfId="26" priority="9" operator="equal">
      <formula>"2014-2"</formula>
    </cfRule>
    <cfRule type="cellIs" dxfId="25" priority="8" operator="equal">
      <formula>5</formula>
    </cfRule>
    <cfRule type="cellIs" dxfId="24" priority="10" operator="lessThan">
      <formula>6</formula>
    </cfRule>
  </conditionalFormatting>
  <conditionalFormatting sqref="AO5:AO14">
    <cfRule type="cellIs" dxfId="23" priority="22" operator="equal">
      <formula>"2015-1"</formula>
    </cfRule>
  </conditionalFormatting>
  <conditionalFormatting sqref="AO4:AR14">
    <cfRule type="cellIs" dxfId="22" priority="25" operator="lessThan">
      <formula>6</formula>
    </cfRule>
    <cfRule type="cellIs" dxfId="21" priority="24" operator="equal">
      <formula>"2014-2"</formula>
    </cfRule>
    <cfRule type="cellIs" dxfId="20" priority="23" operator="equal">
      <formula>5</formula>
    </cfRule>
  </conditionalFormatting>
  <conditionalFormatting sqref="AO4:BD4 Z4:AC7 X4:X9 BF4:BN9 H4:J13 AK4:AM14 Y4:Y20 BL10:BN14 AT11:BK14 H15:X22 AU15:BN22">
    <cfRule type="cellIs" dxfId="19" priority="35" operator="equal">
      <formula>"2015-1"</formula>
    </cfRule>
  </conditionalFormatting>
  <conditionalFormatting sqref="AP5:AV7">
    <cfRule type="cellIs" dxfId="18" priority="18" operator="equal">
      <formula>"2015-1"</formula>
    </cfRule>
  </conditionalFormatting>
  <conditionalFormatting sqref="AT15:AT22">
    <cfRule type="cellIs" dxfId="17" priority="3" operator="lessThan">
      <formula>6</formula>
    </cfRule>
    <cfRule type="cellIs" dxfId="16" priority="2" operator="equal">
      <formula>"2014-2"</formula>
    </cfRule>
  </conditionalFormatting>
  <conditionalFormatting sqref="AU14">
    <cfRule type="cellIs" dxfId="15" priority="121" operator="equal">
      <formula>5</formula>
    </cfRule>
  </conditionalFormatting>
  <conditionalFormatting sqref="AU5:AV7">
    <cfRule type="cellIs" dxfId="14" priority="21" operator="lessThan">
      <formula>6</formula>
    </cfRule>
    <cfRule type="cellIs" dxfId="13" priority="20" operator="equal">
      <formula>"2014-2"</formula>
    </cfRule>
    <cfRule type="cellIs" dxfId="12" priority="19" operator="equal">
      <formula>5</formula>
    </cfRule>
  </conditionalFormatting>
  <conditionalFormatting sqref="AU4:AZ4 Z4:AC7 H4:J13 AL4:AM14 BB4:BB14 BD4:BD14 BF4:BN14 R15:S22">
    <cfRule type="cellIs" dxfId="11" priority="84" operator="equal">
      <formula>"2014-2"</formula>
    </cfRule>
    <cfRule type="cellIs" dxfId="10" priority="85" operator="lessThan">
      <formula>6</formula>
    </cfRule>
  </conditionalFormatting>
  <conditionalFormatting sqref="AU4:AZ4 Z4:AC7 AS4:AT10 H4:J13 AK4:AM14 BA4:BD14 BF4:BN14 K15:K22 P15:P22 R15:S22 AG15:AG22 AS15:AT22 BF15:BF22 BN15:BN22">
    <cfRule type="cellIs" dxfId="9" priority="183" operator="equal">
      <formula>5</formula>
    </cfRule>
  </conditionalFormatting>
  <conditionalFormatting sqref="AU22:AZ22">
    <cfRule type="cellIs" dxfId="8" priority="58" operator="equal">
      <formula>"2014-2"</formula>
    </cfRule>
    <cfRule type="cellIs" dxfId="7" priority="59" operator="lessThan">
      <formula>6</formula>
    </cfRule>
  </conditionalFormatting>
  <conditionalFormatting sqref="AU22:BN22">
    <cfRule type="cellIs" dxfId="6" priority="57" operator="equal">
      <formula>5</formula>
    </cfRule>
  </conditionalFormatting>
  <conditionalFormatting sqref="AV15:AV22">
    <cfRule type="cellIs" dxfId="5" priority="67" operator="equal">
      <formula>5</formula>
    </cfRule>
    <cfRule type="cellIs" dxfId="4" priority="68" operator="equal">
      <formula>"2014-2"</formula>
    </cfRule>
    <cfRule type="cellIs" dxfId="3" priority="69" operator="lessThan">
      <formula>6</formula>
    </cfRule>
  </conditionalFormatting>
  <conditionalFormatting sqref="BE10:BE14">
    <cfRule type="cellIs" dxfId="2" priority="147" operator="equal">
      <formula>5</formula>
    </cfRule>
  </conditionalFormatting>
  <conditionalFormatting sqref="BE11:BE13">
    <cfRule type="cellIs" dxfId="1" priority="148" operator="equal">
      <formula>"2014-2"</formula>
    </cfRule>
    <cfRule type="cellIs" dxfId="0" priority="149" operator="lessThan">
      <formula>6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Ruiz</dc:creator>
  <cp:lastModifiedBy>Winter Prison</cp:lastModifiedBy>
  <dcterms:created xsi:type="dcterms:W3CDTF">2025-03-13T23:38:19Z</dcterms:created>
  <dcterms:modified xsi:type="dcterms:W3CDTF">2025-05-22T01:18:02Z</dcterms:modified>
</cp:coreProperties>
</file>