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30\Excel\Data files\Data_Import\"/>
    </mc:Choice>
  </mc:AlternateContent>
  <xr:revisionPtr revIDLastSave="0" documentId="13_ncr:1_{57ADE5E0-3C79-4D3C-AB95-064589857D0C}" xr6:coauthVersionLast="47" xr6:coauthVersionMax="47" xr10:uidLastSave="{00000000-0000-0000-0000-000000000000}"/>
  <bookViews>
    <workbookView xWindow="-110" yWindow="-110" windowWidth="19420" windowHeight="10420" xr2:uid="{BD813D3B-EE80-4303-8529-73B0453C23A0}"/>
  </bookViews>
  <sheets>
    <sheet name="Table001 (Page 1)" sheetId="2" r:id="rId1"/>
    <sheet name="Employee+data pdf" sheetId="4" r:id="rId2"/>
    <sheet name="Sheet1" sheetId="1" r:id="rId3"/>
  </sheets>
  <definedNames>
    <definedName name="ExternalData_1" localSheetId="1" hidden="1">'Employee+data pdf'!$A$1:$F$81</definedName>
    <definedName name="ExternalData_1" localSheetId="2" hidden="1">Sheet1!$A$1:$F$81</definedName>
    <definedName name="ExternalData_1" localSheetId="0" hidden="1">'Table001 (Page 1)'!$A$1:$C$8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Q2" i="2"/>
  <c r="P2" i="2"/>
  <c r="P3" i="2"/>
  <c r="F2" i="2"/>
  <c r="F3" i="2"/>
  <c r="F4" i="2"/>
  <c r="F5" i="2"/>
  <c r="F6" i="2"/>
  <c r="F7" i="2"/>
  <c r="F8" i="2"/>
  <c r="E2" i="2"/>
  <c r="E3" i="2"/>
  <c r="E4" i="2"/>
  <c r="E5" i="2"/>
  <c r="E6" i="2"/>
  <c r="E7" i="2"/>
  <c r="E8" i="2"/>
  <c r="H2" i="4"/>
  <c r="D2" i="2"/>
  <c r="D3" i="2"/>
  <c r="D4" i="2"/>
  <c r="D5" i="2"/>
  <c r="D6" i="2"/>
  <c r="D7" i="2"/>
  <c r="D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B13D93-FB07-4EFE-A363-DFA8303A77AC}" keepAlive="1" name="Query - Employee+data pdf" description="Connection to the 'Employee+data pdf' query in the workbook." type="5" refreshedVersion="8" background="1" saveData="1">
    <dbPr connection="Provider=Microsoft.Mashup.OleDb.1;Data Source=$Workbook$;Location=&quot;Employee+data pdf&quot;;Extended Properties=&quot;&quot;" command="SELECT * FROM [Employee+data pdf]"/>
  </connection>
  <connection id="2" xr16:uid="{36E22CD8-262D-48CE-BF48-632B26BA4AFD}" keepAlive="1" name="Query - Employee+data pdf (2)" description="Connection to the 'Employee+data pdf (2)' query in the workbook." type="5" refreshedVersion="8" background="1" saveData="1">
    <dbPr connection="Provider=Microsoft.Mashup.OleDb.1;Data Source=$Workbook$;Location=&quot;Employee+data pdf (2)&quot;;Extended Properties=&quot;&quot;" command="SELECT * FROM [Employee+data pdf (2)]"/>
  </connection>
  <connection id="3" xr16:uid="{14201C2D-8B05-4908-BF98-EBAF0FC87743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4" xr16:uid="{3E019938-EA31-441D-B0EA-BFD82359DADD}" keepAlive="1" name="Query - Table001 (Page 1) (2)" description="Connection to the 'Table001 (Page 1) (2)' query in the workbook." type="5" refreshedVersion="0" background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<sst xmlns="http://schemas.openxmlformats.org/spreadsheetml/2006/main" count="427" uniqueCount="32">
  <si>
    <t>Current assets:</t>
  </si>
  <si>
    <t>Cash and cash equivalents</t>
  </si>
  <si>
    <t>Marketable securities</t>
  </si>
  <si>
    <t>Accounts receivable, net</t>
  </si>
  <si>
    <t>Inventories</t>
  </si>
  <si>
    <t>Vendor non-trade receivables</t>
  </si>
  <si>
    <t>Other current assets</t>
  </si>
  <si>
    <t>Total current assets</t>
  </si>
  <si>
    <t>Column6</t>
  </si>
  <si>
    <t>S.No.</t>
  </si>
  <si>
    <t>Role</t>
  </si>
  <si>
    <t>College</t>
  </si>
  <si>
    <t>City type</t>
  </si>
  <si>
    <t>CTC</t>
  </si>
  <si>
    <t>Exp (Months)</t>
  </si>
  <si>
    <t>Finance - Manager</t>
  </si>
  <si>
    <t>Tier 1</t>
  </si>
  <si>
    <t>Non-Metro</t>
  </si>
  <si>
    <t>Marketing - Executive</t>
  </si>
  <si>
    <t>Tier 2</t>
  </si>
  <si>
    <t>Metro</t>
  </si>
  <si>
    <t>HR - Executive</t>
  </si>
  <si>
    <t>Tier 3</t>
  </si>
  <si>
    <t>Finance - Executive</t>
  </si>
  <si>
    <t>HR - Manager</t>
  </si>
  <si>
    <t>Marketing - Manager</t>
  </si>
  <si>
    <t>Column7</t>
  </si>
  <si>
    <t>Q1 CY</t>
  </si>
  <si>
    <t>Q3 LY</t>
  </si>
  <si>
    <t>Percentage Change</t>
  </si>
  <si>
    <t>Statistical Analysis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</si>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</sst>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165" fontId="0" fillId="0" borderId="0" xfId="1" applyNumberFormat="1" applyFont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2">
    <cellStyle name="Currency" xfId="1" builtinId="4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'Table001 (Page 1)'!$B$1</c:f>
              <c:strCache>
                <c:ptCount val="1"/>
                <c:pt idx="0">
                  <c:v>Q1 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'Table001 (Page 1)'!$A$2:$A$8</c:f>
              <c:strCache>
                <c:ptCount val="7"/>
                <c:pt idx="0">
                  <c:v>Cash and cash equivalents</c:v>
                </c:pt>
                <c:pt idx="1">
                  <c:v>Marketable securities</c:v>
                </c:pt>
                <c:pt idx="2">
                  <c:v>Accounts receivable, net</c:v>
                </c:pt>
                <c:pt idx="3">
                  <c:v>Inventories</c:v>
                </c:pt>
                <c:pt idx="4">
                  <c:v>Vendor non-trade receivables</c:v>
                </c:pt>
                <c:pt idx="5">
                  <c:v>Other current assets</c:v>
                </c:pt>
                <c:pt idx="6">
                  <c:v>Total current assets</c:v>
                </c:pt>
              </c:strCache>
            </c:strRef>
          </c:cat>
          <c:val>
            <c:numRef>
              <c:f>'Table001 (Page 1)'!$B$2:$B$8</c:f>
              <c:numCache>
                <c:formatCode>General</c:formatCode>
                <c:ptCount val="7"/>
                <c:pt idx="0">
                  <c:v>37119</c:v>
                </c:pt>
                <c:pt idx="1">
                  <c:v>26794</c:v>
                </c:pt>
                <c:pt idx="2">
                  <c:v>30213</c:v>
                </c:pt>
                <c:pt idx="3">
                  <c:v>5876</c:v>
                </c:pt>
                <c:pt idx="4">
                  <c:v>35040</c:v>
                </c:pt>
                <c:pt idx="5">
                  <c:v>18112</c:v>
                </c:pt>
                <c:pt idx="6">
                  <c:v>153154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862-9A43-C9456C039494}"/>
            </c:ext>
          </c:extLst>
        </c:ser>
        <c:ser>
          <c:idx val="1"/>
          <c:order val="1"/>
          <c:tx>
            <c:strRef>
              <c:f>'Table001 (Page 1)'!$C$1</c:f>
              <c:strCache>
                <c:ptCount val="1"/>
                <c:pt idx="0">
                  <c:v>Q3 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'Table001 (Page 1)'!$A$2:$A$8</c:f>
              <c:strCache>
                <c:ptCount val="7"/>
                <c:pt idx="0">
                  <c:v>Cash and cash equivalents</c:v>
                </c:pt>
                <c:pt idx="1">
                  <c:v>Marketable securities</c:v>
                </c:pt>
                <c:pt idx="2">
                  <c:v>Accounts receivable, net</c:v>
                </c:pt>
                <c:pt idx="3">
                  <c:v>Inventories</c:v>
                </c:pt>
                <c:pt idx="4">
                  <c:v>Vendor non-trade receivables</c:v>
                </c:pt>
                <c:pt idx="5">
                  <c:v>Other current assets</c:v>
                </c:pt>
                <c:pt idx="6">
                  <c:v>Total current assets</c:v>
                </c:pt>
              </c:strCache>
            </c:strRef>
          </c:cat>
          <c:val>
            <c:numRef>
              <c:f>'Table001 (Page 1)'!$C$2:$C$8</c:f>
              <c:numCache>
                <c:formatCode>General</c:formatCode>
                <c:ptCount val="7"/>
                <c:pt idx="0">
                  <c:v>34940</c:v>
                </c:pt>
                <c:pt idx="1">
                  <c:v>27699</c:v>
                </c:pt>
                <c:pt idx="2">
                  <c:v>26278</c:v>
                </c:pt>
                <c:pt idx="3">
                  <c:v>6580</c:v>
                </c:pt>
                <c:pt idx="4">
                  <c:v>25228</c:v>
                </c:pt>
                <c:pt idx="5">
                  <c:v>14111</c:v>
                </c:pt>
                <c:pt idx="6">
                  <c:v>134836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862-9A43-C9456C03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083247"/>
        <c:axId val="1298084207"/>
      </c:barChart>
      <c:catAx>
        <c:axId val="12980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84207"/>
        <c:crosses val="autoZero"/>
        <c:auto val="1"/>
        <c:lblAlgn val="ctr"/>
        <c:lblOffset val="100"/>
        <c:noMultiLvlLbl val="0"/>
      </c:catAx>
      <c:valAx>
        <c:axId val="12980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8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'Table001 (Page 1)'!$B$1</c:f>
              <c:strCache>
                <c:ptCount val="1"/>
                <c:pt idx="0">
                  <c:v>Q1 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'Table001 (Page 1)'!$A$2:$A$8</c:f>
              <c:strCache>
                <c:ptCount val="7"/>
                <c:pt idx="0">
                  <c:v>Cash and cash equivalents</c:v>
                </c:pt>
                <c:pt idx="1">
                  <c:v>Marketable securities</c:v>
                </c:pt>
                <c:pt idx="2">
                  <c:v>Accounts receivable, net</c:v>
                </c:pt>
                <c:pt idx="3">
                  <c:v>Inventories</c:v>
                </c:pt>
                <c:pt idx="4">
                  <c:v>Vendor non-trade receivables</c:v>
                </c:pt>
                <c:pt idx="5">
                  <c:v>Other current assets</c:v>
                </c:pt>
                <c:pt idx="6">
                  <c:v>Total current assets</c:v>
                </c:pt>
              </c:strCache>
            </c:strRef>
          </c:cat>
          <c:val>
            <c:numRef>
              <c:f>'Table001 (Page 1)'!$B$2:$B$8</c:f>
              <c:numCache>
                <c:formatCode>General</c:formatCode>
                <c:ptCount val="7"/>
                <c:pt idx="0">
                  <c:v>37119</c:v>
                </c:pt>
                <c:pt idx="1">
                  <c:v>26794</c:v>
                </c:pt>
                <c:pt idx="2">
                  <c:v>30213</c:v>
                </c:pt>
                <c:pt idx="3">
                  <c:v>5876</c:v>
                </c:pt>
                <c:pt idx="4">
                  <c:v>35040</c:v>
                </c:pt>
                <c:pt idx="5">
                  <c:v>18112</c:v>
                </c:pt>
                <c:pt idx="6">
                  <c:v>153154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9-43CC-B56B-E7EBFB292FEC}"/>
            </c:ext>
          </c:extLst>
        </c:ser>
        <c:ser>
          <c:idx val="1"/>
          <c:order val="1"/>
          <c:tx>
            <c:strRef>
              <c:f>'Table001 (Page 1)'!$C$1</c:f>
              <c:strCache>
                <c:ptCount val="1"/>
                <c:pt idx="0">
                  <c:v>Q3 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'Table001 (Page 1)'!$A$2:$A$8</c:f>
              <c:strCache>
                <c:ptCount val="7"/>
                <c:pt idx="0">
                  <c:v>Cash and cash equivalents</c:v>
                </c:pt>
                <c:pt idx="1">
                  <c:v>Marketable securities</c:v>
                </c:pt>
                <c:pt idx="2">
                  <c:v>Accounts receivable, net</c:v>
                </c:pt>
                <c:pt idx="3">
                  <c:v>Inventories</c:v>
                </c:pt>
                <c:pt idx="4">
                  <c:v>Vendor non-trade receivables</c:v>
                </c:pt>
                <c:pt idx="5">
                  <c:v>Other current assets</c:v>
                </c:pt>
                <c:pt idx="6">
                  <c:v>Total current assets</c:v>
                </c:pt>
              </c:strCache>
            </c:strRef>
          </c:cat>
          <c:val>
            <c:numRef>
              <c:f>'Table001 (Page 1)'!$C$2:$C$8</c:f>
              <c:numCache>
                <c:formatCode>General</c:formatCode>
                <c:ptCount val="7"/>
                <c:pt idx="0">
                  <c:v>34940</c:v>
                </c:pt>
                <c:pt idx="1">
                  <c:v>27699</c:v>
                </c:pt>
                <c:pt idx="2">
                  <c:v>26278</c:v>
                </c:pt>
                <c:pt idx="3">
                  <c:v>6580</c:v>
                </c:pt>
                <c:pt idx="4">
                  <c:v>25228</c:v>
                </c:pt>
                <c:pt idx="5">
                  <c:v>14111</c:v>
                </c:pt>
                <c:pt idx="6">
                  <c:v>134836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9-43CC-B56B-E7EBFB29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853823"/>
        <c:axId val="386857183"/>
      </c:lineChart>
      <c:catAx>
        <c:axId val="3868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57183"/>
        <c:crosses val="autoZero"/>
        <c:auto val="1"/>
        <c:lblAlgn val="ctr"/>
        <c:lblOffset val="100"/>
        <c:noMultiLvlLbl val="0"/>
      </c:catAx>
      <c:valAx>
        <c:axId val="3868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31750</xdr:rowOff>
    </xdr:from>
    <xdr:to>
      <xdr:col>13</xdr:col>
      <xdr:colOff>76200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68E8-3F7D-AC38-CF5A-AD867D1C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1139825</xdr:colOff>
      <xdr:row>8</xdr:row>
      <xdr:rowOff>6350</xdr:rowOff>
    </xdr:from>
    <xdr:to>
      <xdr:col>5</xdr:col>
      <xdr:colOff>508000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09BF-81F0-5277-AC8C-F5F08728D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4E1E691-61FC-4B52-8BB4-5FFF62CBF31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urrent assets:" tableColumnId="1"/>
      <queryTableField id="2" name="Column3" tableColumnId="2"/>
      <queryTableField id="3" name="Column5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3909A9-08F2-4C1E-A5AE-FD00721C2BD2}" autoFormatId="16" applyNumberFormats="0" applyBorderFormats="0" applyFontFormats="0" applyPatternFormats="0" applyAlignmentFormats="0" applyWidthHeightFormats="0">
  <queryTableRefresh nextId="7">
    <queryTableFields count="6">
      <queryTableField id="1" name="S.No." tableColumnId="1"/>
      <queryTableField id="2" name="Role" tableColumnId="2"/>
      <queryTableField id="3" name="College" tableColumnId="3"/>
      <queryTableField id="4" name="City type" tableColumnId="4"/>
      <queryTableField id="5" name="CTC" tableColumnId="5"/>
      <queryTableField id="6" name="Exp (Months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DB20B4A-F454-4F74-AC9A-29531CD0609A}" autoFormatId="16" applyNumberFormats="0" applyBorderFormats="0" applyFontFormats="0" applyPatternFormats="0" applyAlignmentFormats="0" applyWidthHeightFormats="0">
  <queryTableRefresh nextId="7">
    <queryTableFields count="6">
      <queryTableField id="1" name="S.No." tableColumnId="1"/>
      <queryTableField id="2" name="Role" tableColumnId="2"/>
      <queryTableField id="3" name="College" tableColumnId="3"/>
      <queryTableField id="4" name="City type" tableColumnId="4"/>
      <queryTableField id="5" name="CTC" tableColumnId="5"/>
      <queryTableField id="6" name="Exp (Month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3510D-91DF-4C25-8F04-569782569826}" name="Table001__Page_1" displayName="Table001__Page_1" ref="A1:F8" tableType="queryTable" totalsRowShown="0">
  <autoFilter ref="A1:F8" xr:uid="{55C3510D-91DF-4C25-8F04-569782569826}"/>
  <tableColumns count="6">
    <tableColumn id="1" xr3:uid="{DA525E24-2D3A-476C-8B91-6ABFBC9E08BD}" uniqueName="1" name="Current assets:" queryTableFieldId="1" dataDxfId="8"/>
    <tableColumn id="2" xr3:uid="{A5B2B044-D3DF-452B-9784-D4A38C96A50B}" uniqueName="2" name="Q1 CY" queryTableFieldId="2"/>
    <tableColumn id="3" xr3:uid="{94EBD930-0807-4660-8F40-36C590FB4A57}" uniqueName="3" name="Q3 LY" queryTableFieldId="3"/>
    <tableColumn id="4" xr3:uid="{F2D3F7C2-A668-415A-A829-5A691B932C43}" uniqueName="4" name="Column6" queryTableFieldId="4" dataDxfId="9">
      <calculatedColumnFormula>Table001__Page_1[[#This Row],[Q1 CY]]-Table001__Page_1[[#This Row],[Q3 LY]]</calculatedColumnFormula>
    </tableColumn>
    <tableColumn id="5" xr3:uid="{60DD0B6E-75A2-4EA5-8EA1-C36D3476C5BC}" uniqueName="5" name="Column7" queryTableFieldId="5" dataDxfId="4">
      <calculatedColumnFormula>SUM(B2, C2)</calculatedColumnFormula>
    </tableColumn>
    <tableColumn id="6" xr3:uid="{217A40AA-5ACF-49EC-BE41-558D19469022}" uniqueName="6" name="Percentage Change" queryTableFieldId="6" dataDxfId="3">
      <calculatedColumnFormula>((C2 - B2) / B2) * 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F6CA0F-2920-4A1C-B61B-D086A6DAE440}" name="Employee_data_pdf" displayName="Employee_data_pdf" ref="A1:F81" tableType="queryTable" totalsRowShown="0">
  <autoFilter ref="A1:F81" xr:uid="{68F6CA0F-2920-4A1C-B61B-D086A6DAE440}"/>
  <tableColumns count="6">
    <tableColumn id="1" xr3:uid="{7DF19743-E4F5-459C-8662-AAAE092E5282}" uniqueName="1" name="S.No." queryTableFieldId="1"/>
    <tableColumn id="2" xr3:uid="{292A25AE-FFF1-4FFE-A60C-E65229A7033A}" uniqueName="2" name="Role" queryTableFieldId="2" dataDxfId="7"/>
    <tableColumn id="3" xr3:uid="{F048E491-ABAD-45FA-B7EF-996C5F871995}" uniqueName="3" name="College" queryTableFieldId="3" dataDxfId="6"/>
    <tableColumn id="4" xr3:uid="{CBFD5E1C-7664-4C66-BF75-FCB849443D5A}" uniqueName="4" name="City type" queryTableFieldId="4" dataDxfId="5"/>
    <tableColumn id="5" xr3:uid="{BC53BD32-D18C-439C-B066-C2249D0B88D6}" uniqueName="5" name="CTC" queryTableFieldId="5"/>
    <tableColumn id="6" xr3:uid="{BE7E2C0D-897A-4E8D-B783-D130D77AB306}" uniqueName="6" name="Exp (Months)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B1F90F-579F-4BE5-A2C7-414BC0680657}" name="Employee_data_pdf5" displayName="Employee_data_pdf5" ref="A1:F81" tableType="queryTable" totalsRowShown="0">
  <autoFilter ref="A1:F81" xr:uid="{37B1F90F-579F-4BE5-A2C7-414BC0680657}"/>
  <tableColumns count="6">
    <tableColumn id="1" xr3:uid="{A7A02FE7-7D16-44A8-BB89-465F3461C56B}" uniqueName="1" name="S.No." queryTableFieldId="1"/>
    <tableColumn id="2" xr3:uid="{C7DA7DDA-67BC-4555-8DA3-257C96AAA502}" uniqueName="2" name="Role" queryTableFieldId="2" dataDxfId="2"/>
    <tableColumn id="3" xr3:uid="{1FF9ADF8-3EF8-4D46-B5FF-08EE2F092C99}" uniqueName="3" name="College" queryTableFieldId="3" dataDxfId="1"/>
    <tableColumn id="4" xr3:uid="{EF44B2BD-D868-4B4C-A999-0A66D2A93C7F}" uniqueName="4" name="City type" queryTableFieldId="4" dataDxfId="0"/>
    <tableColumn id="5" xr3:uid="{8E067E4A-3BB2-4B48-B0BA-B6B67C84AEAD}" uniqueName="5" name="CTC" queryTableFieldId="5"/>
    <tableColumn id="6" xr3:uid="{88CC3447-3BF6-4E2B-B34D-D378756F7A76}" uniqueName="6" name="Exp (Month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BA4-FAD4-4990-99C9-EBA1A35AB584}">
  <dimension ref="A1:Q8"/>
  <sheetViews>
    <sheetView tabSelected="1" topLeftCell="B1" workbookViewId="0">
      <selection activeCell="C2" sqref="C2"/>
    </sheetView>
  </sheetViews>
  <sheetFormatPr defaultRowHeight="14.5" x14ac:dyDescent="0.35"/>
  <cols>
    <col min="1" max="1" width="25.81640625" bestFit="1" customWidth="1"/>
    <col min="2" max="4" width="10.54296875" bestFit="1" customWidth="1"/>
    <col min="16" max="16" width="16.1796875" bestFit="1" customWidth="1"/>
    <col min="17" max="17" width="17.08984375" bestFit="1" customWidth="1"/>
  </cols>
  <sheetData>
    <row r="1" spans="1:17" x14ac:dyDescent="0.35">
      <c r="A1" t="s">
        <v>0</v>
      </c>
      <c r="B1" t="s">
        <v>27</v>
      </c>
      <c r="C1" t="s">
        <v>28</v>
      </c>
      <c r="D1" t="s">
        <v>8</v>
      </c>
      <c r="E1" t="s">
        <v>26</v>
      </c>
      <c r="F1" t="s">
        <v>29</v>
      </c>
      <c r="P1" s="2" t="s">
        <v>30</v>
      </c>
      <c r="Q1" s="2" t="s">
        <v>31</v>
      </c>
    </row>
    <row r="2" spans="1:17" x14ac:dyDescent="0.35">
      <c r="A2" s="1" t="s">
        <v>1</v>
      </c>
      <c r="B2">
        <v>37119</v>
      </c>
      <c r="C2">
        <v>34940</v>
      </c>
      <c r="D2">
        <f>Table001__Page_1[[#This Row],[Q1 CY]]-Table001__Page_1[[#This Row],[Q3 LY]]</f>
        <v>2179</v>
      </c>
      <c r="E2">
        <f t="shared" ref="E2:E8" si="0">SUM(B2, C2)</f>
        <v>72059</v>
      </c>
      <c r="F2" s="1">
        <f t="shared" ref="F2:F8" si="1">((C2 - B2) / B2) * 100</f>
        <v>-5.8703090061693466</v>
      </c>
      <c r="P2" s="4">
        <f>AVERAGE(B2, C2)</f>
        <v>36029.5</v>
      </c>
      <c r="Q2" s="4">
        <f>_xlfn.STDEV.P(B2:C2)</f>
        <v>1089.5</v>
      </c>
    </row>
    <row r="3" spans="1:17" x14ac:dyDescent="0.35">
      <c r="A3" s="1" t="s">
        <v>2</v>
      </c>
      <c r="B3">
        <v>26794</v>
      </c>
      <c r="C3">
        <v>27699</v>
      </c>
      <c r="D3">
        <f>Table001__Page_1[[#This Row],[Q1 CY]]-Table001__Page_1[[#This Row],[Q3 LY]]</f>
        <v>-905</v>
      </c>
      <c r="E3">
        <f t="shared" si="0"/>
        <v>54493</v>
      </c>
      <c r="F3" s="1">
        <f t="shared" si="1"/>
        <v>3.377621855639322</v>
      </c>
      <c r="P3" s="5">
        <f>MEDIAN(B2, C2)</f>
        <v>36029.5</v>
      </c>
      <c r="Q3" s="5"/>
    </row>
    <row r="4" spans="1:17" x14ac:dyDescent="0.35">
      <c r="A4" s="1" t="s">
        <v>3</v>
      </c>
      <c r="B4">
        <v>30213</v>
      </c>
      <c r="C4">
        <v>26278</v>
      </c>
      <c r="D4">
        <f>Table001__Page_1[[#This Row],[Q1 CY]]-Table001__Page_1[[#This Row],[Q3 LY]]</f>
        <v>3935</v>
      </c>
      <c r="E4">
        <f t="shared" si="0"/>
        <v>56491</v>
      </c>
      <c r="F4" s="1">
        <f t="shared" si="1"/>
        <v>-13.024194882997387</v>
      </c>
    </row>
    <row r="5" spans="1:17" x14ac:dyDescent="0.35">
      <c r="A5" s="1" t="s">
        <v>4</v>
      </c>
      <c r="B5">
        <v>5876</v>
      </c>
      <c r="C5">
        <v>6580</v>
      </c>
      <c r="D5">
        <f>Table001__Page_1[[#This Row],[Q1 CY]]-Table001__Page_1[[#This Row],[Q3 LY]]</f>
        <v>-704</v>
      </c>
      <c r="E5">
        <f t="shared" si="0"/>
        <v>12456</v>
      </c>
      <c r="F5" s="1">
        <f t="shared" si="1"/>
        <v>11.980939414567732</v>
      </c>
    </row>
    <row r="6" spans="1:17" x14ac:dyDescent="0.35">
      <c r="A6" s="1" t="s">
        <v>5</v>
      </c>
      <c r="B6">
        <v>35040</v>
      </c>
      <c r="C6">
        <v>25228</v>
      </c>
      <c r="D6">
        <f>Table001__Page_1[[#This Row],[Q1 CY]]-Table001__Page_1[[#This Row],[Q3 LY]]</f>
        <v>9812</v>
      </c>
      <c r="E6">
        <f t="shared" si="0"/>
        <v>60268</v>
      </c>
      <c r="F6" s="1">
        <f t="shared" si="1"/>
        <v>-28.00228310502283</v>
      </c>
    </row>
    <row r="7" spans="1:17" x14ac:dyDescent="0.35">
      <c r="A7" s="1" t="s">
        <v>6</v>
      </c>
      <c r="B7">
        <v>18112</v>
      </c>
      <c r="C7">
        <v>14111</v>
      </c>
      <c r="D7">
        <f>Table001__Page_1[[#This Row],[Q1 CY]]-Table001__Page_1[[#This Row],[Q3 LY]]</f>
        <v>4001</v>
      </c>
      <c r="E7">
        <f t="shared" si="0"/>
        <v>32223</v>
      </c>
      <c r="F7" s="1">
        <f t="shared" si="1"/>
        <v>-22.090326855123674</v>
      </c>
    </row>
    <row r="8" spans="1:17" x14ac:dyDescent="0.35">
      <c r="A8" s="1" t="s">
        <v>7</v>
      </c>
      <c r="B8">
        <v>153154</v>
      </c>
      <c r="C8">
        <v>134836</v>
      </c>
      <c r="D8">
        <f>Table001__Page_1[[#This Row],[Q1 CY]]-Table001__Page_1[[#This Row],[Q3 LY]]</f>
        <v>18318</v>
      </c>
      <c r="E8">
        <f t="shared" si="0"/>
        <v>287990</v>
      </c>
      <c r="F8" s="1">
        <f t="shared" si="1"/>
        <v>-11.960510336001672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CEF4-5580-4182-86F9-CC7B2B2E5D21}">
  <dimension ref="A1:H81"/>
  <sheetViews>
    <sheetView topLeftCell="A62" workbookViewId="0">
      <pane xSplit="1" topLeftCell="B1" activePane="topRight" state="frozen"/>
      <selection pane="topRight" activeCell="A2" sqref="A2:A11"/>
    </sheetView>
  </sheetViews>
  <sheetFormatPr defaultRowHeight="14.5" x14ac:dyDescent="0.35"/>
  <cols>
    <col min="1" max="1" width="7.453125" bestFit="1" customWidth="1"/>
    <col min="2" max="2" width="18.81640625" bestFit="1" customWidth="1"/>
    <col min="3" max="3" width="9.08984375" bestFit="1" customWidth="1"/>
    <col min="4" max="4" width="10.453125" bestFit="1" customWidth="1"/>
    <col min="5" max="5" width="6.26953125" bestFit="1" customWidth="1"/>
    <col min="6" max="6" width="14.36328125" bestFit="1" customWidth="1"/>
    <col min="8" max="8" width="13.6328125" bestFit="1" customWidth="1"/>
  </cols>
  <sheetData>
    <row r="1" spans="1: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8" x14ac:dyDescent="0.35">
      <c r="A2">
        <v>1</v>
      </c>
      <c r="B2" s="1" t="s">
        <v>15</v>
      </c>
      <c r="C2" s="1" t="s">
        <v>16</v>
      </c>
      <c r="D2" s="1" t="s">
        <v>17</v>
      </c>
      <c r="E2">
        <v>55523</v>
      </c>
      <c r="F2">
        <v>19</v>
      </c>
      <c r="H2" s="3">
        <f>SUM(Employee_data_pdf[CTC])</f>
        <v>4437810</v>
      </c>
    </row>
    <row r="3" spans="1:8" x14ac:dyDescent="0.35">
      <c r="A3">
        <v>2</v>
      </c>
      <c r="B3" s="1" t="s">
        <v>18</v>
      </c>
      <c r="C3" s="1" t="s">
        <v>19</v>
      </c>
      <c r="D3" s="1" t="s">
        <v>20</v>
      </c>
      <c r="E3">
        <v>57081</v>
      </c>
      <c r="F3">
        <v>18</v>
      </c>
    </row>
    <row r="4" spans="1:8" x14ac:dyDescent="0.35">
      <c r="A4">
        <v>3</v>
      </c>
      <c r="B4" s="1" t="s">
        <v>21</v>
      </c>
      <c r="C4" s="1" t="s">
        <v>19</v>
      </c>
      <c r="D4" s="1" t="s">
        <v>20</v>
      </c>
      <c r="E4">
        <v>60347</v>
      </c>
      <c r="F4">
        <v>28</v>
      </c>
    </row>
    <row r="5" spans="1:8" x14ac:dyDescent="0.35">
      <c r="A5">
        <v>4</v>
      </c>
      <c r="B5" s="1" t="s">
        <v>18</v>
      </c>
      <c r="C5" s="1" t="s">
        <v>22</v>
      </c>
      <c r="D5" s="1" t="s">
        <v>20</v>
      </c>
      <c r="E5">
        <v>49010</v>
      </c>
      <c r="F5">
        <v>33</v>
      </c>
    </row>
    <row r="6" spans="1:8" x14ac:dyDescent="0.35">
      <c r="A6">
        <v>5</v>
      </c>
      <c r="B6" s="1" t="s">
        <v>23</v>
      </c>
      <c r="C6" s="1" t="s">
        <v>22</v>
      </c>
      <c r="D6" s="1" t="s">
        <v>20</v>
      </c>
      <c r="E6">
        <v>57879</v>
      </c>
      <c r="F6">
        <v>32</v>
      </c>
    </row>
    <row r="7" spans="1:8" x14ac:dyDescent="0.35">
      <c r="A7">
        <v>6</v>
      </c>
      <c r="B7" s="1" t="s">
        <v>21</v>
      </c>
      <c r="C7" s="1" t="s">
        <v>19</v>
      </c>
      <c r="D7" s="1" t="s">
        <v>17</v>
      </c>
      <c r="E7">
        <v>54340</v>
      </c>
      <c r="F7">
        <v>31</v>
      </c>
    </row>
    <row r="8" spans="1:8" x14ac:dyDescent="0.35">
      <c r="A8">
        <v>7</v>
      </c>
      <c r="B8" s="1" t="s">
        <v>23</v>
      </c>
      <c r="C8" s="1" t="s">
        <v>19</v>
      </c>
      <c r="D8" s="1" t="s">
        <v>17</v>
      </c>
      <c r="E8">
        <v>60298</v>
      </c>
      <c r="F8">
        <v>46</v>
      </c>
    </row>
    <row r="9" spans="1:8" x14ac:dyDescent="0.35">
      <c r="A9">
        <v>8</v>
      </c>
      <c r="B9" s="1" t="s">
        <v>21</v>
      </c>
      <c r="C9" s="1" t="s">
        <v>22</v>
      </c>
      <c r="D9" s="1" t="s">
        <v>17</v>
      </c>
      <c r="E9">
        <v>49944</v>
      </c>
      <c r="F9">
        <v>37</v>
      </c>
    </row>
    <row r="10" spans="1:8" x14ac:dyDescent="0.35">
      <c r="A10">
        <v>9</v>
      </c>
      <c r="B10" s="1" t="s">
        <v>21</v>
      </c>
      <c r="C10" s="1" t="s">
        <v>16</v>
      </c>
      <c r="D10" s="1" t="s">
        <v>20</v>
      </c>
      <c r="E10">
        <v>53124</v>
      </c>
      <c r="F10">
        <v>37</v>
      </c>
    </row>
    <row r="11" spans="1:8" x14ac:dyDescent="0.35">
      <c r="A11">
        <v>10</v>
      </c>
      <c r="B11" s="1" t="s">
        <v>23</v>
      </c>
      <c r="C11" s="1" t="s">
        <v>22</v>
      </c>
      <c r="D11" s="1" t="s">
        <v>17</v>
      </c>
      <c r="E11">
        <v>51141</v>
      </c>
      <c r="F11">
        <v>60</v>
      </c>
    </row>
    <row r="12" spans="1:8" x14ac:dyDescent="0.35">
      <c r="A12">
        <v>11</v>
      </c>
      <c r="B12" s="1" t="s">
        <v>21</v>
      </c>
      <c r="C12" s="1" t="s">
        <v>16</v>
      </c>
      <c r="D12" s="1" t="s">
        <v>20</v>
      </c>
      <c r="E12">
        <v>49497</v>
      </c>
      <c r="F12">
        <v>25</v>
      </c>
    </row>
    <row r="13" spans="1:8" x14ac:dyDescent="0.35">
      <c r="A13">
        <v>12</v>
      </c>
      <c r="B13" s="1" t="s">
        <v>24</v>
      </c>
      <c r="C13" s="1" t="s">
        <v>19</v>
      </c>
      <c r="D13" s="1" t="s">
        <v>17</v>
      </c>
      <c r="E13">
        <v>50197</v>
      </c>
      <c r="F13">
        <v>62</v>
      </c>
    </row>
    <row r="14" spans="1:8" x14ac:dyDescent="0.35">
      <c r="A14">
        <v>13</v>
      </c>
      <c r="B14" s="1" t="s">
        <v>21</v>
      </c>
      <c r="C14" s="1" t="s">
        <v>16</v>
      </c>
      <c r="D14" s="1" t="s">
        <v>20</v>
      </c>
      <c r="E14">
        <v>63234</v>
      </c>
      <c r="F14">
        <v>23</v>
      </c>
    </row>
    <row r="15" spans="1:8" x14ac:dyDescent="0.35">
      <c r="A15">
        <v>14</v>
      </c>
      <c r="B15" s="1" t="s">
        <v>23</v>
      </c>
      <c r="C15" s="1" t="s">
        <v>19</v>
      </c>
      <c r="D15" s="1" t="s">
        <v>17</v>
      </c>
      <c r="E15">
        <v>60059</v>
      </c>
      <c r="F15">
        <v>56</v>
      </c>
    </row>
    <row r="16" spans="1:8" x14ac:dyDescent="0.35">
      <c r="A16">
        <v>15</v>
      </c>
      <c r="B16" s="1" t="s">
        <v>24</v>
      </c>
      <c r="C16" s="1" t="s">
        <v>19</v>
      </c>
      <c r="D16" s="1" t="s">
        <v>20</v>
      </c>
      <c r="E16">
        <v>66487</v>
      </c>
      <c r="F16">
        <v>27</v>
      </c>
    </row>
    <row r="17" spans="1:6" x14ac:dyDescent="0.35">
      <c r="A17">
        <v>16</v>
      </c>
      <c r="B17" s="1" t="s">
        <v>23</v>
      </c>
      <c r="C17" s="1" t="s">
        <v>16</v>
      </c>
      <c r="D17" s="1" t="s">
        <v>20</v>
      </c>
      <c r="E17">
        <v>49292</v>
      </c>
      <c r="F17">
        <v>19</v>
      </c>
    </row>
    <row r="18" spans="1:6" x14ac:dyDescent="0.35">
      <c r="A18">
        <v>17</v>
      </c>
      <c r="B18" s="1" t="s">
        <v>18</v>
      </c>
      <c r="C18" s="1" t="s">
        <v>16</v>
      </c>
      <c r="D18" s="1" t="s">
        <v>17</v>
      </c>
      <c r="E18">
        <v>55400</v>
      </c>
      <c r="F18">
        <v>52</v>
      </c>
    </row>
    <row r="19" spans="1:6" x14ac:dyDescent="0.35">
      <c r="A19">
        <v>18</v>
      </c>
      <c r="B19" s="1" t="s">
        <v>23</v>
      </c>
      <c r="C19" s="1" t="s">
        <v>16</v>
      </c>
      <c r="D19" s="1" t="s">
        <v>20</v>
      </c>
      <c r="E19">
        <v>53089</v>
      </c>
      <c r="F19">
        <v>23</v>
      </c>
    </row>
    <row r="20" spans="1:6" x14ac:dyDescent="0.35">
      <c r="A20">
        <v>19</v>
      </c>
      <c r="B20" s="1" t="s">
        <v>23</v>
      </c>
      <c r="C20" s="1" t="s">
        <v>16</v>
      </c>
      <c r="D20" s="1" t="s">
        <v>20</v>
      </c>
      <c r="E20">
        <v>69345</v>
      </c>
      <c r="F20">
        <v>56</v>
      </c>
    </row>
    <row r="21" spans="1:6" x14ac:dyDescent="0.35">
      <c r="A21">
        <v>20</v>
      </c>
      <c r="B21" s="1" t="s">
        <v>25</v>
      </c>
      <c r="C21" s="1" t="s">
        <v>16</v>
      </c>
      <c r="D21" s="1" t="s">
        <v>20</v>
      </c>
      <c r="E21">
        <v>63508</v>
      </c>
      <c r="F21">
        <v>30</v>
      </c>
    </row>
    <row r="22" spans="1:6" x14ac:dyDescent="0.35">
      <c r="A22">
        <v>21</v>
      </c>
      <c r="B22" s="1" t="s">
        <v>23</v>
      </c>
      <c r="C22" s="1" t="s">
        <v>16</v>
      </c>
      <c r="D22" s="1" t="s">
        <v>17</v>
      </c>
      <c r="E22">
        <v>60057</v>
      </c>
      <c r="F22">
        <v>60</v>
      </c>
    </row>
    <row r="23" spans="1:6" x14ac:dyDescent="0.35">
      <c r="A23">
        <v>22</v>
      </c>
      <c r="B23" s="1" t="s">
        <v>23</v>
      </c>
      <c r="C23" s="1" t="s">
        <v>16</v>
      </c>
      <c r="D23" s="1" t="s">
        <v>17</v>
      </c>
      <c r="E23">
        <v>52402</v>
      </c>
      <c r="F23">
        <v>30</v>
      </c>
    </row>
    <row r="24" spans="1:6" x14ac:dyDescent="0.35">
      <c r="A24">
        <v>23</v>
      </c>
      <c r="B24" s="1" t="s">
        <v>21</v>
      </c>
      <c r="C24" s="1" t="s">
        <v>19</v>
      </c>
      <c r="D24" s="1" t="s">
        <v>20</v>
      </c>
      <c r="E24">
        <v>60180</v>
      </c>
      <c r="F24">
        <v>18</v>
      </c>
    </row>
    <row r="25" spans="1:6" x14ac:dyDescent="0.35">
      <c r="A25">
        <v>24</v>
      </c>
      <c r="B25" s="1" t="s">
        <v>15</v>
      </c>
      <c r="C25" s="1" t="s">
        <v>16</v>
      </c>
      <c r="D25" s="1" t="s">
        <v>17</v>
      </c>
      <c r="E25">
        <v>53422</v>
      </c>
      <c r="F25">
        <v>34</v>
      </c>
    </row>
    <row r="26" spans="1:6" x14ac:dyDescent="0.35">
      <c r="A26">
        <v>25</v>
      </c>
      <c r="B26" s="1" t="s">
        <v>23</v>
      </c>
      <c r="C26" s="1" t="s">
        <v>22</v>
      </c>
      <c r="D26" s="1" t="s">
        <v>20</v>
      </c>
      <c r="E26">
        <v>49857</v>
      </c>
      <c r="F26">
        <v>37</v>
      </c>
    </row>
    <row r="27" spans="1:6" x14ac:dyDescent="0.35">
      <c r="A27">
        <v>26</v>
      </c>
      <c r="B27" s="1" t="s">
        <v>21</v>
      </c>
      <c r="C27" s="1" t="s">
        <v>19</v>
      </c>
      <c r="D27" s="1" t="s">
        <v>17</v>
      </c>
      <c r="E27">
        <v>48682</v>
      </c>
      <c r="F27">
        <v>59</v>
      </c>
    </row>
    <row r="28" spans="1:6" x14ac:dyDescent="0.35">
      <c r="A28">
        <v>27</v>
      </c>
      <c r="B28" s="1" t="s">
        <v>18</v>
      </c>
      <c r="C28" s="1" t="s">
        <v>16</v>
      </c>
      <c r="D28" s="1" t="s">
        <v>17</v>
      </c>
      <c r="E28">
        <v>48516</v>
      </c>
      <c r="F28">
        <v>63</v>
      </c>
    </row>
    <row r="29" spans="1:6" x14ac:dyDescent="0.35">
      <c r="A29">
        <v>28</v>
      </c>
      <c r="B29" s="1" t="s">
        <v>18</v>
      </c>
      <c r="C29" s="1" t="s">
        <v>22</v>
      </c>
      <c r="D29" s="1" t="s">
        <v>17</v>
      </c>
      <c r="E29">
        <v>54363</v>
      </c>
      <c r="F29">
        <v>55</v>
      </c>
    </row>
    <row r="30" spans="1:6" x14ac:dyDescent="0.35">
      <c r="A30">
        <v>29</v>
      </c>
      <c r="B30" s="1" t="s">
        <v>18</v>
      </c>
      <c r="C30" s="1" t="s">
        <v>22</v>
      </c>
      <c r="D30" s="1" t="s">
        <v>20</v>
      </c>
      <c r="E30">
        <v>39636</v>
      </c>
      <c r="F30">
        <v>23</v>
      </c>
    </row>
    <row r="31" spans="1:6" x14ac:dyDescent="0.35">
      <c r="A31">
        <v>30</v>
      </c>
      <c r="B31" s="1" t="s">
        <v>15</v>
      </c>
      <c r="C31" s="1" t="s">
        <v>16</v>
      </c>
      <c r="D31" s="1" t="s">
        <v>20</v>
      </c>
      <c r="E31">
        <v>65172</v>
      </c>
      <c r="F31">
        <v>31</v>
      </c>
    </row>
    <row r="32" spans="1:6" x14ac:dyDescent="0.35">
      <c r="A32">
        <v>31</v>
      </c>
      <c r="B32" s="1" t="s">
        <v>15</v>
      </c>
      <c r="C32" s="1" t="s">
        <v>16</v>
      </c>
      <c r="D32" s="1" t="s">
        <v>20</v>
      </c>
      <c r="E32">
        <v>58529</v>
      </c>
      <c r="F32">
        <v>22</v>
      </c>
    </row>
    <row r="33" spans="1:6" x14ac:dyDescent="0.35">
      <c r="A33">
        <v>32</v>
      </c>
      <c r="B33" s="1" t="s">
        <v>23</v>
      </c>
      <c r="C33" s="1" t="s">
        <v>16</v>
      </c>
      <c r="D33" s="1" t="s">
        <v>17</v>
      </c>
      <c r="E33">
        <v>50011</v>
      </c>
      <c r="F33">
        <v>18</v>
      </c>
    </row>
    <row r="34" spans="1:6" x14ac:dyDescent="0.35">
      <c r="A34">
        <v>33</v>
      </c>
      <c r="B34" s="1" t="s">
        <v>23</v>
      </c>
      <c r="C34" s="1" t="s">
        <v>16</v>
      </c>
      <c r="D34" s="1" t="s">
        <v>17</v>
      </c>
      <c r="E34">
        <v>50020</v>
      </c>
      <c r="F34">
        <v>19</v>
      </c>
    </row>
    <row r="35" spans="1:6" x14ac:dyDescent="0.35">
      <c r="A35">
        <v>34</v>
      </c>
      <c r="B35" s="1" t="s">
        <v>23</v>
      </c>
      <c r="C35" s="1" t="s">
        <v>22</v>
      </c>
      <c r="D35" s="1" t="s">
        <v>20</v>
      </c>
      <c r="E35">
        <v>55764</v>
      </c>
      <c r="F35">
        <v>63</v>
      </c>
    </row>
    <row r="36" spans="1:6" x14ac:dyDescent="0.35">
      <c r="A36">
        <v>35</v>
      </c>
      <c r="B36" s="1" t="s">
        <v>24</v>
      </c>
      <c r="C36" s="1" t="s">
        <v>16</v>
      </c>
      <c r="D36" s="1" t="s">
        <v>20</v>
      </c>
      <c r="E36">
        <v>60894</v>
      </c>
      <c r="F36">
        <v>28</v>
      </c>
    </row>
    <row r="37" spans="1:6" x14ac:dyDescent="0.35">
      <c r="A37">
        <v>36</v>
      </c>
      <c r="B37" s="1" t="s">
        <v>21</v>
      </c>
      <c r="C37" s="1" t="s">
        <v>22</v>
      </c>
      <c r="D37" s="1" t="s">
        <v>20</v>
      </c>
      <c r="E37">
        <v>42259</v>
      </c>
      <c r="F37">
        <v>19</v>
      </c>
    </row>
    <row r="38" spans="1:6" x14ac:dyDescent="0.35">
      <c r="A38">
        <v>37</v>
      </c>
      <c r="B38" s="1" t="s">
        <v>18</v>
      </c>
      <c r="C38" s="1" t="s">
        <v>22</v>
      </c>
      <c r="D38" s="1" t="s">
        <v>17</v>
      </c>
      <c r="E38">
        <v>59978</v>
      </c>
      <c r="F38">
        <v>62</v>
      </c>
    </row>
    <row r="39" spans="1:6" x14ac:dyDescent="0.35">
      <c r="A39">
        <v>38</v>
      </c>
      <c r="B39" s="1" t="s">
        <v>18</v>
      </c>
      <c r="C39" s="1" t="s">
        <v>16</v>
      </c>
      <c r="D39" s="1" t="s">
        <v>20</v>
      </c>
      <c r="E39">
        <v>47129</v>
      </c>
      <c r="F39">
        <v>26</v>
      </c>
    </row>
    <row r="40" spans="1:6" x14ac:dyDescent="0.35">
      <c r="A40">
        <v>39</v>
      </c>
      <c r="B40" s="1" t="s">
        <v>15</v>
      </c>
      <c r="C40" s="1" t="s">
        <v>16</v>
      </c>
      <c r="D40" s="1" t="s">
        <v>20</v>
      </c>
      <c r="E40">
        <v>57485</v>
      </c>
      <c r="F40">
        <v>35</v>
      </c>
    </row>
    <row r="41" spans="1:6" x14ac:dyDescent="0.35">
      <c r="A41">
        <v>40</v>
      </c>
      <c r="B41" s="1" t="s">
        <v>24</v>
      </c>
      <c r="C41" s="1" t="s">
        <v>16</v>
      </c>
      <c r="D41" s="1" t="s">
        <v>20</v>
      </c>
      <c r="E41">
        <v>62593</v>
      </c>
      <c r="F41">
        <v>60</v>
      </c>
    </row>
    <row r="42" spans="1:6" x14ac:dyDescent="0.35">
      <c r="A42">
        <v>41</v>
      </c>
      <c r="B42" s="1" t="s">
        <v>18</v>
      </c>
      <c r="C42" s="1" t="s">
        <v>16</v>
      </c>
      <c r="D42" s="1" t="s">
        <v>17</v>
      </c>
      <c r="E42">
        <v>48913</v>
      </c>
      <c r="F42">
        <v>24</v>
      </c>
    </row>
    <row r="43" spans="1:6" x14ac:dyDescent="0.35">
      <c r="A43">
        <v>42</v>
      </c>
      <c r="B43" s="1" t="s">
        <v>21</v>
      </c>
      <c r="C43" s="1" t="s">
        <v>19</v>
      </c>
      <c r="D43" s="1" t="s">
        <v>17</v>
      </c>
      <c r="E43">
        <v>66101</v>
      </c>
      <c r="F43">
        <v>31</v>
      </c>
    </row>
    <row r="44" spans="1:6" x14ac:dyDescent="0.35">
      <c r="A44">
        <v>43</v>
      </c>
      <c r="B44" s="1" t="s">
        <v>21</v>
      </c>
      <c r="C44" s="1" t="s">
        <v>19</v>
      </c>
      <c r="D44" s="1" t="s">
        <v>20</v>
      </c>
      <c r="E44">
        <v>49622</v>
      </c>
      <c r="F44">
        <v>41</v>
      </c>
    </row>
    <row r="45" spans="1:6" x14ac:dyDescent="0.35">
      <c r="A45">
        <v>44</v>
      </c>
      <c r="B45" s="1" t="s">
        <v>21</v>
      </c>
      <c r="C45" s="1" t="s">
        <v>19</v>
      </c>
      <c r="D45" s="1" t="s">
        <v>17</v>
      </c>
      <c r="E45">
        <v>59386</v>
      </c>
      <c r="F45">
        <v>37</v>
      </c>
    </row>
    <row r="46" spans="1:6" x14ac:dyDescent="0.35">
      <c r="A46">
        <v>45</v>
      </c>
      <c r="B46" s="1" t="s">
        <v>21</v>
      </c>
      <c r="C46" s="1" t="s">
        <v>16</v>
      </c>
      <c r="D46" s="1" t="s">
        <v>20</v>
      </c>
      <c r="E46">
        <v>66050</v>
      </c>
      <c r="F46">
        <v>38</v>
      </c>
    </row>
    <row r="47" spans="1:6" x14ac:dyDescent="0.35">
      <c r="A47">
        <v>46</v>
      </c>
      <c r="B47" s="1" t="s">
        <v>21</v>
      </c>
      <c r="C47" s="1" t="s">
        <v>16</v>
      </c>
      <c r="D47" s="1" t="s">
        <v>20</v>
      </c>
      <c r="E47">
        <v>59492</v>
      </c>
      <c r="F47">
        <v>55</v>
      </c>
    </row>
    <row r="48" spans="1:6" x14ac:dyDescent="0.35">
      <c r="A48">
        <v>47</v>
      </c>
      <c r="B48" s="1" t="s">
        <v>21</v>
      </c>
      <c r="C48" s="1" t="s">
        <v>16</v>
      </c>
      <c r="D48" s="1" t="s">
        <v>17</v>
      </c>
      <c r="E48">
        <v>61134</v>
      </c>
      <c r="F48">
        <v>18</v>
      </c>
    </row>
    <row r="49" spans="1:6" x14ac:dyDescent="0.35">
      <c r="A49">
        <v>48</v>
      </c>
      <c r="B49" s="1" t="s">
        <v>23</v>
      </c>
      <c r="C49" s="1" t="s">
        <v>22</v>
      </c>
      <c r="D49" s="1" t="s">
        <v>17</v>
      </c>
      <c r="E49">
        <v>61956</v>
      </c>
      <c r="F49">
        <v>28</v>
      </c>
    </row>
    <row r="50" spans="1:6" x14ac:dyDescent="0.35">
      <c r="A50">
        <v>49</v>
      </c>
      <c r="B50" s="1" t="s">
        <v>23</v>
      </c>
      <c r="C50" s="1" t="s">
        <v>19</v>
      </c>
      <c r="D50" s="1" t="s">
        <v>17</v>
      </c>
      <c r="E50">
        <v>46086</v>
      </c>
      <c r="F50">
        <v>60</v>
      </c>
    </row>
    <row r="51" spans="1:6" x14ac:dyDescent="0.35">
      <c r="A51">
        <v>50</v>
      </c>
      <c r="B51" s="1" t="s">
        <v>25</v>
      </c>
      <c r="C51" s="1" t="s">
        <v>19</v>
      </c>
      <c r="D51" s="1" t="s">
        <v>20</v>
      </c>
      <c r="E51">
        <v>61481</v>
      </c>
      <c r="F51">
        <v>36</v>
      </c>
    </row>
    <row r="52" spans="1:6" x14ac:dyDescent="0.35">
      <c r="A52">
        <v>51</v>
      </c>
      <c r="B52" s="1" t="s">
        <v>23</v>
      </c>
      <c r="C52" s="1" t="s">
        <v>16</v>
      </c>
      <c r="D52" s="1" t="s">
        <v>17</v>
      </c>
      <c r="E52">
        <v>55727</v>
      </c>
      <c r="F52">
        <v>18</v>
      </c>
    </row>
    <row r="53" spans="1:6" x14ac:dyDescent="0.35">
      <c r="A53">
        <v>52</v>
      </c>
      <c r="B53" s="1" t="s">
        <v>21</v>
      </c>
      <c r="C53" s="1" t="s">
        <v>22</v>
      </c>
      <c r="D53" s="1" t="s">
        <v>17</v>
      </c>
      <c r="E53">
        <v>61576</v>
      </c>
      <c r="F53">
        <v>21</v>
      </c>
    </row>
    <row r="54" spans="1:6" x14ac:dyDescent="0.35">
      <c r="A54">
        <v>53</v>
      </c>
      <c r="B54" s="1" t="s">
        <v>25</v>
      </c>
      <c r="C54" s="1" t="s">
        <v>16</v>
      </c>
      <c r="D54" s="1" t="s">
        <v>20</v>
      </c>
      <c r="E54">
        <v>57563</v>
      </c>
      <c r="F54">
        <v>48</v>
      </c>
    </row>
    <row r="55" spans="1:6" x14ac:dyDescent="0.35">
      <c r="A55">
        <v>54</v>
      </c>
      <c r="B55" s="1" t="s">
        <v>24</v>
      </c>
      <c r="C55" s="1" t="s">
        <v>19</v>
      </c>
      <c r="D55" s="1" t="s">
        <v>20</v>
      </c>
      <c r="E55">
        <v>58288</v>
      </c>
      <c r="F55">
        <v>36</v>
      </c>
    </row>
    <row r="56" spans="1:6" x14ac:dyDescent="0.35">
      <c r="A56">
        <v>55</v>
      </c>
      <c r="B56" s="1" t="s">
        <v>23</v>
      </c>
      <c r="C56" s="1" t="s">
        <v>22</v>
      </c>
      <c r="D56" s="1" t="s">
        <v>17</v>
      </c>
      <c r="E56">
        <v>55282</v>
      </c>
      <c r="F56">
        <v>40</v>
      </c>
    </row>
    <row r="57" spans="1:6" x14ac:dyDescent="0.35">
      <c r="A57">
        <v>56</v>
      </c>
      <c r="B57" s="1" t="s">
        <v>24</v>
      </c>
      <c r="C57" s="1" t="s">
        <v>22</v>
      </c>
      <c r="D57" s="1" t="s">
        <v>20</v>
      </c>
      <c r="E57">
        <v>66624</v>
      </c>
      <c r="F57">
        <v>58</v>
      </c>
    </row>
    <row r="58" spans="1:6" x14ac:dyDescent="0.35">
      <c r="A58">
        <v>57</v>
      </c>
      <c r="B58" s="1" t="s">
        <v>18</v>
      </c>
      <c r="C58" s="1" t="s">
        <v>16</v>
      </c>
      <c r="D58" s="1" t="s">
        <v>17</v>
      </c>
      <c r="E58">
        <v>59443</v>
      </c>
      <c r="F58">
        <v>58</v>
      </c>
    </row>
    <row r="59" spans="1:6" x14ac:dyDescent="0.35">
      <c r="A59">
        <v>58</v>
      </c>
      <c r="B59" s="1" t="s">
        <v>24</v>
      </c>
      <c r="C59" s="1" t="s">
        <v>19</v>
      </c>
      <c r="D59" s="1" t="s">
        <v>20</v>
      </c>
      <c r="E59">
        <v>51937</v>
      </c>
      <c r="F59">
        <v>18</v>
      </c>
    </row>
    <row r="60" spans="1:6" x14ac:dyDescent="0.35">
      <c r="A60">
        <v>59</v>
      </c>
      <c r="B60" s="1" t="s">
        <v>24</v>
      </c>
      <c r="C60" s="1" t="s">
        <v>19</v>
      </c>
      <c r="D60" s="1" t="s">
        <v>17</v>
      </c>
      <c r="E60">
        <v>46477</v>
      </c>
      <c r="F60">
        <v>53</v>
      </c>
    </row>
    <row r="61" spans="1:6" x14ac:dyDescent="0.35">
      <c r="A61">
        <v>60</v>
      </c>
      <c r="B61" s="1" t="s">
        <v>18</v>
      </c>
      <c r="C61" s="1" t="s">
        <v>22</v>
      </c>
      <c r="D61" s="1" t="s">
        <v>17</v>
      </c>
      <c r="E61">
        <v>62470</v>
      </c>
      <c r="F61">
        <v>34</v>
      </c>
    </row>
    <row r="62" spans="1:6" x14ac:dyDescent="0.35">
      <c r="A62">
        <v>61</v>
      </c>
      <c r="B62" s="1" t="s">
        <v>23</v>
      </c>
      <c r="C62" s="1" t="s">
        <v>16</v>
      </c>
      <c r="D62" s="1" t="s">
        <v>20</v>
      </c>
      <c r="E62">
        <v>51123</v>
      </c>
      <c r="F62">
        <v>43</v>
      </c>
    </row>
    <row r="63" spans="1:6" x14ac:dyDescent="0.35">
      <c r="A63">
        <v>62</v>
      </c>
      <c r="B63" s="1" t="s">
        <v>21</v>
      </c>
      <c r="C63" s="1" t="s">
        <v>19</v>
      </c>
      <c r="D63" s="1" t="s">
        <v>20</v>
      </c>
      <c r="E63">
        <v>56301</v>
      </c>
      <c r="F63">
        <v>25</v>
      </c>
    </row>
    <row r="64" spans="1:6" x14ac:dyDescent="0.35">
      <c r="A64">
        <v>63</v>
      </c>
      <c r="B64" s="1" t="s">
        <v>18</v>
      </c>
      <c r="C64" s="1" t="s">
        <v>22</v>
      </c>
      <c r="D64" s="1" t="s">
        <v>20</v>
      </c>
      <c r="E64">
        <v>46670</v>
      </c>
      <c r="F64">
        <v>64</v>
      </c>
    </row>
    <row r="65" spans="1:6" x14ac:dyDescent="0.35">
      <c r="A65">
        <v>64</v>
      </c>
      <c r="B65" s="1" t="s">
        <v>23</v>
      </c>
      <c r="C65" s="1" t="s">
        <v>22</v>
      </c>
      <c r="D65" s="1" t="s">
        <v>17</v>
      </c>
      <c r="E65">
        <v>54375</v>
      </c>
      <c r="F65">
        <v>28</v>
      </c>
    </row>
    <row r="66" spans="1:6" x14ac:dyDescent="0.35">
      <c r="A66">
        <v>65</v>
      </c>
      <c r="B66" s="1" t="s">
        <v>25</v>
      </c>
      <c r="C66" s="1" t="s">
        <v>22</v>
      </c>
      <c r="D66" s="1" t="s">
        <v>17</v>
      </c>
      <c r="E66">
        <v>45227</v>
      </c>
      <c r="F66">
        <v>20</v>
      </c>
    </row>
    <row r="67" spans="1:6" x14ac:dyDescent="0.35">
      <c r="A67">
        <v>66</v>
      </c>
      <c r="B67" s="1" t="s">
        <v>21</v>
      </c>
      <c r="C67" s="1" t="s">
        <v>16</v>
      </c>
      <c r="D67" s="1" t="s">
        <v>17</v>
      </c>
      <c r="E67">
        <v>50787</v>
      </c>
      <c r="F67">
        <v>19</v>
      </c>
    </row>
    <row r="68" spans="1:6" x14ac:dyDescent="0.35">
      <c r="A68">
        <v>67</v>
      </c>
      <c r="B68" s="1" t="s">
        <v>18</v>
      </c>
      <c r="C68" s="1" t="s">
        <v>16</v>
      </c>
      <c r="D68" s="1" t="s">
        <v>17</v>
      </c>
      <c r="E68">
        <v>62919</v>
      </c>
      <c r="F68">
        <v>61</v>
      </c>
    </row>
    <row r="69" spans="1:6" x14ac:dyDescent="0.35">
      <c r="A69">
        <v>68</v>
      </c>
      <c r="B69" s="1" t="s">
        <v>21</v>
      </c>
      <c r="C69" s="1" t="s">
        <v>22</v>
      </c>
      <c r="D69" s="1" t="s">
        <v>20</v>
      </c>
      <c r="E69">
        <v>51770</v>
      </c>
      <c r="F69">
        <v>40</v>
      </c>
    </row>
    <row r="70" spans="1:6" x14ac:dyDescent="0.35">
      <c r="A70">
        <v>69</v>
      </c>
      <c r="B70" s="1" t="s">
        <v>23</v>
      </c>
      <c r="C70" s="1" t="s">
        <v>19</v>
      </c>
      <c r="D70" s="1" t="s">
        <v>17</v>
      </c>
      <c r="E70">
        <v>60123</v>
      </c>
      <c r="F70">
        <v>40</v>
      </c>
    </row>
    <row r="71" spans="1:6" x14ac:dyDescent="0.35">
      <c r="A71">
        <v>70</v>
      </c>
      <c r="B71" s="1" t="s">
        <v>15</v>
      </c>
      <c r="C71" s="1" t="s">
        <v>19</v>
      </c>
      <c r="D71" s="1" t="s">
        <v>20</v>
      </c>
      <c r="E71">
        <v>51002</v>
      </c>
      <c r="F71">
        <v>28</v>
      </c>
    </row>
    <row r="72" spans="1:6" x14ac:dyDescent="0.35">
      <c r="A72">
        <v>71</v>
      </c>
      <c r="B72" s="1" t="s">
        <v>24</v>
      </c>
      <c r="C72" s="1" t="s">
        <v>19</v>
      </c>
      <c r="D72" s="1" t="s">
        <v>17</v>
      </c>
      <c r="E72">
        <v>46940</v>
      </c>
      <c r="F72">
        <v>27</v>
      </c>
    </row>
    <row r="73" spans="1:6" x14ac:dyDescent="0.35">
      <c r="A73">
        <v>72</v>
      </c>
      <c r="B73" s="1" t="s">
        <v>23</v>
      </c>
      <c r="C73" s="1" t="s">
        <v>16</v>
      </c>
      <c r="D73" s="1" t="s">
        <v>20</v>
      </c>
      <c r="E73">
        <v>49905</v>
      </c>
      <c r="F73">
        <v>31</v>
      </c>
    </row>
    <row r="74" spans="1:6" x14ac:dyDescent="0.35">
      <c r="A74">
        <v>73</v>
      </c>
      <c r="B74" s="1" t="s">
        <v>23</v>
      </c>
      <c r="C74" s="1" t="s">
        <v>16</v>
      </c>
      <c r="D74" s="1" t="s">
        <v>17</v>
      </c>
      <c r="E74">
        <v>51505</v>
      </c>
      <c r="F74">
        <v>53</v>
      </c>
    </row>
    <row r="75" spans="1:6" x14ac:dyDescent="0.35">
      <c r="A75">
        <v>74</v>
      </c>
      <c r="B75" s="1" t="s">
        <v>21</v>
      </c>
      <c r="C75" s="1" t="s">
        <v>19</v>
      </c>
      <c r="D75" s="1" t="s">
        <v>20</v>
      </c>
      <c r="E75">
        <v>52474</v>
      </c>
      <c r="F75">
        <v>58</v>
      </c>
    </row>
    <row r="76" spans="1:6" x14ac:dyDescent="0.35">
      <c r="A76">
        <v>75</v>
      </c>
      <c r="B76" s="1" t="s">
        <v>21</v>
      </c>
      <c r="C76" s="1" t="s">
        <v>16</v>
      </c>
      <c r="D76" s="1" t="s">
        <v>20</v>
      </c>
      <c r="E76">
        <v>49172</v>
      </c>
      <c r="F76">
        <v>44</v>
      </c>
    </row>
    <row r="77" spans="1:6" x14ac:dyDescent="0.35">
      <c r="A77">
        <v>76</v>
      </c>
      <c r="B77" s="1" t="s">
        <v>18</v>
      </c>
      <c r="C77" s="1" t="s">
        <v>22</v>
      </c>
      <c r="D77" s="1" t="s">
        <v>20</v>
      </c>
      <c r="E77">
        <v>56916</v>
      </c>
      <c r="F77">
        <v>57</v>
      </c>
    </row>
    <row r="78" spans="1:6" x14ac:dyDescent="0.35">
      <c r="A78">
        <v>77</v>
      </c>
      <c r="B78" s="1" t="s">
        <v>21</v>
      </c>
      <c r="C78" s="1" t="s">
        <v>19</v>
      </c>
      <c r="D78" s="1" t="s">
        <v>17</v>
      </c>
      <c r="E78">
        <v>59386</v>
      </c>
      <c r="F78">
        <v>29</v>
      </c>
    </row>
    <row r="79" spans="1:6" x14ac:dyDescent="0.35">
      <c r="A79">
        <v>78</v>
      </c>
      <c r="B79" s="1" t="s">
        <v>18</v>
      </c>
      <c r="C79" s="1" t="s">
        <v>19</v>
      </c>
      <c r="D79" s="1" t="s">
        <v>20</v>
      </c>
      <c r="E79">
        <v>55748</v>
      </c>
      <c r="F79">
        <v>21</v>
      </c>
    </row>
    <row r="80" spans="1:6" x14ac:dyDescent="0.35">
      <c r="A80">
        <v>79</v>
      </c>
      <c r="B80" s="1" t="s">
        <v>21</v>
      </c>
      <c r="C80" s="1" t="s">
        <v>16</v>
      </c>
      <c r="D80" s="1" t="s">
        <v>17</v>
      </c>
      <c r="E80">
        <v>65574</v>
      </c>
      <c r="F80">
        <v>22</v>
      </c>
    </row>
    <row r="81" spans="1:6" x14ac:dyDescent="0.35">
      <c r="A81">
        <v>80</v>
      </c>
      <c r="B81" s="1" t="s">
        <v>23</v>
      </c>
      <c r="C81" s="1" t="s">
        <v>22</v>
      </c>
      <c r="D81" s="1" t="s">
        <v>17</v>
      </c>
      <c r="E81">
        <v>58541</v>
      </c>
      <c r="F81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46CB-5F1F-4883-A1E7-ED01ADD8E769}">
  <dimension ref="A1:F81"/>
  <sheetViews>
    <sheetView workbookViewId="0">
      <selection activeCell="E2" sqref="E2:E81"/>
    </sheetView>
  </sheetViews>
  <sheetFormatPr defaultRowHeight="14.5" x14ac:dyDescent="0.35"/>
  <sheetData>
    <row r="1" spans="1: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>
        <v>1</v>
      </c>
      <c r="B2" s="1" t="s">
        <v>15</v>
      </c>
      <c r="C2" s="1" t="s">
        <v>16</v>
      </c>
      <c r="D2" s="1"/>
      <c r="E2">
        <f>VLOOKUP(Employee_data_pdf5[[#This Row],[S.No.]],Employee_data_pdf[[S.No.]:[CTC]],5,0)</f>
        <v>55523</v>
      </c>
    </row>
    <row r="3" spans="1:6" x14ac:dyDescent="0.35">
      <c r="A3">
        <v>2</v>
      </c>
      <c r="B3" s="1" t="s">
        <v>18</v>
      </c>
      <c r="C3" s="1" t="s">
        <v>19</v>
      </c>
      <c r="D3" s="1"/>
      <c r="E3">
        <f>VLOOKUP(Employee_data_pdf5[[#This Row],[S.No.]],Employee_data_pdf[[S.No.]:[CTC]],5,0)</f>
        <v>57081</v>
      </c>
    </row>
    <row r="4" spans="1:6" x14ac:dyDescent="0.35">
      <c r="A4">
        <v>3</v>
      </c>
      <c r="B4" s="1" t="s">
        <v>21</v>
      </c>
      <c r="C4" s="1" t="s">
        <v>19</v>
      </c>
      <c r="D4" s="1"/>
      <c r="E4">
        <f>VLOOKUP(Employee_data_pdf5[[#This Row],[S.No.]],Employee_data_pdf[[S.No.]:[CTC]],5,0)</f>
        <v>60347</v>
      </c>
    </row>
    <row r="5" spans="1:6" x14ac:dyDescent="0.35">
      <c r="A5">
        <v>4</v>
      </c>
      <c r="B5" s="1" t="s">
        <v>18</v>
      </c>
      <c r="C5" s="1" t="s">
        <v>22</v>
      </c>
      <c r="D5" s="1"/>
      <c r="E5">
        <f>VLOOKUP(Employee_data_pdf5[[#This Row],[S.No.]],Employee_data_pdf[[S.No.]:[CTC]],5,0)</f>
        <v>49010</v>
      </c>
    </row>
    <row r="6" spans="1:6" x14ac:dyDescent="0.35">
      <c r="A6">
        <v>5</v>
      </c>
      <c r="B6" s="1" t="s">
        <v>23</v>
      </c>
      <c r="C6" s="1" t="s">
        <v>22</v>
      </c>
      <c r="D6" s="1"/>
      <c r="E6">
        <f>VLOOKUP(Employee_data_pdf5[[#This Row],[S.No.]],Employee_data_pdf[[S.No.]:[CTC]],5,0)</f>
        <v>57879</v>
      </c>
    </row>
    <row r="7" spans="1:6" x14ac:dyDescent="0.35">
      <c r="A7">
        <v>6</v>
      </c>
      <c r="B7" s="1" t="s">
        <v>21</v>
      </c>
      <c r="C7" s="1" t="s">
        <v>19</v>
      </c>
      <c r="D7" s="1"/>
      <c r="E7">
        <f>VLOOKUP(Employee_data_pdf5[[#This Row],[S.No.]],Employee_data_pdf[[S.No.]:[CTC]],5,0)</f>
        <v>54340</v>
      </c>
    </row>
    <row r="8" spans="1:6" x14ac:dyDescent="0.35">
      <c r="A8">
        <v>7</v>
      </c>
      <c r="B8" s="1" t="s">
        <v>23</v>
      </c>
      <c r="C8" s="1" t="s">
        <v>19</v>
      </c>
      <c r="D8" s="1"/>
      <c r="E8">
        <f>VLOOKUP(Employee_data_pdf5[[#This Row],[S.No.]],Employee_data_pdf[[S.No.]:[CTC]],5,0)</f>
        <v>60298</v>
      </c>
    </row>
    <row r="9" spans="1:6" x14ac:dyDescent="0.35">
      <c r="A9">
        <v>8</v>
      </c>
      <c r="B9" s="1" t="s">
        <v>21</v>
      </c>
      <c r="C9" s="1" t="s">
        <v>22</v>
      </c>
      <c r="D9" s="1"/>
      <c r="E9">
        <f>VLOOKUP(Employee_data_pdf5[[#This Row],[S.No.]],Employee_data_pdf[[S.No.]:[CTC]],5,0)</f>
        <v>49944</v>
      </c>
    </row>
    <row r="10" spans="1:6" x14ac:dyDescent="0.35">
      <c r="A10">
        <v>9</v>
      </c>
      <c r="B10" s="1" t="s">
        <v>21</v>
      </c>
      <c r="C10" s="1" t="s">
        <v>16</v>
      </c>
      <c r="D10" s="1"/>
      <c r="E10">
        <f>VLOOKUP(Employee_data_pdf5[[#This Row],[S.No.]],Employee_data_pdf[[S.No.]:[CTC]],5,0)</f>
        <v>53124</v>
      </c>
    </row>
    <row r="11" spans="1:6" x14ac:dyDescent="0.35">
      <c r="A11">
        <v>10</v>
      </c>
      <c r="B11" s="1" t="s">
        <v>23</v>
      </c>
      <c r="C11" s="1" t="s">
        <v>22</v>
      </c>
      <c r="D11" s="1"/>
      <c r="E11">
        <f>VLOOKUP(Employee_data_pdf5[[#This Row],[S.No.]],Employee_data_pdf[[S.No.]:[CTC]],5,0)</f>
        <v>51141</v>
      </c>
    </row>
    <row r="12" spans="1:6" x14ac:dyDescent="0.35">
      <c r="A12">
        <v>11</v>
      </c>
      <c r="B12" s="1" t="s">
        <v>21</v>
      </c>
      <c r="C12" s="1" t="s">
        <v>16</v>
      </c>
      <c r="D12" s="1"/>
      <c r="E12">
        <f>VLOOKUP(Employee_data_pdf5[[#This Row],[S.No.]],Employee_data_pdf[[S.No.]:[CTC]],5,0)</f>
        <v>49497</v>
      </c>
    </row>
    <row r="13" spans="1:6" x14ac:dyDescent="0.35">
      <c r="A13">
        <v>12</v>
      </c>
      <c r="B13" s="1" t="s">
        <v>24</v>
      </c>
      <c r="C13" s="1" t="s">
        <v>19</v>
      </c>
      <c r="D13" s="1"/>
      <c r="E13">
        <f>VLOOKUP(Employee_data_pdf5[[#This Row],[S.No.]],Employee_data_pdf[[S.No.]:[CTC]],5,0)</f>
        <v>50197</v>
      </c>
    </row>
    <row r="14" spans="1:6" x14ac:dyDescent="0.35">
      <c r="A14">
        <v>13</v>
      </c>
      <c r="B14" s="1" t="s">
        <v>21</v>
      </c>
      <c r="C14" s="1" t="s">
        <v>16</v>
      </c>
      <c r="D14" s="1"/>
      <c r="E14">
        <f>VLOOKUP(Employee_data_pdf5[[#This Row],[S.No.]],Employee_data_pdf[[S.No.]:[CTC]],5,0)</f>
        <v>63234</v>
      </c>
    </row>
    <row r="15" spans="1:6" x14ac:dyDescent="0.35">
      <c r="A15">
        <v>14</v>
      </c>
      <c r="B15" s="1" t="s">
        <v>23</v>
      </c>
      <c r="C15" s="1" t="s">
        <v>19</v>
      </c>
      <c r="D15" s="1"/>
      <c r="E15">
        <f>VLOOKUP(Employee_data_pdf5[[#This Row],[S.No.]],Employee_data_pdf[[S.No.]:[CTC]],5,0)</f>
        <v>60059</v>
      </c>
    </row>
    <row r="16" spans="1:6" x14ac:dyDescent="0.35">
      <c r="A16">
        <v>15</v>
      </c>
      <c r="B16" s="1" t="s">
        <v>24</v>
      </c>
      <c r="C16" s="1" t="s">
        <v>19</v>
      </c>
      <c r="D16" s="1"/>
      <c r="E16">
        <f>VLOOKUP(Employee_data_pdf5[[#This Row],[S.No.]],Employee_data_pdf[[S.No.]:[CTC]],5,0)</f>
        <v>66487</v>
      </c>
    </row>
    <row r="17" spans="1:5" x14ac:dyDescent="0.35">
      <c r="A17">
        <v>16</v>
      </c>
      <c r="B17" s="1" t="s">
        <v>23</v>
      </c>
      <c r="C17" s="1" t="s">
        <v>16</v>
      </c>
      <c r="D17" s="1"/>
      <c r="E17">
        <f>VLOOKUP(Employee_data_pdf5[[#This Row],[S.No.]],Employee_data_pdf[[S.No.]:[CTC]],5,0)</f>
        <v>49292</v>
      </c>
    </row>
    <row r="18" spans="1:5" x14ac:dyDescent="0.35">
      <c r="A18">
        <v>17</v>
      </c>
      <c r="B18" s="1" t="s">
        <v>18</v>
      </c>
      <c r="C18" s="1" t="s">
        <v>16</v>
      </c>
      <c r="D18" s="1"/>
      <c r="E18">
        <f>VLOOKUP(Employee_data_pdf5[[#This Row],[S.No.]],Employee_data_pdf[[S.No.]:[CTC]],5,0)</f>
        <v>55400</v>
      </c>
    </row>
    <row r="19" spans="1:5" x14ac:dyDescent="0.35">
      <c r="A19">
        <v>18</v>
      </c>
      <c r="B19" s="1" t="s">
        <v>23</v>
      </c>
      <c r="C19" s="1" t="s">
        <v>16</v>
      </c>
      <c r="D19" s="1"/>
      <c r="E19">
        <f>VLOOKUP(Employee_data_pdf5[[#This Row],[S.No.]],Employee_data_pdf[[S.No.]:[CTC]],5,0)</f>
        <v>53089</v>
      </c>
    </row>
    <row r="20" spans="1:5" x14ac:dyDescent="0.35">
      <c r="A20">
        <v>19</v>
      </c>
      <c r="B20" s="1" t="s">
        <v>23</v>
      </c>
      <c r="C20" s="1" t="s">
        <v>16</v>
      </c>
      <c r="D20" s="1"/>
      <c r="E20">
        <f>VLOOKUP(Employee_data_pdf5[[#This Row],[S.No.]],Employee_data_pdf[[S.No.]:[CTC]],5,0)</f>
        <v>69345</v>
      </c>
    </row>
    <row r="21" spans="1:5" x14ac:dyDescent="0.35">
      <c r="A21">
        <v>20</v>
      </c>
      <c r="B21" s="1" t="s">
        <v>25</v>
      </c>
      <c r="C21" s="1" t="s">
        <v>16</v>
      </c>
      <c r="D21" s="1"/>
      <c r="E21">
        <f>VLOOKUP(Employee_data_pdf5[[#This Row],[S.No.]],Employee_data_pdf[[S.No.]:[CTC]],5,0)</f>
        <v>63508</v>
      </c>
    </row>
    <row r="22" spans="1:5" x14ac:dyDescent="0.35">
      <c r="A22">
        <v>21</v>
      </c>
      <c r="B22" s="1" t="s">
        <v>23</v>
      </c>
      <c r="C22" s="1" t="s">
        <v>16</v>
      </c>
      <c r="D22" s="1"/>
      <c r="E22">
        <f>VLOOKUP(Employee_data_pdf5[[#This Row],[S.No.]],Employee_data_pdf[[S.No.]:[CTC]],5,0)</f>
        <v>60057</v>
      </c>
    </row>
    <row r="23" spans="1:5" x14ac:dyDescent="0.35">
      <c r="A23">
        <v>22</v>
      </c>
      <c r="B23" s="1" t="s">
        <v>23</v>
      </c>
      <c r="C23" s="1" t="s">
        <v>16</v>
      </c>
      <c r="D23" s="1"/>
      <c r="E23">
        <f>VLOOKUP(Employee_data_pdf5[[#This Row],[S.No.]],Employee_data_pdf[[S.No.]:[CTC]],5,0)</f>
        <v>52402</v>
      </c>
    </row>
    <row r="24" spans="1:5" x14ac:dyDescent="0.35">
      <c r="A24">
        <v>23</v>
      </c>
      <c r="B24" s="1" t="s">
        <v>21</v>
      </c>
      <c r="C24" s="1" t="s">
        <v>19</v>
      </c>
      <c r="D24" s="1"/>
      <c r="E24">
        <f>VLOOKUP(Employee_data_pdf5[[#This Row],[S.No.]],Employee_data_pdf[[S.No.]:[CTC]],5,0)</f>
        <v>60180</v>
      </c>
    </row>
    <row r="25" spans="1:5" x14ac:dyDescent="0.35">
      <c r="A25">
        <v>24</v>
      </c>
      <c r="B25" s="1" t="s">
        <v>15</v>
      </c>
      <c r="C25" s="1" t="s">
        <v>16</v>
      </c>
      <c r="D25" s="1"/>
      <c r="E25">
        <f>VLOOKUP(Employee_data_pdf5[[#This Row],[S.No.]],Employee_data_pdf[[S.No.]:[CTC]],5,0)</f>
        <v>53422</v>
      </c>
    </row>
    <row r="26" spans="1:5" x14ac:dyDescent="0.35">
      <c r="A26">
        <v>25</v>
      </c>
      <c r="B26" s="1" t="s">
        <v>23</v>
      </c>
      <c r="C26" s="1" t="s">
        <v>22</v>
      </c>
      <c r="D26" s="1"/>
      <c r="E26">
        <f>VLOOKUP(Employee_data_pdf5[[#This Row],[S.No.]],Employee_data_pdf[[S.No.]:[CTC]],5,0)</f>
        <v>49857</v>
      </c>
    </row>
    <row r="27" spans="1:5" x14ac:dyDescent="0.35">
      <c r="A27">
        <v>26</v>
      </c>
      <c r="B27" s="1" t="s">
        <v>21</v>
      </c>
      <c r="C27" s="1" t="s">
        <v>19</v>
      </c>
      <c r="D27" s="1"/>
      <c r="E27">
        <f>VLOOKUP(Employee_data_pdf5[[#This Row],[S.No.]],Employee_data_pdf[[S.No.]:[CTC]],5,0)</f>
        <v>48682</v>
      </c>
    </row>
    <row r="28" spans="1:5" x14ac:dyDescent="0.35">
      <c r="A28">
        <v>27</v>
      </c>
      <c r="B28" s="1" t="s">
        <v>18</v>
      </c>
      <c r="C28" s="1" t="s">
        <v>16</v>
      </c>
      <c r="D28" s="1"/>
      <c r="E28">
        <f>VLOOKUP(Employee_data_pdf5[[#This Row],[S.No.]],Employee_data_pdf[[S.No.]:[CTC]],5,0)</f>
        <v>48516</v>
      </c>
    </row>
    <row r="29" spans="1:5" x14ac:dyDescent="0.35">
      <c r="A29">
        <v>28</v>
      </c>
      <c r="B29" s="1" t="s">
        <v>18</v>
      </c>
      <c r="C29" s="1" t="s">
        <v>22</v>
      </c>
      <c r="D29" s="1"/>
      <c r="E29">
        <f>VLOOKUP(Employee_data_pdf5[[#This Row],[S.No.]],Employee_data_pdf[[S.No.]:[CTC]],5,0)</f>
        <v>54363</v>
      </c>
    </row>
    <row r="30" spans="1:5" x14ac:dyDescent="0.35">
      <c r="A30">
        <v>29</v>
      </c>
      <c r="B30" s="1" t="s">
        <v>18</v>
      </c>
      <c r="C30" s="1" t="s">
        <v>22</v>
      </c>
      <c r="D30" s="1"/>
      <c r="E30">
        <f>VLOOKUP(Employee_data_pdf5[[#This Row],[S.No.]],Employee_data_pdf[[S.No.]:[CTC]],5,0)</f>
        <v>39636</v>
      </c>
    </row>
    <row r="31" spans="1:5" x14ac:dyDescent="0.35">
      <c r="A31">
        <v>30</v>
      </c>
      <c r="B31" s="1" t="s">
        <v>15</v>
      </c>
      <c r="C31" s="1" t="s">
        <v>16</v>
      </c>
      <c r="D31" s="1"/>
      <c r="E31">
        <f>VLOOKUP(Employee_data_pdf5[[#This Row],[S.No.]],Employee_data_pdf[[S.No.]:[CTC]],5,0)</f>
        <v>65172</v>
      </c>
    </row>
    <row r="32" spans="1:5" x14ac:dyDescent="0.35">
      <c r="A32">
        <v>31</v>
      </c>
      <c r="B32" s="1" t="s">
        <v>15</v>
      </c>
      <c r="C32" s="1" t="s">
        <v>16</v>
      </c>
      <c r="D32" s="1"/>
      <c r="E32">
        <f>VLOOKUP(Employee_data_pdf5[[#This Row],[S.No.]],Employee_data_pdf[[S.No.]:[CTC]],5,0)</f>
        <v>58529</v>
      </c>
    </row>
    <row r="33" spans="1:5" x14ac:dyDescent="0.35">
      <c r="A33">
        <v>32</v>
      </c>
      <c r="B33" s="1" t="s">
        <v>23</v>
      </c>
      <c r="C33" s="1" t="s">
        <v>16</v>
      </c>
      <c r="D33" s="1"/>
      <c r="E33">
        <f>VLOOKUP(Employee_data_pdf5[[#This Row],[S.No.]],Employee_data_pdf[[S.No.]:[CTC]],5,0)</f>
        <v>50011</v>
      </c>
    </row>
    <row r="34" spans="1:5" x14ac:dyDescent="0.35">
      <c r="A34">
        <v>33</v>
      </c>
      <c r="B34" s="1" t="s">
        <v>23</v>
      </c>
      <c r="C34" s="1" t="s">
        <v>16</v>
      </c>
      <c r="D34" s="1"/>
      <c r="E34">
        <f>VLOOKUP(Employee_data_pdf5[[#This Row],[S.No.]],Employee_data_pdf[[S.No.]:[CTC]],5,0)</f>
        <v>50020</v>
      </c>
    </row>
    <row r="35" spans="1:5" x14ac:dyDescent="0.35">
      <c r="A35">
        <v>34</v>
      </c>
      <c r="B35" s="1" t="s">
        <v>23</v>
      </c>
      <c r="C35" s="1" t="s">
        <v>22</v>
      </c>
      <c r="D35" s="1"/>
      <c r="E35">
        <f>VLOOKUP(Employee_data_pdf5[[#This Row],[S.No.]],Employee_data_pdf[[S.No.]:[CTC]],5,0)</f>
        <v>55764</v>
      </c>
    </row>
    <row r="36" spans="1:5" x14ac:dyDescent="0.35">
      <c r="A36">
        <v>35</v>
      </c>
      <c r="B36" s="1" t="s">
        <v>24</v>
      </c>
      <c r="C36" s="1" t="s">
        <v>16</v>
      </c>
      <c r="D36" s="1"/>
      <c r="E36">
        <f>VLOOKUP(Employee_data_pdf5[[#This Row],[S.No.]],Employee_data_pdf[[S.No.]:[CTC]],5,0)</f>
        <v>60894</v>
      </c>
    </row>
    <row r="37" spans="1:5" x14ac:dyDescent="0.35">
      <c r="A37">
        <v>36</v>
      </c>
      <c r="B37" s="1" t="s">
        <v>21</v>
      </c>
      <c r="C37" s="1" t="s">
        <v>22</v>
      </c>
      <c r="D37" s="1"/>
      <c r="E37">
        <f>VLOOKUP(Employee_data_pdf5[[#This Row],[S.No.]],Employee_data_pdf[[S.No.]:[CTC]],5,0)</f>
        <v>42259</v>
      </c>
    </row>
    <row r="38" spans="1:5" x14ac:dyDescent="0.35">
      <c r="A38">
        <v>37</v>
      </c>
      <c r="B38" s="1" t="s">
        <v>18</v>
      </c>
      <c r="C38" s="1" t="s">
        <v>22</v>
      </c>
      <c r="D38" s="1"/>
      <c r="E38">
        <f>VLOOKUP(Employee_data_pdf5[[#This Row],[S.No.]],Employee_data_pdf[[S.No.]:[CTC]],5,0)</f>
        <v>59978</v>
      </c>
    </row>
    <row r="39" spans="1:5" x14ac:dyDescent="0.35">
      <c r="A39">
        <v>38</v>
      </c>
      <c r="B39" s="1" t="s">
        <v>18</v>
      </c>
      <c r="C39" s="1" t="s">
        <v>16</v>
      </c>
      <c r="D39" s="1"/>
      <c r="E39">
        <f>VLOOKUP(Employee_data_pdf5[[#This Row],[S.No.]],Employee_data_pdf[[S.No.]:[CTC]],5,0)</f>
        <v>47129</v>
      </c>
    </row>
    <row r="40" spans="1:5" x14ac:dyDescent="0.35">
      <c r="A40">
        <v>39</v>
      </c>
      <c r="B40" s="1" t="s">
        <v>15</v>
      </c>
      <c r="C40" s="1" t="s">
        <v>16</v>
      </c>
      <c r="D40" s="1"/>
      <c r="E40">
        <f>VLOOKUP(Employee_data_pdf5[[#This Row],[S.No.]],Employee_data_pdf[[S.No.]:[CTC]],5,0)</f>
        <v>57485</v>
      </c>
    </row>
    <row r="41" spans="1:5" x14ac:dyDescent="0.35">
      <c r="A41">
        <v>40</v>
      </c>
      <c r="B41" s="1" t="s">
        <v>24</v>
      </c>
      <c r="C41" s="1" t="s">
        <v>16</v>
      </c>
      <c r="D41" s="1"/>
      <c r="E41">
        <f>VLOOKUP(Employee_data_pdf5[[#This Row],[S.No.]],Employee_data_pdf[[S.No.]:[CTC]],5,0)</f>
        <v>62593</v>
      </c>
    </row>
    <row r="42" spans="1:5" x14ac:dyDescent="0.35">
      <c r="A42">
        <v>41</v>
      </c>
      <c r="B42" s="1" t="s">
        <v>18</v>
      </c>
      <c r="C42" s="1" t="s">
        <v>16</v>
      </c>
      <c r="D42" s="1"/>
      <c r="E42">
        <f>VLOOKUP(Employee_data_pdf5[[#This Row],[S.No.]],Employee_data_pdf[[S.No.]:[CTC]],5,0)</f>
        <v>48913</v>
      </c>
    </row>
    <row r="43" spans="1:5" x14ac:dyDescent="0.35">
      <c r="A43">
        <v>42</v>
      </c>
      <c r="B43" s="1" t="s">
        <v>21</v>
      </c>
      <c r="C43" s="1" t="s">
        <v>19</v>
      </c>
      <c r="D43" s="1"/>
      <c r="E43">
        <f>VLOOKUP(Employee_data_pdf5[[#This Row],[S.No.]],Employee_data_pdf[[S.No.]:[CTC]],5,0)</f>
        <v>66101</v>
      </c>
    </row>
    <row r="44" spans="1:5" x14ac:dyDescent="0.35">
      <c r="A44">
        <v>43</v>
      </c>
      <c r="B44" s="1" t="s">
        <v>21</v>
      </c>
      <c r="C44" s="1" t="s">
        <v>19</v>
      </c>
      <c r="D44" s="1"/>
      <c r="E44">
        <f>VLOOKUP(Employee_data_pdf5[[#This Row],[S.No.]],Employee_data_pdf[[S.No.]:[CTC]],5,0)</f>
        <v>49622</v>
      </c>
    </row>
    <row r="45" spans="1:5" x14ac:dyDescent="0.35">
      <c r="A45">
        <v>44</v>
      </c>
      <c r="B45" s="1" t="s">
        <v>21</v>
      </c>
      <c r="C45" s="1" t="s">
        <v>19</v>
      </c>
      <c r="D45" s="1"/>
      <c r="E45">
        <f>VLOOKUP(Employee_data_pdf5[[#This Row],[S.No.]],Employee_data_pdf[[S.No.]:[CTC]],5,0)</f>
        <v>59386</v>
      </c>
    </row>
    <row r="46" spans="1:5" x14ac:dyDescent="0.35">
      <c r="A46">
        <v>45</v>
      </c>
      <c r="B46" s="1" t="s">
        <v>21</v>
      </c>
      <c r="C46" s="1" t="s">
        <v>16</v>
      </c>
      <c r="D46" s="1"/>
      <c r="E46">
        <f>VLOOKUP(Employee_data_pdf5[[#This Row],[S.No.]],Employee_data_pdf[[S.No.]:[CTC]],5,0)</f>
        <v>66050</v>
      </c>
    </row>
    <row r="47" spans="1:5" x14ac:dyDescent="0.35">
      <c r="A47">
        <v>46</v>
      </c>
      <c r="B47" s="1" t="s">
        <v>21</v>
      </c>
      <c r="C47" s="1" t="s">
        <v>16</v>
      </c>
      <c r="D47" s="1"/>
      <c r="E47">
        <f>VLOOKUP(Employee_data_pdf5[[#This Row],[S.No.]],Employee_data_pdf[[S.No.]:[CTC]],5,0)</f>
        <v>59492</v>
      </c>
    </row>
    <row r="48" spans="1:5" x14ac:dyDescent="0.35">
      <c r="A48">
        <v>47</v>
      </c>
      <c r="B48" s="1" t="s">
        <v>21</v>
      </c>
      <c r="C48" s="1" t="s">
        <v>16</v>
      </c>
      <c r="D48" s="1"/>
      <c r="E48">
        <f>VLOOKUP(Employee_data_pdf5[[#This Row],[S.No.]],Employee_data_pdf[[S.No.]:[CTC]],5,0)</f>
        <v>61134</v>
      </c>
    </row>
    <row r="49" spans="1:5" x14ac:dyDescent="0.35">
      <c r="A49">
        <v>48</v>
      </c>
      <c r="B49" s="1" t="s">
        <v>23</v>
      </c>
      <c r="C49" s="1" t="s">
        <v>22</v>
      </c>
      <c r="D49" s="1"/>
      <c r="E49">
        <f>VLOOKUP(Employee_data_pdf5[[#This Row],[S.No.]],Employee_data_pdf[[S.No.]:[CTC]],5,0)</f>
        <v>61956</v>
      </c>
    </row>
    <row r="50" spans="1:5" x14ac:dyDescent="0.35">
      <c r="A50">
        <v>49</v>
      </c>
      <c r="B50" s="1" t="s">
        <v>23</v>
      </c>
      <c r="C50" s="1" t="s">
        <v>19</v>
      </c>
      <c r="D50" s="1"/>
      <c r="E50">
        <f>VLOOKUP(Employee_data_pdf5[[#This Row],[S.No.]],Employee_data_pdf[[S.No.]:[CTC]],5,0)</f>
        <v>46086</v>
      </c>
    </row>
    <row r="51" spans="1:5" x14ac:dyDescent="0.35">
      <c r="A51">
        <v>50</v>
      </c>
      <c r="B51" s="1" t="s">
        <v>25</v>
      </c>
      <c r="C51" s="1" t="s">
        <v>19</v>
      </c>
      <c r="D51" s="1"/>
      <c r="E51">
        <f>VLOOKUP(Employee_data_pdf5[[#This Row],[S.No.]],Employee_data_pdf[[S.No.]:[CTC]],5,0)</f>
        <v>61481</v>
      </c>
    </row>
    <row r="52" spans="1:5" x14ac:dyDescent="0.35">
      <c r="A52">
        <v>51</v>
      </c>
      <c r="B52" s="1" t="s">
        <v>23</v>
      </c>
      <c r="C52" s="1" t="s">
        <v>16</v>
      </c>
      <c r="D52" s="1"/>
      <c r="E52">
        <f>VLOOKUP(Employee_data_pdf5[[#This Row],[S.No.]],Employee_data_pdf[[S.No.]:[CTC]],5,0)</f>
        <v>55727</v>
      </c>
    </row>
    <row r="53" spans="1:5" x14ac:dyDescent="0.35">
      <c r="A53">
        <v>52</v>
      </c>
      <c r="B53" s="1" t="s">
        <v>21</v>
      </c>
      <c r="C53" s="1" t="s">
        <v>22</v>
      </c>
      <c r="D53" s="1"/>
      <c r="E53">
        <f>VLOOKUP(Employee_data_pdf5[[#This Row],[S.No.]],Employee_data_pdf[[S.No.]:[CTC]],5,0)</f>
        <v>61576</v>
      </c>
    </row>
    <row r="54" spans="1:5" x14ac:dyDescent="0.35">
      <c r="A54">
        <v>53</v>
      </c>
      <c r="B54" s="1" t="s">
        <v>25</v>
      </c>
      <c r="C54" s="1" t="s">
        <v>16</v>
      </c>
      <c r="D54" s="1"/>
      <c r="E54">
        <f>VLOOKUP(Employee_data_pdf5[[#This Row],[S.No.]],Employee_data_pdf[[S.No.]:[CTC]],5,0)</f>
        <v>57563</v>
      </c>
    </row>
    <row r="55" spans="1:5" x14ac:dyDescent="0.35">
      <c r="A55">
        <v>54</v>
      </c>
      <c r="B55" s="1" t="s">
        <v>24</v>
      </c>
      <c r="C55" s="1" t="s">
        <v>19</v>
      </c>
      <c r="D55" s="1"/>
      <c r="E55">
        <f>VLOOKUP(Employee_data_pdf5[[#This Row],[S.No.]],Employee_data_pdf[[S.No.]:[CTC]],5,0)</f>
        <v>58288</v>
      </c>
    </row>
    <row r="56" spans="1:5" x14ac:dyDescent="0.35">
      <c r="A56">
        <v>55</v>
      </c>
      <c r="B56" s="1" t="s">
        <v>23</v>
      </c>
      <c r="C56" s="1" t="s">
        <v>22</v>
      </c>
      <c r="D56" s="1"/>
      <c r="E56">
        <f>VLOOKUP(Employee_data_pdf5[[#This Row],[S.No.]],Employee_data_pdf[[S.No.]:[CTC]],5,0)</f>
        <v>55282</v>
      </c>
    </row>
    <row r="57" spans="1:5" x14ac:dyDescent="0.35">
      <c r="A57">
        <v>56</v>
      </c>
      <c r="B57" s="1" t="s">
        <v>24</v>
      </c>
      <c r="C57" s="1" t="s">
        <v>22</v>
      </c>
      <c r="D57" s="1"/>
      <c r="E57">
        <f>VLOOKUP(Employee_data_pdf5[[#This Row],[S.No.]],Employee_data_pdf[[S.No.]:[CTC]],5,0)</f>
        <v>66624</v>
      </c>
    </row>
    <row r="58" spans="1:5" x14ac:dyDescent="0.35">
      <c r="A58">
        <v>57</v>
      </c>
      <c r="B58" s="1" t="s">
        <v>18</v>
      </c>
      <c r="C58" s="1" t="s">
        <v>16</v>
      </c>
      <c r="D58" s="1"/>
      <c r="E58">
        <f>VLOOKUP(Employee_data_pdf5[[#This Row],[S.No.]],Employee_data_pdf[[S.No.]:[CTC]],5,0)</f>
        <v>59443</v>
      </c>
    </row>
    <row r="59" spans="1:5" x14ac:dyDescent="0.35">
      <c r="A59">
        <v>58</v>
      </c>
      <c r="B59" s="1" t="s">
        <v>24</v>
      </c>
      <c r="C59" s="1" t="s">
        <v>19</v>
      </c>
      <c r="D59" s="1"/>
      <c r="E59">
        <f>VLOOKUP(Employee_data_pdf5[[#This Row],[S.No.]],Employee_data_pdf[[S.No.]:[CTC]],5,0)</f>
        <v>51937</v>
      </c>
    </row>
    <row r="60" spans="1:5" x14ac:dyDescent="0.35">
      <c r="A60">
        <v>59</v>
      </c>
      <c r="B60" s="1" t="s">
        <v>24</v>
      </c>
      <c r="C60" s="1" t="s">
        <v>19</v>
      </c>
      <c r="D60" s="1"/>
      <c r="E60">
        <f>VLOOKUP(Employee_data_pdf5[[#This Row],[S.No.]],Employee_data_pdf[[S.No.]:[CTC]],5,0)</f>
        <v>46477</v>
      </c>
    </row>
    <row r="61" spans="1:5" x14ac:dyDescent="0.35">
      <c r="A61">
        <v>60</v>
      </c>
      <c r="B61" s="1" t="s">
        <v>18</v>
      </c>
      <c r="C61" s="1" t="s">
        <v>22</v>
      </c>
      <c r="D61" s="1"/>
      <c r="E61">
        <f>VLOOKUP(Employee_data_pdf5[[#This Row],[S.No.]],Employee_data_pdf[[S.No.]:[CTC]],5,0)</f>
        <v>62470</v>
      </c>
    </row>
    <row r="62" spans="1:5" x14ac:dyDescent="0.35">
      <c r="A62">
        <v>61</v>
      </c>
      <c r="B62" s="1" t="s">
        <v>23</v>
      </c>
      <c r="C62" s="1" t="s">
        <v>16</v>
      </c>
      <c r="D62" s="1"/>
      <c r="E62">
        <f>VLOOKUP(Employee_data_pdf5[[#This Row],[S.No.]],Employee_data_pdf[[S.No.]:[CTC]],5,0)</f>
        <v>51123</v>
      </c>
    </row>
    <row r="63" spans="1:5" x14ac:dyDescent="0.35">
      <c r="A63">
        <v>62</v>
      </c>
      <c r="B63" s="1" t="s">
        <v>21</v>
      </c>
      <c r="C63" s="1" t="s">
        <v>19</v>
      </c>
      <c r="D63" s="1"/>
      <c r="E63">
        <f>VLOOKUP(Employee_data_pdf5[[#This Row],[S.No.]],Employee_data_pdf[[S.No.]:[CTC]],5,0)</f>
        <v>56301</v>
      </c>
    </row>
    <row r="64" spans="1:5" x14ac:dyDescent="0.35">
      <c r="A64">
        <v>63</v>
      </c>
      <c r="B64" s="1" t="s">
        <v>18</v>
      </c>
      <c r="C64" s="1" t="s">
        <v>22</v>
      </c>
      <c r="D64" s="1"/>
      <c r="E64">
        <f>VLOOKUP(Employee_data_pdf5[[#This Row],[S.No.]],Employee_data_pdf[[S.No.]:[CTC]],5,0)</f>
        <v>46670</v>
      </c>
    </row>
    <row r="65" spans="1:5" x14ac:dyDescent="0.35">
      <c r="A65">
        <v>64</v>
      </c>
      <c r="B65" s="1" t="s">
        <v>23</v>
      </c>
      <c r="C65" s="1" t="s">
        <v>22</v>
      </c>
      <c r="D65" s="1"/>
      <c r="E65">
        <f>VLOOKUP(Employee_data_pdf5[[#This Row],[S.No.]],Employee_data_pdf[[S.No.]:[CTC]],5,0)</f>
        <v>54375</v>
      </c>
    </row>
    <row r="66" spans="1:5" x14ac:dyDescent="0.35">
      <c r="A66">
        <v>65</v>
      </c>
      <c r="B66" s="1" t="s">
        <v>25</v>
      </c>
      <c r="C66" s="1" t="s">
        <v>22</v>
      </c>
      <c r="D66" s="1"/>
      <c r="E66">
        <f>VLOOKUP(Employee_data_pdf5[[#This Row],[S.No.]],Employee_data_pdf[[S.No.]:[CTC]],5,0)</f>
        <v>45227</v>
      </c>
    </row>
    <row r="67" spans="1:5" x14ac:dyDescent="0.35">
      <c r="A67">
        <v>66</v>
      </c>
      <c r="B67" s="1" t="s">
        <v>21</v>
      </c>
      <c r="C67" s="1" t="s">
        <v>16</v>
      </c>
      <c r="D67" s="1"/>
      <c r="E67">
        <f>VLOOKUP(Employee_data_pdf5[[#This Row],[S.No.]],Employee_data_pdf[[S.No.]:[CTC]],5,0)</f>
        <v>50787</v>
      </c>
    </row>
    <row r="68" spans="1:5" x14ac:dyDescent="0.35">
      <c r="A68">
        <v>67</v>
      </c>
      <c r="B68" s="1" t="s">
        <v>18</v>
      </c>
      <c r="C68" s="1" t="s">
        <v>16</v>
      </c>
      <c r="D68" s="1"/>
      <c r="E68">
        <f>VLOOKUP(Employee_data_pdf5[[#This Row],[S.No.]],Employee_data_pdf[[S.No.]:[CTC]],5,0)</f>
        <v>62919</v>
      </c>
    </row>
    <row r="69" spans="1:5" x14ac:dyDescent="0.35">
      <c r="A69">
        <v>68</v>
      </c>
      <c r="B69" s="1" t="s">
        <v>21</v>
      </c>
      <c r="C69" s="1" t="s">
        <v>22</v>
      </c>
      <c r="D69" s="1"/>
      <c r="E69">
        <f>VLOOKUP(Employee_data_pdf5[[#This Row],[S.No.]],Employee_data_pdf[[S.No.]:[CTC]],5,0)</f>
        <v>51770</v>
      </c>
    </row>
    <row r="70" spans="1:5" x14ac:dyDescent="0.35">
      <c r="A70">
        <v>69</v>
      </c>
      <c r="B70" s="1" t="s">
        <v>23</v>
      </c>
      <c r="C70" s="1" t="s">
        <v>19</v>
      </c>
      <c r="D70" s="1"/>
      <c r="E70">
        <f>VLOOKUP(Employee_data_pdf5[[#This Row],[S.No.]],Employee_data_pdf[[S.No.]:[CTC]],5,0)</f>
        <v>60123</v>
      </c>
    </row>
    <row r="71" spans="1:5" x14ac:dyDescent="0.35">
      <c r="A71">
        <v>70</v>
      </c>
      <c r="B71" s="1" t="s">
        <v>15</v>
      </c>
      <c r="C71" s="1" t="s">
        <v>19</v>
      </c>
      <c r="D71" s="1"/>
      <c r="E71">
        <f>VLOOKUP(Employee_data_pdf5[[#This Row],[S.No.]],Employee_data_pdf[[S.No.]:[CTC]],5,0)</f>
        <v>51002</v>
      </c>
    </row>
    <row r="72" spans="1:5" x14ac:dyDescent="0.35">
      <c r="A72">
        <v>71</v>
      </c>
      <c r="B72" s="1" t="s">
        <v>24</v>
      </c>
      <c r="C72" s="1" t="s">
        <v>19</v>
      </c>
      <c r="D72" s="1"/>
      <c r="E72">
        <f>VLOOKUP(Employee_data_pdf5[[#This Row],[S.No.]],Employee_data_pdf[[S.No.]:[CTC]],5,0)</f>
        <v>46940</v>
      </c>
    </row>
    <row r="73" spans="1:5" x14ac:dyDescent="0.35">
      <c r="A73">
        <v>72</v>
      </c>
      <c r="B73" s="1" t="s">
        <v>23</v>
      </c>
      <c r="C73" s="1" t="s">
        <v>16</v>
      </c>
      <c r="D73" s="1"/>
      <c r="E73">
        <f>VLOOKUP(Employee_data_pdf5[[#This Row],[S.No.]],Employee_data_pdf[[S.No.]:[CTC]],5,0)</f>
        <v>49905</v>
      </c>
    </row>
    <row r="74" spans="1:5" x14ac:dyDescent="0.35">
      <c r="A74">
        <v>73</v>
      </c>
      <c r="B74" s="1" t="s">
        <v>23</v>
      </c>
      <c r="C74" s="1" t="s">
        <v>16</v>
      </c>
      <c r="D74" s="1"/>
      <c r="E74">
        <f>VLOOKUP(Employee_data_pdf5[[#This Row],[S.No.]],Employee_data_pdf[[S.No.]:[CTC]],5,0)</f>
        <v>51505</v>
      </c>
    </row>
    <row r="75" spans="1:5" x14ac:dyDescent="0.35">
      <c r="A75">
        <v>74</v>
      </c>
      <c r="B75" s="1" t="s">
        <v>21</v>
      </c>
      <c r="C75" s="1" t="s">
        <v>19</v>
      </c>
      <c r="D75" s="1"/>
      <c r="E75">
        <f>VLOOKUP(Employee_data_pdf5[[#This Row],[S.No.]],Employee_data_pdf[[S.No.]:[CTC]],5,0)</f>
        <v>52474</v>
      </c>
    </row>
    <row r="76" spans="1:5" x14ac:dyDescent="0.35">
      <c r="A76">
        <v>75</v>
      </c>
      <c r="B76" s="1" t="s">
        <v>21</v>
      </c>
      <c r="C76" s="1" t="s">
        <v>16</v>
      </c>
      <c r="D76" s="1"/>
      <c r="E76">
        <f>VLOOKUP(Employee_data_pdf5[[#This Row],[S.No.]],Employee_data_pdf[[S.No.]:[CTC]],5,0)</f>
        <v>49172</v>
      </c>
    </row>
    <row r="77" spans="1:5" x14ac:dyDescent="0.35">
      <c r="A77">
        <v>76</v>
      </c>
      <c r="B77" s="1" t="s">
        <v>18</v>
      </c>
      <c r="C77" s="1" t="s">
        <v>22</v>
      </c>
      <c r="D77" s="1"/>
      <c r="E77">
        <f>VLOOKUP(Employee_data_pdf5[[#This Row],[S.No.]],Employee_data_pdf[[S.No.]:[CTC]],5,0)</f>
        <v>56916</v>
      </c>
    </row>
    <row r="78" spans="1:5" x14ac:dyDescent="0.35">
      <c r="A78">
        <v>77</v>
      </c>
      <c r="B78" s="1" t="s">
        <v>21</v>
      </c>
      <c r="C78" s="1" t="s">
        <v>19</v>
      </c>
      <c r="D78" s="1"/>
      <c r="E78">
        <f>VLOOKUP(Employee_data_pdf5[[#This Row],[S.No.]],Employee_data_pdf[[S.No.]:[CTC]],5,0)</f>
        <v>59386</v>
      </c>
    </row>
    <row r="79" spans="1:5" x14ac:dyDescent="0.35">
      <c r="A79">
        <v>78</v>
      </c>
      <c r="B79" s="1" t="s">
        <v>18</v>
      </c>
      <c r="C79" s="1" t="s">
        <v>19</v>
      </c>
      <c r="D79" s="1"/>
      <c r="E79">
        <f>VLOOKUP(Employee_data_pdf5[[#This Row],[S.No.]],Employee_data_pdf[[S.No.]:[CTC]],5,0)</f>
        <v>55748</v>
      </c>
    </row>
    <row r="80" spans="1:5" x14ac:dyDescent="0.35">
      <c r="A80">
        <v>79</v>
      </c>
      <c r="B80" s="1" t="s">
        <v>21</v>
      </c>
      <c r="C80" s="1" t="s">
        <v>16</v>
      </c>
      <c r="D80" s="1"/>
      <c r="E80">
        <f>VLOOKUP(Employee_data_pdf5[[#This Row],[S.No.]],Employee_data_pdf[[S.No.]:[CTC]],5,0)</f>
        <v>65574</v>
      </c>
    </row>
    <row r="81" spans="1:5" x14ac:dyDescent="0.35">
      <c r="A81">
        <v>80</v>
      </c>
      <c r="B81" s="1" t="s">
        <v>23</v>
      </c>
      <c r="C81" s="1" t="s">
        <v>22</v>
      </c>
      <c r="D81" s="1"/>
      <c r="E81">
        <f>VLOOKUP(Employee_data_pdf5[[#This Row],[S.No.]],Employee_data_pdf[[S.No.]:[CTC]],5,0)</f>
        <v>58541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4 d e f 3 9 - 2 9 b 0 - 4 9 c d - a 5 e 8 - e 6 b 1 e 9 c 4 1 b 7 7 "   x m l n s = " h t t p : / / s c h e m a s . m i c r o s o f t . c o m / D a t a M a s h u p " > A A A A A E U F A A B Q S w M E F A A C A A g A O 2 r S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O 2 r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q 0 l i 5 x m l R P w I A A A s M A A A T A B w A R m 9 y b X V s Y X M v U 2 V j d G l v b j E u b S C i G A A o o B Q A A A A A A A A A A A A A A A A A A A A A A A A A A A D t V E 2 P 2 j A Q v S P x H y x z S U Q U 8 X 3 Y i s M K q I q q r h B w A 7 T y J s O H 5 M S p b V o Q 4 r 9 3 n K Q k B F B X q 9 0 9 V O Q S e 2 b 8 5 o 0 9 b x R 4 e i N C M k n + 9 S / l U r m k 1 k y C T y p 0 y l 4 4 1 G p 1 Y o 3 Y C k j d p q R L O O h y i e A 3 E V v p A V p G / t K N Q 5 X 1 d c P B 7 Y l Q Q 6 i V R f s P 8 7 5 6 b t b m g 5 0 H f N 5 n m p E l h q h 4 + T w M I i H 1 / D G K O F R / b p n U I P m + + s I 4 C z 2 o q j W A d i N / S W 2 H z D C Y Q 4 C 4 z D D t 0 r r b p A v b S b i c m H Z T W o f Z 0 O + e C q C L 4 8 x k X K T h F T q S I h A a q / w G z A e p T G V x t J t 6 U r v 1 F w I Z p J 5 H z i c e U p S q q + U W T h w q t L d m 4 Q o x p / s I M s C p Z K F a C h n 0 B N 8 G o X E q 6 w o D 5 3 C g v a 2 U W C J h S o F W D 9 Q h G s O J h p 0 + O g T 9 M U T j h r 2 J 9 m G o O y 3 X J M k 5 W j c O t M 8 P H L N S x h C I X 0 g u i c t d T + J I z V a h Z i f P 8 J T 7 a J d L m / A W 8 j 9 a j l i N e 9 v 9 7 2 2 X 7 4 + z a s 6 b Y 4 B v I f Y A V d + 8 q H m h D 2 m M s z S v a 4 Q K x U z Y R k h z L H 7 n n n U C H E e r s V k J P 4 c A 8 9 b E m j 2 x A B Y Y d 2 3 K C k k u / I 3 U j 3 K w 3 6 D T c 3 4 o 1 K F v N G q y m P / 3 T e j T n P 4 H u 4 i F P o a b i 8 l Q E 3 O 8 T q C t S w q I F h / K 3 r u e T Y P c Y G j m Z 8 R p 2 c 6 W H R r 3 j A F z c 0 C 5 f a O w b x b 2 r c K + X d h 3 8 i W / W p v F 2 / k c j U 7 c J + F e K m 0 s O F y T G Y f V F f t G 7 2 P T p W f a u 8 T G M o n 1 A 9 W z V v Z 7 S f b j 5 v l d t n f Z 3 m X 7 Z t n + A V B L A Q I t A B Q A A g A I A D t q 0 l j x a t + y p A A A A P Y A A A A S A A A A A A A A A A A A A A A A A A A A A A B D b 2 5 m a W c v U G F j a 2 F n Z S 5 4 b W x Q S w E C L Q A U A A I A C A A 7 a t J Y D 8 r p q 6 Q A A A D p A A A A E w A A A A A A A A A A A A A A A A D w A A A A W 0 N v b n R l b n R f V H l w Z X N d L n h t b F B L A Q I t A B Q A A g A I A D t q 0 l i 5 x m l R P w I A A A s M A A A T A A A A A A A A A A A A A A A A A O E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w A A A A A A A A L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N z c x N T E 0 L T M w M G M t N G E y O C 0 4 Z D J h L T U 5 N D g z Z W F l M m F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d X J y Z W 5 0 I G F z c 2 V 0 c z o s M H 0 m c X V v d D s s J n F 1 b 3 Q 7 U 2 V j d G l v b j E v V G F i b G U w M D E g K F B h Z 2 U g M S k v Q X V 0 b 1 J l b W 9 2 Z W R D b 2 x 1 b W 5 z M S 5 7 Q 2 9 s d W 1 u M y w x f S Z x d W 9 0 O y w m c X V v d D t T Z W N 0 a W 9 u M S 9 U Y W J s Z T A w M S A o U G F n Z S A x K S 9 B d X R v U m V t b 3 Z l Z E N v b H V t b n M x L n t D b 2 x 1 b W 4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1 c n J l b n Q g Y X N z Z X R z O i w w f S Z x d W 9 0 O y w m c X V v d D t T Z W N 0 a W 9 u M S 9 U Y W J s Z T A w M S A o U G F n Z S A x K S 9 B d X R v U m V t b 3 Z l Z E N v b H V t b n M x L n t D b 2 x 1 b W 4 z L D F 9 J n F 1 b 3 Q 7 L C Z x d W 9 0 O 1 N l Y 3 R p b 2 4 x L 1 R h Y m x l M D A x I C h Q Y W d l I D E p L 0 F 1 d G 9 S Z W 1 v d m V k Q 2 9 s d W 1 u c z E u e 0 N v b H V t b j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n J l b n Q g Y X N z Z X R z O i Z x d W 9 0 O y w m c X V v d D t D b 2 x 1 b W 4 z J n F 1 b 3 Q 7 L C Z x d W 9 0 O 0 N v b H V t b j U m c X V v d D t d I i A v P j x F b n R y e S B U e X B l P S J G a W x s Q 2 9 s d W 1 u V H l w Z X M i I F Z h b H V l P S J z Q m d N R C I g L z 4 8 R W 5 0 c n k g V H l w Z T 0 i R m l s b E x h c 3 R V c G R h d G V k I i B W Y W x 1 Z T 0 i Z D I w M j Q t M D Y t M T h U M D c 6 M D E 6 N D g u N z c 4 O D c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Y T Q w Z G Q w L W F l O D I t N G I 5 Y i 0 5 O G Y x L T A z N z I 3 N j V h N W Z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3 O j A x O j I 2 L j g y O D Y y O D d a I i A v P j x F b n R y e S B U e X B l P S J G a W x s Q 2 9 s d W 1 u V H l w Z X M i I F Z h b H V l P S J z Q m d Z R E J n T T 0 i I C 8 + P E V u d H J 5 I F R 5 c G U 9 I k Z p b G x D b 2 x 1 b W 5 O Y W 1 l c y I g V m F s d W U 9 I n N b J n F 1 b 3 Q 7 Q 3 V y c m V u d C B h c 3 N l d H M 6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3 V y c m V u d C B h c 3 N l d H M 6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L C Z x d W 9 0 O 1 N l Y 3 R p b 2 4 x L 1 R h Y m x l M D A x I C h Q Y W d l I D E p I C g y K S 9 B d X R v U m V t b 3 Z l Z E N v b H V t b n M x L n t D b 2 x 1 b W 4 0 L D N 9 J n F 1 b 3 Q 7 L C Z x d W 9 0 O 1 N l Y 3 R p b 2 4 x L 1 R h Y m x l M D A x I C h Q Y W d l I D E p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d X J y Z W 5 0 I G F z c 2 V 0 c z o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k Y X R h J T I w c G R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4 M z c 3 O G U t N D k 5 Z i 0 0 N D R j L W I 5 O D Y t N 2 Q x Z G V j Y m Q 2 Z T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X B s b 3 l l Z V 9 k Y X R h X 3 B k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N z o w O T o x N i 4 4 M T U 3 M j g y W i I g L z 4 8 R W 5 0 c n k g V H l w Z T 0 i R m l s b E N v b H V t b l R 5 c G V z I i B W Y W x 1 Z T 0 i c 0 F 3 W U d C Z 0 1 E I i A v P j x F b n R y e S B U e X B l P S J G a W x s Q 2 9 s d W 1 u T m F t Z X M i I F Z h b H V l P S J z W y Z x d W 9 0 O 1 M u T m 8 u J n F 1 b 3 Q 7 L C Z x d W 9 0 O 1 J v b G U m c X V v d D s s J n F 1 b 3 Q 7 Q 2 9 s b G V n Z S Z x d W 9 0 O y w m c X V v d D t D a X R 5 I H R 5 c G U m c X V v d D s s J n F 1 b 3 Q 7 Q 1 R D J n F 1 b 3 Q 7 L C Z x d W 9 0 O 0 V 4 c C A o T W 9 u d G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K 2 R h d G E g c G R m L 0 F 1 d G 9 S Z W 1 v d m V k Q 2 9 s d W 1 u c z E u e 1 M u T m 8 u L D B 9 J n F 1 b 3 Q 7 L C Z x d W 9 0 O 1 N l Y 3 R p b 2 4 x L 0 V t c G x v e W V l K 2 R h d G E g c G R m L 0 F 1 d G 9 S Z W 1 v d m V k Q 2 9 s d W 1 u c z E u e 1 J v b G U s M X 0 m c X V v d D s s J n F 1 b 3 Q 7 U 2 V j d G l v b j E v R W 1 w b G 9 5 Z W U r Z G F 0 Y S B w Z G Y v Q X V 0 b 1 J l b W 9 2 Z W R D b 2 x 1 b W 5 z M S 5 7 Q 2 9 s b G V n Z S w y f S Z x d W 9 0 O y w m c X V v d D t T Z W N 0 a W 9 u M S 9 F b X B s b 3 l l Z S t k Y X R h I H B k Z i 9 B d X R v U m V t b 3 Z l Z E N v b H V t b n M x L n t D a X R 5 I H R 5 c G U s M 3 0 m c X V v d D s s J n F 1 b 3 Q 7 U 2 V j d G l v b j E v R W 1 w b G 9 5 Z W U r Z G F 0 Y S B w Z G Y v Q X V 0 b 1 J l b W 9 2 Z W R D b 2 x 1 b W 5 z M S 5 7 Q 1 R D L D R 9 J n F 1 b 3 Q 7 L C Z x d W 9 0 O 1 N l Y 3 R p b 2 4 x L 0 V t c G x v e W V l K 2 R h d G E g c G R m L 0 F 1 d G 9 S Z W 1 v d m V k Q 2 9 s d W 1 u c z E u e 0 V 4 c C A o T W 9 u d G h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X B s b 3 l l Z S t k Y X R h I H B k Z i 9 B d X R v U m V t b 3 Z l Z E N v b H V t b n M x L n t T L k 5 v L i w w f S Z x d W 9 0 O y w m c X V v d D t T Z W N 0 a W 9 u M S 9 F b X B s b 3 l l Z S t k Y X R h I H B k Z i 9 B d X R v U m V t b 3 Z l Z E N v b H V t b n M x L n t S b 2 x l L D F 9 J n F 1 b 3 Q 7 L C Z x d W 9 0 O 1 N l Y 3 R p b 2 4 x L 0 V t c G x v e W V l K 2 R h d G E g c G R m L 0 F 1 d G 9 S Z W 1 v d m V k Q 2 9 s d W 1 u c z E u e 0 N v b G x l Z 2 U s M n 0 m c X V v d D s s J n F 1 b 3 Q 7 U 2 V j d G l v b j E v R W 1 w b G 9 5 Z W U r Z G F 0 Y S B w Z G Y v Q X V 0 b 1 J l b W 9 2 Z W R D b 2 x 1 b W 5 z M S 5 7 Q 2 l 0 e S B 0 e X B l L D N 9 J n F 1 b 3 Q 7 L C Z x d W 9 0 O 1 N l Y 3 R p b 2 4 x L 0 V t c G x v e W V l K 2 R h d G E g c G R m L 0 F 1 d G 9 S Z W 1 v d m V k Q 2 9 s d W 1 u c z E u e 0 N U Q y w 0 f S Z x d W 9 0 O y w m c X V v d D t T Z W N 0 a W 9 u M S 9 F b X B s b 3 l l Z S t k Y X R h I H B k Z i 9 B d X R v U m V t b 3 Z l Z E N v b H V t b n M x L n t F e H A g K E 1 v b n R o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J T J C Z G F 0 Y S U y M H B k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m R h d G E l M j B w Z G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k Y X R h J T I w c G R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k Y X R h J T I w c G R m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Z G F 0 Y S U y M H B k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m R h d G E l M j B w Z G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m R h d G E l M j B w Z G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I z Z G R h Z S 0 5 M 2 Q 5 L T Q 3 N m U t Y j V i Y i 0 y Z G E 4 N T h i O D l k Z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t c G x v e W V l X 2 R h d G F f c G R m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h U M D c 6 M D k 6 M T Y u O D E 1 N z I 4 M l o i I C 8 + P E V u d H J 5 I F R 5 c G U 9 I k Z p b G x D b 2 x 1 b W 5 U e X B l c y I g V m F s d W U 9 I n N B d 1 l H Q m d N R C I g L z 4 8 R W 5 0 c n k g V H l w Z T 0 i R m l s b E N v b H V t b k 5 h b W V z I i B W Y W x 1 Z T 0 i c 1 s m c X V v d D t T L k 5 v L i Z x d W 9 0 O y w m c X V v d D t S b 2 x l J n F 1 b 3 Q 7 L C Z x d W 9 0 O 0 N v b G x l Z 2 U m c X V v d D s s J n F 1 b 3 Q 7 Q 2 l 0 e S B 0 e X B l J n F 1 b 3 Q 7 L C Z x d W 9 0 O 0 N U Q y Z x d W 9 0 O y w m c X V v d D t F e H A g K E 1 v b n R o c y k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K 2 R h d G E g c G R m L 0 F 1 d G 9 S Z W 1 v d m V k Q 2 9 s d W 1 u c z E u e 1 M u T m 8 u L D B 9 J n F 1 b 3 Q 7 L C Z x d W 9 0 O 1 N l Y 3 R p b 2 4 x L 0 V t c G x v e W V l K 2 R h d G E g c G R m L 0 F 1 d G 9 S Z W 1 v d m V k Q 2 9 s d W 1 u c z E u e 1 J v b G U s M X 0 m c X V v d D s s J n F 1 b 3 Q 7 U 2 V j d G l v b j E v R W 1 w b G 9 5 Z W U r Z G F 0 Y S B w Z G Y v Q X V 0 b 1 J l b W 9 2 Z W R D b 2 x 1 b W 5 z M S 5 7 Q 2 9 s b G V n Z S w y f S Z x d W 9 0 O y w m c X V v d D t T Z W N 0 a W 9 u M S 9 F b X B s b 3 l l Z S t k Y X R h I H B k Z i 9 B d X R v U m V t b 3 Z l Z E N v b H V t b n M x L n t D a X R 5 I H R 5 c G U s M 3 0 m c X V v d D s s J n F 1 b 3 Q 7 U 2 V j d G l v b j E v R W 1 w b G 9 5 Z W U r Z G F 0 Y S B w Z G Y v Q X V 0 b 1 J l b W 9 2 Z W R D b 2 x 1 b W 5 z M S 5 7 Q 1 R D L D R 9 J n F 1 b 3 Q 7 L C Z x d W 9 0 O 1 N l Y 3 R p b 2 4 x L 0 V t c G x v e W V l K 2 R h d G E g c G R m L 0 F 1 d G 9 S Z W 1 v d m V k Q 2 9 s d W 1 u c z E u e 0 V 4 c C A o T W 9 u d G h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X B s b 3 l l Z S t k Y X R h I H B k Z i 9 B d X R v U m V t b 3 Z l Z E N v b H V t b n M x L n t T L k 5 v L i w w f S Z x d W 9 0 O y w m c X V v d D t T Z W N 0 a W 9 u M S 9 F b X B s b 3 l l Z S t k Y X R h I H B k Z i 9 B d X R v U m V t b 3 Z l Z E N v b H V t b n M x L n t S b 2 x l L D F 9 J n F 1 b 3 Q 7 L C Z x d W 9 0 O 1 N l Y 3 R p b 2 4 x L 0 V t c G x v e W V l K 2 R h d G E g c G R m L 0 F 1 d G 9 S Z W 1 v d m V k Q 2 9 s d W 1 u c z E u e 0 N v b G x l Z 2 U s M n 0 m c X V v d D s s J n F 1 b 3 Q 7 U 2 V j d G l v b j E v R W 1 w b G 9 5 Z W U r Z G F 0 Y S B w Z G Y v Q X V 0 b 1 J l b W 9 2 Z W R D b 2 x 1 b W 5 z M S 5 7 Q 2 l 0 e S B 0 e X B l L D N 9 J n F 1 b 3 Q 7 L C Z x d W 9 0 O 1 N l Y 3 R p b 2 4 x L 0 V t c G x v e W V l K 2 R h d G E g c G R m L 0 F 1 d G 9 S Z W 1 v d m V k Q 2 9 s d W 1 u c z E u e 0 N U Q y w 0 f S Z x d W 9 0 O y w m c X V v d D t T Z W N 0 a W 9 u M S 9 F b X B s b 3 l l Z S t k Y X R h I H B k Z i 9 B d X R v U m V t b 3 Z l Z E N v b H V t b n M x L n t F e H A g K E 1 v b n R o c y k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S U y Q m R h d G E l M j B w Z G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k Y X R h J T I w c G R m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Z G F 0 Y S U y M H B k Z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Z G F 0 Y S U y M H B k Z i U y M C g y K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m R h d G E l M j B w Z G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k Y X R h J T I w c G R m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/ s 3 x G S P N H v F 5 T p n T J l t 0 A A A A A A g A A A A A A E G Y A A A A B A A A g A A A A Q b F 9 c g Z C s 7 4 0 L r B W h x + 4 J H N H U T z o U b B l l q u b t u z 3 K k 0 A A A A A D o A A A A A C A A A g A A A A o z B K k 9 j n W h 0 G / S B S M Y 7 + 5 H 1 l 2 W U V Y q 6 o A 3 C f T p M j G n x Q A A A A g P A J 0 f 8 7 c p G k F U l y V h 8 P 8 k v l J q F 3 M 8 z C w V s m x L 8 X u x g z 4 u z D 9 I 5 1 1 d 8 9 f s l D v h d z P h a 5 t j 8 Z H s C z e a J 0 a P u Z h A l k A Z L M b I D / o 0 z y f m r t K k p A A A A A r Z Q S o / m i N B x x R I c + K 5 Z 5 2 4 2 4 O 9 l 7 p U Z r x q v + l D l H + 2 Y J e P 5 B R S T L R / 7 u p i 0 w o h 9 6 M j q 1 S y d z 7 1 8 y I B M l P m F T 7 g = = < / D a t a M a s h u p > 
</file>

<file path=customXml/itemProps1.xml><?xml version="1.0" encoding="utf-8"?>
<ds:datastoreItem xmlns:ds="http://schemas.openxmlformats.org/officeDocument/2006/customXml" ds:itemID="{2141CCA7-6801-47D1-BC25-D07DCDBD8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Table001 (Page 1)</vt:lpstr>
      <vt:lpstr>Employee+data pdf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2024-06-18T06:58:17Z</dcterms:created>
  <dcterms:modified xsi:type="dcterms:W3CDTF">2024-06-18T07:50:42Z</dcterms:modified>
</cp:coreProperties>
</file>