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0"/>
  <workbookPr/>
  <mc:AlternateContent xmlns:mc="http://schemas.openxmlformats.org/markup-compatibility/2006">
    <mc:Choice Requires="x15">
      <x15ac:absPath xmlns:x15ac="http://schemas.microsoft.com/office/spreadsheetml/2010/11/ac" url="I:\Andreas_Kunzmann\"/>
    </mc:Choice>
  </mc:AlternateContent>
  <xr:revisionPtr revIDLastSave="15" documentId="11_28B0A524585F0A85003BDF7024C7C170108DDF6E" xr6:coauthVersionLast="47" xr6:coauthVersionMax="47" xr10:uidLastSave="{DB30CF36-4CE8-F24E-A188-9909EA79B377}"/>
  <bookViews>
    <workbookView xWindow="0" yWindow="0" windowWidth="21570" windowHeight="7155" activeTab="1" xr2:uid="{00000000-000D-0000-FFFF-FFFF00000000}"/>
  </bookViews>
  <sheets>
    <sheet name="Sheet 1 - G.Laut241023" sheetId="1" r:id="rId1"/>
    <sheet name="Sheet 1 - PPIEH261023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3" l="1"/>
  <c r="N94" i="3"/>
  <c r="M94" i="3"/>
  <c r="E5" i="3"/>
  <c r="M5" i="3"/>
  <c r="N5" i="3"/>
  <c r="O5" i="3"/>
  <c r="E6" i="3"/>
  <c r="M6" i="3"/>
  <c r="N6" i="3"/>
  <c r="O6" i="3"/>
  <c r="E7" i="3"/>
  <c r="M7" i="3"/>
  <c r="N7" i="3"/>
  <c r="O7" i="3"/>
  <c r="E8" i="3"/>
  <c r="M8" i="3"/>
  <c r="N8" i="3"/>
  <c r="O8" i="3"/>
  <c r="E9" i="3"/>
  <c r="M9" i="3"/>
  <c r="N9" i="3"/>
  <c r="O9" i="3"/>
  <c r="E10" i="3"/>
  <c r="M10" i="3"/>
  <c r="N10" i="3"/>
  <c r="O10" i="3"/>
  <c r="E11" i="3"/>
  <c r="M11" i="3"/>
  <c r="N11" i="3"/>
  <c r="O11" i="3"/>
  <c r="E12" i="3"/>
  <c r="M12" i="3"/>
  <c r="N12" i="3"/>
  <c r="O12" i="3"/>
  <c r="E13" i="3"/>
  <c r="M13" i="3"/>
  <c r="N13" i="3"/>
  <c r="O13" i="3"/>
  <c r="E14" i="3"/>
  <c r="M14" i="3"/>
  <c r="N14" i="3"/>
  <c r="O14" i="3"/>
  <c r="E15" i="3"/>
  <c r="M15" i="3"/>
  <c r="N15" i="3"/>
  <c r="O15" i="3"/>
  <c r="E16" i="3"/>
  <c r="M16" i="3"/>
  <c r="N16" i="3"/>
  <c r="O16" i="3"/>
  <c r="E17" i="3"/>
  <c r="M17" i="3"/>
  <c r="N17" i="3"/>
  <c r="O17" i="3"/>
  <c r="E18" i="3"/>
  <c r="M18" i="3"/>
  <c r="N18" i="3"/>
  <c r="O18" i="3"/>
  <c r="E19" i="3"/>
  <c r="M19" i="3"/>
  <c r="N19" i="3"/>
  <c r="O19" i="3"/>
  <c r="E20" i="3"/>
  <c r="M20" i="3"/>
  <c r="N20" i="3"/>
  <c r="O20" i="3"/>
  <c r="E21" i="3"/>
  <c r="M21" i="3"/>
  <c r="N21" i="3"/>
  <c r="O21" i="3"/>
  <c r="E22" i="3"/>
  <c r="M22" i="3"/>
  <c r="N22" i="3"/>
  <c r="O22" i="3"/>
  <c r="E23" i="3"/>
  <c r="M23" i="3"/>
  <c r="N23" i="3"/>
  <c r="O23" i="3"/>
  <c r="E24" i="3"/>
  <c r="M24" i="3"/>
  <c r="N24" i="3"/>
  <c r="O24" i="3"/>
  <c r="E25" i="3"/>
  <c r="M25" i="3"/>
  <c r="N25" i="3"/>
  <c r="O25" i="3"/>
  <c r="E26" i="3"/>
  <c r="M26" i="3"/>
  <c r="N26" i="3"/>
  <c r="O26" i="3"/>
  <c r="E27" i="3"/>
  <c r="M27" i="3"/>
  <c r="N27" i="3"/>
  <c r="O27" i="3"/>
  <c r="E28" i="3"/>
  <c r="M28" i="3"/>
  <c r="N28" i="3"/>
  <c r="O28" i="3"/>
  <c r="E29" i="3"/>
  <c r="M29" i="3"/>
  <c r="N29" i="3"/>
  <c r="O29" i="3"/>
  <c r="E30" i="3"/>
  <c r="M30" i="3"/>
  <c r="N30" i="3"/>
  <c r="O30" i="3"/>
  <c r="E31" i="3"/>
  <c r="M31" i="3"/>
  <c r="N31" i="3"/>
  <c r="O31" i="3"/>
  <c r="E32" i="3"/>
  <c r="M32" i="3"/>
  <c r="N32" i="3"/>
  <c r="O32" i="3"/>
  <c r="E33" i="3"/>
  <c r="M33" i="3"/>
  <c r="N33" i="3"/>
  <c r="O33" i="3"/>
  <c r="E34" i="3"/>
  <c r="M34" i="3"/>
  <c r="N34" i="3"/>
  <c r="O34" i="3"/>
  <c r="E35" i="3"/>
  <c r="M35" i="3"/>
  <c r="N35" i="3"/>
  <c r="O35" i="3"/>
  <c r="E36" i="3"/>
  <c r="M36" i="3"/>
  <c r="N36" i="3"/>
  <c r="O36" i="3"/>
  <c r="E37" i="3"/>
  <c r="M37" i="3"/>
  <c r="N37" i="3"/>
  <c r="O37" i="3"/>
  <c r="E38" i="3"/>
  <c r="M38" i="3"/>
  <c r="N38" i="3"/>
  <c r="O38" i="3"/>
  <c r="E39" i="3"/>
  <c r="M39" i="3"/>
  <c r="N39" i="3"/>
  <c r="O39" i="3"/>
  <c r="E40" i="3"/>
  <c r="M40" i="3"/>
  <c r="N40" i="3"/>
  <c r="O40" i="3"/>
  <c r="E41" i="3"/>
  <c r="M41" i="3"/>
  <c r="N41" i="3"/>
  <c r="O41" i="3"/>
  <c r="E42" i="3"/>
  <c r="M42" i="3"/>
  <c r="N42" i="3"/>
  <c r="O42" i="3"/>
  <c r="E43" i="3"/>
  <c r="M43" i="3"/>
  <c r="N43" i="3"/>
  <c r="O43" i="3"/>
  <c r="E44" i="3"/>
  <c r="M44" i="3"/>
  <c r="N44" i="3"/>
  <c r="O44" i="3"/>
  <c r="E45" i="3"/>
  <c r="M45" i="3"/>
  <c r="N45" i="3"/>
  <c r="O45" i="3"/>
  <c r="E46" i="3"/>
  <c r="M46" i="3"/>
  <c r="N46" i="3"/>
  <c r="O46" i="3"/>
  <c r="E47" i="3"/>
  <c r="M47" i="3"/>
  <c r="N47" i="3"/>
  <c r="O47" i="3"/>
  <c r="E48" i="3"/>
  <c r="M48" i="3"/>
  <c r="N48" i="3"/>
  <c r="O48" i="3"/>
  <c r="E49" i="3"/>
  <c r="M49" i="3"/>
  <c r="N49" i="3"/>
  <c r="O49" i="3"/>
  <c r="E50" i="3"/>
  <c r="M50" i="3"/>
  <c r="N50" i="3"/>
  <c r="O50" i="3"/>
  <c r="E51" i="3"/>
  <c r="M51" i="3"/>
  <c r="N51" i="3"/>
  <c r="O51" i="3"/>
  <c r="E52" i="3"/>
  <c r="M52" i="3"/>
  <c r="N52" i="3"/>
  <c r="O52" i="3"/>
  <c r="E53" i="3"/>
  <c r="M53" i="3"/>
  <c r="N53" i="3"/>
  <c r="O53" i="3"/>
  <c r="E54" i="3"/>
  <c r="M54" i="3"/>
  <c r="N54" i="3"/>
  <c r="O54" i="3"/>
  <c r="E55" i="3"/>
  <c r="M55" i="3"/>
  <c r="N55" i="3"/>
  <c r="O55" i="3"/>
  <c r="E56" i="3"/>
  <c r="M56" i="3"/>
  <c r="N56" i="3"/>
  <c r="O56" i="3"/>
  <c r="E57" i="3"/>
  <c r="M57" i="3"/>
  <c r="N57" i="3"/>
  <c r="O57" i="3"/>
  <c r="E58" i="3"/>
  <c r="M58" i="3"/>
  <c r="N58" i="3"/>
  <c r="O58" i="3"/>
  <c r="E59" i="3"/>
  <c r="M59" i="3"/>
  <c r="N59" i="3"/>
  <c r="O59" i="3"/>
  <c r="E60" i="3"/>
  <c r="M60" i="3"/>
  <c r="N60" i="3"/>
  <c r="O60" i="3"/>
  <c r="E61" i="3"/>
  <c r="M61" i="3"/>
  <c r="N61" i="3"/>
  <c r="O61" i="3"/>
  <c r="E62" i="3"/>
  <c r="M62" i="3"/>
  <c r="N62" i="3"/>
  <c r="O62" i="3"/>
  <c r="E63" i="3"/>
  <c r="M63" i="3"/>
  <c r="N63" i="3"/>
  <c r="O63" i="3"/>
  <c r="E64" i="3"/>
  <c r="M64" i="3"/>
  <c r="N64" i="3"/>
  <c r="O64" i="3"/>
  <c r="E65" i="3"/>
  <c r="M65" i="3"/>
  <c r="N65" i="3"/>
  <c r="O65" i="3"/>
  <c r="E66" i="3"/>
  <c r="M66" i="3"/>
  <c r="N66" i="3"/>
  <c r="O66" i="3"/>
  <c r="E67" i="3"/>
  <c r="M67" i="3"/>
  <c r="N67" i="3"/>
  <c r="O67" i="3"/>
  <c r="E68" i="3"/>
  <c r="M68" i="3"/>
  <c r="N68" i="3"/>
  <c r="O68" i="3"/>
  <c r="E69" i="3"/>
  <c r="M69" i="3"/>
  <c r="N69" i="3"/>
  <c r="O69" i="3"/>
  <c r="E70" i="3"/>
  <c r="M70" i="3"/>
  <c r="N70" i="3"/>
  <c r="O70" i="3"/>
  <c r="E71" i="3"/>
  <c r="M71" i="3"/>
  <c r="N71" i="3"/>
  <c r="O71" i="3"/>
  <c r="E72" i="3"/>
  <c r="M72" i="3"/>
  <c r="N72" i="3"/>
  <c r="O72" i="3"/>
  <c r="E73" i="3"/>
  <c r="M73" i="3"/>
  <c r="N73" i="3"/>
  <c r="O73" i="3"/>
  <c r="E74" i="3"/>
  <c r="M74" i="3"/>
  <c r="N74" i="3"/>
  <c r="O74" i="3"/>
  <c r="E75" i="3"/>
  <c r="M75" i="3"/>
  <c r="N75" i="3"/>
  <c r="O75" i="3"/>
  <c r="E76" i="3"/>
  <c r="M76" i="3"/>
  <c r="N76" i="3"/>
  <c r="O76" i="3"/>
  <c r="E77" i="3"/>
  <c r="M77" i="3"/>
  <c r="N77" i="3"/>
  <c r="O77" i="3"/>
  <c r="E78" i="3"/>
  <c r="M78" i="3"/>
  <c r="N78" i="3"/>
  <c r="O78" i="3"/>
  <c r="E79" i="3"/>
  <c r="M79" i="3"/>
  <c r="N79" i="3"/>
  <c r="O79" i="3"/>
  <c r="E80" i="3"/>
  <c r="M80" i="3"/>
  <c r="N80" i="3"/>
  <c r="O80" i="3"/>
  <c r="E81" i="3"/>
  <c r="M81" i="3"/>
  <c r="N81" i="3"/>
  <c r="O81" i="3"/>
  <c r="E82" i="3"/>
  <c r="M82" i="3"/>
  <c r="N82" i="3"/>
  <c r="O82" i="3"/>
  <c r="E83" i="3"/>
  <c r="M83" i="3"/>
  <c r="N83" i="3"/>
  <c r="O83" i="3"/>
  <c r="E84" i="3"/>
  <c r="M84" i="3"/>
  <c r="N84" i="3"/>
  <c r="O84" i="3"/>
  <c r="E85" i="3"/>
  <c r="M85" i="3"/>
  <c r="N85" i="3"/>
  <c r="O85" i="3"/>
  <c r="E86" i="3"/>
  <c r="M86" i="3"/>
  <c r="N86" i="3"/>
  <c r="O86" i="3"/>
  <c r="E87" i="3"/>
  <c r="M87" i="3"/>
  <c r="N87" i="3"/>
  <c r="O87" i="3"/>
  <c r="E88" i="3"/>
  <c r="M88" i="3"/>
  <c r="N88" i="3"/>
  <c r="O88" i="3"/>
  <c r="E89" i="3"/>
  <c r="M89" i="3"/>
  <c r="N89" i="3"/>
  <c r="O89" i="3"/>
  <c r="E90" i="3"/>
  <c r="M90" i="3"/>
  <c r="N90" i="3"/>
  <c r="O90" i="3"/>
  <c r="E91" i="3"/>
  <c r="M91" i="3"/>
  <c r="N91" i="3"/>
  <c r="O91" i="3"/>
  <c r="E92" i="3"/>
  <c r="M92" i="3"/>
  <c r="N92" i="3"/>
  <c r="O92" i="3"/>
  <c r="E93" i="3"/>
  <c r="M93" i="3"/>
  <c r="N93" i="3"/>
  <c r="O93" i="3"/>
  <c r="E4" i="3"/>
  <c r="M4" i="3"/>
  <c r="N4" i="3"/>
  <c r="O4" i="3"/>
  <c r="E5" i="1"/>
  <c r="M5" i="1"/>
  <c r="N5" i="1"/>
  <c r="O5" i="1"/>
  <c r="E6" i="1"/>
  <c r="M6" i="1"/>
  <c r="N6" i="1"/>
  <c r="O6" i="1"/>
  <c r="E7" i="1"/>
  <c r="M7" i="1"/>
  <c r="N7" i="1"/>
  <c r="O7" i="1"/>
  <c r="E8" i="1"/>
  <c r="M8" i="1"/>
  <c r="N8" i="1"/>
  <c r="O8" i="1"/>
  <c r="E9" i="1"/>
  <c r="M9" i="1"/>
  <c r="N9" i="1"/>
  <c r="O9" i="1"/>
  <c r="E10" i="1"/>
  <c r="M10" i="1"/>
  <c r="N10" i="1"/>
  <c r="O10" i="1"/>
  <c r="E11" i="1"/>
  <c r="M11" i="1"/>
  <c r="N11" i="1"/>
  <c r="O11" i="1"/>
  <c r="E12" i="1"/>
  <c r="M12" i="1"/>
  <c r="N12" i="1"/>
  <c r="O12" i="1"/>
  <c r="E13" i="1"/>
  <c r="M13" i="1"/>
  <c r="N13" i="1"/>
  <c r="O13" i="1"/>
  <c r="E14" i="1"/>
  <c r="M14" i="1"/>
  <c r="N14" i="1"/>
  <c r="O14" i="1"/>
  <c r="E15" i="1"/>
  <c r="M15" i="1"/>
  <c r="N15" i="1"/>
  <c r="O15" i="1"/>
  <c r="E16" i="1"/>
  <c r="M16" i="1"/>
  <c r="N16" i="1"/>
  <c r="O16" i="1"/>
  <c r="E17" i="1"/>
  <c r="M17" i="1"/>
  <c r="N17" i="1"/>
  <c r="O17" i="1"/>
  <c r="E18" i="1"/>
  <c r="M18" i="1"/>
  <c r="N18" i="1"/>
  <c r="O18" i="1"/>
  <c r="E19" i="1"/>
  <c r="M19" i="1"/>
  <c r="N19" i="1"/>
  <c r="O19" i="1"/>
  <c r="E20" i="1"/>
  <c r="M20" i="1"/>
  <c r="N20" i="1"/>
  <c r="O20" i="1"/>
  <c r="E21" i="1"/>
  <c r="M21" i="1"/>
  <c r="N21" i="1"/>
  <c r="O21" i="1"/>
  <c r="E22" i="1"/>
  <c r="M22" i="1"/>
  <c r="N22" i="1"/>
  <c r="O22" i="1"/>
  <c r="E23" i="1"/>
  <c r="M23" i="1"/>
  <c r="N23" i="1"/>
  <c r="O23" i="1"/>
  <c r="E24" i="1"/>
  <c r="M24" i="1"/>
  <c r="N24" i="1"/>
  <c r="O24" i="1"/>
  <c r="E25" i="1"/>
  <c r="M25" i="1"/>
  <c r="N25" i="1"/>
  <c r="O25" i="1"/>
  <c r="E26" i="1"/>
  <c r="M26" i="1"/>
  <c r="N26" i="1"/>
  <c r="O26" i="1"/>
  <c r="E27" i="1"/>
  <c r="M27" i="1"/>
  <c r="N27" i="1"/>
  <c r="O27" i="1"/>
  <c r="E28" i="1"/>
  <c r="M28" i="1"/>
  <c r="N28" i="1"/>
  <c r="O28" i="1"/>
  <c r="E29" i="1"/>
  <c r="M29" i="1"/>
  <c r="N29" i="1"/>
  <c r="O29" i="1"/>
  <c r="E30" i="1"/>
  <c r="M30" i="1"/>
  <c r="N30" i="1"/>
  <c r="O30" i="1"/>
  <c r="E31" i="1"/>
  <c r="M31" i="1"/>
  <c r="N31" i="1"/>
  <c r="O31" i="1"/>
  <c r="E32" i="1"/>
  <c r="M32" i="1"/>
  <c r="N32" i="1"/>
  <c r="O32" i="1"/>
  <c r="E33" i="1"/>
  <c r="M33" i="1"/>
  <c r="N33" i="1"/>
  <c r="O33" i="1"/>
  <c r="E34" i="1"/>
  <c r="M34" i="1"/>
  <c r="N34" i="1"/>
  <c r="O34" i="1"/>
  <c r="E35" i="1"/>
  <c r="M35" i="1"/>
  <c r="N35" i="1"/>
  <c r="O35" i="1"/>
  <c r="E36" i="1"/>
  <c r="M36" i="1"/>
  <c r="N36" i="1"/>
  <c r="O36" i="1"/>
  <c r="E37" i="1"/>
  <c r="M37" i="1"/>
  <c r="N37" i="1"/>
  <c r="O37" i="1"/>
  <c r="E38" i="1"/>
  <c r="M38" i="1"/>
  <c r="N38" i="1"/>
  <c r="O38" i="1"/>
  <c r="E39" i="1"/>
  <c r="M39" i="1"/>
  <c r="N39" i="1"/>
  <c r="O39" i="1"/>
  <c r="E40" i="1"/>
  <c r="M40" i="1"/>
  <c r="N40" i="1"/>
  <c r="O40" i="1"/>
  <c r="E41" i="1"/>
  <c r="M41" i="1"/>
  <c r="N41" i="1"/>
  <c r="O41" i="1"/>
  <c r="E42" i="1"/>
  <c r="M42" i="1"/>
  <c r="N42" i="1"/>
  <c r="O42" i="1"/>
  <c r="E43" i="1"/>
  <c r="M43" i="1"/>
  <c r="N43" i="1"/>
  <c r="O43" i="1"/>
  <c r="E44" i="1"/>
  <c r="M44" i="1"/>
  <c r="N44" i="1"/>
  <c r="O44" i="1"/>
  <c r="E45" i="1"/>
  <c r="M45" i="1"/>
  <c r="N45" i="1"/>
  <c r="O45" i="1"/>
  <c r="E46" i="1"/>
  <c r="M46" i="1"/>
  <c r="N46" i="1"/>
  <c r="O46" i="1"/>
  <c r="E47" i="1"/>
  <c r="M47" i="1"/>
  <c r="N47" i="1"/>
  <c r="O47" i="1"/>
  <c r="E48" i="1"/>
  <c r="M48" i="1"/>
  <c r="N48" i="1"/>
  <c r="O48" i="1"/>
  <c r="E49" i="1"/>
  <c r="M49" i="1"/>
  <c r="N49" i="1"/>
  <c r="O49" i="1"/>
  <c r="E50" i="1"/>
  <c r="M50" i="1"/>
  <c r="N50" i="1"/>
  <c r="O50" i="1"/>
  <c r="E51" i="1"/>
  <c r="M51" i="1"/>
  <c r="N51" i="1"/>
  <c r="O51" i="1"/>
  <c r="E52" i="1"/>
  <c r="M52" i="1"/>
  <c r="N52" i="1"/>
  <c r="O52" i="1"/>
  <c r="E53" i="1"/>
  <c r="M53" i="1"/>
  <c r="N53" i="1"/>
  <c r="O53" i="1"/>
  <c r="E54" i="1"/>
  <c r="M54" i="1"/>
  <c r="N54" i="1"/>
  <c r="O54" i="1"/>
  <c r="E55" i="1"/>
  <c r="M55" i="1"/>
  <c r="N55" i="1"/>
  <c r="O55" i="1"/>
  <c r="E56" i="1"/>
  <c r="M56" i="1"/>
  <c r="N56" i="1"/>
  <c r="O56" i="1"/>
  <c r="E57" i="1"/>
  <c r="M57" i="1"/>
  <c r="N57" i="1"/>
  <c r="O57" i="1"/>
  <c r="E58" i="1"/>
  <c r="M58" i="1"/>
  <c r="N58" i="1"/>
  <c r="O58" i="1"/>
  <c r="E59" i="1"/>
  <c r="M59" i="1"/>
  <c r="N59" i="1"/>
  <c r="O59" i="1"/>
  <c r="E60" i="1"/>
  <c r="M60" i="1"/>
  <c r="N60" i="1"/>
  <c r="O60" i="1"/>
  <c r="E61" i="1"/>
  <c r="M61" i="1"/>
  <c r="N61" i="1"/>
  <c r="O61" i="1"/>
  <c r="E62" i="1"/>
  <c r="M62" i="1"/>
  <c r="N62" i="1"/>
  <c r="O62" i="1"/>
  <c r="E63" i="1"/>
  <c r="M63" i="1"/>
  <c r="N63" i="1"/>
  <c r="O63" i="1"/>
  <c r="E64" i="1"/>
  <c r="M64" i="1"/>
  <c r="N64" i="1"/>
  <c r="O64" i="1"/>
  <c r="E65" i="1"/>
  <c r="M65" i="1"/>
  <c r="N65" i="1"/>
  <c r="O65" i="1"/>
  <c r="E66" i="1"/>
  <c r="M66" i="1"/>
  <c r="N66" i="1"/>
  <c r="O66" i="1"/>
  <c r="E67" i="1"/>
  <c r="M67" i="1"/>
  <c r="N67" i="1"/>
  <c r="O67" i="1"/>
  <c r="E68" i="1"/>
  <c r="M68" i="1"/>
  <c r="N68" i="1"/>
  <c r="O68" i="1"/>
  <c r="E69" i="1"/>
  <c r="M69" i="1"/>
  <c r="N69" i="1"/>
  <c r="O69" i="1"/>
  <c r="E70" i="1"/>
  <c r="M70" i="1"/>
  <c r="N70" i="1"/>
  <c r="O70" i="1"/>
  <c r="E71" i="1"/>
  <c r="M71" i="1"/>
  <c r="N71" i="1"/>
  <c r="O71" i="1"/>
  <c r="E72" i="1"/>
  <c r="M72" i="1"/>
  <c r="N72" i="1"/>
  <c r="O72" i="1"/>
  <c r="E73" i="1"/>
  <c r="M73" i="1"/>
  <c r="N73" i="1"/>
  <c r="O73" i="1"/>
  <c r="E74" i="1"/>
  <c r="M74" i="1"/>
  <c r="N74" i="1"/>
  <c r="O74" i="1"/>
  <c r="E75" i="1"/>
  <c r="M75" i="1"/>
  <c r="N75" i="1"/>
  <c r="O75" i="1"/>
  <c r="E76" i="1"/>
  <c r="M76" i="1"/>
  <c r="N76" i="1"/>
  <c r="O76" i="1"/>
  <c r="E77" i="1"/>
  <c r="M77" i="1"/>
  <c r="N77" i="1"/>
  <c r="O77" i="1"/>
  <c r="E78" i="1"/>
  <c r="M78" i="1"/>
  <c r="N78" i="1"/>
  <c r="O78" i="1"/>
  <c r="E79" i="1"/>
  <c r="M79" i="1"/>
  <c r="N79" i="1"/>
  <c r="O79" i="1"/>
  <c r="E80" i="1"/>
  <c r="M80" i="1"/>
  <c r="N80" i="1"/>
  <c r="O80" i="1"/>
  <c r="E81" i="1"/>
  <c r="M81" i="1"/>
  <c r="N81" i="1"/>
  <c r="O81" i="1"/>
  <c r="E82" i="1"/>
  <c r="M82" i="1"/>
  <c r="N82" i="1"/>
  <c r="O82" i="1"/>
  <c r="E83" i="1"/>
  <c r="M83" i="1"/>
  <c r="N83" i="1"/>
  <c r="O83" i="1"/>
  <c r="E86" i="1"/>
  <c r="M86" i="1"/>
  <c r="N86" i="1"/>
  <c r="O86" i="1"/>
  <c r="E87" i="1"/>
  <c r="M87" i="1"/>
  <c r="N87" i="1"/>
  <c r="O87" i="1"/>
  <c r="E88" i="1"/>
  <c r="M88" i="1"/>
  <c r="N88" i="1"/>
  <c r="O88" i="1"/>
  <c r="E89" i="1"/>
  <c r="M89" i="1"/>
  <c r="N89" i="1"/>
  <c r="O89" i="1"/>
  <c r="E90" i="1"/>
  <c r="M90" i="1"/>
  <c r="N90" i="1"/>
  <c r="O90" i="1"/>
  <c r="E91" i="1"/>
  <c r="M91" i="1"/>
  <c r="N91" i="1"/>
  <c r="O91" i="1"/>
  <c r="E92" i="1"/>
  <c r="M92" i="1"/>
  <c r="N92" i="1"/>
  <c r="O92" i="1"/>
  <c r="E93" i="1"/>
  <c r="M93" i="1"/>
  <c r="N93" i="1"/>
  <c r="O93" i="1"/>
  <c r="E94" i="1"/>
  <c r="M94" i="1"/>
  <c r="N94" i="1"/>
  <c r="O94" i="1"/>
  <c r="E95" i="1"/>
  <c r="M95" i="1"/>
  <c r="N95" i="1"/>
  <c r="O95" i="1"/>
  <c r="E96" i="1"/>
  <c r="M96" i="1"/>
  <c r="N96" i="1"/>
  <c r="O96" i="1"/>
  <c r="E97" i="1"/>
  <c r="M97" i="1"/>
  <c r="N97" i="1"/>
  <c r="O97" i="1"/>
  <c r="E98" i="1"/>
  <c r="M98" i="1"/>
  <c r="N98" i="1"/>
  <c r="O98" i="1"/>
  <c r="E99" i="1"/>
  <c r="M99" i="1"/>
  <c r="N99" i="1"/>
  <c r="O99" i="1"/>
  <c r="E100" i="1"/>
  <c r="M100" i="1"/>
  <c r="N100" i="1"/>
  <c r="O100" i="1"/>
  <c r="E101" i="1"/>
  <c r="M101" i="1"/>
  <c r="N101" i="1"/>
  <c r="O101" i="1"/>
  <c r="E102" i="1"/>
  <c r="M102" i="1"/>
  <c r="N102" i="1"/>
  <c r="O102" i="1"/>
  <c r="E103" i="1"/>
  <c r="M103" i="1"/>
  <c r="N103" i="1"/>
  <c r="O103" i="1"/>
  <c r="E104" i="1"/>
  <c r="M104" i="1"/>
  <c r="N104" i="1"/>
  <c r="O104" i="1"/>
  <c r="E105" i="1"/>
  <c r="M105" i="1"/>
  <c r="N105" i="1"/>
  <c r="O105" i="1"/>
  <c r="E106" i="1"/>
  <c r="M106" i="1"/>
  <c r="N106" i="1"/>
  <c r="O106" i="1"/>
  <c r="E107" i="1"/>
  <c r="M107" i="1"/>
  <c r="N107" i="1"/>
  <c r="O107" i="1"/>
  <c r="E108" i="1"/>
  <c r="M108" i="1"/>
  <c r="N108" i="1"/>
  <c r="O108" i="1"/>
  <c r="E109" i="1"/>
  <c r="M109" i="1"/>
  <c r="N109" i="1"/>
  <c r="O109" i="1"/>
  <c r="E110" i="1"/>
  <c r="M110" i="1"/>
  <c r="N110" i="1"/>
  <c r="O110" i="1"/>
  <c r="E111" i="1"/>
  <c r="M111" i="1"/>
  <c r="N111" i="1"/>
  <c r="O111" i="1"/>
  <c r="E112" i="1"/>
  <c r="M112" i="1"/>
  <c r="N112" i="1"/>
  <c r="O112" i="1"/>
  <c r="E113" i="1"/>
  <c r="M113" i="1"/>
  <c r="N113" i="1"/>
  <c r="O113" i="1"/>
  <c r="E114" i="1"/>
  <c r="M114" i="1"/>
  <c r="N114" i="1"/>
  <c r="O114" i="1"/>
  <c r="E115" i="1"/>
  <c r="M115" i="1"/>
  <c r="N115" i="1"/>
  <c r="O115" i="1"/>
  <c r="E116" i="1"/>
  <c r="M116" i="1"/>
  <c r="N116" i="1"/>
  <c r="O116" i="1"/>
  <c r="E117" i="1"/>
  <c r="M117" i="1"/>
  <c r="N117" i="1"/>
  <c r="O117" i="1"/>
  <c r="E118" i="1"/>
  <c r="M118" i="1"/>
  <c r="N118" i="1"/>
  <c r="O118" i="1"/>
  <c r="E119" i="1"/>
  <c r="M119" i="1"/>
  <c r="N119" i="1"/>
  <c r="O119" i="1"/>
  <c r="E120" i="1"/>
  <c r="M120" i="1"/>
  <c r="N120" i="1"/>
  <c r="O120" i="1"/>
  <c r="E121" i="1"/>
  <c r="M121" i="1"/>
  <c r="N121" i="1"/>
  <c r="O121" i="1"/>
  <c r="E122" i="1"/>
  <c r="M122" i="1"/>
  <c r="N122" i="1"/>
  <c r="O122" i="1"/>
  <c r="E123" i="1"/>
  <c r="M123" i="1"/>
  <c r="N123" i="1"/>
  <c r="O123" i="1"/>
  <c r="E124" i="1"/>
  <c r="M124" i="1"/>
  <c r="N124" i="1"/>
  <c r="O124" i="1"/>
  <c r="E125" i="1"/>
  <c r="M125" i="1"/>
  <c r="N125" i="1"/>
  <c r="O125" i="1"/>
  <c r="E126" i="1"/>
  <c r="M126" i="1"/>
  <c r="N126" i="1"/>
  <c r="O126" i="1"/>
  <c r="E127" i="1"/>
  <c r="M127" i="1"/>
  <c r="N127" i="1"/>
  <c r="O127" i="1"/>
  <c r="E128" i="1"/>
  <c r="M128" i="1"/>
  <c r="N128" i="1"/>
  <c r="O128" i="1"/>
  <c r="E129" i="1"/>
  <c r="M129" i="1"/>
  <c r="N129" i="1"/>
  <c r="O129" i="1"/>
  <c r="E130" i="1"/>
  <c r="M130" i="1"/>
  <c r="N130" i="1"/>
  <c r="O130" i="1"/>
  <c r="E131" i="1"/>
  <c r="M131" i="1"/>
  <c r="N131" i="1"/>
  <c r="O131" i="1"/>
  <c r="E132" i="1"/>
  <c r="M132" i="1"/>
  <c r="N132" i="1"/>
  <c r="O132" i="1"/>
  <c r="E133" i="1"/>
  <c r="M133" i="1"/>
  <c r="N133" i="1"/>
  <c r="O133" i="1"/>
  <c r="E134" i="1"/>
  <c r="M134" i="1"/>
  <c r="N134" i="1"/>
  <c r="O134" i="1"/>
  <c r="E135" i="1"/>
  <c r="M135" i="1"/>
  <c r="N135" i="1"/>
  <c r="O135" i="1"/>
  <c r="E136" i="1"/>
  <c r="M136" i="1"/>
  <c r="N136" i="1"/>
  <c r="O136" i="1"/>
  <c r="E137" i="1"/>
  <c r="M137" i="1"/>
  <c r="N137" i="1"/>
  <c r="O137" i="1"/>
  <c r="E138" i="1"/>
  <c r="M138" i="1"/>
  <c r="N138" i="1"/>
  <c r="O138" i="1"/>
  <c r="E139" i="1"/>
  <c r="M139" i="1"/>
  <c r="N139" i="1"/>
  <c r="O139" i="1"/>
  <c r="E140" i="1"/>
  <c r="M140" i="1"/>
  <c r="N140" i="1"/>
  <c r="O140" i="1"/>
  <c r="E141" i="1"/>
  <c r="M141" i="1"/>
  <c r="N141" i="1"/>
  <c r="O141" i="1"/>
  <c r="E142" i="1"/>
  <c r="M142" i="1"/>
  <c r="N142" i="1"/>
  <c r="O142" i="1"/>
  <c r="E143" i="1"/>
  <c r="M143" i="1"/>
  <c r="N143" i="1"/>
  <c r="O143" i="1"/>
  <c r="E144" i="1"/>
  <c r="M144" i="1"/>
  <c r="N144" i="1"/>
  <c r="O144" i="1"/>
  <c r="E145" i="1"/>
  <c r="M145" i="1"/>
  <c r="N145" i="1"/>
  <c r="O145" i="1"/>
  <c r="E146" i="1"/>
  <c r="M146" i="1"/>
  <c r="N146" i="1"/>
  <c r="O146" i="1"/>
  <c r="E147" i="1"/>
  <c r="M147" i="1"/>
  <c r="N147" i="1"/>
  <c r="O147" i="1"/>
  <c r="E148" i="1"/>
  <c r="M148" i="1"/>
  <c r="N148" i="1"/>
  <c r="O148" i="1"/>
  <c r="E149" i="1"/>
  <c r="M149" i="1"/>
  <c r="N149" i="1"/>
  <c r="O149" i="1"/>
  <c r="E150" i="1"/>
  <c r="M150" i="1"/>
  <c r="N150" i="1"/>
  <c r="O150" i="1"/>
  <c r="E151" i="1"/>
  <c r="M151" i="1"/>
  <c r="N151" i="1"/>
  <c r="O151" i="1"/>
  <c r="E152" i="1"/>
  <c r="M152" i="1"/>
  <c r="N152" i="1"/>
  <c r="O152" i="1"/>
  <c r="E153" i="1"/>
  <c r="M153" i="1"/>
  <c r="N153" i="1"/>
  <c r="O153" i="1"/>
  <c r="E154" i="1"/>
  <c r="M154" i="1"/>
  <c r="N154" i="1"/>
  <c r="O154" i="1"/>
  <c r="E155" i="1"/>
  <c r="M155" i="1"/>
  <c r="N155" i="1"/>
  <c r="O155" i="1"/>
  <c r="E156" i="1"/>
  <c r="M156" i="1"/>
  <c r="N156" i="1"/>
  <c r="O156" i="1"/>
  <c r="E157" i="1"/>
  <c r="M157" i="1"/>
  <c r="N157" i="1"/>
  <c r="O157" i="1"/>
  <c r="E158" i="1"/>
  <c r="M158" i="1"/>
  <c r="N158" i="1"/>
  <c r="O158" i="1"/>
  <c r="E159" i="1"/>
  <c r="M159" i="1"/>
  <c r="N159" i="1"/>
  <c r="O159" i="1"/>
  <c r="E160" i="1"/>
  <c r="M160" i="1"/>
  <c r="N160" i="1"/>
  <c r="O160" i="1"/>
  <c r="E161" i="1"/>
  <c r="M161" i="1"/>
  <c r="N161" i="1"/>
  <c r="O161" i="1"/>
  <c r="E162" i="1"/>
  <c r="M162" i="1"/>
  <c r="N162" i="1"/>
  <c r="O162" i="1"/>
  <c r="E163" i="1"/>
  <c r="M163" i="1"/>
  <c r="N163" i="1"/>
  <c r="O163" i="1"/>
  <c r="E164" i="1"/>
  <c r="M164" i="1"/>
  <c r="N164" i="1"/>
  <c r="O164" i="1"/>
  <c r="E165" i="1"/>
  <c r="M165" i="1"/>
  <c r="N165" i="1"/>
  <c r="O165" i="1"/>
  <c r="E166" i="1"/>
  <c r="M166" i="1"/>
  <c r="N166" i="1"/>
  <c r="O166" i="1"/>
  <c r="E167" i="1"/>
  <c r="M167" i="1"/>
  <c r="N167" i="1"/>
  <c r="O167" i="1"/>
  <c r="E168" i="1"/>
  <c r="M168" i="1"/>
  <c r="N168" i="1"/>
  <c r="O168" i="1"/>
  <c r="E169" i="1"/>
  <c r="M169" i="1"/>
  <c r="N169" i="1"/>
  <c r="O169" i="1"/>
  <c r="E170" i="1"/>
  <c r="M170" i="1"/>
  <c r="N170" i="1"/>
  <c r="O170" i="1"/>
  <c r="E171" i="1"/>
  <c r="M171" i="1"/>
  <c r="N171" i="1"/>
  <c r="O171" i="1"/>
  <c r="E172" i="1"/>
  <c r="M172" i="1"/>
  <c r="N172" i="1"/>
  <c r="O172" i="1"/>
  <c r="E175" i="1"/>
  <c r="M175" i="1"/>
  <c r="N175" i="1"/>
  <c r="O175" i="1"/>
  <c r="Q5" i="1"/>
  <c r="P5" i="1"/>
</calcChain>
</file>

<file path=xl/sharedStrings.xml><?xml version="1.0" encoding="utf-8"?>
<sst xmlns="http://schemas.openxmlformats.org/spreadsheetml/2006/main" count="588" uniqueCount="230">
  <si>
    <t>G.Laut241023</t>
  </si>
  <si>
    <t>G. Laut 241023</t>
  </si>
  <si>
    <t>Eureka_Manta_2</t>
  </si>
  <si>
    <t>V7.04</t>
  </si>
  <si>
    <t>DATE</t>
  </si>
  <si>
    <t>TIME</t>
  </si>
  <si>
    <t>Depth_m</t>
  </si>
  <si>
    <t>Temp_deg_C</t>
  </si>
  <si>
    <t>pH_units</t>
  </si>
  <si>
    <t>ORP_mV</t>
  </si>
  <si>
    <t>SpCond_uS/cm</t>
  </si>
  <si>
    <t>Salinity_PSS</t>
  </si>
  <si>
    <t>HDO_mg/l</t>
  </si>
  <si>
    <t>HDO_%Sat</t>
  </si>
  <si>
    <t>10/24/23</t>
  </si>
  <si>
    <t>09:26:00</t>
  </si>
  <si>
    <t>09:27:00</t>
  </si>
  <si>
    <t>09:28:00</t>
  </si>
  <si>
    <t>09:29:00</t>
  </si>
  <si>
    <t>09:30:00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</si>
  <si>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</si>
  <si>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</si>
  <si>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</si>
  <si>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</si>
  <si>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</si>
  <si>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</si>
  <si>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</si>
  <si>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</si>
  <si>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</si>
  <si>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</si>
  <si>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</si>
  <si>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</si>
  <si>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</si>
  <si>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</si>
  <si>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</si>
  <si>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</si>
  <si>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</si>
  <si>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</si>
  <si>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</si>
  <si>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</si>
  <si>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</si>
  <si>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</si>
  <si>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</si>
  <si>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</si>
  <si>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</si>
  <si>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</si>
  <si>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</si>
  <si>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</si>
  <si>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</si>
  <si>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</si>
  <si>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</si>
  <si>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</si>
  <si>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</si>
  <si>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</si>
  <si>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</si>
  <si>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</si>
  <si>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</si>
  <si>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</si>
  <si>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</si>
  <si>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</si>
  <si>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</si>
  <si>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</si>
  <si>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</si>
  <si>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</si>
  <si>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</si>
  <si>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</si>
  <si>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</si>
  <si>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</si>
  <si>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</si>
  <si>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</si>
  <si>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</si>
  <si>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</si>
  <si>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</si>
  <si>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</si>
  <si>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</si>
  <si>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</si>
  <si>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</si>
  <si>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</si>
  <si>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</si>
  <si>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</si>
  <si>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</si>
  <si>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</si>
  <si>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</si>
  <si>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</si>
  <si>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</si>
  <si>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</si>
  <si>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</si>
  <si>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</si>
  <si>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</si>
  <si>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</si>
  <si>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</si>
  <si>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</si>
  <si>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</si>
  <si>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</si>
  <si>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</si>
  <si>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</si>
  <si>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</si>
  <si>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</si>
  <si>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</si>
  <si>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</si>
  <si>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</si>
  <si>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</si>
  <si>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</si>
  <si>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</si>
  <si>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</si>
  <si>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</si>
  <si>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</si>
  <si>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</si>
  <si>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</si>
  <si>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</si>
  <si>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</si>
  <si>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</si>
  <si>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</si>
  <si>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</si>
  <si>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</si>
  <si>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</si>
  <si>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</si>
  <si>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</si>
  <si>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</si>
  <si>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</si>
  <si>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</si>
  <si>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</si>
  <si>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</si>
  <si>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</si>
  <si>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</si>
  <si>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</si>
  <si>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</si>
  <si>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</si>
  <si>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</si>
  <si>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</si>
  <si>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</si>
  <si>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</si>
  <si>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</si>
  <si>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</si>
  <si>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</si>
  <si>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</si>
  <si>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</si>
  <si>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</si>
  <si>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</si>
  <si>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</si>
  <si>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</si>
  <si>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</si>
  <si>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</si>
  <si>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</si>
  <si>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</si>
  <si>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</si>
  <si>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</si>
  <si>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</si>
  <si>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</si>
  <si>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</si>
  <si>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</si>
  <si>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</si>
  <si>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</si>
  <si>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</si>
  <si>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</si>
  <si>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</si>
  <si>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</si>
  <si>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</si>
  <si>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</si>
  <si>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</si>
  <si>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</si>
  <si>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</si>
  <si>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</si>
  <si>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</si>
  <si>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</si>
  <si>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</si>
  <si>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</si>
  <si>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</si>
  <si>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</si>
  <si>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</si>
  <si>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</si>
  <si>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</si>
  <si>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</si>
  <si>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</si>
  <si>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</si>
  <si>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</si>
  <si>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</si>
  <si>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</si>
  <si>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</si>
  <si>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</si>
  <si>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</si>
  <si>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17:00:00</t>
  </si>
  <si>
    <t>Temp_Kelvin</t>
  </si>
  <si>
    <t>calc. %Sat</t>
  </si>
  <si>
    <t xml:space="preserve">Calculated 100% O2-Saturation value [mg/L] according to Benson &amp; Krause </t>
  </si>
  <si>
    <t>Diff.[%] ZMT-Manta</t>
  </si>
  <si>
    <t xml:space="preserve">Die 0.4-0.6% Differenz zwischen den Manta-Daten und den nachgerechneten Daten </t>
  </si>
  <si>
    <t>ist ein systematischer Fehler, der etwas mit der Kalibration der Sonde zu tun hat.</t>
  </si>
  <si>
    <t>AVG</t>
  </si>
  <si>
    <t>STDEV</t>
  </si>
  <si>
    <t>PPIEH261023</t>
  </si>
  <si>
    <t>10/26/23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</si>
  <si>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</si>
  <si>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</si>
  <si>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</si>
  <si>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</si>
  <si>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</si>
  <si>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</si>
  <si>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</si>
  <si>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</si>
  <si>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</si>
  <si>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</si>
  <si>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</si>
  <si>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</si>
  <si>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</si>
  <si>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</si>
  <si>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</si>
  <si>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</si>
  <si>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</si>
  <si>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</si>
  <si>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</si>
  <si>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</si>
  <si>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</si>
  <si>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</si>
  <si>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</si>
  <si>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</si>
  <si>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</si>
  <si>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</si>
  <si>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</si>
  <si>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</si>
  <si>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</si>
  <si>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</si>
  <si>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</si>
  <si>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</si>
  <si>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</si>
  <si>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</si>
  <si>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</si>
  <si>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</si>
  <si>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Calculated 100% O2-Saturation value [mg/L] according to Benson &amp; Krause, Oxygen solubility in seawater: Better fitting equations, Limnol. Oceanogr., 37(6), 1992, 1307-1312</t>
  </si>
  <si>
    <t>siehe auch: https://water.usgs.gov/cgi-bin/dotables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</si>
</sst>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"/>
    <numFmt numFmtId="166" formatCode="0.0000"/>
  </numFmts>
  <fonts count="5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name val="Arial"/>
      <family val="2"/>
    </font>
    <font>
      <b/>
      <sz val="10"/>
      <color indexed="8"/>
      <name val="Helvetica Neue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0" borderId="0"/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0" fontId="0" fillId="4" borderId="7" xfId="0" applyNumberFormat="1" applyFont="1" applyFill="1" applyBorder="1" applyAlignment="1">
      <alignment vertical="top"/>
    </xf>
    <xf numFmtId="49" fontId="0" fillId="5" borderId="6" xfId="0" applyNumberFormat="1" applyFont="1" applyFill="1" applyBorder="1" applyAlignment="1">
      <alignment vertical="top"/>
    </xf>
    <xf numFmtId="0" fontId="0" fillId="5" borderId="7" xfId="0" applyNumberFormat="1" applyFont="1" applyFill="1" applyBorder="1" applyAlignment="1">
      <alignment vertical="top"/>
    </xf>
    <xf numFmtId="0" fontId="3" fillId="0" borderId="0" xfId="1" applyFill="1" applyBorder="1" applyProtection="1">
      <protection hidden="1"/>
    </xf>
    <xf numFmtId="49" fontId="0" fillId="6" borderId="6" xfId="0" applyNumberFormat="1" applyFont="1" applyFill="1" applyBorder="1" applyAlignment="1">
      <alignment vertical="top"/>
    </xf>
    <xf numFmtId="0" fontId="0" fillId="6" borderId="7" xfId="0" applyNumberFormat="1" applyFont="1" applyFill="1" applyBorder="1" applyAlignment="1">
      <alignment vertical="top"/>
    </xf>
    <xf numFmtId="0" fontId="4" fillId="6" borderId="7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1" applyFill="1" applyBorder="1" applyAlignment="1" applyProtection="1">
      <alignment horizontal="right"/>
      <protection hidden="1"/>
    </xf>
    <xf numFmtId="164" fontId="3" fillId="0" borderId="0" xfId="1" applyNumberFormat="1" applyFill="1" applyBorder="1" applyProtection="1">
      <protection hidden="1"/>
    </xf>
    <xf numFmtId="165" fontId="3" fillId="0" borderId="0" xfId="1" applyNumberFormat="1" applyFill="1" applyBorder="1" applyProtection="1">
      <protection hidden="1"/>
    </xf>
    <xf numFmtId="165" fontId="0" fillId="0" borderId="0" xfId="0" applyNumberFormat="1" applyFont="1" applyAlignment="1">
      <alignment horizontal="center" vertical="center"/>
    </xf>
    <xf numFmtId="0" fontId="0" fillId="0" borderId="7" xfId="0" applyNumberFormat="1" applyFont="1" applyFill="1" applyBorder="1" applyAlignment="1">
      <alignment vertical="top"/>
    </xf>
    <xf numFmtId="0" fontId="0" fillId="0" borderId="8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/>
    </xf>
    <xf numFmtId="166" fontId="0" fillId="6" borderId="8" xfId="0" applyNumberFormat="1" applyFont="1" applyFill="1" applyBorder="1" applyAlignment="1">
      <alignment horizontal="center" vertical="center"/>
    </xf>
    <xf numFmtId="165" fontId="0" fillId="6" borderId="8" xfId="0" applyNumberFormat="1" applyFont="1" applyFill="1" applyBorder="1" applyAlignment="1">
      <alignment horizontal="center" vertical="center"/>
    </xf>
    <xf numFmtId="166" fontId="0" fillId="0" borderId="8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21" fontId="0" fillId="0" borderId="6" xfId="0" applyNumberFormat="1" applyFont="1" applyBorder="1" applyAlignment="1">
      <alignment vertical="top"/>
    </xf>
    <xf numFmtId="0" fontId="2" fillId="3" borderId="5" xfId="0" applyFont="1" applyFill="1" applyBorder="1" applyAlignment="1">
      <alignment horizontal="left" vertical="center"/>
    </xf>
  </cellXfs>
  <cellStyles count="2">
    <cellStyle name="Normal 2" xfId="1" xr:uid="{00000000-0005-0000-0000-000001000000}"/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745"/>
  <sheetViews>
    <sheetView showGridLines="0" workbookViewId="0">
      <selection activeCell="M5" sqref="M5"/>
    </sheetView>
  </sheetViews>
  <sheetFormatPr defaultColWidth="8.2265625" defaultRowHeight="19.899999999999999" customHeight="1" x14ac:dyDescent="0.15"/>
  <cols>
    <col min="1" max="1" width="16.05078125" style="1" bestFit="1" customWidth="1"/>
    <col min="2" max="2" width="7.95703125" style="1" customWidth="1"/>
    <col min="3" max="3" width="11.328125" style="1" customWidth="1"/>
    <col min="4" max="4" width="11.8671875" style="1" bestFit="1" customWidth="1"/>
    <col min="5" max="5" width="11.8671875" style="1" customWidth="1"/>
    <col min="6" max="6" width="8.08984375" style="1" customWidth="1"/>
    <col min="7" max="8" width="13.21875" style="1" customWidth="1"/>
    <col min="9" max="9" width="12.6796875" style="1" customWidth="1"/>
    <col min="10" max="10" width="9.3046875" style="1" customWidth="1"/>
    <col min="11" max="11" width="10.51953125" style="1" bestFit="1" customWidth="1"/>
    <col min="12" max="12" width="8.2265625" style="1" customWidth="1"/>
    <col min="13" max="13" width="38.578125" style="1" bestFit="1" customWidth="1"/>
    <col min="14" max="14" width="11.05859375" style="1" bestFit="1" customWidth="1"/>
    <col min="15" max="15" width="16.99609375" style="1" bestFit="1" customWidth="1"/>
    <col min="16" max="18" width="8.2265625" style="1"/>
    <col min="19" max="19" width="13.08203125" style="1" bestFit="1" customWidth="1"/>
    <col min="20" max="16384" width="8.2265625" style="1"/>
  </cols>
  <sheetData>
    <row r="1" spans="1:17" ht="27.6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7" ht="20.25" customHeight="1" x14ac:dyDescent="0.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M2" s="33" t="s">
        <v>186</v>
      </c>
      <c r="N2" s="33"/>
      <c r="O2" s="33"/>
      <c r="P2" s="33"/>
    </row>
    <row r="3" spans="1:17" ht="20.25" customHeight="1" x14ac:dyDescent="0.15">
      <c r="A3" s="4" t="s">
        <v>2</v>
      </c>
      <c r="B3" s="5" t="s">
        <v>3</v>
      </c>
      <c r="C3" s="6">
        <v>67834999</v>
      </c>
      <c r="D3" s="7"/>
      <c r="E3" s="7"/>
      <c r="F3" s="7"/>
      <c r="G3" s="7"/>
      <c r="H3" s="7"/>
      <c r="I3" s="7"/>
      <c r="J3" s="7"/>
      <c r="K3" s="7"/>
      <c r="M3" s="33" t="s">
        <v>187</v>
      </c>
      <c r="N3" s="33"/>
      <c r="O3" s="33"/>
      <c r="P3" s="33"/>
    </row>
    <row r="4" spans="1:17" ht="54.75" customHeight="1" x14ac:dyDescent="0.15">
      <c r="A4" s="8" t="s">
        <v>4</v>
      </c>
      <c r="B4" s="9" t="s">
        <v>5</v>
      </c>
      <c r="C4" s="10" t="s">
        <v>6</v>
      </c>
      <c r="D4" s="10" t="s">
        <v>7</v>
      </c>
      <c r="E4" s="10" t="s">
        <v>182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M4" s="35" t="s">
        <v>228</v>
      </c>
      <c r="N4" s="34" t="s">
        <v>183</v>
      </c>
      <c r="O4" s="34" t="s">
        <v>185</v>
      </c>
      <c r="P4" s="21" t="s">
        <v>188</v>
      </c>
      <c r="Q4" s="21" t="s">
        <v>189</v>
      </c>
    </row>
    <row r="5" spans="1:17" ht="20.100000000000001" customHeight="1" x14ac:dyDescent="0.15">
      <c r="A5" s="8" t="s">
        <v>14</v>
      </c>
      <c r="B5" s="9" t="s">
        <v>15</v>
      </c>
      <c r="C5" s="11">
        <v>0.13</v>
      </c>
      <c r="D5" s="11">
        <v>27.91</v>
      </c>
      <c r="E5" s="11">
        <f>D5+273.15</f>
        <v>301.06</v>
      </c>
      <c r="F5" s="11">
        <v>7.67</v>
      </c>
      <c r="G5" s="11">
        <v>266.60000000000002</v>
      </c>
      <c r="H5" s="11">
        <v>0.2</v>
      </c>
      <c r="I5" s="11">
        <v>0.01</v>
      </c>
      <c r="J5" s="11">
        <v>7.84</v>
      </c>
      <c r="K5" s="11">
        <v>100.4</v>
      </c>
      <c r="M5" s="31">
        <f>EXP(-139.34411+1.575701*10^5/E5-6.642308*10^7/E5^2+1.2438*10^10/E5^3-8.621949*10^11/E5^4-I5*(0.01767-10.754/E5+2140.7/E5^2))</f>
        <v>7.8398314405755771</v>
      </c>
      <c r="N5" s="31">
        <f>J5*100/M5</f>
        <v>100.00215003888414</v>
      </c>
      <c r="O5" s="32">
        <f>N5-K5</f>
        <v>-0.39784996111586679</v>
      </c>
      <c r="P5" s="25">
        <f>AVERAGE(O5:O83,O86:O172,O175)</f>
        <v>-0.45623218570919361</v>
      </c>
      <c r="Q5" s="25">
        <f>STDEV(O5:O83,O86:O172,O175)</f>
        <v>7.0967727485313645E-2</v>
      </c>
    </row>
    <row r="6" spans="1:17" ht="20.100000000000001" customHeight="1" x14ac:dyDescent="0.15">
      <c r="A6" s="8" t="s">
        <v>14</v>
      </c>
      <c r="B6" s="9" t="s">
        <v>16</v>
      </c>
      <c r="C6" s="11">
        <v>0.08</v>
      </c>
      <c r="D6" s="11">
        <v>27.93</v>
      </c>
      <c r="E6" s="11">
        <f t="shared" ref="E6:E69" si="0">D6+273.15</f>
        <v>301.08</v>
      </c>
      <c r="F6" s="11">
        <v>7.72</v>
      </c>
      <c r="G6" s="11">
        <v>261.2</v>
      </c>
      <c r="H6" s="11">
        <v>0.2</v>
      </c>
      <c r="I6" s="11">
        <v>0.01</v>
      </c>
      <c r="J6" s="11">
        <v>7.84</v>
      </c>
      <c r="K6" s="11">
        <v>100.5</v>
      </c>
      <c r="M6" s="31">
        <f t="shared" ref="M6:M58" si="1">EXP(-139.34411+1.575701*10^5/E6-6.642308*10^7/E6^2+1.2438*10^10/E6^3-8.621949*10^11/E6^4-I6*(0.01767-10.754/E6+2140.7/E6^2))</f>
        <v>7.8370537521151222</v>
      </c>
      <c r="N6" s="31">
        <f t="shared" ref="N6:N58" si="2">J6*100/M6</f>
        <v>100.0375938200511</v>
      </c>
      <c r="O6" s="32">
        <f t="shared" ref="O6:O58" si="3">N6-K6</f>
        <v>-0.46240617994889988</v>
      </c>
    </row>
    <row r="7" spans="1:17" ht="20.100000000000001" customHeight="1" x14ac:dyDescent="0.15">
      <c r="A7" s="8" t="s">
        <v>14</v>
      </c>
      <c r="B7" s="9" t="s">
        <v>17</v>
      </c>
      <c r="C7" s="11">
        <v>0.08</v>
      </c>
      <c r="D7" s="11">
        <v>27.93</v>
      </c>
      <c r="E7" s="11">
        <f t="shared" si="0"/>
        <v>301.08</v>
      </c>
      <c r="F7" s="11">
        <v>7.78</v>
      </c>
      <c r="G7" s="11">
        <v>263.60000000000002</v>
      </c>
      <c r="H7" s="11">
        <v>0.2</v>
      </c>
      <c r="I7" s="11">
        <v>0.01</v>
      </c>
      <c r="J7" s="11">
        <v>7.84</v>
      </c>
      <c r="K7" s="11">
        <v>100.5</v>
      </c>
      <c r="M7" s="31">
        <f t="shared" si="1"/>
        <v>7.8370537521151222</v>
      </c>
      <c r="N7" s="31">
        <f t="shared" si="2"/>
        <v>100.0375938200511</v>
      </c>
      <c r="O7" s="32">
        <f t="shared" si="3"/>
        <v>-0.46240617994889988</v>
      </c>
    </row>
    <row r="8" spans="1:17" ht="20.100000000000001" customHeight="1" x14ac:dyDescent="0.15">
      <c r="A8" s="8" t="s">
        <v>14</v>
      </c>
      <c r="B8" s="9" t="s">
        <v>18</v>
      </c>
      <c r="C8" s="11">
        <v>0.08</v>
      </c>
      <c r="D8" s="11">
        <v>27.94</v>
      </c>
      <c r="E8" s="11">
        <f t="shared" si="0"/>
        <v>301.08999999999997</v>
      </c>
      <c r="F8" s="11">
        <v>7.73</v>
      </c>
      <c r="G8" s="11">
        <v>264.2</v>
      </c>
      <c r="H8" s="11">
        <v>0.2</v>
      </c>
      <c r="I8" s="11">
        <v>0.01</v>
      </c>
      <c r="J8" s="11">
        <v>7.84</v>
      </c>
      <c r="K8" s="11">
        <v>100.5</v>
      </c>
      <c r="M8" s="31">
        <f t="shared" si="1"/>
        <v>7.8356655419693171</v>
      </c>
      <c r="N8" s="31">
        <f t="shared" si="2"/>
        <v>100.05531703730163</v>
      </c>
      <c r="O8" s="32">
        <f t="shared" si="3"/>
        <v>-0.44468296269836571</v>
      </c>
    </row>
    <row r="9" spans="1:17" ht="20.100000000000001" customHeight="1" x14ac:dyDescent="0.15">
      <c r="A9" s="8" t="s">
        <v>14</v>
      </c>
      <c r="B9" s="9" t="s">
        <v>19</v>
      </c>
      <c r="C9" s="11">
        <v>2.2599999999999998</v>
      </c>
      <c r="D9" s="11">
        <v>28.45</v>
      </c>
      <c r="E9" s="11">
        <f t="shared" si="0"/>
        <v>301.59999999999997</v>
      </c>
      <c r="F9" s="11">
        <v>8.23</v>
      </c>
      <c r="G9" s="11">
        <v>225.6</v>
      </c>
      <c r="H9" s="11">
        <v>49060</v>
      </c>
      <c r="I9" s="11">
        <v>31.96</v>
      </c>
      <c r="J9" s="11">
        <v>6.57</v>
      </c>
      <c r="K9" s="11">
        <v>101.4</v>
      </c>
      <c r="M9" s="31">
        <f t="shared" si="1"/>
        <v>6.5041644849759654</v>
      </c>
      <c r="N9" s="31">
        <f t="shared" si="2"/>
        <v>101.01220556731167</v>
      </c>
      <c r="O9" s="32">
        <f t="shared" si="3"/>
        <v>-0.38779443268833802</v>
      </c>
    </row>
    <row r="10" spans="1:17" ht="20.100000000000001" customHeight="1" x14ac:dyDescent="0.15">
      <c r="A10" s="8" t="s">
        <v>14</v>
      </c>
      <c r="B10" s="9" t="s">
        <v>20</v>
      </c>
      <c r="C10" s="11">
        <v>5.3</v>
      </c>
      <c r="D10" s="11">
        <v>28.41</v>
      </c>
      <c r="E10" s="11">
        <f t="shared" si="0"/>
        <v>301.56</v>
      </c>
      <c r="F10" s="11">
        <v>8.1999999999999993</v>
      </c>
      <c r="G10" s="11">
        <v>219.3</v>
      </c>
      <c r="H10" s="11">
        <v>49440</v>
      </c>
      <c r="I10" s="11">
        <v>32.229999999999997</v>
      </c>
      <c r="J10" s="11">
        <v>6.59</v>
      </c>
      <c r="K10" s="11">
        <v>101.9</v>
      </c>
      <c r="M10" s="31">
        <f t="shared" si="1"/>
        <v>6.4986878311138252</v>
      </c>
      <c r="N10" s="31">
        <f t="shared" si="2"/>
        <v>101.40508624601107</v>
      </c>
      <c r="O10" s="32">
        <f t="shared" si="3"/>
        <v>-0.49491375398893922</v>
      </c>
    </row>
    <row r="11" spans="1:17" ht="20.100000000000001" customHeight="1" x14ac:dyDescent="0.15">
      <c r="A11" s="8" t="s">
        <v>14</v>
      </c>
      <c r="B11" s="9" t="s">
        <v>21</v>
      </c>
      <c r="C11" s="11">
        <v>6.32</v>
      </c>
      <c r="D11" s="11">
        <v>28.42</v>
      </c>
      <c r="E11" s="11">
        <f t="shared" si="0"/>
        <v>301.57</v>
      </c>
      <c r="F11" s="11">
        <v>8.19</v>
      </c>
      <c r="G11" s="11">
        <v>216.3</v>
      </c>
      <c r="H11" s="11">
        <v>49590</v>
      </c>
      <c r="I11" s="11">
        <v>32.35</v>
      </c>
      <c r="J11" s="11">
        <v>6.61</v>
      </c>
      <c r="K11" s="11">
        <v>102.2</v>
      </c>
      <c r="M11" s="31">
        <f t="shared" si="1"/>
        <v>6.4932980988541953</v>
      </c>
      <c r="N11" s="31">
        <f t="shared" si="2"/>
        <v>101.79726695693206</v>
      </c>
      <c r="O11" s="32">
        <f t="shared" si="3"/>
        <v>-0.40273304306793989</v>
      </c>
    </row>
    <row r="12" spans="1:17" ht="20.100000000000001" customHeight="1" x14ac:dyDescent="0.15">
      <c r="A12" s="8" t="s">
        <v>14</v>
      </c>
      <c r="B12" s="9" t="s">
        <v>22</v>
      </c>
      <c r="C12" s="11">
        <v>8.3000000000000007</v>
      </c>
      <c r="D12" s="11">
        <v>28.35</v>
      </c>
      <c r="E12" s="11">
        <f t="shared" si="0"/>
        <v>301.5</v>
      </c>
      <c r="F12" s="11">
        <v>8.18</v>
      </c>
      <c r="G12" s="11">
        <v>214.3</v>
      </c>
      <c r="H12" s="11">
        <v>49420</v>
      </c>
      <c r="I12" s="11">
        <v>32.22</v>
      </c>
      <c r="J12" s="11">
        <v>6.62</v>
      </c>
      <c r="K12" s="11">
        <v>102.2</v>
      </c>
      <c r="M12" s="31">
        <f t="shared" si="1"/>
        <v>6.50544485673176</v>
      </c>
      <c r="N12" s="31">
        <f t="shared" si="2"/>
        <v>101.7609117560915</v>
      </c>
      <c r="O12" s="32">
        <f t="shared" si="3"/>
        <v>-0.43908824390850043</v>
      </c>
    </row>
    <row r="13" spans="1:17" ht="20.100000000000001" customHeight="1" x14ac:dyDescent="0.15">
      <c r="A13" s="8" t="s">
        <v>14</v>
      </c>
      <c r="B13" s="9" t="s">
        <v>23</v>
      </c>
      <c r="C13" s="11">
        <v>9.3699999999999992</v>
      </c>
      <c r="D13" s="11">
        <v>28.19</v>
      </c>
      <c r="E13" s="11">
        <f t="shared" si="0"/>
        <v>301.33999999999997</v>
      </c>
      <c r="F13" s="11">
        <v>8.17</v>
      </c>
      <c r="G13" s="11">
        <v>213.2</v>
      </c>
      <c r="H13" s="11">
        <v>49720</v>
      </c>
      <c r="I13" s="11">
        <v>32.44</v>
      </c>
      <c r="J13" s="11">
        <v>6.43</v>
      </c>
      <c r="K13" s="11">
        <v>99.2</v>
      </c>
      <c r="M13" s="31">
        <f t="shared" si="1"/>
        <v>6.5145857502778863</v>
      </c>
      <c r="N13" s="31">
        <f t="shared" si="2"/>
        <v>98.701594337379348</v>
      </c>
      <c r="O13" s="32">
        <f t="shared" si="3"/>
        <v>-0.49840566262065522</v>
      </c>
    </row>
    <row r="14" spans="1:17" ht="20.100000000000001" customHeight="1" x14ac:dyDescent="0.15">
      <c r="A14" s="8" t="s">
        <v>14</v>
      </c>
      <c r="B14" s="9" t="s">
        <v>24</v>
      </c>
      <c r="C14" s="11">
        <v>9.4</v>
      </c>
      <c r="D14" s="11">
        <v>27.88</v>
      </c>
      <c r="E14" s="11">
        <f t="shared" si="0"/>
        <v>301.02999999999997</v>
      </c>
      <c r="F14" s="11">
        <v>8.17</v>
      </c>
      <c r="G14" s="11">
        <v>212.2</v>
      </c>
      <c r="H14" s="11">
        <v>50080</v>
      </c>
      <c r="I14" s="11">
        <v>32.72</v>
      </c>
      <c r="J14" s="11">
        <v>6.34</v>
      </c>
      <c r="K14" s="11">
        <v>97.4</v>
      </c>
      <c r="M14" s="31">
        <f t="shared" si="1"/>
        <v>6.537699800684627</v>
      </c>
      <c r="N14" s="31">
        <f t="shared" si="2"/>
        <v>96.976003690718201</v>
      </c>
      <c r="O14" s="32">
        <f t="shared" si="3"/>
        <v>-0.42399630928180443</v>
      </c>
    </row>
    <row r="15" spans="1:17" ht="20.100000000000001" customHeight="1" x14ac:dyDescent="0.15">
      <c r="A15" s="8" t="s">
        <v>14</v>
      </c>
      <c r="B15" s="9" t="s">
        <v>25</v>
      </c>
      <c r="C15" s="11">
        <v>9.23</v>
      </c>
      <c r="D15" s="11">
        <v>28.22</v>
      </c>
      <c r="E15" s="11">
        <f t="shared" si="0"/>
        <v>301.37</v>
      </c>
      <c r="F15" s="11">
        <v>8.16</v>
      </c>
      <c r="G15" s="11">
        <v>210.6</v>
      </c>
      <c r="H15" s="11">
        <v>49830</v>
      </c>
      <c r="I15" s="11">
        <v>32.520000000000003</v>
      </c>
      <c r="J15" s="11">
        <v>6.31</v>
      </c>
      <c r="K15" s="11">
        <v>97.4</v>
      </c>
      <c r="M15" s="31">
        <f t="shared" si="1"/>
        <v>6.5084836016543353</v>
      </c>
      <c r="N15" s="31">
        <f t="shared" si="2"/>
        <v>96.95038639101918</v>
      </c>
      <c r="O15" s="32">
        <f t="shared" si="3"/>
        <v>-0.44961360898082603</v>
      </c>
    </row>
    <row r="16" spans="1:17" ht="20.100000000000001" customHeight="1" x14ac:dyDescent="0.15">
      <c r="A16" s="8" t="s">
        <v>14</v>
      </c>
      <c r="B16" s="9" t="s">
        <v>26</v>
      </c>
      <c r="C16" s="11">
        <v>8.75</v>
      </c>
      <c r="D16" s="11">
        <v>28.31</v>
      </c>
      <c r="E16" s="11">
        <f t="shared" si="0"/>
        <v>301.45999999999998</v>
      </c>
      <c r="F16" s="11">
        <v>8.17</v>
      </c>
      <c r="G16" s="11">
        <v>209.3</v>
      </c>
      <c r="H16" s="11">
        <v>49750</v>
      </c>
      <c r="I16" s="11">
        <v>32.46</v>
      </c>
      <c r="J16" s="11">
        <v>6.3</v>
      </c>
      <c r="K16" s="11">
        <v>97.4</v>
      </c>
      <c r="M16" s="31">
        <f t="shared" si="1"/>
        <v>6.5010458530562634</v>
      </c>
      <c r="N16" s="31">
        <f t="shared" si="2"/>
        <v>96.907484463261426</v>
      </c>
      <c r="O16" s="32">
        <f t="shared" si="3"/>
        <v>-0.49251553673857984</v>
      </c>
    </row>
    <row r="17" spans="1:15" ht="20.100000000000001" customHeight="1" x14ac:dyDescent="0.15">
      <c r="A17" s="8" t="s">
        <v>14</v>
      </c>
      <c r="B17" s="9" t="s">
        <v>27</v>
      </c>
      <c r="C17" s="11">
        <v>0.91</v>
      </c>
      <c r="D17" s="11">
        <v>28.45</v>
      </c>
      <c r="E17" s="11">
        <f t="shared" si="0"/>
        <v>301.59999999999997</v>
      </c>
      <c r="F17" s="11">
        <v>8.19</v>
      </c>
      <c r="G17" s="11">
        <v>207.2</v>
      </c>
      <c r="H17" s="11">
        <v>49120</v>
      </c>
      <c r="I17" s="11">
        <v>32</v>
      </c>
      <c r="J17" s="11">
        <v>6.52</v>
      </c>
      <c r="K17" s="11">
        <v>100.8</v>
      </c>
      <c r="M17" s="31">
        <f t="shared" si="1"/>
        <v>6.5027214075018858</v>
      </c>
      <c r="N17" s="31">
        <f t="shared" si="2"/>
        <v>100.2657132516577</v>
      </c>
      <c r="O17" s="32">
        <f t="shared" si="3"/>
        <v>-0.53428674834229639</v>
      </c>
    </row>
    <row r="18" spans="1:15" ht="20.100000000000001" customHeight="1" x14ac:dyDescent="0.15">
      <c r="A18" s="8" t="s">
        <v>14</v>
      </c>
      <c r="B18" s="9" t="s">
        <v>28</v>
      </c>
      <c r="C18" s="11">
        <v>0.93</v>
      </c>
      <c r="D18" s="11">
        <v>28.45</v>
      </c>
      <c r="E18" s="11">
        <f t="shared" si="0"/>
        <v>301.59999999999997</v>
      </c>
      <c r="F18" s="11">
        <v>8.19</v>
      </c>
      <c r="G18" s="11">
        <v>205.9</v>
      </c>
      <c r="H18" s="11">
        <v>49140</v>
      </c>
      <c r="I18" s="11">
        <v>32.020000000000003</v>
      </c>
      <c r="J18" s="11">
        <v>6.6</v>
      </c>
      <c r="K18" s="11">
        <v>102.1</v>
      </c>
      <c r="M18" s="31">
        <f t="shared" si="1"/>
        <v>6.5019999888350117</v>
      </c>
      <c r="N18" s="31">
        <f t="shared" si="2"/>
        <v>101.50722871936743</v>
      </c>
      <c r="O18" s="32">
        <f t="shared" si="3"/>
        <v>-0.59277128063256157</v>
      </c>
    </row>
    <row r="19" spans="1:15" ht="20.100000000000001" customHeight="1" x14ac:dyDescent="0.15">
      <c r="A19" s="8" t="s">
        <v>14</v>
      </c>
      <c r="B19" s="9" t="s">
        <v>29</v>
      </c>
      <c r="C19" s="11">
        <v>0.7</v>
      </c>
      <c r="D19" s="11">
        <v>28.45</v>
      </c>
      <c r="E19" s="11">
        <f t="shared" si="0"/>
        <v>301.59999999999997</v>
      </c>
      <c r="F19" s="11">
        <v>8.19</v>
      </c>
      <c r="G19" s="11">
        <v>204.8</v>
      </c>
      <c r="H19" s="11">
        <v>49010</v>
      </c>
      <c r="I19" s="11">
        <v>31.92</v>
      </c>
      <c r="J19" s="11">
        <v>6.62</v>
      </c>
      <c r="K19" s="11">
        <v>102.3</v>
      </c>
      <c r="M19" s="31">
        <f t="shared" si="1"/>
        <v>6.5056078826963635</v>
      </c>
      <c r="N19" s="31">
        <f t="shared" si="2"/>
        <v>101.75836169911035</v>
      </c>
      <c r="O19" s="32">
        <f t="shared" si="3"/>
        <v>-0.5416383008896446</v>
      </c>
    </row>
    <row r="20" spans="1:15" ht="20.100000000000001" customHeight="1" x14ac:dyDescent="0.15">
      <c r="A20" s="8" t="s">
        <v>14</v>
      </c>
      <c r="B20" s="9" t="s">
        <v>30</v>
      </c>
      <c r="C20" s="11">
        <v>0.88</v>
      </c>
      <c r="D20" s="11">
        <v>28.45</v>
      </c>
      <c r="E20" s="11">
        <f t="shared" si="0"/>
        <v>301.59999999999997</v>
      </c>
      <c r="F20" s="11">
        <v>8.19</v>
      </c>
      <c r="G20" s="11">
        <v>203.6</v>
      </c>
      <c r="H20" s="11">
        <v>49130</v>
      </c>
      <c r="I20" s="11">
        <v>32.01</v>
      </c>
      <c r="J20" s="11">
        <v>6.63</v>
      </c>
      <c r="K20" s="11">
        <v>102.4</v>
      </c>
      <c r="M20" s="31">
        <f t="shared" si="1"/>
        <v>6.5023606881635265</v>
      </c>
      <c r="N20" s="31">
        <f t="shared" si="2"/>
        <v>101.96296880406557</v>
      </c>
      <c r="O20" s="32">
        <f t="shared" si="3"/>
        <v>-0.43703119593443773</v>
      </c>
    </row>
    <row r="21" spans="1:15" ht="20.100000000000001" customHeight="1" x14ac:dyDescent="0.15">
      <c r="A21" s="8" t="s">
        <v>14</v>
      </c>
      <c r="B21" s="9" t="s">
        <v>31</v>
      </c>
      <c r="C21" s="11">
        <v>4.9400000000000004</v>
      </c>
      <c r="D21" s="11">
        <v>28.44</v>
      </c>
      <c r="E21" s="11">
        <f t="shared" si="0"/>
        <v>301.58999999999997</v>
      </c>
      <c r="F21" s="11">
        <v>8.2200000000000006</v>
      </c>
      <c r="G21" s="11">
        <v>201.8</v>
      </c>
      <c r="H21" s="11">
        <v>49350</v>
      </c>
      <c r="I21" s="11">
        <v>32.17</v>
      </c>
      <c r="J21" s="11">
        <v>6.61</v>
      </c>
      <c r="K21" s="11">
        <v>102.2</v>
      </c>
      <c r="M21" s="31">
        <f t="shared" si="1"/>
        <v>6.4976564264065013</v>
      </c>
      <c r="N21" s="31">
        <f t="shared" si="2"/>
        <v>101.72898605621765</v>
      </c>
      <c r="O21" s="32">
        <f t="shared" si="3"/>
        <v>-0.47101394378235284</v>
      </c>
    </row>
    <row r="22" spans="1:15" ht="20.100000000000001" customHeight="1" x14ac:dyDescent="0.15">
      <c r="A22" s="8" t="s">
        <v>14</v>
      </c>
      <c r="B22" s="9" t="s">
        <v>32</v>
      </c>
      <c r="C22" s="11">
        <v>9.0299999999999994</v>
      </c>
      <c r="D22" s="11">
        <v>27.71</v>
      </c>
      <c r="E22" s="11">
        <f t="shared" si="0"/>
        <v>300.85999999999996</v>
      </c>
      <c r="F22" s="11">
        <v>8.17</v>
      </c>
      <c r="G22" s="11">
        <v>202.5</v>
      </c>
      <c r="H22" s="11">
        <v>49970</v>
      </c>
      <c r="I22" s="11">
        <v>32.65</v>
      </c>
      <c r="J22" s="11">
        <v>6.41</v>
      </c>
      <c r="K22" s="11">
        <v>98.3</v>
      </c>
      <c r="M22" s="31">
        <f t="shared" si="1"/>
        <v>6.5586147048072201</v>
      </c>
      <c r="N22" s="31">
        <f t="shared" si="2"/>
        <v>97.734053432071704</v>
      </c>
      <c r="O22" s="32">
        <f t="shared" si="3"/>
        <v>-0.56594656792829312</v>
      </c>
    </row>
    <row r="23" spans="1:15" ht="20.100000000000001" customHeight="1" x14ac:dyDescent="0.15">
      <c r="A23" s="8" t="s">
        <v>14</v>
      </c>
      <c r="B23" s="9" t="s">
        <v>33</v>
      </c>
      <c r="C23" s="11">
        <v>9.08</v>
      </c>
      <c r="D23" s="11">
        <v>27.42</v>
      </c>
      <c r="E23" s="11">
        <f t="shared" si="0"/>
        <v>300.57</v>
      </c>
      <c r="F23" s="11">
        <v>8.17</v>
      </c>
      <c r="G23" s="11">
        <v>202.1</v>
      </c>
      <c r="H23" s="11">
        <v>50360</v>
      </c>
      <c r="I23" s="11">
        <v>32.94</v>
      </c>
      <c r="J23" s="11">
        <v>6.37</v>
      </c>
      <c r="K23" s="11">
        <v>97.3</v>
      </c>
      <c r="M23" s="31">
        <f t="shared" si="1"/>
        <v>6.5794844809812032</v>
      </c>
      <c r="N23" s="31">
        <f t="shared" si="2"/>
        <v>96.816095826553834</v>
      </c>
      <c r="O23" s="32">
        <f t="shared" si="3"/>
        <v>-0.4839041734461631</v>
      </c>
    </row>
    <row r="24" spans="1:15" ht="20.100000000000001" customHeight="1" x14ac:dyDescent="0.15">
      <c r="A24" s="8" t="s">
        <v>14</v>
      </c>
      <c r="B24" s="9" t="s">
        <v>34</v>
      </c>
      <c r="C24" s="11">
        <v>9.01</v>
      </c>
      <c r="D24" s="11">
        <v>27.37</v>
      </c>
      <c r="E24" s="11">
        <f t="shared" si="0"/>
        <v>300.52</v>
      </c>
      <c r="F24" s="11">
        <v>8.16</v>
      </c>
      <c r="G24" s="11">
        <v>201.2</v>
      </c>
      <c r="H24" s="11">
        <v>50270</v>
      </c>
      <c r="I24" s="11">
        <v>32.880000000000003</v>
      </c>
      <c r="J24" s="11">
        <v>6.31</v>
      </c>
      <c r="K24" s="11">
        <v>96.3</v>
      </c>
      <c r="M24" s="31">
        <f t="shared" si="1"/>
        <v>6.5871447873164968</v>
      </c>
      <c r="N24" s="31">
        <f t="shared" si="2"/>
        <v>95.792641633593092</v>
      </c>
      <c r="O24" s="32">
        <f t="shared" si="3"/>
        <v>-0.50735836640690479</v>
      </c>
    </row>
    <row r="25" spans="1:15" ht="20.100000000000001" customHeight="1" x14ac:dyDescent="0.15">
      <c r="A25" s="8" t="s">
        <v>14</v>
      </c>
      <c r="B25" s="9" t="s">
        <v>35</v>
      </c>
      <c r="C25" s="11">
        <v>9</v>
      </c>
      <c r="D25" s="11">
        <v>27.37</v>
      </c>
      <c r="E25" s="11">
        <f t="shared" si="0"/>
        <v>300.52</v>
      </c>
      <c r="F25" s="11">
        <v>8.16</v>
      </c>
      <c r="G25" s="11">
        <v>200</v>
      </c>
      <c r="H25" s="11">
        <v>50350</v>
      </c>
      <c r="I25" s="11">
        <v>32.93</v>
      </c>
      <c r="J25" s="11">
        <v>6.27</v>
      </c>
      <c r="K25" s="11">
        <v>95.6</v>
      </c>
      <c r="M25" s="31">
        <f t="shared" si="1"/>
        <v>6.5853043745875892</v>
      </c>
      <c r="N25" s="31">
        <f t="shared" si="2"/>
        <v>95.211999982805111</v>
      </c>
      <c r="O25" s="32">
        <f t="shared" si="3"/>
        <v>-0.38800001719488364</v>
      </c>
    </row>
    <row r="26" spans="1:15" ht="20.100000000000001" customHeight="1" x14ac:dyDescent="0.15">
      <c r="A26" s="8" t="s">
        <v>14</v>
      </c>
      <c r="B26" s="9" t="s">
        <v>36</v>
      </c>
      <c r="C26" s="11">
        <v>9</v>
      </c>
      <c r="D26" s="11">
        <v>27.35</v>
      </c>
      <c r="E26" s="11">
        <f t="shared" si="0"/>
        <v>300.5</v>
      </c>
      <c r="F26" s="11">
        <v>8.16</v>
      </c>
      <c r="G26" s="11">
        <v>199.3</v>
      </c>
      <c r="H26" s="11">
        <v>50270</v>
      </c>
      <c r="I26" s="11">
        <v>32.880000000000003</v>
      </c>
      <c r="J26" s="11">
        <v>6.23</v>
      </c>
      <c r="K26" s="11">
        <v>95</v>
      </c>
      <c r="M26" s="31">
        <f t="shared" si="1"/>
        <v>6.5893287883500067</v>
      </c>
      <c r="N26" s="31">
        <f t="shared" si="2"/>
        <v>94.546807423158128</v>
      </c>
      <c r="O26" s="32">
        <f t="shared" si="3"/>
        <v>-0.45319257684187164</v>
      </c>
    </row>
    <row r="27" spans="1:15" ht="20.100000000000001" customHeight="1" x14ac:dyDescent="0.15">
      <c r="A27" s="8" t="s">
        <v>14</v>
      </c>
      <c r="B27" s="9" t="s">
        <v>37</v>
      </c>
      <c r="C27" s="11">
        <v>9.0500000000000007</v>
      </c>
      <c r="D27" s="11">
        <v>27.56</v>
      </c>
      <c r="E27" s="11">
        <f t="shared" si="0"/>
        <v>300.70999999999998</v>
      </c>
      <c r="F27" s="11">
        <v>8.16</v>
      </c>
      <c r="G27" s="11">
        <v>198.1</v>
      </c>
      <c r="H27" s="11">
        <v>50160</v>
      </c>
      <c r="I27" s="11">
        <v>32.79</v>
      </c>
      <c r="J27" s="11">
        <v>6.22</v>
      </c>
      <c r="K27" s="11">
        <v>95.1</v>
      </c>
      <c r="M27" s="31">
        <f t="shared" si="1"/>
        <v>6.569759051919104</v>
      </c>
      <c r="N27" s="31">
        <f t="shared" si="2"/>
        <v>94.676227101252138</v>
      </c>
      <c r="O27" s="32">
        <f t="shared" si="3"/>
        <v>-0.42377289874785617</v>
      </c>
    </row>
    <row r="28" spans="1:15" ht="20.100000000000001" customHeight="1" x14ac:dyDescent="0.15">
      <c r="A28" s="8" t="s">
        <v>14</v>
      </c>
      <c r="B28" s="9" t="s">
        <v>38</v>
      </c>
      <c r="C28" s="11">
        <v>9.06</v>
      </c>
      <c r="D28" s="11">
        <v>27.82</v>
      </c>
      <c r="E28" s="11">
        <f t="shared" si="0"/>
        <v>300.96999999999997</v>
      </c>
      <c r="F28" s="11">
        <v>8.16</v>
      </c>
      <c r="G28" s="11">
        <v>196.8</v>
      </c>
      <c r="H28" s="11">
        <v>49810</v>
      </c>
      <c r="I28" s="11">
        <v>32.520000000000003</v>
      </c>
      <c r="J28" s="11">
        <v>6.23</v>
      </c>
      <c r="K28" s="11">
        <v>95.5</v>
      </c>
      <c r="M28" s="31">
        <f t="shared" si="1"/>
        <v>6.5514640696466717</v>
      </c>
      <c r="N28" s="31">
        <f t="shared" si="2"/>
        <v>95.093248375793834</v>
      </c>
      <c r="O28" s="32">
        <f t="shared" si="3"/>
        <v>-0.40675162420616573</v>
      </c>
    </row>
    <row r="29" spans="1:15" ht="20.100000000000001" customHeight="1" x14ac:dyDescent="0.15">
      <c r="A29" s="8" t="s">
        <v>14</v>
      </c>
      <c r="B29" s="9" t="s">
        <v>39</v>
      </c>
      <c r="C29" s="11">
        <v>9.0399999999999991</v>
      </c>
      <c r="D29" s="11">
        <v>28.21</v>
      </c>
      <c r="E29" s="11">
        <f t="shared" si="0"/>
        <v>301.35999999999996</v>
      </c>
      <c r="F29" s="11">
        <v>8.18</v>
      </c>
      <c r="G29" s="11">
        <v>194.8</v>
      </c>
      <c r="H29" s="11">
        <v>49630</v>
      </c>
      <c r="I29" s="11">
        <v>32.380000000000003</v>
      </c>
      <c r="J29" s="11">
        <v>6.27</v>
      </c>
      <c r="K29" s="11">
        <v>96.7</v>
      </c>
      <c r="M29" s="31">
        <f t="shared" si="1"/>
        <v>6.5146179299066844</v>
      </c>
      <c r="N29" s="31">
        <f t="shared" si="2"/>
        <v>96.245091691659837</v>
      </c>
      <c r="O29" s="32">
        <f t="shared" si="3"/>
        <v>-0.45490830834016549</v>
      </c>
    </row>
    <row r="30" spans="1:15" ht="20.100000000000001" customHeight="1" x14ac:dyDescent="0.15">
      <c r="A30" s="8" t="s">
        <v>14</v>
      </c>
      <c r="B30" s="9" t="s">
        <v>40</v>
      </c>
      <c r="C30" s="11">
        <v>9.0500000000000007</v>
      </c>
      <c r="D30" s="11">
        <v>28.08</v>
      </c>
      <c r="E30" s="11">
        <f t="shared" si="0"/>
        <v>301.22999999999996</v>
      </c>
      <c r="F30" s="11">
        <v>8.18</v>
      </c>
      <c r="G30" s="11">
        <v>193.6</v>
      </c>
      <c r="H30" s="11">
        <v>49850</v>
      </c>
      <c r="I30" s="11">
        <v>32.54</v>
      </c>
      <c r="J30" s="11">
        <v>6.34</v>
      </c>
      <c r="K30" s="11">
        <v>97.7</v>
      </c>
      <c r="M30" s="31">
        <f t="shared" si="1"/>
        <v>6.5227454099718125</v>
      </c>
      <c r="N30" s="31">
        <f t="shared" si="2"/>
        <v>97.198335999862337</v>
      </c>
      <c r="O30" s="32">
        <f t="shared" si="3"/>
        <v>-0.50166400013766577</v>
      </c>
    </row>
    <row r="31" spans="1:15" ht="20.100000000000001" customHeight="1" x14ac:dyDescent="0.15">
      <c r="A31" s="8" t="s">
        <v>14</v>
      </c>
      <c r="B31" s="9" t="s">
        <v>41</v>
      </c>
      <c r="C31" s="11">
        <v>9.02</v>
      </c>
      <c r="D31" s="11">
        <v>27.88</v>
      </c>
      <c r="E31" s="11">
        <f t="shared" si="0"/>
        <v>301.02999999999997</v>
      </c>
      <c r="F31" s="11">
        <v>8.17</v>
      </c>
      <c r="G31" s="11">
        <v>192.6</v>
      </c>
      <c r="H31" s="11">
        <v>49980</v>
      </c>
      <c r="I31" s="11">
        <v>32.64</v>
      </c>
      <c r="J31" s="11">
        <v>6.38</v>
      </c>
      <c r="K31" s="11">
        <v>98.1</v>
      </c>
      <c r="M31" s="31">
        <f t="shared" si="1"/>
        <v>6.5406131523926296</v>
      </c>
      <c r="N31" s="31">
        <f t="shared" si="2"/>
        <v>97.544371626169706</v>
      </c>
      <c r="O31" s="32">
        <f t="shared" si="3"/>
        <v>-0.55562837383028807</v>
      </c>
    </row>
    <row r="32" spans="1:15" ht="20.100000000000001" customHeight="1" x14ac:dyDescent="0.15">
      <c r="A32" s="8" t="s">
        <v>14</v>
      </c>
      <c r="B32" s="9" t="s">
        <v>42</v>
      </c>
      <c r="C32" s="11">
        <v>9.0399999999999991</v>
      </c>
      <c r="D32" s="11">
        <v>27.87</v>
      </c>
      <c r="E32" s="11">
        <f t="shared" si="0"/>
        <v>301.02</v>
      </c>
      <c r="F32" s="11">
        <v>8.17</v>
      </c>
      <c r="G32" s="11">
        <v>191.6</v>
      </c>
      <c r="H32" s="11">
        <v>49950</v>
      </c>
      <c r="I32" s="11">
        <v>32.630000000000003</v>
      </c>
      <c r="J32" s="11">
        <v>6.35</v>
      </c>
      <c r="K32" s="11">
        <v>97.5</v>
      </c>
      <c r="M32" s="31">
        <f t="shared" si="1"/>
        <v>6.5420554448931814</v>
      </c>
      <c r="N32" s="31">
        <f t="shared" si="2"/>
        <v>97.06429505969561</v>
      </c>
      <c r="O32" s="32">
        <f t="shared" si="3"/>
        <v>-0.43570494030439022</v>
      </c>
    </row>
    <row r="33" spans="1:15" ht="20.100000000000001" customHeight="1" x14ac:dyDescent="0.15">
      <c r="A33" s="8" t="s">
        <v>14</v>
      </c>
      <c r="B33" s="9" t="s">
        <v>43</v>
      </c>
      <c r="C33" s="11">
        <v>9.0500000000000007</v>
      </c>
      <c r="D33" s="11">
        <v>27.97</v>
      </c>
      <c r="E33" s="11">
        <f t="shared" si="0"/>
        <v>301.12</v>
      </c>
      <c r="F33" s="11">
        <v>8.17</v>
      </c>
      <c r="G33" s="11">
        <v>190.4</v>
      </c>
      <c r="H33" s="11">
        <v>49920</v>
      </c>
      <c r="I33" s="11">
        <v>32.6</v>
      </c>
      <c r="J33" s="11">
        <v>6.37</v>
      </c>
      <c r="K33" s="11">
        <v>98</v>
      </c>
      <c r="M33" s="31">
        <f t="shared" si="1"/>
        <v>6.5323796119103497</v>
      </c>
      <c r="N33" s="31">
        <f t="shared" si="2"/>
        <v>97.514234910440805</v>
      </c>
      <c r="O33" s="32">
        <f t="shared" si="3"/>
        <v>-0.48576508955919451</v>
      </c>
    </row>
    <row r="34" spans="1:15" ht="20.100000000000001" customHeight="1" x14ac:dyDescent="0.15">
      <c r="A34" s="8" t="s">
        <v>14</v>
      </c>
      <c r="B34" s="9" t="s">
        <v>44</v>
      </c>
      <c r="C34" s="11">
        <v>9.06</v>
      </c>
      <c r="D34" s="11">
        <v>28.02</v>
      </c>
      <c r="E34" s="11">
        <f t="shared" si="0"/>
        <v>301.16999999999996</v>
      </c>
      <c r="F34" s="11">
        <v>8.18</v>
      </c>
      <c r="G34" s="11">
        <v>189.2</v>
      </c>
      <c r="H34" s="11">
        <v>49720</v>
      </c>
      <c r="I34" s="11">
        <v>32.450000000000003</v>
      </c>
      <c r="J34" s="11">
        <v>6.41</v>
      </c>
      <c r="K34" s="11">
        <v>98.6</v>
      </c>
      <c r="M34" s="31">
        <f t="shared" si="1"/>
        <v>6.5324560781083605</v>
      </c>
      <c r="N34" s="31">
        <f t="shared" si="2"/>
        <v>98.125420567024761</v>
      </c>
      <c r="O34" s="32">
        <f t="shared" si="3"/>
        <v>-0.47457943297523286</v>
      </c>
    </row>
    <row r="35" spans="1:15" ht="20.100000000000001" customHeight="1" x14ac:dyDescent="0.15">
      <c r="A35" s="8" t="s">
        <v>14</v>
      </c>
      <c r="B35" s="9" t="s">
        <v>45</v>
      </c>
      <c r="C35" s="11">
        <v>9.0299999999999994</v>
      </c>
      <c r="D35" s="11">
        <v>28.02</v>
      </c>
      <c r="E35" s="11">
        <f t="shared" si="0"/>
        <v>301.16999999999996</v>
      </c>
      <c r="F35" s="11">
        <v>8.18</v>
      </c>
      <c r="G35" s="11">
        <v>188.2</v>
      </c>
      <c r="H35" s="11">
        <v>49850</v>
      </c>
      <c r="I35" s="11">
        <v>32.549999999999997</v>
      </c>
      <c r="J35" s="11">
        <v>6.43</v>
      </c>
      <c r="K35" s="11">
        <v>98.9</v>
      </c>
      <c r="M35" s="31">
        <f t="shared" si="1"/>
        <v>6.5288226262783269</v>
      </c>
      <c r="N35" s="31">
        <f t="shared" si="2"/>
        <v>98.486363745270566</v>
      </c>
      <c r="O35" s="32">
        <f t="shared" si="3"/>
        <v>-0.41363625472943966</v>
      </c>
    </row>
    <row r="36" spans="1:15" ht="20.100000000000001" customHeight="1" x14ac:dyDescent="0.15">
      <c r="A36" s="8" t="s">
        <v>14</v>
      </c>
      <c r="B36" s="9" t="s">
        <v>46</v>
      </c>
      <c r="C36" s="11">
        <v>10.77</v>
      </c>
      <c r="D36" s="11">
        <v>27.76</v>
      </c>
      <c r="E36" s="11">
        <f t="shared" si="0"/>
        <v>300.90999999999997</v>
      </c>
      <c r="F36" s="11">
        <v>8.18</v>
      </c>
      <c r="G36" s="11">
        <v>186.9</v>
      </c>
      <c r="H36" s="11">
        <v>50050</v>
      </c>
      <c r="I36" s="11">
        <v>32.700000000000003</v>
      </c>
      <c r="J36" s="11">
        <v>6.39</v>
      </c>
      <c r="K36" s="11">
        <v>98</v>
      </c>
      <c r="M36" s="31">
        <f t="shared" si="1"/>
        <v>6.5513776795054959</v>
      </c>
      <c r="N36" s="31">
        <f t="shared" si="2"/>
        <v>97.536736738437028</v>
      </c>
      <c r="O36" s="32">
        <f t="shared" si="3"/>
        <v>-0.46326326156297171</v>
      </c>
    </row>
    <row r="37" spans="1:15" ht="20.100000000000001" customHeight="1" x14ac:dyDescent="0.15">
      <c r="A37" s="8" t="s">
        <v>14</v>
      </c>
      <c r="B37" s="9" t="s">
        <v>47</v>
      </c>
      <c r="C37" s="11">
        <v>15.37</v>
      </c>
      <c r="D37" s="11">
        <v>25.56</v>
      </c>
      <c r="E37" s="11">
        <f t="shared" si="0"/>
        <v>298.70999999999998</v>
      </c>
      <c r="F37" s="11">
        <v>8.16</v>
      </c>
      <c r="G37" s="11">
        <v>187.6</v>
      </c>
      <c r="H37" s="11">
        <v>50810</v>
      </c>
      <c r="I37" s="11">
        <v>33.32</v>
      </c>
      <c r="J37" s="11">
        <v>6.23</v>
      </c>
      <c r="K37" s="11">
        <v>92.4</v>
      </c>
      <c r="M37" s="31">
        <f t="shared" si="1"/>
        <v>6.7732081737558953</v>
      </c>
      <c r="N37" s="31">
        <f t="shared" si="2"/>
        <v>91.98004609011339</v>
      </c>
      <c r="O37" s="32">
        <f t="shared" si="3"/>
        <v>-0.41995390988661541</v>
      </c>
    </row>
    <row r="38" spans="1:15" ht="20.100000000000001" customHeight="1" x14ac:dyDescent="0.15">
      <c r="A38" s="8" t="s">
        <v>14</v>
      </c>
      <c r="B38" s="9" t="s">
        <v>48</v>
      </c>
      <c r="C38" s="11">
        <v>16.2</v>
      </c>
      <c r="D38" s="11">
        <v>25.26</v>
      </c>
      <c r="E38" s="11">
        <f t="shared" si="0"/>
        <v>298.40999999999997</v>
      </c>
      <c r="F38" s="11">
        <v>8.14</v>
      </c>
      <c r="G38" s="11">
        <v>188.1</v>
      </c>
      <c r="H38" s="11">
        <v>50650</v>
      </c>
      <c r="I38" s="11">
        <v>33.21</v>
      </c>
      <c r="J38" s="11">
        <v>5.8</v>
      </c>
      <c r="K38" s="11">
        <v>85.6</v>
      </c>
      <c r="M38" s="31">
        <f t="shared" si="1"/>
        <v>6.8120477778878259</v>
      </c>
      <c r="N38" s="31">
        <f t="shared" si="2"/>
        <v>85.143266593446796</v>
      </c>
      <c r="O38" s="32">
        <f t="shared" si="3"/>
        <v>-0.45673340655319805</v>
      </c>
    </row>
    <row r="39" spans="1:15" ht="20.100000000000001" customHeight="1" x14ac:dyDescent="0.15">
      <c r="A39" s="8" t="s">
        <v>14</v>
      </c>
      <c r="B39" s="9" t="s">
        <v>49</v>
      </c>
      <c r="C39" s="11">
        <v>16.18</v>
      </c>
      <c r="D39" s="11">
        <v>25.43</v>
      </c>
      <c r="E39" s="11">
        <f t="shared" si="0"/>
        <v>298.58</v>
      </c>
      <c r="F39" s="11">
        <v>8.14</v>
      </c>
      <c r="G39" s="11">
        <v>188</v>
      </c>
      <c r="H39" s="11">
        <v>50720</v>
      </c>
      <c r="I39" s="11">
        <v>33.26</v>
      </c>
      <c r="J39" s="11">
        <v>5.68</v>
      </c>
      <c r="K39" s="11">
        <v>84</v>
      </c>
      <c r="M39" s="31">
        <f t="shared" si="1"/>
        <v>6.7904665987409345</v>
      </c>
      <c r="N39" s="31">
        <f t="shared" si="2"/>
        <v>83.646681968116397</v>
      </c>
      <c r="O39" s="32">
        <f t="shared" si="3"/>
        <v>-0.35331803188360311</v>
      </c>
    </row>
    <row r="40" spans="1:15" ht="20.100000000000001" customHeight="1" x14ac:dyDescent="0.15">
      <c r="A40" s="8" t="s">
        <v>14</v>
      </c>
      <c r="B40" s="9" t="s">
        <v>50</v>
      </c>
      <c r="C40" s="11">
        <v>16.239999999999998</v>
      </c>
      <c r="D40" s="11">
        <v>26.22</v>
      </c>
      <c r="E40" s="11">
        <f t="shared" si="0"/>
        <v>299.37</v>
      </c>
      <c r="F40" s="11">
        <v>8.16</v>
      </c>
      <c r="G40" s="11">
        <v>186.6</v>
      </c>
      <c r="H40" s="11">
        <v>50480</v>
      </c>
      <c r="I40" s="11">
        <v>33.06</v>
      </c>
      <c r="J40" s="11">
        <v>5.71</v>
      </c>
      <c r="K40" s="11">
        <v>85.5</v>
      </c>
      <c r="M40" s="31">
        <f t="shared" si="1"/>
        <v>6.7080198446496908</v>
      </c>
      <c r="N40" s="31">
        <f t="shared" si="2"/>
        <v>85.121990277865521</v>
      </c>
      <c r="O40" s="32">
        <f t="shared" si="3"/>
        <v>-0.37800972213447892</v>
      </c>
    </row>
    <row r="41" spans="1:15" ht="20.100000000000001" customHeight="1" x14ac:dyDescent="0.15">
      <c r="A41" s="8" t="s">
        <v>14</v>
      </c>
      <c r="B41" s="9" t="s">
        <v>51</v>
      </c>
      <c r="C41" s="11">
        <v>15.96</v>
      </c>
      <c r="D41" s="11">
        <v>25.27</v>
      </c>
      <c r="E41" s="11">
        <f t="shared" si="0"/>
        <v>298.41999999999996</v>
      </c>
      <c r="F41" s="11">
        <v>8.14</v>
      </c>
      <c r="G41" s="11">
        <v>186.7</v>
      </c>
      <c r="H41" s="11">
        <v>50750</v>
      </c>
      <c r="I41" s="11">
        <v>33.28</v>
      </c>
      <c r="J41" s="11">
        <v>5.75</v>
      </c>
      <c r="K41" s="11">
        <v>84.8</v>
      </c>
      <c r="M41" s="31">
        <f t="shared" si="1"/>
        <v>6.8081851588883202</v>
      </c>
      <c r="N41" s="31">
        <f t="shared" si="2"/>
        <v>84.457162456769808</v>
      </c>
      <c r="O41" s="32">
        <f t="shared" si="3"/>
        <v>-0.34283754323018911</v>
      </c>
    </row>
    <row r="42" spans="1:15" ht="20.100000000000001" customHeight="1" x14ac:dyDescent="0.15">
      <c r="A42" s="8" t="s">
        <v>14</v>
      </c>
      <c r="B42" s="9" t="s">
        <v>52</v>
      </c>
      <c r="C42" s="11">
        <v>17</v>
      </c>
      <c r="D42" s="11">
        <v>25.2</v>
      </c>
      <c r="E42" s="11">
        <f t="shared" si="0"/>
        <v>298.34999999999997</v>
      </c>
      <c r="F42" s="11">
        <v>8.1300000000000008</v>
      </c>
      <c r="G42" s="11">
        <v>186.3</v>
      </c>
      <c r="H42" s="11">
        <v>50670</v>
      </c>
      <c r="I42" s="11">
        <v>33.229999999999997</v>
      </c>
      <c r="J42" s="11">
        <v>5.6</v>
      </c>
      <c r="K42" s="11">
        <v>82.5</v>
      </c>
      <c r="M42" s="31">
        <f t="shared" si="1"/>
        <v>6.8182361778190286</v>
      </c>
      <c r="N42" s="31">
        <f t="shared" si="2"/>
        <v>82.132678510284322</v>
      </c>
      <c r="O42" s="32">
        <f t="shared" si="3"/>
        <v>-0.36732148971567824</v>
      </c>
    </row>
    <row r="43" spans="1:15" ht="20.100000000000001" customHeight="1" x14ac:dyDescent="0.15">
      <c r="A43" s="8" t="s">
        <v>14</v>
      </c>
      <c r="B43" s="9" t="s">
        <v>53</v>
      </c>
      <c r="C43" s="11">
        <v>16.41</v>
      </c>
      <c r="D43" s="11">
        <v>25.96</v>
      </c>
      <c r="E43" s="11">
        <f t="shared" si="0"/>
        <v>299.10999999999996</v>
      </c>
      <c r="F43" s="11">
        <v>8.14</v>
      </c>
      <c r="G43" s="11">
        <v>185.4</v>
      </c>
      <c r="H43" s="11">
        <v>50440</v>
      </c>
      <c r="I43" s="11">
        <v>33.03</v>
      </c>
      <c r="J43" s="11">
        <v>5.52</v>
      </c>
      <c r="K43" s="11">
        <v>82.4</v>
      </c>
      <c r="M43" s="31">
        <f t="shared" si="1"/>
        <v>6.7385927892068018</v>
      </c>
      <c r="N43" s="31">
        <f t="shared" si="2"/>
        <v>81.916212667448605</v>
      </c>
      <c r="O43" s="32">
        <f t="shared" si="3"/>
        <v>-0.48378733255140105</v>
      </c>
    </row>
    <row r="44" spans="1:15" ht="20.100000000000001" customHeight="1" x14ac:dyDescent="0.15">
      <c r="A44" s="8" t="s">
        <v>14</v>
      </c>
      <c r="B44" s="9" t="s">
        <v>54</v>
      </c>
      <c r="C44" s="11">
        <v>12.07</v>
      </c>
      <c r="D44" s="11">
        <v>27.98</v>
      </c>
      <c r="E44" s="11">
        <f t="shared" si="0"/>
        <v>301.13</v>
      </c>
      <c r="F44" s="11">
        <v>8.15</v>
      </c>
      <c r="G44" s="11">
        <v>183.4</v>
      </c>
      <c r="H44" s="11">
        <v>49910</v>
      </c>
      <c r="I44" s="11">
        <v>32.590000000000003</v>
      </c>
      <c r="J44" s="11">
        <v>5.87</v>
      </c>
      <c r="K44" s="11">
        <v>90.4</v>
      </c>
      <c r="M44" s="31">
        <f t="shared" si="1"/>
        <v>6.5316678988966181</v>
      </c>
      <c r="N44" s="31">
        <f t="shared" si="2"/>
        <v>89.869847807044934</v>
      </c>
      <c r="O44" s="32">
        <f t="shared" si="3"/>
        <v>-0.53015219295507165</v>
      </c>
    </row>
    <row r="45" spans="1:15" ht="20.100000000000001" customHeight="1" x14ac:dyDescent="0.15">
      <c r="A45" s="8" t="s">
        <v>14</v>
      </c>
      <c r="B45" s="9" t="s">
        <v>55</v>
      </c>
      <c r="C45" s="11">
        <v>9.35</v>
      </c>
      <c r="D45" s="11">
        <v>28.3</v>
      </c>
      <c r="E45" s="11">
        <f t="shared" si="0"/>
        <v>301.45</v>
      </c>
      <c r="F45" s="11">
        <v>8.17</v>
      </c>
      <c r="G45" s="11">
        <v>182.6</v>
      </c>
      <c r="H45" s="11">
        <v>49420</v>
      </c>
      <c r="I45" s="11">
        <v>32.22</v>
      </c>
      <c r="J45" s="11">
        <v>6.26</v>
      </c>
      <c r="K45" s="11">
        <v>96.6</v>
      </c>
      <c r="M45" s="31">
        <f t="shared" si="1"/>
        <v>6.5107835158876339</v>
      </c>
      <c r="N45" s="31">
        <f t="shared" si="2"/>
        <v>96.148182238348568</v>
      </c>
      <c r="O45" s="32">
        <f t="shared" si="3"/>
        <v>-0.45181776165142651</v>
      </c>
    </row>
    <row r="46" spans="1:15" ht="20.100000000000001" customHeight="1" x14ac:dyDescent="0.15">
      <c r="A46" s="8" t="s">
        <v>14</v>
      </c>
      <c r="B46" s="9" t="s">
        <v>56</v>
      </c>
      <c r="C46" s="11">
        <v>8.66</v>
      </c>
      <c r="D46" s="11">
        <v>28.38</v>
      </c>
      <c r="E46" s="11">
        <f t="shared" si="0"/>
        <v>301.52999999999997</v>
      </c>
      <c r="F46" s="11">
        <v>8.18</v>
      </c>
      <c r="G46" s="11">
        <v>182.1</v>
      </c>
      <c r="H46" s="11">
        <v>49340</v>
      </c>
      <c r="I46" s="11">
        <v>32.159999999999997</v>
      </c>
      <c r="J46" s="11">
        <v>6.42</v>
      </c>
      <c r="K46" s="11">
        <v>99.2</v>
      </c>
      <c r="M46" s="31">
        <f t="shared" si="1"/>
        <v>6.5044109041819587</v>
      </c>
      <c r="N46" s="31">
        <f t="shared" si="2"/>
        <v>98.702251357956371</v>
      </c>
      <c r="O46" s="32">
        <f t="shared" si="3"/>
        <v>-0.49774864204363212</v>
      </c>
    </row>
    <row r="47" spans="1:15" ht="20.100000000000001" customHeight="1" x14ac:dyDescent="0.15">
      <c r="A47" s="8" t="s">
        <v>14</v>
      </c>
      <c r="B47" s="9" t="s">
        <v>57</v>
      </c>
      <c r="C47" s="11">
        <v>6.74</v>
      </c>
      <c r="D47" s="11">
        <v>28.4</v>
      </c>
      <c r="E47" s="11">
        <f t="shared" si="0"/>
        <v>301.54999999999995</v>
      </c>
      <c r="F47" s="11">
        <v>8.15</v>
      </c>
      <c r="G47" s="11">
        <v>183.1</v>
      </c>
      <c r="H47" s="11">
        <v>49380</v>
      </c>
      <c r="I47" s="11">
        <v>32.19</v>
      </c>
      <c r="J47" s="11">
        <v>6.35</v>
      </c>
      <c r="K47" s="11">
        <v>98.2</v>
      </c>
      <c r="M47" s="31">
        <f t="shared" si="1"/>
        <v>6.5011959722722903</v>
      </c>
      <c r="N47" s="31">
        <f t="shared" si="2"/>
        <v>97.674336031137287</v>
      </c>
      <c r="O47" s="32">
        <f t="shared" si="3"/>
        <v>-0.52566396886271605</v>
      </c>
    </row>
    <row r="48" spans="1:15" ht="20.100000000000001" customHeight="1" x14ac:dyDescent="0.15">
      <c r="A48" s="8" t="s">
        <v>14</v>
      </c>
      <c r="B48" s="9" t="s">
        <v>58</v>
      </c>
      <c r="C48" s="11">
        <v>6.37</v>
      </c>
      <c r="D48" s="11">
        <v>28.46</v>
      </c>
      <c r="E48" s="11">
        <f t="shared" si="0"/>
        <v>301.60999999999996</v>
      </c>
      <c r="F48" s="11">
        <v>8.15</v>
      </c>
      <c r="G48" s="11">
        <v>182.5</v>
      </c>
      <c r="H48" s="11">
        <v>49260</v>
      </c>
      <c r="I48" s="11">
        <v>32.11</v>
      </c>
      <c r="J48" s="11">
        <v>6.21</v>
      </c>
      <c r="K48" s="11">
        <v>96.1</v>
      </c>
      <c r="M48" s="31">
        <f t="shared" si="1"/>
        <v>6.497689867292614</v>
      </c>
      <c r="N48" s="31">
        <f t="shared" si="2"/>
        <v>95.57242846044781</v>
      </c>
      <c r="O48" s="32">
        <f t="shared" si="3"/>
        <v>-0.52757153955218428</v>
      </c>
    </row>
    <row r="49" spans="1:21" ht="20.100000000000001" customHeight="1" x14ac:dyDescent="0.15">
      <c r="A49" s="8" t="s">
        <v>14</v>
      </c>
      <c r="B49" s="9" t="s">
        <v>59</v>
      </c>
      <c r="C49" s="11">
        <v>6.38</v>
      </c>
      <c r="D49" s="11">
        <v>28.46</v>
      </c>
      <c r="E49" s="11">
        <f t="shared" si="0"/>
        <v>301.60999999999996</v>
      </c>
      <c r="F49" s="11">
        <v>8.15</v>
      </c>
      <c r="G49" s="11">
        <v>181</v>
      </c>
      <c r="H49" s="11">
        <v>49360</v>
      </c>
      <c r="I49" s="11">
        <v>32.17</v>
      </c>
      <c r="J49" s="11">
        <v>6.14</v>
      </c>
      <c r="K49" s="11">
        <v>95</v>
      </c>
      <c r="M49" s="31">
        <f t="shared" si="1"/>
        <v>6.4955276732573868</v>
      </c>
      <c r="N49" s="31">
        <f t="shared" si="2"/>
        <v>94.526577498528368</v>
      </c>
      <c r="O49" s="32">
        <f t="shared" si="3"/>
        <v>-0.47342250147163156</v>
      </c>
    </row>
    <row r="50" spans="1:21" ht="20.100000000000001" customHeight="1" x14ac:dyDescent="0.15">
      <c r="A50" s="8" t="s">
        <v>14</v>
      </c>
      <c r="B50" s="9" t="s">
        <v>60</v>
      </c>
      <c r="C50" s="11">
        <v>5.54</v>
      </c>
      <c r="D50" s="11">
        <v>28.48</v>
      </c>
      <c r="E50" s="11">
        <f t="shared" si="0"/>
        <v>301.63</v>
      </c>
      <c r="F50" s="11">
        <v>8.16</v>
      </c>
      <c r="G50" s="11">
        <v>179.2</v>
      </c>
      <c r="H50" s="11">
        <v>49380</v>
      </c>
      <c r="I50" s="11">
        <v>32.19</v>
      </c>
      <c r="J50" s="11">
        <v>6.1</v>
      </c>
      <c r="K50" s="11">
        <v>94.3</v>
      </c>
      <c r="M50" s="31">
        <f t="shared" si="1"/>
        <v>6.4926798862353703</v>
      </c>
      <c r="N50" s="31">
        <f t="shared" si="2"/>
        <v>93.95195985146502</v>
      </c>
      <c r="O50" s="32">
        <f t="shared" si="3"/>
        <v>-0.34804014853497733</v>
      </c>
    </row>
    <row r="51" spans="1:21" ht="20.100000000000001" customHeight="1" x14ac:dyDescent="0.15">
      <c r="A51" s="8" t="s">
        <v>14</v>
      </c>
      <c r="B51" s="9" t="s">
        <v>61</v>
      </c>
      <c r="C51" s="11">
        <v>6.56</v>
      </c>
      <c r="D51" s="11">
        <v>28.4</v>
      </c>
      <c r="E51" s="11">
        <f t="shared" si="0"/>
        <v>301.54999999999995</v>
      </c>
      <c r="F51" s="11">
        <v>8.15</v>
      </c>
      <c r="G51" s="11">
        <v>178.8</v>
      </c>
      <c r="H51" s="11">
        <v>49420</v>
      </c>
      <c r="I51" s="11">
        <v>32.22</v>
      </c>
      <c r="J51" s="11">
        <v>6.11</v>
      </c>
      <c r="K51" s="11">
        <v>94.5</v>
      </c>
      <c r="M51" s="31">
        <f t="shared" si="1"/>
        <v>6.5001137590377098</v>
      </c>
      <c r="N51" s="31">
        <f t="shared" si="2"/>
        <v>93.998354898092387</v>
      </c>
      <c r="O51" s="32">
        <f t="shared" si="3"/>
        <v>-0.50164510190761291</v>
      </c>
    </row>
    <row r="52" spans="1:21" ht="20.100000000000001" customHeight="1" x14ac:dyDescent="0.15">
      <c r="A52" s="8" t="s">
        <v>14</v>
      </c>
      <c r="B52" s="9" t="s">
        <v>62</v>
      </c>
      <c r="C52" s="11">
        <v>8.2899999999999991</v>
      </c>
      <c r="D52" s="11">
        <v>28.33</v>
      </c>
      <c r="E52" s="11">
        <f t="shared" si="0"/>
        <v>301.47999999999996</v>
      </c>
      <c r="F52" s="11">
        <v>8.17</v>
      </c>
      <c r="G52" s="11">
        <v>178.3</v>
      </c>
      <c r="H52" s="11">
        <v>49570</v>
      </c>
      <c r="I52" s="11">
        <v>32.33</v>
      </c>
      <c r="J52" s="11">
        <v>6.27</v>
      </c>
      <c r="K52" s="11">
        <v>96.9</v>
      </c>
      <c r="M52" s="31">
        <f t="shared" si="1"/>
        <v>6.5036063839691138</v>
      </c>
      <c r="N52" s="31">
        <f t="shared" si="2"/>
        <v>96.408048547573003</v>
      </c>
      <c r="O52" s="32">
        <f t="shared" si="3"/>
        <v>-0.49195145242700278</v>
      </c>
    </row>
    <row r="53" spans="1:21" ht="20.100000000000001" customHeight="1" x14ac:dyDescent="0.15">
      <c r="A53" s="8" t="s">
        <v>14</v>
      </c>
      <c r="B53" s="9" t="s">
        <v>63</v>
      </c>
      <c r="C53" s="11">
        <v>8.41</v>
      </c>
      <c r="D53" s="11">
        <v>28.32</v>
      </c>
      <c r="E53" s="11">
        <f t="shared" si="0"/>
        <v>301.46999999999997</v>
      </c>
      <c r="F53" s="11">
        <v>8.17</v>
      </c>
      <c r="G53" s="11">
        <v>177.4</v>
      </c>
      <c r="H53" s="11">
        <v>49440</v>
      </c>
      <c r="I53" s="11">
        <v>32.24</v>
      </c>
      <c r="J53" s="11">
        <v>6.42</v>
      </c>
      <c r="K53" s="11">
        <v>99.1</v>
      </c>
      <c r="M53" s="31">
        <f t="shared" si="1"/>
        <v>6.5079244264344309</v>
      </c>
      <c r="N53" s="31">
        <f t="shared" si="2"/>
        <v>98.648963622298808</v>
      </c>
      <c r="O53" s="32">
        <f t="shared" si="3"/>
        <v>-0.4510363777011861</v>
      </c>
    </row>
    <row r="54" spans="1:21" ht="20.100000000000001" customHeight="1" x14ac:dyDescent="0.15">
      <c r="A54" s="8" t="s">
        <v>14</v>
      </c>
      <c r="B54" s="9" t="s">
        <v>64</v>
      </c>
      <c r="C54" s="11">
        <v>9.11</v>
      </c>
      <c r="D54" s="11">
        <v>28.29</v>
      </c>
      <c r="E54" s="11">
        <f t="shared" si="0"/>
        <v>301.44</v>
      </c>
      <c r="F54" s="11">
        <v>8.18</v>
      </c>
      <c r="G54" s="11">
        <v>176.9</v>
      </c>
      <c r="H54" s="11">
        <v>49540</v>
      </c>
      <c r="I54" s="11">
        <v>32.31</v>
      </c>
      <c r="J54" s="11">
        <v>6.51</v>
      </c>
      <c r="K54" s="11">
        <v>100.5</v>
      </c>
      <c r="M54" s="31">
        <f t="shared" si="1"/>
        <v>6.5085982937236908</v>
      </c>
      <c r="N54" s="31">
        <f t="shared" si="2"/>
        <v>100.02153622351622</v>
      </c>
      <c r="O54" s="32">
        <f t="shared" si="3"/>
        <v>-0.47846377648377825</v>
      </c>
    </row>
    <row r="55" spans="1:21" ht="20.100000000000001" customHeight="1" x14ac:dyDescent="0.15">
      <c r="A55" s="8" t="s">
        <v>14</v>
      </c>
      <c r="B55" s="9" t="s">
        <v>65</v>
      </c>
      <c r="C55" s="11">
        <v>10.6</v>
      </c>
      <c r="D55" s="11">
        <v>28.24</v>
      </c>
      <c r="E55" s="11">
        <f t="shared" si="0"/>
        <v>301.39</v>
      </c>
      <c r="F55" s="11">
        <v>8.19</v>
      </c>
      <c r="G55" s="11">
        <v>176.6</v>
      </c>
      <c r="H55" s="11">
        <v>49570</v>
      </c>
      <c r="I55" s="11">
        <v>32.340000000000003</v>
      </c>
      <c r="J55" s="11">
        <v>6.55</v>
      </c>
      <c r="K55" s="11">
        <v>101</v>
      </c>
      <c r="M55" s="31">
        <f t="shared" si="1"/>
        <v>6.5128567469601411</v>
      </c>
      <c r="N55" s="31">
        <f t="shared" si="2"/>
        <v>100.57030661786312</v>
      </c>
      <c r="O55" s="32">
        <f t="shared" si="3"/>
        <v>-0.42969338213687536</v>
      </c>
    </row>
    <row r="56" spans="1:21" ht="20.100000000000001" customHeight="1" x14ac:dyDescent="0.15">
      <c r="A56" s="8" t="s">
        <v>14</v>
      </c>
      <c r="B56" s="9" t="s">
        <v>66</v>
      </c>
      <c r="C56" s="11">
        <v>13.58</v>
      </c>
      <c r="D56" s="11">
        <v>27.18</v>
      </c>
      <c r="E56" s="11">
        <f t="shared" si="0"/>
        <v>300.33</v>
      </c>
      <c r="F56" s="11">
        <v>8.17</v>
      </c>
      <c r="G56" s="11">
        <v>177</v>
      </c>
      <c r="H56" s="11">
        <v>50200</v>
      </c>
      <c r="I56" s="11">
        <v>32.83</v>
      </c>
      <c r="J56" s="11">
        <v>6.52</v>
      </c>
      <c r="K56" s="11">
        <v>99.2</v>
      </c>
      <c r="M56" s="31">
        <f t="shared" si="1"/>
        <v>6.6097932982165348</v>
      </c>
      <c r="N56" s="31">
        <f t="shared" si="2"/>
        <v>98.641511252087668</v>
      </c>
      <c r="O56" s="32">
        <f t="shared" si="3"/>
        <v>-0.55848874791233527</v>
      </c>
    </row>
    <row r="57" spans="1:21" ht="20.100000000000001" customHeight="1" x14ac:dyDescent="0.15">
      <c r="A57" s="8" t="s">
        <v>14</v>
      </c>
      <c r="B57" s="9" t="s">
        <v>67</v>
      </c>
      <c r="C57" s="11">
        <v>13.51</v>
      </c>
      <c r="D57" s="11">
        <v>26.61</v>
      </c>
      <c r="E57" s="11">
        <f t="shared" si="0"/>
        <v>299.76</v>
      </c>
      <c r="F57" s="11">
        <v>8.15</v>
      </c>
      <c r="G57" s="11">
        <v>177.2</v>
      </c>
      <c r="H57" s="11">
        <v>50470</v>
      </c>
      <c r="I57" s="11">
        <v>33.04</v>
      </c>
      <c r="J57" s="11">
        <v>6.21</v>
      </c>
      <c r="K57" s="11">
        <v>93.7</v>
      </c>
      <c r="M57" s="31">
        <f t="shared" si="1"/>
        <v>6.6650455969840934</v>
      </c>
      <c r="N57" s="31">
        <f t="shared" si="2"/>
        <v>93.1726559051599</v>
      </c>
      <c r="O57" s="32">
        <f t="shared" si="3"/>
        <v>-0.52734409484010314</v>
      </c>
    </row>
    <row r="58" spans="1:21" ht="20.100000000000001" customHeight="1" x14ac:dyDescent="0.15">
      <c r="A58" s="8" t="s">
        <v>14</v>
      </c>
      <c r="B58" s="9" t="s">
        <v>68</v>
      </c>
      <c r="C58" s="11">
        <v>14.38</v>
      </c>
      <c r="D58" s="11">
        <v>25.76</v>
      </c>
      <c r="E58" s="11">
        <f t="shared" si="0"/>
        <v>298.90999999999997</v>
      </c>
      <c r="F58" s="11">
        <v>8.15</v>
      </c>
      <c r="G58" s="11">
        <v>177.3</v>
      </c>
      <c r="H58" s="11">
        <v>50710</v>
      </c>
      <c r="I58" s="11">
        <v>33.24</v>
      </c>
      <c r="J58" s="11">
        <v>6.12</v>
      </c>
      <c r="K58" s="11">
        <v>91.1</v>
      </c>
      <c r="M58" s="31">
        <f t="shared" si="1"/>
        <v>6.7533744717162056</v>
      </c>
      <c r="N58" s="31">
        <f t="shared" si="2"/>
        <v>90.621363077542341</v>
      </c>
      <c r="O58" s="32">
        <f t="shared" si="3"/>
        <v>-0.47863692245765321</v>
      </c>
    </row>
    <row r="59" spans="1:21" ht="20.100000000000001" customHeight="1" x14ac:dyDescent="0.15">
      <c r="A59" s="8" t="s">
        <v>14</v>
      </c>
      <c r="B59" s="13" t="s">
        <v>69</v>
      </c>
      <c r="C59" s="14">
        <v>12.44</v>
      </c>
      <c r="D59" s="14">
        <v>26.2</v>
      </c>
      <c r="E59" s="11">
        <f t="shared" si="0"/>
        <v>299.34999999999997</v>
      </c>
      <c r="F59" s="14">
        <v>8.14</v>
      </c>
      <c r="G59" s="14">
        <v>176.7</v>
      </c>
      <c r="H59" s="14">
        <v>50570</v>
      </c>
      <c r="I59" s="14">
        <v>33.130000000000003</v>
      </c>
      <c r="J59" s="14">
        <v>5.89</v>
      </c>
      <c r="K59" s="14">
        <v>88.2</v>
      </c>
      <c r="M59" s="29">
        <f>EXP(-139.34411+1.575701*10^5/E59-6.642308*10^7/E59^2+1.2438*10^10/E59^3-8.621949*10^11/E59^4-I59*(0.01767-10.754/E59+2140.7/E59^2))</f>
        <v>6.7076296519824492</v>
      </c>
      <c r="N59" s="29">
        <f>J59*100/M59</f>
        <v>87.810453253918126</v>
      </c>
      <c r="O59" s="30">
        <f>N59-K59</f>
        <v>-0.38954674608187645</v>
      </c>
    </row>
    <row r="60" spans="1:21" ht="20.100000000000001" customHeight="1" x14ac:dyDescent="0.15">
      <c r="A60" s="8" t="s">
        <v>14</v>
      </c>
      <c r="B60" s="9" t="s">
        <v>70</v>
      </c>
      <c r="C60" s="11">
        <v>12.73</v>
      </c>
      <c r="D60" s="11">
        <v>27.18</v>
      </c>
      <c r="E60" s="11">
        <f t="shared" si="0"/>
        <v>300.33</v>
      </c>
      <c r="F60" s="11">
        <v>8.15</v>
      </c>
      <c r="G60" s="11">
        <v>175.6</v>
      </c>
      <c r="H60" s="11">
        <v>50290</v>
      </c>
      <c r="I60" s="11">
        <v>32.9</v>
      </c>
      <c r="J60" s="11">
        <v>6.13</v>
      </c>
      <c r="K60" s="11">
        <v>93.3</v>
      </c>
      <c r="M60" s="31">
        <f t="shared" ref="M60" si="4">EXP(-139.34411+1.575701*10^5/E60-6.642308*10^7/E60^2+1.2438*10^10/E60^3-8.621949*10^11/E60^4-I60*(0.01767-10.754/E60+2140.7/E60^2))</f>
        <v>6.6072046009019667</v>
      </c>
      <c r="N60" s="31">
        <f t="shared" ref="N60" si="5">J60*100/M60</f>
        <v>92.777511372406693</v>
      </c>
      <c r="O60" s="32">
        <f t="shared" ref="O60" si="6">N60-K60</f>
        <v>-0.5224886275933045</v>
      </c>
    </row>
    <row r="61" spans="1:21" ht="20.100000000000001" customHeight="1" x14ac:dyDescent="0.15">
      <c r="A61" s="8" t="s">
        <v>14</v>
      </c>
      <c r="B61" s="9" t="s">
        <v>71</v>
      </c>
      <c r="C61" s="11">
        <v>11.98</v>
      </c>
      <c r="D61" s="11">
        <v>27.86</v>
      </c>
      <c r="E61" s="11">
        <f t="shared" si="0"/>
        <v>301.01</v>
      </c>
      <c r="F61" s="11">
        <v>8.17</v>
      </c>
      <c r="G61" s="11">
        <v>174.7</v>
      </c>
      <c r="H61" s="11">
        <v>49790</v>
      </c>
      <c r="I61" s="11">
        <v>32.51</v>
      </c>
      <c r="J61" s="11">
        <v>6.33</v>
      </c>
      <c r="K61" s="11">
        <v>97.2</v>
      </c>
      <c r="M61" s="31">
        <f t="shared" ref="M61:M62" si="7">EXP(-139.34411+1.575701*10^5/E61-6.642308*10^7/E61^2+1.2438*10^10/E61^3-8.621949*10^11/E61^4-I61*(0.01767-10.754/E61+2140.7/E61^2))</f>
        <v>6.547508534849598</v>
      </c>
      <c r="N61" s="31">
        <f t="shared" ref="N61:N62" si="8">J61*100/M61</f>
        <v>96.677995397915211</v>
      </c>
      <c r="O61" s="32">
        <f t="shared" ref="O61:O62" si="9">N61-K61</f>
        <v>-0.52200460208479171</v>
      </c>
    </row>
    <row r="62" spans="1:21" ht="20.100000000000001" customHeight="1" x14ac:dyDescent="0.15">
      <c r="A62" s="8" t="s">
        <v>14</v>
      </c>
      <c r="B62" s="9" t="s">
        <v>72</v>
      </c>
      <c r="C62" s="11">
        <v>11.86</v>
      </c>
      <c r="D62" s="11">
        <v>28.29</v>
      </c>
      <c r="E62" s="11">
        <f t="shared" si="0"/>
        <v>301.44</v>
      </c>
      <c r="F62" s="11">
        <v>8.18</v>
      </c>
      <c r="G62" s="11">
        <v>174</v>
      </c>
      <c r="H62" s="11">
        <v>49670</v>
      </c>
      <c r="I62" s="11">
        <v>32.409999999999997</v>
      </c>
      <c r="J62" s="11">
        <v>6.4</v>
      </c>
      <c r="K62" s="11">
        <v>98.8</v>
      </c>
      <c r="M62" s="31">
        <f t="shared" si="7"/>
        <v>6.5049847971090644</v>
      </c>
      <c r="N62" s="31">
        <f t="shared" si="8"/>
        <v>98.386086972013814</v>
      </c>
      <c r="O62" s="32">
        <f t="shared" si="9"/>
        <v>-0.41391302798618312</v>
      </c>
    </row>
    <row r="63" spans="1:21" ht="20.100000000000001" customHeight="1" x14ac:dyDescent="0.15">
      <c r="A63" s="8" t="s">
        <v>14</v>
      </c>
      <c r="B63" s="18" t="s">
        <v>73</v>
      </c>
      <c r="C63" s="19">
        <v>10.62</v>
      </c>
      <c r="D63" s="20">
        <v>28.33</v>
      </c>
      <c r="E63" s="11">
        <f t="shared" si="0"/>
        <v>301.47999999999996</v>
      </c>
      <c r="F63" s="19">
        <v>8.18</v>
      </c>
      <c r="G63" s="19">
        <v>173.5</v>
      </c>
      <c r="H63" s="19">
        <v>49470</v>
      </c>
      <c r="I63" s="20">
        <v>32.26</v>
      </c>
      <c r="J63" s="20">
        <v>6.49</v>
      </c>
      <c r="K63" s="20">
        <v>100.3</v>
      </c>
      <c r="M63" s="29">
        <f>EXP(-139.34411+1.575701*10^5/E63-6.642308*10^7/E63^2+1.2438*10^10/E63^3-8.621949*10^11/E63^4-I63*(0.01767-10.754/E63+2140.7/E63^2))</f>
        <v>6.5061343937174154</v>
      </c>
      <c r="N63" s="29">
        <f>J63*100/M63</f>
        <v>99.752012597019274</v>
      </c>
      <c r="O63" s="30">
        <f>N63-K63</f>
        <v>-0.54798740298072346</v>
      </c>
      <c r="R63" s="22"/>
      <c r="S63" s="17"/>
      <c r="T63" s="22"/>
      <c r="U63" s="17"/>
    </row>
    <row r="64" spans="1:21" ht="20.100000000000001" customHeight="1" x14ac:dyDescent="0.15">
      <c r="A64" s="8" t="s">
        <v>14</v>
      </c>
      <c r="B64" s="18" t="s">
        <v>74</v>
      </c>
      <c r="C64" s="19">
        <v>12.25</v>
      </c>
      <c r="D64" s="19">
        <v>28.24</v>
      </c>
      <c r="E64" s="26">
        <f t="shared" si="0"/>
        <v>301.39</v>
      </c>
      <c r="F64" s="19">
        <v>8.18</v>
      </c>
      <c r="G64" s="19">
        <v>173.1</v>
      </c>
      <c r="H64" s="19">
        <v>49570</v>
      </c>
      <c r="I64" s="19">
        <v>32.33</v>
      </c>
      <c r="J64" s="19">
        <v>6.54</v>
      </c>
      <c r="K64" s="19">
        <v>100.9</v>
      </c>
      <c r="M64" s="29">
        <f t="shared" ref="M64:M71" si="10">EXP(-139.34411+1.575701*10^5/E64-6.642308*10^7/E64^2+1.2438*10^10/E64^3-8.621949*10^11/E64^4-I64*(0.01767-10.754/E64+2140.7/E64^2))</f>
        <v>6.5132185671797753</v>
      </c>
      <c r="N64" s="29">
        <f t="shared" ref="N64:N71" si="11">J64*100/M64</f>
        <v>100.41118584527743</v>
      </c>
      <c r="O64" s="30">
        <f t="shared" ref="O64:O71" si="12">N64-K64</f>
        <v>-0.48881415472257572</v>
      </c>
      <c r="R64" s="22"/>
      <c r="S64" s="23"/>
      <c r="T64" s="22"/>
      <c r="U64" s="17"/>
    </row>
    <row r="65" spans="1:21" ht="20.100000000000001" customHeight="1" x14ac:dyDescent="0.15">
      <c r="A65" s="8" t="s">
        <v>14</v>
      </c>
      <c r="B65" s="18" t="s">
        <v>75</v>
      </c>
      <c r="C65" s="19">
        <v>14.5</v>
      </c>
      <c r="D65" s="19">
        <v>26.5</v>
      </c>
      <c r="E65" s="26">
        <f t="shared" si="0"/>
        <v>299.64999999999998</v>
      </c>
      <c r="F65" s="19">
        <v>8.16</v>
      </c>
      <c r="G65" s="19">
        <v>174.3</v>
      </c>
      <c r="H65" s="19">
        <v>50470</v>
      </c>
      <c r="I65" s="19">
        <v>33.049999999999997</v>
      </c>
      <c r="J65" s="19">
        <v>6.34</v>
      </c>
      <c r="K65" s="19">
        <v>95.4</v>
      </c>
      <c r="M65" s="29">
        <f t="shared" si="10"/>
        <v>6.6769531490363843</v>
      </c>
      <c r="N65" s="29">
        <f t="shared" si="11"/>
        <v>94.953489390815733</v>
      </c>
      <c r="O65" s="30">
        <f t="shared" si="12"/>
        <v>-0.44651060918427277</v>
      </c>
      <c r="R65" s="22"/>
      <c r="S65" s="23"/>
      <c r="T65" s="22"/>
      <c r="U65" s="24"/>
    </row>
    <row r="66" spans="1:21" ht="20.100000000000001" customHeight="1" x14ac:dyDescent="0.15">
      <c r="A66" s="8" t="s">
        <v>14</v>
      </c>
      <c r="B66" s="13" t="s">
        <v>76</v>
      </c>
      <c r="C66" s="14">
        <v>21.71</v>
      </c>
      <c r="D66" s="14">
        <v>24.61</v>
      </c>
      <c r="E66" s="11">
        <f t="shared" si="0"/>
        <v>297.76</v>
      </c>
      <c r="F66" s="14">
        <v>8.1199999999999992</v>
      </c>
      <c r="G66" s="14">
        <v>175.7</v>
      </c>
      <c r="H66" s="14">
        <v>50610</v>
      </c>
      <c r="I66" s="14">
        <v>33.200000000000003</v>
      </c>
      <c r="J66" s="14">
        <v>5.7</v>
      </c>
      <c r="K66" s="14">
        <v>83.1</v>
      </c>
      <c r="M66" s="29">
        <f t="shared" si="10"/>
        <v>6.8885502761756126</v>
      </c>
      <c r="N66" s="29">
        <f t="shared" si="11"/>
        <v>82.746002736072469</v>
      </c>
      <c r="O66" s="30">
        <f t="shared" si="12"/>
        <v>-0.35399726392752484</v>
      </c>
      <c r="R66" s="22"/>
      <c r="S66" s="23"/>
      <c r="T66" s="22"/>
      <c r="U66" s="17"/>
    </row>
    <row r="67" spans="1:21" ht="20.100000000000001" customHeight="1" x14ac:dyDescent="0.15">
      <c r="A67" s="8" t="s">
        <v>14</v>
      </c>
      <c r="B67" s="13" t="s">
        <v>77</v>
      </c>
      <c r="C67" s="14">
        <v>27.66</v>
      </c>
      <c r="D67" s="14">
        <v>21.84</v>
      </c>
      <c r="E67" s="11">
        <f t="shared" si="0"/>
        <v>294.98999999999995</v>
      </c>
      <c r="F67" s="14">
        <v>8</v>
      </c>
      <c r="G67" s="14">
        <v>179</v>
      </c>
      <c r="H67" s="14">
        <v>50800</v>
      </c>
      <c r="I67" s="14">
        <v>33.380000000000003</v>
      </c>
      <c r="J67" s="14">
        <v>4.1399999999999997</v>
      </c>
      <c r="K67" s="14">
        <v>57.6</v>
      </c>
      <c r="M67" s="29">
        <f t="shared" si="10"/>
        <v>7.2233483053891465</v>
      </c>
      <c r="N67" s="29">
        <f t="shared" si="11"/>
        <v>57.31414054769111</v>
      </c>
      <c r="O67" s="30">
        <f t="shared" si="12"/>
        <v>-0.28585945230889109</v>
      </c>
      <c r="R67" s="22"/>
      <c r="S67" s="23"/>
      <c r="T67" s="17"/>
      <c r="U67" s="17"/>
    </row>
    <row r="68" spans="1:21" ht="20.100000000000001" customHeight="1" x14ac:dyDescent="0.15">
      <c r="A68" s="8" t="s">
        <v>14</v>
      </c>
      <c r="B68" s="15" t="s">
        <v>78</v>
      </c>
      <c r="C68" s="16">
        <v>22.94</v>
      </c>
      <c r="D68" s="16">
        <v>22.31</v>
      </c>
      <c r="E68" s="11">
        <f t="shared" si="0"/>
        <v>295.45999999999998</v>
      </c>
      <c r="F68" s="16">
        <v>8.01</v>
      </c>
      <c r="G68" s="16">
        <v>178.9</v>
      </c>
      <c r="H68" s="16">
        <v>50700</v>
      </c>
      <c r="I68" s="16">
        <v>33.299999999999997</v>
      </c>
      <c r="J68" s="16">
        <v>3.49</v>
      </c>
      <c r="K68" s="16">
        <v>48.9</v>
      </c>
      <c r="M68" s="29">
        <f t="shared" si="10"/>
        <v>7.1665062896378755</v>
      </c>
      <c r="N68" s="29">
        <f t="shared" si="11"/>
        <v>48.69876420880599</v>
      </c>
      <c r="O68" s="30">
        <f t="shared" si="12"/>
        <v>-0.20123579119400858</v>
      </c>
    </row>
    <row r="69" spans="1:21" ht="20.100000000000001" customHeight="1" x14ac:dyDescent="0.15">
      <c r="A69" s="8" t="s">
        <v>14</v>
      </c>
      <c r="B69" s="13" t="s">
        <v>79</v>
      </c>
      <c r="C69" s="14">
        <v>15.3</v>
      </c>
      <c r="D69" s="14">
        <v>25.44</v>
      </c>
      <c r="E69" s="11">
        <f t="shared" si="0"/>
        <v>298.58999999999997</v>
      </c>
      <c r="F69" s="14">
        <v>8.1300000000000008</v>
      </c>
      <c r="G69" s="14">
        <v>175.1</v>
      </c>
      <c r="H69" s="14">
        <v>50640</v>
      </c>
      <c r="I69" s="14">
        <v>33.19</v>
      </c>
      <c r="J69" s="14">
        <v>4.6900000000000004</v>
      </c>
      <c r="K69" s="14">
        <v>69.3</v>
      </c>
      <c r="M69" s="29">
        <f t="shared" si="10"/>
        <v>6.7920066339272154</v>
      </c>
      <c r="N69" s="29">
        <f t="shared" si="11"/>
        <v>69.05175823257683</v>
      </c>
      <c r="O69" s="30">
        <f t="shared" si="12"/>
        <v>-0.24824176742316695</v>
      </c>
    </row>
    <row r="70" spans="1:21" ht="20.100000000000001" customHeight="1" x14ac:dyDescent="0.15">
      <c r="A70" s="8" t="s">
        <v>14</v>
      </c>
      <c r="B70" s="13" t="s">
        <v>80</v>
      </c>
      <c r="C70" s="14">
        <v>12.22</v>
      </c>
      <c r="D70" s="14">
        <v>27.07</v>
      </c>
      <c r="E70" s="11">
        <f t="shared" ref="E70:E133" si="13">D70+273.15</f>
        <v>300.21999999999997</v>
      </c>
      <c r="F70" s="14">
        <v>8.14</v>
      </c>
      <c r="G70" s="14">
        <v>173.3</v>
      </c>
      <c r="H70" s="14">
        <v>50310</v>
      </c>
      <c r="I70" s="14">
        <v>32.909999999999997</v>
      </c>
      <c r="J70" s="14">
        <v>5.69</v>
      </c>
      <c r="K70" s="14">
        <v>86.3</v>
      </c>
      <c r="M70" s="29">
        <f t="shared" si="10"/>
        <v>6.6189264148744433</v>
      </c>
      <c r="N70" s="29">
        <f t="shared" si="11"/>
        <v>85.96560292939796</v>
      </c>
      <c r="O70" s="30">
        <f t="shared" si="12"/>
        <v>-0.33439707060203716</v>
      </c>
    </row>
    <row r="71" spans="1:21" ht="20.100000000000001" customHeight="1" x14ac:dyDescent="0.15">
      <c r="A71" s="8" t="s">
        <v>14</v>
      </c>
      <c r="B71" s="9" t="s">
        <v>81</v>
      </c>
      <c r="C71" s="11">
        <v>9.02</v>
      </c>
      <c r="D71" s="11">
        <v>28.37</v>
      </c>
      <c r="E71" s="11">
        <f t="shared" si="13"/>
        <v>301.52</v>
      </c>
      <c r="F71" s="11">
        <v>8.19</v>
      </c>
      <c r="G71" s="11">
        <v>170.7</v>
      </c>
      <c r="H71" s="11">
        <v>49370</v>
      </c>
      <c r="I71" s="11">
        <v>32.18</v>
      </c>
      <c r="J71" s="11">
        <v>6.44</v>
      </c>
      <c r="K71" s="11">
        <v>99.4</v>
      </c>
      <c r="M71" s="31">
        <f t="shared" si="10"/>
        <v>6.5047555080354647</v>
      </c>
      <c r="N71" s="31">
        <f t="shared" si="11"/>
        <v>99.004489746686545</v>
      </c>
      <c r="O71" s="32">
        <f t="shared" si="12"/>
        <v>-0.39551025331346068</v>
      </c>
    </row>
    <row r="72" spans="1:21" ht="20.100000000000001" customHeight="1" x14ac:dyDescent="0.15">
      <c r="A72" s="8" t="s">
        <v>14</v>
      </c>
      <c r="B72" s="9" t="s">
        <v>82</v>
      </c>
      <c r="C72" s="11">
        <v>6.22</v>
      </c>
      <c r="D72" s="11">
        <v>28.45</v>
      </c>
      <c r="E72" s="11">
        <f t="shared" si="13"/>
        <v>301.59999999999997</v>
      </c>
      <c r="F72" s="11">
        <v>8.19</v>
      </c>
      <c r="G72" s="11">
        <v>169.7</v>
      </c>
      <c r="H72" s="11">
        <v>49210</v>
      </c>
      <c r="I72" s="11">
        <v>32.06</v>
      </c>
      <c r="J72" s="11">
        <v>6.6</v>
      </c>
      <c r="K72" s="11">
        <v>102</v>
      </c>
      <c r="M72" s="31">
        <f t="shared" ref="M72:M83" si="14">EXP(-139.34411+1.575701*10^5/E72-6.642308*10^7/E72^2+1.2438*10^10/E72^3-8.621949*10^11/E72^4-I72*(0.01767-10.754/E72+2140.7/E72^2))</f>
        <v>6.5005573915971917</v>
      </c>
      <c r="N72" s="31">
        <f t="shared" ref="N72:N83" si="15">J72*100/M72</f>
        <v>101.52975510271398</v>
      </c>
      <c r="O72" s="32">
        <f t="shared" ref="O72:O83" si="16">N72-K72</f>
        <v>-0.47024489728602248</v>
      </c>
    </row>
    <row r="73" spans="1:21" ht="20.100000000000001" customHeight="1" x14ac:dyDescent="0.15">
      <c r="A73" s="8" t="s">
        <v>14</v>
      </c>
      <c r="B73" s="9" t="s">
        <v>83</v>
      </c>
      <c r="C73" s="11">
        <v>6.04</v>
      </c>
      <c r="D73" s="11">
        <v>28.43</v>
      </c>
      <c r="E73" s="11">
        <f t="shared" si="13"/>
        <v>301.58</v>
      </c>
      <c r="F73" s="11">
        <v>8.19</v>
      </c>
      <c r="G73" s="11">
        <v>169.3</v>
      </c>
      <c r="H73" s="11">
        <v>49430</v>
      </c>
      <c r="I73" s="11">
        <v>32.229999999999997</v>
      </c>
      <c r="J73" s="11">
        <v>6.56</v>
      </c>
      <c r="K73" s="11">
        <v>101.4</v>
      </c>
      <c r="M73" s="31">
        <f t="shared" si="14"/>
        <v>6.4965582749037996</v>
      </c>
      <c r="N73" s="31">
        <f t="shared" si="15"/>
        <v>100.97654361604475</v>
      </c>
      <c r="O73" s="32">
        <f t="shared" si="16"/>
        <v>-0.42345638395525498</v>
      </c>
    </row>
    <row r="74" spans="1:21" ht="20.100000000000001" customHeight="1" x14ac:dyDescent="0.15">
      <c r="A74" s="8" t="s">
        <v>14</v>
      </c>
      <c r="B74" s="9" t="s">
        <v>84</v>
      </c>
      <c r="C74" s="11">
        <v>7.26</v>
      </c>
      <c r="D74" s="11">
        <v>28.43</v>
      </c>
      <c r="E74" s="11">
        <f t="shared" si="13"/>
        <v>301.58</v>
      </c>
      <c r="F74" s="11">
        <v>8.19</v>
      </c>
      <c r="G74" s="11">
        <v>168.4</v>
      </c>
      <c r="H74" s="11">
        <v>49050</v>
      </c>
      <c r="I74" s="11">
        <v>31.95</v>
      </c>
      <c r="J74" s="11">
        <v>6.57</v>
      </c>
      <c r="K74" s="11">
        <v>101.5</v>
      </c>
      <c r="M74" s="31">
        <f t="shared" si="14"/>
        <v>6.5066583433994269</v>
      </c>
      <c r="N74" s="31">
        <f t="shared" si="15"/>
        <v>100.97348982008297</v>
      </c>
      <c r="O74" s="32">
        <f t="shared" si="16"/>
        <v>-0.52651017991702531</v>
      </c>
    </row>
    <row r="75" spans="1:21" ht="20.100000000000001" customHeight="1" x14ac:dyDescent="0.15">
      <c r="A75" s="8" t="s">
        <v>14</v>
      </c>
      <c r="B75" s="9" t="s">
        <v>85</v>
      </c>
      <c r="C75" s="11">
        <v>8.4600000000000009</v>
      </c>
      <c r="D75" s="11">
        <v>28.41</v>
      </c>
      <c r="E75" s="11">
        <f t="shared" si="13"/>
        <v>301.56</v>
      </c>
      <c r="F75" s="11">
        <v>8.19</v>
      </c>
      <c r="G75" s="11">
        <v>167.5</v>
      </c>
      <c r="H75" s="11">
        <v>49490</v>
      </c>
      <c r="I75" s="11">
        <v>32.270000000000003</v>
      </c>
      <c r="J75" s="11">
        <v>6.62</v>
      </c>
      <c r="K75" s="11">
        <v>102.3</v>
      </c>
      <c r="M75" s="31">
        <f t="shared" si="14"/>
        <v>6.4972455752603508</v>
      </c>
      <c r="N75" s="31">
        <f t="shared" si="15"/>
        <v>101.88933022952162</v>
      </c>
      <c r="O75" s="32">
        <f t="shared" si="16"/>
        <v>-0.41066977047837838</v>
      </c>
    </row>
    <row r="76" spans="1:21" ht="20.100000000000001" customHeight="1" x14ac:dyDescent="0.15">
      <c r="A76" s="8" t="s">
        <v>14</v>
      </c>
      <c r="B76" s="9" t="s">
        <v>86</v>
      </c>
      <c r="C76" s="11">
        <v>6.94</v>
      </c>
      <c r="D76" s="11">
        <v>28.44</v>
      </c>
      <c r="E76" s="11">
        <f t="shared" si="13"/>
        <v>301.58999999999997</v>
      </c>
      <c r="F76" s="11">
        <v>8.1999999999999993</v>
      </c>
      <c r="G76" s="11">
        <v>167.1</v>
      </c>
      <c r="H76" s="11">
        <v>49160</v>
      </c>
      <c r="I76" s="11">
        <v>32.03</v>
      </c>
      <c r="J76" s="11">
        <v>6.64</v>
      </c>
      <c r="K76" s="11">
        <v>102.6</v>
      </c>
      <c r="M76" s="31">
        <f t="shared" si="14"/>
        <v>6.5027050081352069</v>
      </c>
      <c r="N76" s="31">
        <f t="shared" si="15"/>
        <v>102.11135199417828</v>
      </c>
      <c r="O76" s="32">
        <f t="shared" si="16"/>
        <v>-0.48864800582171597</v>
      </c>
    </row>
    <row r="77" spans="1:21" ht="20.100000000000001" customHeight="1" x14ac:dyDescent="0.15">
      <c r="A77" s="8" t="s">
        <v>14</v>
      </c>
      <c r="B77" s="9" t="s">
        <v>87</v>
      </c>
      <c r="C77" s="11">
        <v>4.8600000000000003</v>
      </c>
      <c r="D77" s="11">
        <v>28.47</v>
      </c>
      <c r="E77" s="11">
        <f t="shared" si="13"/>
        <v>301.62</v>
      </c>
      <c r="F77" s="11">
        <v>8.18</v>
      </c>
      <c r="G77" s="11">
        <v>167.1</v>
      </c>
      <c r="H77" s="11">
        <v>49110</v>
      </c>
      <c r="I77" s="11">
        <v>31.99</v>
      </c>
      <c r="J77" s="11">
        <v>6.46</v>
      </c>
      <c r="K77" s="11">
        <v>99.9</v>
      </c>
      <c r="M77" s="31">
        <f t="shared" si="14"/>
        <v>6.5009509841538886</v>
      </c>
      <c r="N77" s="31">
        <f t="shared" si="15"/>
        <v>99.370077020212776</v>
      </c>
      <c r="O77" s="32">
        <f t="shared" si="16"/>
        <v>-0.52992297978723002</v>
      </c>
    </row>
    <row r="78" spans="1:21" ht="20.100000000000001" customHeight="1" x14ac:dyDescent="0.15">
      <c r="A78" s="8" t="s">
        <v>14</v>
      </c>
      <c r="B78" s="9" t="s">
        <v>88</v>
      </c>
      <c r="C78" s="11">
        <v>1.3</v>
      </c>
      <c r="D78" s="11">
        <v>28.52</v>
      </c>
      <c r="E78" s="11">
        <f t="shared" si="13"/>
        <v>301.66999999999996</v>
      </c>
      <c r="F78" s="11">
        <v>8.17</v>
      </c>
      <c r="G78" s="11">
        <v>166.9</v>
      </c>
      <c r="H78" s="11">
        <v>48940</v>
      </c>
      <c r="I78" s="11">
        <v>31.86</v>
      </c>
      <c r="J78" s="11">
        <v>6.36</v>
      </c>
      <c r="K78" s="11">
        <v>98.4</v>
      </c>
      <c r="M78" s="31">
        <f t="shared" si="14"/>
        <v>6.5003121649859166</v>
      </c>
      <c r="N78" s="31">
        <f t="shared" si="15"/>
        <v>97.841454972859438</v>
      </c>
      <c r="O78" s="32">
        <f t="shared" si="16"/>
        <v>-0.55854502714056764</v>
      </c>
    </row>
    <row r="79" spans="1:21" ht="20.100000000000001" customHeight="1" x14ac:dyDescent="0.15">
      <c r="A79" s="8" t="s">
        <v>14</v>
      </c>
      <c r="B79" s="9" t="s">
        <v>89</v>
      </c>
      <c r="C79" s="11">
        <v>0.11</v>
      </c>
      <c r="D79" s="11">
        <v>27.68</v>
      </c>
      <c r="E79" s="11">
        <f t="shared" si="13"/>
        <v>300.83</v>
      </c>
      <c r="F79" s="11">
        <v>6.39</v>
      </c>
      <c r="G79" s="11">
        <v>261</v>
      </c>
      <c r="H79" s="11">
        <v>0.6</v>
      </c>
      <c r="I79" s="11">
        <v>0.01</v>
      </c>
      <c r="J79" s="11">
        <v>7.81</v>
      </c>
      <c r="K79" s="11">
        <v>99.6</v>
      </c>
      <c r="M79" s="31">
        <f t="shared" si="14"/>
        <v>7.8718969548314535</v>
      </c>
      <c r="N79" s="31">
        <f t="shared" si="15"/>
        <v>99.213697089956653</v>
      </c>
      <c r="O79" s="32">
        <f t="shared" si="16"/>
        <v>-0.38630291004334083</v>
      </c>
    </row>
    <row r="80" spans="1:21" ht="20.100000000000001" customHeight="1" x14ac:dyDescent="0.15">
      <c r="A80" s="8" t="s">
        <v>14</v>
      </c>
      <c r="B80" s="9" t="s">
        <v>90</v>
      </c>
      <c r="C80" s="11">
        <v>0.11</v>
      </c>
      <c r="D80" s="11">
        <v>27.93</v>
      </c>
      <c r="E80" s="11">
        <f t="shared" si="13"/>
        <v>301.08</v>
      </c>
      <c r="F80" s="11">
        <v>6.37</v>
      </c>
      <c r="G80" s="11">
        <v>267</v>
      </c>
      <c r="H80" s="11">
        <v>0.6</v>
      </c>
      <c r="I80" s="11">
        <v>0.01</v>
      </c>
      <c r="J80" s="11">
        <v>7.79</v>
      </c>
      <c r="K80" s="11">
        <v>99.8</v>
      </c>
      <c r="M80" s="31">
        <f t="shared" si="14"/>
        <v>7.8370537521151222</v>
      </c>
      <c r="N80" s="31">
        <f t="shared" si="15"/>
        <v>99.39959896150485</v>
      </c>
      <c r="O80" s="32">
        <f t="shared" si="16"/>
        <v>-0.40040103849514708</v>
      </c>
    </row>
    <row r="81" spans="1:15" ht="20.100000000000001" customHeight="1" x14ac:dyDescent="0.15">
      <c r="A81" s="8" t="s">
        <v>14</v>
      </c>
      <c r="B81" s="9" t="s">
        <v>91</v>
      </c>
      <c r="C81" s="11">
        <v>0.12</v>
      </c>
      <c r="D81" s="11">
        <v>28.16</v>
      </c>
      <c r="E81" s="11">
        <f t="shared" si="13"/>
        <v>301.31</v>
      </c>
      <c r="F81" s="11">
        <v>6.42</v>
      </c>
      <c r="G81" s="11">
        <v>272.60000000000002</v>
      </c>
      <c r="H81" s="11">
        <v>0.6</v>
      </c>
      <c r="I81" s="11">
        <v>0.01</v>
      </c>
      <c r="J81" s="11">
        <v>7.79</v>
      </c>
      <c r="K81" s="11">
        <v>100.3</v>
      </c>
      <c r="M81" s="31">
        <f t="shared" si="14"/>
        <v>7.8052313936034636</v>
      </c>
      <c r="N81" s="31">
        <f t="shared" si="15"/>
        <v>99.804856604047046</v>
      </c>
      <c r="O81" s="32">
        <f t="shared" si="16"/>
        <v>-0.49514339595295098</v>
      </c>
    </row>
    <row r="82" spans="1:15" ht="20.100000000000001" customHeight="1" x14ac:dyDescent="0.15">
      <c r="A82" s="8" t="s">
        <v>14</v>
      </c>
      <c r="B82" s="9" t="s">
        <v>92</v>
      </c>
      <c r="C82" s="11">
        <v>0.12</v>
      </c>
      <c r="D82" s="11">
        <v>27.99</v>
      </c>
      <c r="E82" s="11">
        <f t="shared" si="13"/>
        <v>301.14</v>
      </c>
      <c r="F82" s="11">
        <v>5.82</v>
      </c>
      <c r="G82" s="11">
        <v>295.60000000000002</v>
      </c>
      <c r="H82" s="11">
        <v>0.5</v>
      </c>
      <c r="I82" s="11">
        <v>0.01</v>
      </c>
      <c r="J82" s="11">
        <v>7.8</v>
      </c>
      <c r="K82" s="11">
        <v>100.1</v>
      </c>
      <c r="M82" s="31">
        <f t="shared" si="14"/>
        <v>7.8287308230764152</v>
      </c>
      <c r="N82" s="31">
        <f t="shared" si="15"/>
        <v>99.633007907338865</v>
      </c>
      <c r="O82" s="32">
        <f t="shared" si="16"/>
        <v>-0.46699209266112973</v>
      </c>
    </row>
    <row r="83" spans="1:15" ht="20.100000000000001" customHeight="1" x14ac:dyDescent="0.15">
      <c r="A83" s="8" t="s">
        <v>14</v>
      </c>
      <c r="B83" s="9" t="s">
        <v>93</v>
      </c>
      <c r="C83" s="11">
        <v>0.11</v>
      </c>
      <c r="D83" s="11">
        <v>27.33</v>
      </c>
      <c r="E83" s="11">
        <f t="shared" si="13"/>
        <v>300.47999999999996</v>
      </c>
      <c r="F83" s="11">
        <v>6.28</v>
      </c>
      <c r="G83" s="11">
        <v>278</v>
      </c>
      <c r="H83" s="11">
        <v>0.5</v>
      </c>
      <c r="I83" s="11">
        <v>0.01</v>
      </c>
      <c r="J83" s="11">
        <v>7.9</v>
      </c>
      <c r="K83" s="11">
        <v>100.1</v>
      </c>
      <c r="M83" s="31">
        <f t="shared" si="14"/>
        <v>7.9211279906582046</v>
      </c>
      <c r="N83" s="31">
        <f t="shared" si="15"/>
        <v>99.733270429626671</v>
      </c>
      <c r="O83" s="32">
        <f t="shared" si="16"/>
        <v>-0.3667295703733231</v>
      </c>
    </row>
    <row r="84" spans="1:15" ht="20.100000000000001" customHeight="1" x14ac:dyDescent="0.15">
      <c r="A84" s="8" t="s">
        <v>2</v>
      </c>
      <c r="B84" s="9" t="s">
        <v>3</v>
      </c>
      <c r="C84" s="11">
        <v>67834999</v>
      </c>
      <c r="D84" s="12"/>
      <c r="E84" s="11"/>
      <c r="F84" s="12"/>
      <c r="G84" s="12"/>
      <c r="H84" s="12"/>
      <c r="I84" s="12"/>
      <c r="J84" s="12"/>
      <c r="K84" s="12"/>
      <c r="M84" s="28"/>
      <c r="N84" s="28"/>
      <c r="O84" s="28"/>
    </row>
    <row r="85" spans="1:15" ht="32.25" customHeight="1" x14ac:dyDescent="0.15">
      <c r="A85" s="8" t="s">
        <v>4</v>
      </c>
      <c r="B85" s="9" t="s">
        <v>5</v>
      </c>
      <c r="C85" s="10" t="s">
        <v>6</v>
      </c>
      <c r="D85" s="10" t="s">
        <v>7</v>
      </c>
      <c r="E85" s="10" t="s">
        <v>182</v>
      </c>
      <c r="F85" s="10" t="s">
        <v>8</v>
      </c>
      <c r="G85" s="10" t="s">
        <v>9</v>
      </c>
      <c r="H85" s="10" t="s">
        <v>10</v>
      </c>
      <c r="I85" s="10" t="s">
        <v>11</v>
      </c>
      <c r="J85" s="10" t="s">
        <v>12</v>
      </c>
      <c r="K85" s="10" t="s">
        <v>13</v>
      </c>
      <c r="M85" s="27" t="s">
        <v>184</v>
      </c>
      <c r="N85" s="28" t="s">
        <v>183</v>
      </c>
      <c r="O85" s="28" t="s">
        <v>185</v>
      </c>
    </row>
    <row r="86" spans="1:15" ht="20.100000000000001" customHeight="1" x14ac:dyDescent="0.15">
      <c r="A86" s="8" t="s">
        <v>14</v>
      </c>
      <c r="B86" s="9" t="s">
        <v>94</v>
      </c>
      <c r="C86" s="11">
        <v>0.08</v>
      </c>
      <c r="D86" s="11">
        <v>27.81</v>
      </c>
      <c r="E86" s="11">
        <f t="shared" si="13"/>
        <v>300.95999999999998</v>
      </c>
      <c r="F86" s="11">
        <v>6.54</v>
      </c>
      <c r="G86" s="11">
        <v>214.9</v>
      </c>
      <c r="H86" s="11">
        <v>0.1</v>
      </c>
      <c r="I86" s="11">
        <v>0.01</v>
      </c>
      <c r="J86" s="11">
        <v>7.78</v>
      </c>
      <c r="K86" s="11">
        <v>99.5</v>
      </c>
      <c r="M86" s="31">
        <f t="shared" ref="M86" si="17">EXP(-139.34411+1.575701*10^5/E86-6.642308*10^7/E86^2+1.2438*10^10/E86^3-8.621949*10^11/E86^4-I86*(0.01767-10.754/E86+2140.7/E86^2))</f>
        <v>7.8537453050283927</v>
      </c>
      <c r="N86" s="31">
        <f t="shared" ref="N86" si="18">J86*100/M86</f>
        <v>99.061017359689814</v>
      </c>
      <c r="O86" s="32">
        <f t="shared" ref="O86" si="19">N86-K86</f>
        <v>-0.43898264031018641</v>
      </c>
    </row>
    <row r="87" spans="1:15" ht="20.100000000000001" customHeight="1" x14ac:dyDescent="0.15">
      <c r="A87" s="8" t="s">
        <v>14</v>
      </c>
      <c r="B87" s="9" t="s">
        <v>95</v>
      </c>
      <c r="C87" s="11">
        <v>0.1</v>
      </c>
      <c r="D87" s="11">
        <v>27.47</v>
      </c>
      <c r="E87" s="11">
        <f t="shared" si="13"/>
        <v>300.62</v>
      </c>
      <c r="F87" s="11">
        <v>6.68</v>
      </c>
      <c r="G87" s="11">
        <v>215</v>
      </c>
      <c r="H87" s="11">
        <v>0.1</v>
      </c>
      <c r="I87" s="11">
        <v>0.01</v>
      </c>
      <c r="J87" s="11">
        <v>7.85</v>
      </c>
      <c r="K87" s="11">
        <v>99.8</v>
      </c>
      <c r="M87" s="31">
        <f t="shared" ref="M87:M97" si="20">EXP(-139.34411+1.575701*10^5/E87-6.642308*10^7/E87^2+1.2438*10^10/E87^3-8.621949*10^11/E87^4-I87*(0.01767-10.754/E87+2140.7/E87^2))</f>
        <v>7.9013719816191861</v>
      </c>
      <c r="N87" s="31">
        <f t="shared" ref="N87:N97" si="21">J87*100/M87</f>
        <v>99.349834664932985</v>
      </c>
      <c r="O87" s="32">
        <f t="shared" ref="O87:O97" si="22">N87-K87</f>
        <v>-0.45016533506701251</v>
      </c>
    </row>
    <row r="88" spans="1:15" ht="20.100000000000001" customHeight="1" x14ac:dyDescent="0.15">
      <c r="A88" s="8" t="s">
        <v>14</v>
      </c>
      <c r="B88" s="9" t="s">
        <v>96</v>
      </c>
      <c r="C88" s="11">
        <v>0.11</v>
      </c>
      <c r="D88" s="11">
        <v>27.2</v>
      </c>
      <c r="E88" s="11">
        <f t="shared" si="13"/>
        <v>300.34999999999997</v>
      </c>
      <c r="F88" s="11">
        <v>7.6</v>
      </c>
      <c r="G88" s="11">
        <v>178.8</v>
      </c>
      <c r="H88" s="11">
        <v>0.1</v>
      </c>
      <c r="I88" s="11">
        <v>0.01</v>
      </c>
      <c r="J88" s="11">
        <v>7.9</v>
      </c>
      <c r="K88" s="11">
        <v>100</v>
      </c>
      <c r="M88" s="31">
        <f t="shared" si="20"/>
        <v>7.9395494314165127</v>
      </c>
      <c r="N88" s="31">
        <f t="shared" si="21"/>
        <v>99.501868062436685</v>
      </c>
      <c r="O88" s="32">
        <f t="shared" si="22"/>
        <v>-0.49813193756331486</v>
      </c>
    </row>
    <row r="89" spans="1:15" ht="20.100000000000001" customHeight="1" x14ac:dyDescent="0.15">
      <c r="A89" s="8" t="s">
        <v>14</v>
      </c>
      <c r="B89" s="9" t="s">
        <v>97</v>
      </c>
      <c r="C89" s="11">
        <v>0.11</v>
      </c>
      <c r="D89" s="11">
        <v>27.33</v>
      </c>
      <c r="E89" s="11">
        <f t="shared" si="13"/>
        <v>300.47999999999996</v>
      </c>
      <c r="F89" s="11">
        <v>7.29</v>
      </c>
      <c r="G89" s="11">
        <v>205.8</v>
      </c>
      <c r="H89" s="11">
        <v>0.1</v>
      </c>
      <c r="I89" s="11">
        <v>0.01</v>
      </c>
      <c r="J89" s="11">
        <v>7.89</v>
      </c>
      <c r="K89" s="11">
        <v>100.1</v>
      </c>
      <c r="M89" s="31">
        <f t="shared" si="20"/>
        <v>7.9211279906582046</v>
      </c>
      <c r="N89" s="31">
        <f t="shared" si="21"/>
        <v>99.607025783513208</v>
      </c>
      <c r="O89" s="32">
        <f t="shared" si="22"/>
        <v>-0.49297421648678608</v>
      </c>
    </row>
    <row r="90" spans="1:15" ht="20.100000000000001" customHeight="1" x14ac:dyDescent="0.15">
      <c r="A90" s="8" t="s">
        <v>14</v>
      </c>
      <c r="B90" s="9" t="s">
        <v>98</v>
      </c>
      <c r="C90" s="11">
        <v>0.11</v>
      </c>
      <c r="D90" s="11">
        <v>27.05</v>
      </c>
      <c r="E90" s="11">
        <f t="shared" si="13"/>
        <v>300.2</v>
      </c>
      <c r="F90" s="11">
        <v>8.19</v>
      </c>
      <c r="G90" s="11">
        <v>155.5</v>
      </c>
      <c r="H90" s="11">
        <v>0.1</v>
      </c>
      <c r="I90" s="11">
        <v>0.01</v>
      </c>
      <c r="J90" s="11">
        <v>7.95</v>
      </c>
      <c r="K90" s="11">
        <v>100.3</v>
      </c>
      <c r="M90" s="31">
        <f t="shared" si="20"/>
        <v>7.9608972557508348</v>
      </c>
      <c r="N90" s="31">
        <f t="shared" si="21"/>
        <v>99.863115231854508</v>
      </c>
      <c r="O90" s="32">
        <f t="shared" si="22"/>
        <v>-0.43688476814548949</v>
      </c>
    </row>
    <row r="91" spans="1:15" ht="20.100000000000001" customHeight="1" x14ac:dyDescent="0.15">
      <c r="A91" s="8" t="s">
        <v>14</v>
      </c>
      <c r="B91" s="9" t="s">
        <v>99</v>
      </c>
      <c r="C91" s="11">
        <v>0.09</v>
      </c>
      <c r="D91" s="11">
        <v>27.17</v>
      </c>
      <c r="E91" s="11">
        <f t="shared" si="13"/>
        <v>300.32</v>
      </c>
      <c r="F91" s="11">
        <v>8.11</v>
      </c>
      <c r="G91" s="11">
        <v>129.6</v>
      </c>
      <c r="H91" s="11">
        <v>0.1</v>
      </c>
      <c r="I91" s="11">
        <v>0.01</v>
      </c>
      <c r="J91" s="11">
        <v>7.93</v>
      </c>
      <c r="K91" s="11">
        <v>100.2</v>
      </c>
      <c r="M91" s="31">
        <f t="shared" si="20"/>
        <v>7.9438110609704351</v>
      </c>
      <c r="N91" s="31">
        <f t="shared" si="21"/>
        <v>99.826140616079201</v>
      </c>
      <c r="O91" s="32">
        <f t="shared" si="22"/>
        <v>-0.3738593839208022</v>
      </c>
    </row>
    <row r="92" spans="1:15" ht="20.100000000000001" customHeight="1" x14ac:dyDescent="0.15">
      <c r="A92" s="8" t="s">
        <v>14</v>
      </c>
      <c r="B92" s="9" t="s">
        <v>100</v>
      </c>
      <c r="C92" s="11">
        <v>5.75</v>
      </c>
      <c r="D92" s="11">
        <v>28.22</v>
      </c>
      <c r="E92" s="11">
        <f t="shared" si="13"/>
        <v>301.37</v>
      </c>
      <c r="F92" s="11">
        <v>8.19</v>
      </c>
      <c r="G92" s="11">
        <v>190.7</v>
      </c>
      <c r="H92" s="11">
        <v>49810</v>
      </c>
      <c r="I92" s="11">
        <v>32.51</v>
      </c>
      <c r="J92" s="11">
        <v>6.79</v>
      </c>
      <c r="K92" s="11">
        <v>104.9</v>
      </c>
      <c r="M92" s="31">
        <f t="shared" si="20"/>
        <v>6.5088452283985774</v>
      </c>
      <c r="N92" s="31">
        <f t="shared" si="21"/>
        <v>104.31957992140792</v>
      </c>
      <c r="O92" s="32">
        <f t="shared" si="22"/>
        <v>-0.58042007859208411</v>
      </c>
    </row>
    <row r="93" spans="1:15" ht="20.100000000000001" customHeight="1" x14ac:dyDescent="0.15">
      <c r="A93" s="8" t="s">
        <v>14</v>
      </c>
      <c r="B93" s="9" t="s">
        <v>101</v>
      </c>
      <c r="C93" s="11">
        <v>6.68</v>
      </c>
      <c r="D93" s="11">
        <v>28.21</v>
      </c>
      <c r="E93" s="11">
        <f t="shared" si="13"/>
        <v>301.35999999999996</v>
      </c>
      <c r="F93" s="11">
        <v>8.19</v>
      </c>
      <c r="G93" s="11">
        <v>186</v>
      </c>
      <c r="H93" s="11">
        <v>49680</v>
      </c>
      <c r="I93" s="11">
        <v>32.42</v>
      </c>
      <c r="J93" s="11">
        <v>6.5</v>
      </c>
      <c r="K93" s="11">
        <v>100.2</v>
      </c>
      <c r="M93" s="31">
        <f t="shared" si="20"/>
        <v>6.5131701616307476</v>
      </c>
      <c r="N93" s="31">
        <f t="shared" si="21"/>
        <v>99.797791838629777</v>
      </c>
      <c r="O93" s="32">
        <f t="shared" si="22"/>
        <v>-0.40220816137022553</v>
      </c>
    </row>
    <row r="94" spans="1:15" ht="20.100000000000001" customHeight="1" x14ac:dyDescent="0.15">
      <c r="A94" s="8" t="s">
        <v>14</v>
      </c>
      <c r="B94" s="9" t="s">
        <v>102</v>
      </c>
      <c r="C94" s="11">
        <v>7.85</v>
      </c>
      <c r="D94" s="11">
        <v>28.2</v>
      </c>
      <c r="E94" s="11">
        <f t="shared" si="13"/>
        <v>301.34999999999997</v>
      </c>
      <c r="F94" s="11">
        <v>8.18</v>
      </c>
      <c r="G94" s="11">
        <v>182.2</v>
      </c>
      <c r="H94" s="11">
        <v>49590</v>
      </c>
      <c r="I94" s="11">
        <v>32.35</v>
      </c>
      <c r="J94" s="11">
        <v>6.45</v>
      </c>
      <c r="K94" s="11">
        <v>99.5</v>
      </c>
      <c r="M94" s="31">
        <f t="shared" si="20"/>
        <v>6.5167742492476091</v>
      </c>
      <c r="N94" s="31">
        <f t="shared" si="21"/>
        <v>98.975348129401311</v>
      </c>
      <c r="O94" s="32">
        <f t="shared" si="22"/>
        <v>-0.52465187059868867</v>
      </c>
    </row>
    <row r="95" spans="1:15" ht="20.100000000000001" customHeight="1" x14ac:dyDescent="0.15">
      <c r="A95" s="8" t="s">
        <v>14</v>
      </c>
      <c r="B95" s="9" t="s">
        <v>103</v>
      </c>
      <c r="C95" s="11">
        <v>10.59</v>
      </c>
      <c r="D95" s="11">
        <v>28.17</v>
      </c>
      <c r="E95" s="11">
        <f t="shared" si="13"/>
        <v>301.32</v>
      </c>
      <c r="F95" s="11">
        <v>8.18</v>
      </c>
      <c r="G95" s="11">
        <v>179.7</v>
      </c>
      <c r="H95" s="11">
        <v>49540</v>
      </c>
      <c r="I95" s="11">
        <v>32.31</v>
      </c>
      <c r="J95" s="11">
        <v>6.44</v>
      </c>
      <c r="K95" s="11">
        <v>99.2</v>
      </c>
      <c r="M95" s="31">
        <f t="shared" si="20"/>
        <v>6.5214366031518196</v>
      </c>
      <c r="N95" s="31">
        <f t="shared" si="21"/>
        <v>98.751247491810915</v>
      </c>
      <c r="O95" s="32">
        <f t="shared" si="22"/>
        <v>-0.44875250818908796</v>
      </c>
    </row>
    <row r="96" spans="1:15" ht="20.100000000000001" customHeight="1" x14ac:dyDescent="0.15">
      <c r="A96" s="8" t="s">
        <v>14</v>
      </c>
      <c r="B96" s="9" t="s">
        <v>104</v>
      </c>
      <c r="C96" s="11">
        <v>14.5</v>
      </c>
      <c r="D96" s="11">
        <v>26.63</v>
      </c>
      <c r="E96" s="11">
        <f t="shared" si="13"/>
        <v>299.77999999999997</v>
      </c>
      <c r="F96" s="11">
        <v>8.18</v>
      </c>
      <c r="G96" s="11">
        <v>178.5</v>
      </c>
      <c r="H96" s="11">
        <v>50800</v>
      </c>
      <c r="I96" s="11">
        <v>33.28</v>
      </c>
      <c r="J96" s="11">
        <v>6.44</v>
      </c>
      <c r="K96" s="11">
        <v>97.2</v>
      </c>
      <c r="M96" s="31">
        <f t="shared" si="20"/>
        <v>6.6538398478066041</v>
      </c>
      <c r="N96" s="31">
        <f t="shared" si="21"/>
        <v>96.786218894686883</v>
      </c>
      <c r="O96" s="32">
        <f t="shared" si="22"/>
        <v>-0.41378110531312018</v>
      </c>
    </row>
    <row r="97" spans="1:15" ht="20.100000000000001" customHeight="1" x14ac:dyDescent="0.15">
      <c r="A97" s="8" t="s">
        <v>14</v>
      </c>
      <c r="B97" s="9" t="s">
        <v>105</v>
      </c>
      <c r="C97" s="11">
        <v>19.95</v>
      </c>
      <c r="D97" s="11">
        <v>26.19</v>
      </c>
      <c r="E97" s="11">
        <f t="shared" si="13"/>
        <v>299.33999999999997</v>
      </c>
      <c r="F97" s="11">
        <v>8.16</v>
      </c>
      <c r="G97" s="11">
        <v>177.5</v>
      </c>
      <c r="H97" s="11">
        <v>50630</v>
      </c>
      <c r="I97" s="11">
        <v>33.17</v>
      </c>
      <c r="J97" s="11">
        <v>6.29</v>
      </c>
      <c r="K97" s="11">
        <v>94.3</v>
      </c>
      <c r="M97" s="31">
        <f t="shared" si="20"/>
        <v>6.7072455307181427</v>
      </c>
      <c r="N97" s="31">
        <f t="shared" si="21"/>
        <v>93.779182097819103</v>
      </c>
      <c r="O97" s="32">
        <f t="shared" si="22"/>
        <v>-0.52081790218089452</v>
      </c>
    </row>
    <row r="98" spans="1:15" ht="20.100000000000001" customHeight="1" x14ac:dyDescent="0.15">
      <c r="A98" s="8" t="s">
        <v>14</v>
      </c>
      <c r="B98" s="13" t="s">
        <v>106</v>
      </c>
      <c r="C98" s="14">
        <v>25.45</v>
      </c>
      <c r="D98" s="14">
        <v>25.81</v>
      </c>
      <c r="E98" s="11">
        <f t="shared" si="13"/>
        <v>298.95999999999998</v>
      </c>
      <c r="F98" s="14">
        <v>8.14</v>
      </c>
      <c r="G98" s="14">
        <v>176.5</v>
      </c>
      <c r="H98" s="14">
        <v>50710</v>
      </c>
      <c r="I98" s="14">
        <v>33.24</v>
      </c>
      <c r="J98" s="14">
        <v>6.03</v>
      </c>
      <c r="K98" s="14">
        <v>89.9</v>
      </c>
      <c r="M98" s="29">
        <f t="shared" ref="M98:M161" si="23">EXP(-139.34411+1.575701*10^5/E98-6.642308*10^7/E98^2+1.2438*10^10/E98^3-8.621949*10^11/E98^4-I98*(0.01767-10.754/E98+2140.7/E98^2))</f>
        <v>6.7476706925254977</v>
      </c>
      <c r="N98" s="29">
        <f t="shared" ref="N98:N161" si="24">J98*100/M98</f>
        <v>89.364171352931123</v>
      </c>
      <c r="O98" s="30">
        <f t="shared" ref="O98:O161" si="25">N98-K98</f>
        <v>-0.53582864706888245</v>
      </c>
    </row>
    <row r="99" spans="1:15" ht="20.100000000000001" customHeight="1" x14ac:dyDescent="0.15">
      <c r="A99" s="8" t="s">
        <v>14</v>
      </c>
      <c r="B99" s="13" t="s">
        <v>107</v>
      </c>
      <c r="C99" s="14">
        <v>26.93</v>
      </c>
      <c r="D99" s="14">
        <v>22.22</v>
      </c>
      <c r="E99" s="11">
        <f t="shared" si="13"/>
        <v>295.37</v>
      </c>
      <c r="F99" s="14">
        <v>8.01</v>
      </c>
      <c r="G99" s="14">
        <v>178.9</v>
      </c>
      <c r="H99" s="14">
        <v>50670</v>
      </c>
      <c r="I99" s="14">
        <v>33.28</v>
      </c>
      <c r="J99" s="14">
        <v>4.7699999999999996</v>
      </c>
      <c r="K99" s="14">
        <v>66.8</v>
      </c>
      <c r="M99" s="29">
        <f t="shared" si="23"/>
        <v>7.1787957624990515</v>
      </c>
      <c r="N99" s="29">
        <f t="shared" si="24"/>
        <v>66.445684733333152</v>
      </c>
      <c r="O99" s="30">
        <f t="shared" si="25"/>
        <v>-0.35431526666684476</v>
      </c>
    </row>
    <row r="100" spans="1:15" ht="20.100000000000001" customHeight="1" x14ac:dyDescent="0.15">
      <c r="A100" s="8" t="s">
        <v>14</v>
      </c>
      <c r="B100" s="13" t="s">
        <v>108</v>
      </c>
      <c r="C100" s="14">
        <v>26.42</v>
      </c>
      <c r="D100" s="14">
        <v>22.46</v>
      </c>
      <c r="E100" s="11">
        <f t="shared" si="13"/>
        <v>295.60999999999996</v>
      </c>
      <c r="F100" s="14">
        <v>7.99</v>
      </c>
      <c r="G100" s="14">
        <v>178.3</v>
      </c>
      <c r="H100" s="14">
        <v>50660</v>
      </c>
      <c r="I100" s="14">
        <v>33.270000000000003</v>
      </c>
      <c r="J100" s="14">
        <v>3.63</v>
      </c>
      <c r="K100" s="14">
        <v>51</v>
      </c>
      <c r="M100" s="29">
        <f t="shared" si="23"/>
        <v>7.1487267295704049</v>
      </c>
      <c r="N100" s="29">
        <f t="shared" si="24"/>
        <v>50.778273352996678</v>
      </c>
      <c r="O100" s="30">
        <f t="shared" si="25"/>
        <v>-0.22172664700332234</v>
      </c>
    </row>
    <row r="101" spans="1:15" ht="20.100000000000001" customHeight="1" x14ac:dyDescent="0.15">
      <c r="A101" s="8" t="s">
        <v>14</v>
      </c>
      <c r="B101" s="13" t="s">
        <v>109</v>
      </c>
      <c r="C101" s="14">
        <v>23.62</v>
      </c>
      <c r="D101" s="14">
        <v>24.47</v>
      </c>
      <c r="E101" s="11">
        <f t="shared" si="13"/>
        <v>297.62</v>
      </c>
      <c r="F101" s="14">
        <v>8.0299999999999994</v>
      </c>
      <c r="G101" s="14">
        <v>175.9</v>
      </c>
      <c r="H101" s="14">
        <v>50660</v>
      </c>
      <c r="I101" s="14">
        <v>33.229999999999997</v>
      </c>
      <c r="J101" s="14">
        <v>3.46</v>
      </c>
      <c r="K101" s="14">
        <v>50.3</v>
      </c>
      <c r="M101" s="29">
        <f t="shared" si="23"/>
        <v>6.9039633216500746</v>
      </c>
      <c r="N101" s="29">
        <f t="shared" si="24"/>
        <v>50.116141103325653</v>
      </c>
      <c r="O101" s="30">
        <f t="shared" si="25"/>
        <v>-0.18385889667434441</v>
      </c>
    </row>
    <row r="102" spans="1:15" ht="20.100000000000001" customHeight="1" x14ac:dyDescent="0.15">
      <c r="A102" s="8" t="s">
        <v>14</v>
      </c>
      <c r="B102" s="13" t="s">
        <v>110</v>
      </c>
      <c r="C102" s="14">
        <v>19.559999999999999</v>
      </c>
      <c r="D102" s="14">
        <v>26.23</v>
      </c>
      <c r="E102" s="11">
        <f t="shared" si="13"/>
        <v>299.38</v>
      </c>
      <c r="F102" s="14">
        <v>8.1300000000000008</v>
      </c>
      <c r="G102" s="14">
        <v>172.6</v>
      </c>
      <c r="H102" s="14">
        <v>50580</v>
      </c>
      <c r="I102" s="14">
        <v>33.130000000000003</v>
      </c>
      <c r="J102" s="14">
        <v>5.26</v>
      </c>
      <c r="K102" s="14">
        <v>78.8</v>
      </c>
      <c r="M102" s="29">
        <f t="shared" si="23"/>
        <v>6.7042481980848398</v>
      </c>
      <c r="N102" s="29">
        <f t="shared" si="24"/>
        <v>78.457715833112971</v>
      </c>
      <c r="O102" s="30">
        <f t="shared" si="25"/>
        <v>-0.34228416688702623</v>
      </c>
    </row>
    <row r="103" spans="1:15" ht="20.100000000000001" customHeight="1" x14ac:dyDescent="0.15">
      <c r="A103" s="8" t="s">
        <v>14</v>
      </c>
      <c r="B103" s="13" t="s">
        <v>111</v>
      </c>
      <c r="C103" s="14">
        <v>16.54</v>
      </c>
      <c r="D103" s="14">
        <v>26.28</v>
      </c>
      <c r="E103" s="11">
        <f t="shared" si="13"/>
        <v>299.42999999999995</v>
      </c>
      <c r="F103" s="14">
        <v>8.1300000000000008</v>
      </c>
      <c r="G103" s="14">
        <v>171.7</v>
      </c>
      <c r="H103" s="14">
        <v>50560</v>
      </c>
      <c r="I103" s="14">
        <v>33.119999999999997</v>
      </c>
      <c r="J103" s="14">
        <v>6.07</v>
      </c>
      <c r="K103" s="14">
        <v>91.1</v>
      </c>
      <c r="M103" s="29">
        <f t="shared" si="23"/>
        <v>6.6989963814981461</v>
      </c>
      <c r="N103" s="29">
        <f t="shared" si="24"/>
        <v>90.610587830210491</v>
      </c>
      <c r="O103" s="30">
        <f t="shared" si="25"/>
        <v>-0.48941216978950308</v>
      </c>
    </row>
    <row r="104" spans="1:15" ht="20.100000000000001" customHeight="1" x14ac:dyDescent="0.15">
      <c r="A104" s="8" t="s">
        <v>14</v>
      </c>
      <c r="B104" s="9" t="s">
        <v>112</v>
      </c>
      <c r="C104" s="11">
        <v>15.42</v>
      </c>
      <c r="D104" s="11">
        <v>26.57</v>
      </c>
      <c r="E104" s="11">
        <f t="shared" si="13"/>
        <v>299.71999999999997</v>
      </c>
      <c r="F104" s="11">
        <v>8.15</v>
      </c>
      <c r="G104" s="11">
        <v>170.5</v>
      </c>
      <c r="H104" s="11">
        <v>50710</v>
      </c>
      <c r="I104" s="11">
        <v>33.22</v>
      </c>
      <c r="J104" s="11">
        <v>6.28</v>
      </c>
      <c r="K104" s="11">
        <v>94.8</v>
      </c>
      <c r="M104" s="31">
        <f t="shared" si="23"/>
        <v>6.6627642170230343</v>
      </c>
      <c r="N104" s="31">
        <f t="shared" si="24"/>
        <v>94.255173910475619</v>
      </c>
      <c r="O104" s="32">
        <f t="shared" si="25"/>
        <v>-0.54482608952437772</v>
      </c>
    </row>
    <row r="105" spans="1:15" ht="20.100000000000001" customHeight="1" x14ac:dyDescent="0.15">
      <c r="A105" s="8" t="s">
        <v>14</v>
      </c>
      <c r="B105" s="9" t="s">
        <v>113</v>
      </c>
      <c r="C105" s="11">
        <v>13.38</v>
      </c>
      <c r="D105" s="11">
        <v>26.61</v>
      </c>
      <c r="E105" s="11">
        <f t="shared" si="13"/>
        <v>299.76</v>
      </c>
      <c r="F105" s="11">
        <v>8.14</v>
      </c>
      <c r="G105" s="11">
        <v>170</v>
      </c>
      <c r="H105" s="11">
        <v>50770</v>
      </c>
      <c r="I105" s="11">
        <v>33.270000000000003</v>
      </c>
      <c r="J105" s="11">
        <v>6.39</v>
      </c>
      <c r="K105" s="11">
        <v>96.4</v>
      </c>
      <c r="M105" s="31">
        <f t="shared" si="23"/>
        <v>6.6564385408130997</v>
      </c>
      <c r="N105" s="31">
        <f t="shared" si="24"/>
        <v>95.997280840505539</v>
      </c>
      <c r="O105" s="32">
        <f t="shared" si="25"/>
        <v>-0.40271915949446679</v>
      </c>
    </row>
    <row r="106" spans="1:15" ht="20.100000000000001" customHeight="1" x14ac:dyDescent="0.15">
      <c r="A106" s="8" t="s">
        <v>14</v>
      </c>
      <c r="B106" s="9" t="s">
        <v>114</v>
      </c>
      <c r="C106" s="11">
        <v>12.75</v>
      </c>
      <c r="D106" s="11">
        <v>26.6</v>
      </c>
      <c r="E106" s="11">
        <f t="shared" si="13"/>
        <v>299.75</v>
      </c>
      <c r="F106" s="11">
        <v>8.15</v>
      </c>
      <c r="G106" s="11">
        <v>169.5</v>
      </c>
      <c r="H106" s="11">
        <v>50800</v>
      </c>
      <c r="I106" s="11">
        <v>33.28</v>
      </c>
      <c r="J106" s="11">
        <v>6.24</v>
      </c>
      <c r="K106" s="11">
        <v>94.2</v>
      </c>
      <c r="M106" s="31">
        <f t="shared" si="23"/>
        <v>6.6571774284740268</v>
      </c>
      <c r="N106" s="31">
        <f t="shared" si="24"/>
        <v>93.733418810655721</v>
      </c>
      <c r="O106" s="32">
        <f t="shared" si="25"/>
        <v>-0.46658118934428217</v>
      </c>
    </row>
    <row r="107" spans="1:15" ht="20.100000000000001" customHeight="1" x14ac:dyDescent="0.15">
      <c r="A107" s="8" t="s">
        <v>14</v>
      </c>
      <c r="B107" s="9" t="s">
        <v>115</v>
      </c>
      <c r="C107" s="11">
        <v>12.56</v>
      </c>
      <c r="D107" s="11">
        <v>26.54</v>
      </c>
      <c r="E107" s="11">
        <f t="shared" si="13"/>
        <v>299.69</v>
      </c>
      <c r="F107" s="11">
        <v>8.14</v>
      </c>
      <c r="G107" s="11">
        <v>169.3</v>
      </c>
      <c r="H107" s="11">
        <v>50650</v>
      </c>
      <c r="I107" s="11">
        <v>33.17</v>
      </c>
      <c r="J107" s="11">
        <v>6.17</v>
      </c>
      <c r="K107" s="11">
        <v>93</v>
      </c>
      <c r="M107" s="31">
        <f t="shared" si="23"/>
        <v>6.6679831039403208</v>
      </c>
      <c r="N107" s="31">
        <f t="shared" si="24"/>
        <v>92.531728167606673</v>
      </c>
      <c r="O107" s="32">
        <f t="shared" si="25"/>
        <v>-0.46827183239332726</v>
      </c>
    </row>
    <row r="108" spans="1:15" ht="20.100000000000001" customHeight="1" x14ac:dyDescent="0.15">
      <c r="A108" s="8" t="s">
        <v>14</v>
      </c>
      <c r="B108" s="9" t="s">
        <v>116</v>
      </c>
      <c r="C108" s="11">
        <v>12.4</v>
      </c>
      <c r="D108" s="11">
        <v>26.52</v>
      </c>
      <c r="E108" s="11">
        <f t="shared" si="13"/>
        <v>299.66999999999996</v>
      </c>
      <c r="F108" s="11">
        <v>8.14</v>
      </c>
      <c r="G108" s="11">
        <v>168.8</v>
      </c>
      <c r="H108" s="11">
        <v>50650</v>
      </c>
      <c r="I108" s="11">
        <v>33.17</v>
      </c>
      <c r="J108" s="11">
        <v>6.08</v>
      </c>
      <c r="K108" s="11">
        <v>91.6</v>
      </c>
      <c r="M108" s="31">
        <f t="shared" si="23"/>
        <v>6.6702157089425169</v>
      </c>
      <c r="N108" s="31">
        <f t="shared" si="24"/>
        <v>91.151474934292807</v>
      </c>
      <c r="O108" s="32">
        <f t="shared" si="25"/>
        <v>-0.44852506570718731</v>
      </c>
    </row>
    <row r="109" spans="1:15" ht="20.100000000000001" customHeight="1" x14ac:dyDescent="0.15">
      <c r="A109" s="8" t="s">
        <v>14</v>
      </c>
      <c r="B109" s="9" t="s">
        <v>117</v>
      </c>
      <c r="C109" s="11">
        <v>12.2</v>
      </c>
      <c r="D109" s="11">
        <v>26.52</v>
      </c>
      <c r="E109" s="11">
        <f t="shared" si="13"/>
        <v>299.66999999999996</v>
      </c>
      <c r="F109" s="11">
        <v>8.15</v>
      </c>
      <c r="G109" s="11">
        <v>168</v>
      </c>
      <c r="H109" s="11">
        <v>50600</v>
      </c>
      <c r="I109" s="11">
        <v>33.14</v>
      </c>
      <c r="J109" s="11">
        <v>6.08</v>
      </c>
      <c r="K109" s="11">
        <v>91.5</v>
      </c>
      <c r="M109" s="31">
        <f t="shared" si="23"/>
        <v>6.6713407681412331</v>
      </c>
      <c r="N109" s="31">
        <f t="shared" si="24"/>
        <v>91.13610309092347</v>
      </c>
      <c r="O109" s="32">
        <f t="shared" si="25"/>
        <v>-0.36389690907653005</v>
      </c>
    </row>
    <row r="110" spans="1:15" ht="20.100000000000001" customHeight="1" x14ac:dyDescent="0.15">
      <c r="A110" s="8" t="s">
        <v>14</v>
      </c>
      <c r="B110" s="9" t="s">
        <v>118</v>
      </c>
      <c r="C110" s="11">
        <v>11.09</v>
      </c>
      <c r="D110" s="11">
        <v>26.57</v>
      </c>
      <c r="E110" s="11">
        <f t="shared" si="13"/>
        <v>299.71999999999997</v>
      </c>
      <c r="F110" s="11">
        <v>8.14</v>
      </c>
      <c r="G110" s="11">
        <v>167.3</v>
      </c>
      <c r="H110" s="11">
        <v>50470</v>
      </c>
      <c r="I110" s="11">
        <v>33.049999999999997</v>
      </c>
      <c r="J110" s="11">
        <v>6.16</v>
      </c>
      <c r="K110" s="11">
        <v>92.7</v>
      </c>
      <c r="M110" s="31">
        <f t="shared" si="23"/>
        <v>6.6691327080930103</v>
      </c>
      <c r="N110" s="31">
        <f t="shared" si="24"/>
        <v>92.365833304303919</v>
      </c>
      <c r="O110" s="32">
        <f t="shared" si="25"/>
        <v>-0.33416669569608359</v>
      </c>
    </row>
    <row r="111" spans="1:15" ht="20.100000000000001" customHeight="1" x14ac:dyDescent="0.15">
      <c r="A111" s="8" t="s">
        <v>14</v>
      </c>
      <c r="B111" s="9" t="s">
        <v>119</v>
      </c>
      <c r="C111" s="11">
        <v>9.44</v>
      </c>
      <c r="D111" s="11">
        <v>26.97</v>
      </c>
      <c r="E111" s="11">
        <f t="shared" si="13"/>
        <v>300.12</v>
      </c>
      <c r="F111" s="11">
        <v>8.1300000000000008</v>
      </c>
      <c r="G111" s="11">
        <v>166.8</v>
      </c>
      <c r="H111" s="11">
        <v>50190</v>
      </c>
      <c r="I111" s="11">
        <v>32.83</v>
      </c>
      <c r="J111" s="11">
        <v>6.08</v>
      </c>
      <c r="K111" s="11">
        <v>92.1</v>
      </c>
      <c r="M111" s="31">
        <f t="shared" si="23"/>
        <v>6.6329256109742571</v>
      </c>
      <c r="N111" s="31">
        <f t="shared" si="24"/>
        <v>91.663925643015887</v>
      </c>
      <c r="O111" s="32">
        <f t="shared" si="25"/>
        <v>-0.43607435698410768</v>
      </c>
    </row>
    <row r="112" spans="1:15" ht="20.100000000000001" customHeight="1" x14ac:dyDescent="0.15">
      <c r="A112" s="8" t="s">
        <v>14</v>
      </c>
      <c r="B112" s="9" t="s">
        <v>120</v>
      </c>
      <c r="C112" s="11">
        <v>10.42</v>
      </c>
      <c r="D112" s="11">
        <v>26.88</v>
      </c>
      <c r="E112" s="11">
        <f t="shared" si="13"/>
        <v>300.02999999999997</v>
      </c>
      <c r="F112" s="11">
        <v>8.14</v>
      </c>
      <c r="G112" s="11">
        <v>166.5</v>
      </c>
      <c r="H112" s="11">
        <v>50480</v>
      </c>
      <c r="I112" s="11">
        <v>33.04</v>
      </c>
      <c r="J112" s="11">
        <v>6.03</v>
      </c>
      <c r="K112" s="11">
        <v>91.4</v>
      </c>
      <c r="M112" s="31">
        <f t="shared" si="23"/>
        <v>6.6350648643325911</v>
      </c>
      <c r="N112" s="31">
        <f t="shared" si="24"/>
        <v>90.880799559546531</v>
      </c>
      <c r="O112" s="32">
        <f t="shared" si="25"/>
        <v>-0.51920044045347424</v>
      </c>
    </row>
    <row r="113" spans="1:15" ht="20.100000000000001" customHeight="1" x14ac:dyDescent="0.15">
      <c r="A113" s="8" t="s">
        <v>14</v>
      </c>
      <c r="B113" s="9" t="s">
        <v>121</v>
      </c>
      <c r="C113" s="11">
        <v>10.31</v>
      </c>
      <c r="D113" s="11">
        <v>27.01</v>
      </c>
      <c r="E113" s="11">
        <f t="shared" si="13"/>
        <v>300.15999999999997</v>
      </c>
      <c r="F113" s="11">
        <v>8.15</v>
      </c>
      <c r="G113" s="11">
        <v>165.6</v>
      </c>
      <c r="H113" s="11">
        <v>50320</v>
      </c>
      <c r="I113" s="11">
        <v>32.92</v>
      </c>
      <c r="J113" s="11">
        <v>6.09</v>
      </c>
      <c r="K113" s="11">
        <v>92.4</v>
      </c>
      <c r="M113" s="31">
        <f t="shared" si="23"/>
        <v>6.6251669975198979</v>
      </c>
      <c r="N113" s="31">
        <f t="shared" si="24"/>
        <v>91.92221120282349</v>
      </c>
      <c r="O113" s="32">
        <f t="shared" si="25"/>
        <v>-0.47778879717651535</v>
      </c>
    </row>
    <row r="114" spans="1:15" ht="20.100000000000001" customHeight="1" x14ac:dyDescent="0.15">
      <c r="A114" s="8" t="s">
        <v>14</v>
      </c>
      <c r="B114" s="9" t="s">
        <v>122</v>
      </c>
      <c r="C114" s="11">
        <v>9.84</v>
      </c>
      <c r="D114" s="11">
        <v>27.16</v>
      </c>
      <c r="E114" s="11">
        <f t="shared" si="13"/>
        <v>300.31</v>
      </c>
      <c r="F114" s="11">
        <v>8.15</v>
      </c>
      <c r="G114" s="11">
        <v>164.4</v>
      </c>
      <c r="H114" s="11">
        <v>50360</v>
      </c>
      <c r="I114" s="11">
        <v>32.950000000000003</v>
      </c>
      <c r="J114" s="11">
        <v>6.16</v>
      </c>
      <c r="K114" s="11">
        <v>93.6</v>
      </c>
      <c r="M114" s="31">
        <f t="shared" si="23"/>
        <v>6.6075510336709193</v>
      </c>
      <c r="N114" s="31">
        <f t="shared" si="24"/>
        <v>93.22667306858051</v>
      </c>
      <c r="O114" s="32">
        <f t="shared" si="25"/>
        <v>-0.37332693141948425</v>
      </c>
    </row>
    <row r="115" spans="1:15" ht="20.100000000000001" customHeight="1" x14ac:dyDescent="0.15">
      <c r="A115" s="8" t="s">
        <v>14</v>
      </c>
      <c r="B115" s="9" t="s">
        <v>123</v>
      </c>
      <c r="C115" s="11">
        <v>9.48</v>
      </c>
      <c r="D115" s="11">
        <v>27.17</v>
      </c>
      <c r="E115" s="11">
        <f t="shared" si="13"/>
        <v>300.32</v>
      </c>
      <c r="F115" s="11">
        <v>8.15</v>
      </c>
      <c r="G115" s="11">
        <v>164</v>
      </c>
      <c r="H115" s="11">
        <v>50310</v>
      </c>
      <c r="I115" s="11">
        <v>32.909999999999997</v>
      </c>
      <c r="J115" s="11">
        <v>6.18</v>
      </c>
      <c r="K115" s="11">
        <v>94</v>
      </c>
      <c r="M115" s="31">
        <f t="shared" si="23"/>
        <v>6.6079324989001984</v>
      </c>
      <c r="N115" s="31">
        <f t="shared" si="24"/>
        <v>93.523957773911548</v>
      </c>
      <c r="O115" s="32">
        <f t="shared" si="25"/>
        <v>-0.47604222608845248</v>
      </c>
    </row>
    <row r="116" spans="1:15" ht="20.100000000000001" customHeight="1" x14ac:dyDescent="0.15">
      <c r="A116" s="8" t="s">
        <v>14</v>
      </c>
      <c r="B116" s="9" t="s">
        <v>124</v>
      </c>
      <c r="C116" s="11">
        <v>9.8000000000000007</v>
      </c>
      <c r="D116" s="11">
        <v>27.22</v>
      </c>
      <c r="E116" s="11">
        <f t="shared" si="13"/>
        <v>300.37</v>
      </c>
      <c r="F116" s="11">
        <v>8.15</v>
      </c>
      <c r="G116" s="11">
        <v>163.1</v>
      </c>
      <c r="H116" s="11">
        <v>50270</v>
      </c>
      <c r="I116" s="11">
        <v>32.880000000000003</v>
      </c>
      <c r="J116" s="11">
        <v>6.19</v>
      </c>
      <c r="K116" s="11">
        <v>94.2</v>
      </c>
      <c r="M116" s="31">
        <f t="shared" si="23"/>
        <v>6.6035557605595132</v>
      </c>
      <c r="N116" s="31">
        <f t="shared" si="24"/>
        <v>93.737377625710053</v>
      </c>
      <c r="O116" s="32">
        <f t="shared" si="25"/>
        <v>-0.46262237428994979</v>
      </c>
    </row>
    <row r="117" spans="1:15" ht="20.100000000000001" customHeight="1" x14ac:dyDescent="0.15">
      <c r="A117" s="8" t="s">
        <v>14</v>
      </c>
      <c r="B117" s="9" t="s">
        <v>125</v>
      </c>
      <c r="C117" s="11">
        <v>12.38</v>
      </c>
      <c r="D117" s="11">
        <v>27.09</v>
      </c>
      <c r="E117" s="11">
        <f t="shared" si="13"/>
        <v>300.23999999999995</v>
      </c>
      <c r="F117" s="11">
        <v>8.15</v>
      </c>
      <c r="G117" s="11">
        <v>162.6</v>
      </c>
      <c r="H117" s="11">
        <v>50390</v>
      </c>
      <c r="I117" s="11">
        <v>32.97</v>
      </c>
      <c r="J117" s="11">
        <v>6.22</v>
      </c>
      <c r="K117" s="11">
        <v>94.5</v>
      </c>
      <c r="M117" s="31">
        <f t="shared" si="23"/>
        <v>6.6145024035443356</v>
      </c>
      <c r="N117" s="31">
        <f t="shared" si="24"/>
        <v>94.035796202403006</v>
      </c>
      <c r="O117" s="32">
        <f t="shared" si="25"/>
        <v>-0.46420379759699415</v>
      </c>
    </row>
    <row r="118" spans="1:15" ht="20.100000000000001" customHeight="1" x14ac:dyDescent="0.15">
      <c r="A118" s="8" t="s">
        <v>14</v>
      </c>
      <c r="B118" s="9" t="s">
        <v>126</v>
      </c>
      <c r="C118" s="11">
        <v>10.44</v>
      </c>
      <c r="D118" s="11">
        <v>27.18</v>
      </c>
      <c r="E118" s="11">
        <f t="shared" si="13"/>
        <v>300.33</v>
      </c>
      <c r="F118" s="11">
        <v>8.15</v>
      </c>
      <c r="G118" s="11">
        <v>162.1</v>
      </c>
      <c r="H118" s="11">
        <v>50390</v>
      </c>
      <c r="I118" s="11">
        <v>32.97</v>
      </c>
      <c r="J118" s="11">
        <v>6.23</v>
      </c>
      <c r="K118" s="11">
        <v>94.8</v>
      </c>
      <c r="M118" s="31">
        <f t="shared" si="23"/>
        <v>6.6046169174396434</v>
      </c>
      <c r="N118" s="31">
        <f t="shared" si="24"/>
        <v>94.327953882526344</v>
      </c>
      <c r="O118" s="32">
        <f t="shared" si="25"/>
        <v>-0.47204611747365277</v>
      </c>
    </row>
    <row r="119" spans="1:15" ht="20.100000000000001" customHeight="1" x14ac:dyDescent="0.15">
      <c r="A119" s="8" t="s">
        <v>14</v>
      </c>
      <c r="B119" s="9" t="s">
        <v>127</v>
      </c>
      <c r="C119" s="11">
        <v>10.25</v>
      </c>
      <c r="D119" s="11">
        <v>27.29</v>
      </c>
      <c r="E119" s="11">
        <f t="shared" si="13"/>
        <v>300.44</v>
      </c>
      <c r="F119" s="11">
        <v>8.16</v>
      </c>
      <c r="G119" s="11">
        <v>161.69999999999999</v>
      </c>
      <c r="H119" s="11">
        <v>50110</v>
      </c>
      <c r="I119" s="11">
        <v>32.76</v>
      </c>
      <c r="J119" s="11">
        <v>6.23</v>
      </c>
      <c r="K119" s="11">
        <v>94.9</v>
      </c>
      <c r="M119" s="31">
        <f t="shared" si="23"/>
        <v>6.6003158117960004</v>
      </c>
      <c r="N119" s="31">
        <f t="shared" si="24"/>
        <v>94.389422834371402</v>
      </c>
      <c r="O119" s="32">
        <f t="shared" si="25"/>
        <v>-0.51057716562860378</v>
      </c>
    </row>
    <row r="120" spans="1:15" ht="20.100000000000001" customHeight="1" x14ac:dyDescent="0.15">
      <c r="A120" s="8" t="s">
        <v>14</v>
      </c>
      <c r="B120" s="9" t="s">
        <v>128</v>
      </c>
      <c r="C120" s="11">
        <v>10.77</v>
      </c>
      <c r="D120" s="11">
        <v>27.2</v>
      </c>
      <c r="E120" s="11">
        <f t="shared" si="13"/>
        <v>300.34999999999997</v>
      </c>
      <c r="F120" s="11">
        <v>8.15</v>
      </c>
      <c r="G120" s="11">
        <v>161.5</v>
      </c>
      <c r="H120" s="11">
        <v>50330</v>
      </c>
      <c r="I120" s="11">
        <v>32.92</v>
      </c>
      <c r="J120" s="11">
        <v>6.26</v>
      </c>
      <c r="K120" s="11">
        <v>95.2</v>
      </c>
      <c r="M120" s="31">
        <f t="shared" si="23"/>
        <v>6.6042710342631139</v>
      </c>
      <c r="N120" s="31">
        <f t="shared" si="24"/>
        <v>94.787145583864927</v>
      </c>
      <c r="O120" s="32">
        <f t="shared" si="25"/>
        <v>-0.41285441613507601</v>
      </c>
    </row>
    <row r="121" spans="1:15" ht="20.100000000000001" customHeight="1" x14ac:dyDescent="0.15">
      <c r="A121" s="8" t="s">
        <v>14</v>
      </c>
      <c r="B121" s="9" t="s">
        <v>129</v>
      </c>
      <c r="C121" s="11">
        <v>9.2799999999999994</v>
      </c>
      <c r="D121" s="11">
        <v>27.39</v>
      </c>
      <c r="E121" s="11">
        <f t="shared" si="13"/>
        <v>300.53999999999996</v>
      </c>
      <c r="F121" s="11">
        <v>8.15</v>
      </c>
      <c r="G121" s="11">
        <v>160.80000000000001</v>
      </c>
      <c r="H121" s="11">
        <v>50350</v>
      </c>
      <c r="I121" s="11">
        <v>32.93</v>
      </c>
      <c r="J121" s="11">
        <v>6.27</v>
      </c>
      <c r="K121" s="11">
        <v>95.6</v>
      </c>
      <c r="M121" s="31">
        <f t="shared" si="23"/>
        <v>6.5831225044780943</v>
      </c>
      <c r="N121" s="31">
        <f t="shared" si="24"/>
        <v>95.243556469363952</v>
      </c>
      <c r="O121" s="32">
        <f t="shared" si="25"/>
        <v>-0.35644353063604228</v>
      </c>
    </row>
    <row r="122" spans="1:15" ht="20.100000000000001" customHeight="1" x14ac:dyDescent="0.15">
      <c r="A122" s="8" t="s">
        <v>14</v>
      </c>
      <c r="B122" s="9" t="s">
        <v>130</v>
      </c>
      <c r="C122" s="11">
        <v>8.5</v>
      </c>
      <c r="D122" s="11">
        <v>27.62</v>
      </c>
      <c r="E122" s="11">
        <f t="shared" si="13"/>
        <v>300.77</v>
      </c>
      <c r="F122" s="11">
        <v>8.15</v>
      </c>
      <c r="G122" s="11">
        <v>160.4</v>
      </c>
      <c r="H122" s="11">
        <v>49940</v>
      </c>
      <c r="I122" s="11">
        <v>32.619999999999997</v>
      </c>
      <c r="J122" s="11">
        <v>6.34</v>
      </c>
      <c r="K122" s="11">
        <v>97</v>
      </c>
      <c r="M122" s="31">
        <f t="shared" si="23"/>
        <v>6.569473629206275</v>
      </c>
      <c r="N122" s="31">
        <f t="shared" si="24"/>
        <v>96.506970844877259</v>
      </c>
      <c r="O122" s="32">
        <f t="shared" si="25"/>
        <v>-0.49302915512274126</v>
      </c>
    </row>
    <row r="123" spans="1:15" ht="20.100000000000001" customHeight="1" x14ac:dyDescent="0.15">
      <c r="A123" s="8" t="s">
        <v>14</v>
      </c>
      <c r="B123" s="9" t="s">
        <v>131</v>
      </c>
      <c r="C123" s="11">
        <v>8.1199999999999992</v>
      </c>
      <c r="D123" s="11">
        <v>28.21</v>
      </c>
      <c r="E123" s="11">
        <f t="shared" si="13"/>
        <v>301.35999999999996</v>
      </c>
      <c r="F123" s="11">
        <v>8.16</v>
      </c>
      <c r="G123" s="11">
        <v>159.80000000000001</v>
      </c>
      <c r="H123" s="11">
        <v>49680</v>
      </c>
      <c r="I123" s="11">
        <v>32.409999999999997</v>
      </c>
      <c r="J123" s="11">
        <v>6.44</v>
      </c>
      <c r="K123" s="11">
        <v>99.4</v>
      </c>
      <c r="M123" s="31">
        <f t="shared" si="23"/>
        <v>6.5135320735335291</v>
      </c>
      <c r="N123" s="31">
        <f t="shared" si="24"/>
        <v>98.871087565035381</v>
      </c>
      <c r="O123" s="32">
        <f t="shared" si="25"/>
        <v>-0.52891243496462437</v>
      </c>
    </row>
    <row r="124" spans="1:15" ht="20.100000000000001" customHeight="1" x14ac:dyDescent="0.15">
      <c r="A124" s="8" t="s">
        <v>14</v>
      </c>
      <c r="B124" s="9" t="s">
        <v>132</v>
      </c>
      <c r="C124" s="11">
        <v>7.81</v>
      </c>
      <c r="D124" s="11">
        <v>28.31</v>
      </c>
      <c r="E124" s="11">
        <f t="shared" si="13"/>
        <v>301.45999999999998</v>
      </c>
      <c r="F124" s="11">
        <v>8.17</v>
      </c>
      <c r="G124" s="11">
        <v>159.69999999999999</v>
      </c>
      <c r="H124" s="11">
        <v>49620</v>
      </c>
      <c r="I124" s="11">
        <v>32.369999999999997</v>
      </c>
      <c r="J124" s="11">
        <v>6.38</v>
      </c>
      <c r="K124" s="11">
        <v>98.5</v>
      </c>
      <c r="M124" s="31">
        <f t="shared" si="23"/>
        <v>6.5042954961717037</v>
      </c>
      <c r="N124" s="31">
        <f t="shared" si="24"/>
        <v>98.089024457070536</v>
      </c>
      <c r="O124" s="32">
        <f t="shared" si="25"/>
        <v>-0.4109755429294637</v>
      </c>
    </row>
    <row r="125" spans="1:15" ht="20.100000000000001" customHeight="1" x14ac:dyDescent="0.15">
      <c r="A125" s="8" t="s">
        <v>14</v>
      </c>
      <c r="B125" s="9" t="s">
        <v>133</v>
      </c>
      <c r="C125" s="11">
        <v>7.68</v>
      </c>
      <c r="D125" s="11">
        <v>28.34</v>
      </c>
      <c r="E125" s="11">
        <f t="shared" si="13"/>
        <v>301.48999999999995</v>
      </c>
      <c r="F125" s="11">
        <v>8.19</v>
      </c>
      <c r="G125" s="11">
        <v>158.80000000000001</v>
      </c>
      <c r="H125" s="11">
        <v>49550</v>
      </c>
      <c r="I125" s="11">
        <v>32.32</v>
      </c>
      <c r="J125" s="11">
        <v>6.63</v>
      </c>
      <c r="K125" s="11">
        <v>102.5</v>
      </c>
      <c r="M125" s="31">
        <f t="shared" si="23"/>
        <v>6.5029008782616975</v>
      </c>
      <c r="N125" s="31">
        <f t="shared" si="24"/>
        <v>101.95449883240843</v>
      </c>
      <c r="O125" s="32">
        <f t="shared" si="25"/>
        <v>-0.54550116759156708</v>
      </c>
    </row>
    <row r="126" spans="1:15" ht="20.100000000000001" customHeight="1" x14ac:dyDescent="0.15">
      <c r="A126" s="8" t="s">
        <v>14</v>
      </c>
      <c r="B126" s="9" t="s">
        <v>134</v>
      </c>
      <c r="C126" s="11">
        <v>7.88</v>
      </c>
      <c r="D126" s="11">
        <v>28.13</v>
      </c>
      <c r="E126" s="11">
        <f t="shared" si="13"/>
        <v>301.27999999999997</v>
      </c>
      <c r="F126" s="11">
        <v>8.16</v>
      </c>
      <c r="G126" s="11">
        <v>158.9</v>
      </c>
      <c r="H126" s="11">
        <v>49600</v>
      </c>
      <c r="I126" s="11">
        <v>32.36</v>
      </c>
      <c r="J126" s="11">
        <v>6.67</v>
      </c>
      <c r="K126" s="11">
        <v>102.8</v>
      </c>
      <c r="M126" s="31">
        <f t="shared" si="23"/>
        <v>6.5239120506387742</v>
      </c>
      <c r="N126" s="31">
        <f t="shared" si="24"/>
        <v>102.23926914138767</v>
      </c>
      <c r="O126" s="32">
        <f t="shared" si="25"/>
        <v>-0.56073085861233096</v>
      </c>
    </row>
    <row r="127" spans="1:15" ht="20.100000000000001" customHeight="1" x14ac:dyDescent="0.15">
      <c r="A127" s="8" t="s">
        <v>14</v>
      </c>
      <c r="B127" s="9" t="s">
        <v>135</v>
      </c>
      <c r="C127" s="11">
        <v>7.84</v>
      </c>
      <c r="D127" s="11">
        <v>28.19</v>
      </c>
      <c r="E127" s="11">
        <f t="shared" si="13"/>
        <v>301.33999999999997</v>
      </c>
      <c r="F127" s="11">
        <v>8.17</v>
      </c>
      <c r="G127" s="11">
        <v>158.80000000000001</v>
      </c>
      <c r="H127" s="11">
        <v>49620</v>
      </c>
      <c r="I127" s="11">
        <v>32.380000000000003</v>
      </c>
      <c r="J127" s="11">
        <v>6.54</v>
      </c>
      <c r="K127" s="11">
        <v>100.8</v>
      </c>
      <c r="M127" s="31">
        <f t="shared" si="23"/>
        <v>6.5167582927701915</v>
      </c>
      <c r="N127" s="31">
        <f t="shared" si="24"/>
        <v>100.35664522429185</v>
      </c>
      <c r="O127" s="32">
        <f t="shared" si="25"/>
        <v>-0.44335477570814419</v>
      </c>
    </row>
    <row r="128" spans="1:15" ht="20.100000000000001" customHeight="1" x14ac:dyDescent="0.15">
      <c r="A128" s="8" t="s">
        <v>14</v>
      </c>
      <c r="B128" s="9" t="s">
        <v>136</v>
      </c>
      <c r="C128" s="11">
        <v>8.23</v>
      </c>
      <c r="D128" s="11">
        <v>28.21</v>
      </c>
      <c r="E128" s="11">
        <f t="shared" si="13"/>
        <v>301.35999999999996</v>
      </c>
      <c r="F128" s="11">
        <v>8.17</v>
      </c>
      <c r="G128" s="11">
        <v>158.4</v>
      </c>
      <c r="H128" s="11">
        <v>49710</v>
      </c>
      <c r="I128" s="11">
        <v>32.44</v>
      </c>
      <c r="J128" s="11">
        <v>6.58</v>
      </c>
      <c r="K128" s="11">
        <v>101.6</v>
      </c>
      <c r="M128" s="31">
        <f t="shared" si="23"/>
        <v>6.5124463981508889</v>
      </c>
      <c r="N128" s="31">
        <f t="shared" si="24"/>
        <v>101.03729992876858</v>
      </c>
      <c r="O128" s="32">
        <f t="shared" si="25"/>
        <v>-0.56270007123141852</v>
      </c>
    </row>
    <row r="129" spans="1:15" ht="20.100000000000001" customHeight="1" x14ac:dyDescent="0.15">
      <c r="A129" s="8" t="s">
        <v>14</v>
      </c>
      <c r="B129" s="9" t="s">
        <v>137</v>
      </c>
      <c r="C129" s="11">
        <v>6.39</v>
      </c>
      <c r="D129" s="11">
        <v>28.35</v>
      </c>
      <c r="E129" s="11">
        <f t="shared" si="13"/>
        <v>301.5</v>
      </c>
      <c r="F129" s="11">
        <v>8.18</v>
      </c>
      <c r="G129" s="11">
        <v>158</v>
      </c>
      <c r="H129" s="11">
        <v>49350</v>
      </c>
      <c r="I129" s="11">
        <v>32.17</v>
      </c>
      <c r="J129" s="11">
        <v>6.68</v>
      </c>
      <c r="K129" s="11">
        <v>103.2</v>
      </c>
      <c r="M129" s="31">
        <f t="shared" si="23"/>
        <v>6.5072507413917728</v>
      </c>
      <c r="N129" s="31">
        <f t="shared" si="24"/>
        <v>102.65471956550547</v>
      </c>
      <c r="O129" s="32">
        <f t="shared" si="25"/>
        <v>-0.54528043449452923</v>
      </c>
    </row>
    <row r="130" spans="1:15" ht="20.100000000000001" customHeight="1" x14ac:dyDescent="0.15">
      <c r="A130" s="8" t="s">
        <v>14</v>
      </c>
      <c r="B130" s="9" t="s">
        <v>138</v>
      </c>
      <c r="C130" s="11">
        <v>8.32</v>
      </c>
      <c r="D130" s="11">
        <v>28.1</v>
      </c>
      <c r="E130" s="11">
        <f t="shared" si="13"/>
        <v>301.25</v>
      </c>
      <c r="F130" s="11">
        <v>8.17</v>
      </c>
      <c r="G130" s="11">
        <v>158.19999999999999</v>
      </c>
      <c r="H130" s="11">
        <v>49680</v>
      </c>
      <c r="I130" s="11">
        <v>32.42</v>
      </c>
      <c r="J130" s="11">
        <v>6.74</v>
      </c>
      <c r="K130" s="11">
        <v>103.8</v>
      </c>
      <c r="M130" s="31">
        <f t="shared" si="23"/>
        <v>6.5249535403341383</v>
      </c>
      <c r="N130" s="31">
        <f t="shared" si="24"/>
        <v>103.29575464923309</v>
      </c>
      <c r="O130" s="32">
        <f t="shared" si="25"/>
        <v>-0.50424535076690802</v>
      </c>
    </row>
    <row r="131" spans="1:15" ht="20.100000000000001" customHeight="1" x14ac:dyDescent="0.15">
      <c r="A131" s="8" t="s">
        <v>14</v>
      </c>
      <c r="B131" s="9" t="s">
        <v>139</v>
      </c>
      <c r="C131" s="11">
        <v>9.34</v>
      </c>
      <c r="D131" s="11">
        <v>28.17</v>
      </c>
      <c r="E131" s="11">
        <f t="shared" si="13"/>
        <v>301.32</v>
      </c>
      <c r="F131" s="11">
        <v>8.17</v>
      </c>
      <c r="G131" s="11">
        <v>158</v>
      </c>
      <c r="H131" s="11">
        <v>49680</v>
      </c>
      <c r="I131" s="11">
        <v>32.42</v>
      </c>
      <c r="J131" s="11">
        <v>6.67</v>
      </c>
      <c r="K131" s="11">
        <v>102.8</v>
      </c>
      <c r="M131" s="31">
        <f t="shared" si="23"/>
        <v>6.5174507574257863</v>
      </c>
      <c r="N131" s="31">
        <f t="shared" si="24"/>
        <v>102.3406274669648</v>
      </c>
      <c r="O131" s="32">
        <f t="shared" si="25"/>
        <v>-0.45937253303519299</v>
      </c>
    </row>
    <row r="132" spans="1:15" ht="20.100000000000001" customHeight="1" x14ac:dyDescent="0.15">
      <c r="A132" s="8" t="s">
        <v>14</v>
      </c>
      <c r="B132" s="9" t="s">
        <v>140</v>
      </c>
      <c r="C132" s="11">
        <v>9.0399999999999991</v>
      </c>
      <c r="D132" s="11">
        <v>28.03</v>
      </c>
      <c r="E132" s="11">
        <f t="shared" si="13"/>
        <v>301.17999999999995</v>
      </c>
      <c r="F132" s="11">
        <v>8.17</v>
      </c>
      <c r="G132" s="11">
        <v>158</v>
      </c>
      <c r="H132" s="11">
        <v>49890</v>
      </c>
      <c r="I132" s="11">
        <v>32.58</v>
      </c>
      <c r="J132" s="11">
        <v>6.62</v>
      </c>
      <c r="K132" s="11">
        <v>101.9</v>
      </c>
      <c r="M132" s="31">
        <f t="shared" si="23"/>
        <v>6.5266591455669634</v>
      </c>
      <c r="N132" s="31">
        <f t="shared" si="24"/>
        <v>101.43014752802642</v>
      </c>
      <c r="O132" s="32">
        <f t="shared" si="25"/>
        <v>-0.46985247197358149</v>
      </c>
    </row>
    <row r="133" spans="1:15" ht="20.100000000000001" customHeight="1" x14ac:dyDescent="0.15">
      <c r="A133" s="8" t="s">
        <v>14</v>
      </c>
      <c r="B133" s="9" t="s">
        <v>141</v>
      </c>
      <c r="C133" s="11">
        <v>9.7799999999999994</v>
      </c>
      <c r="D133" s="11">
        <v>28.03</v>
      </c>
      <c r="E133" s="11">
        <f t="shared" si="13"/>
        <v>301.17999999999995</v>
      </c>
      <c r="F133" s="11">
        <v>8.17</v>
      </c>
      <c r="G133" s="11">
        <v>157.80000000000001</v>
      </c>
      <c r="H133" s="11">
        <v>49660</v>
      </c>
      <c r="I133" s="11">
        <v>32.409999999999997</v>
      </c>
      <c r="J133" s="11">
        <v>6.63</v>
      </c>
      <c r="K133" s="11">
        <v>101.9</v>
      </c>
      <c r="M133" s="31">
        <f t="shared" si="23"/>
        <v>6.532834745678552</v>
      </c>
      <c r="N133" s="31">
        <f t="shared" si="24"/>
        <v>101.4873367856997</v>
      </c>
      <c r="O133" s="32">
        <f t="shared" si="25"/>
        <v>-0.41266321430030928</v>
      </c>
    </row>
    <row r="134" spans="1:15" ht="20.100000000000001" customHeight="1" x14ac:dyDescent="0.15">
      <c r="A134" s="8" t="s">
        <v>14</v>
      </c>
      <c r="B134" s="9" t="s">
        <v>142</v>
      </c>
      <c r="C134" s="11">
        <v>9.2799999999999994</v>
      </c>
      <c r="D134" s="11">
        <v>28.17</v>
      </c>
      <c r="E134" s="11">
        <f t="shared" ref="E134:E175" si="26">D134+273.15</f>
        <v>301.32</v>
      </c>
      <c r="F134" s="11">
        <v>8.16</v>
      </c>
      <c r="G134" s="11">
        <v>157.6</v>
      </c>
      <c r="H134" s="11">
        <v>49530</v>
      </c>
      <c r="I134" s="11">
        <v>32.31</v>
      </c>
      <c r="J134" s="11">
        <v>6.66</v>
      </c>
      <c r="K134" s="11">
        <v>102.6</v>
      </c>
      <c r="M134" s="31">
        <f t="shared" si="23"/>
        <v>6.5214366031518196</v>
      </c>
      <c r="N134" s="31">
        <f t="shared" si="24"/>
        <v>102.12473731295974</v>
      </c>
      <c r="O134" s="32">
        <f t="shared" si="25"/>
        <v>-0.47526268704025654</v>
      </c>
    </row>
    <row r="135" spans="1:15" ht="20.100000000000001" customHeight="1" x14ac:dyDescent="0.15">
      <c r="A135" s="8" t="s">
        <v>14</v>
      </c>
      <c r="B135" s="9" t="s">
        <v>143</v>
      </c>
      <c r="C135" s="11">
        <v>9.1999999999999993</v>
      </c>
      <c r="D135" s="11">
        <v>27.44</v>
      </c>
      <c r="E135" s="11">
        <f t="shared" si="26"/>
        <v>300.58999999999997</v>
      </c>
      <c r="F135" s="11">
        <v>8.14</v>
      </c>
      <c r="G135" s="11">
        <v>158.30000000000001</v>
      </c>
      <c r="H135" s="11">
        <v>50280</v>
      </c>
      <c r="I135" s="11">
        <v>32.880000000000003</v>
      </c>
      <c r="J135" s="11">
        <v>6.52</v>
      </c>
      <c r="K135" s="11">
        <v>99.6</v>
      </c>
      <c r="M135" s="31">
        <f t="shared" si="23"/>
        <v>6.5795107488649842</v>
      </c>
      <c r="N135" s="31">
        <f t="shared" si="24"/>
        <v>99.095514071844164</v>
      </c>
      <c r="O135" s="32">
        <f t="shared" si="25"/>
        <v>-0.50448592815583027</v>
      </c>
    </row>
    <row r="136" spans="1:15" ht="20.100000000000001" customHeight="1" x14ac:dyDescent="0.15">
      <c r="A136" s="8" t="s">
        <v>14</v>
      </c>
      <c r="B136" s="9" t="s">
        <v>144</v>
      </c>
      <c r="C136" s="11">
        <v>9.6199999999999992</v>
      </c>
      <c r="D136" s="11">
        <v>27.17</v>
      </c>
      <c r="E136" s="11">
        <f t="shared" si="26"/>
        <v>300.32</v>
      </c>
      <c r="F136" s="11">
        <v>8.14</v>
      </c>
      <c r="G136" s="11">
        <v>158.30000000000001</v>
      </c>
      <c r="H136" s="11">
        <v>50540</v>
      </c>
      <c r="I136" s="11">
        <v>33.08</v>
      </c>
      <c r="J136" s="11">
        <v>6.49</v>
      </c>
      <c r="K136" s="11">
        <v>98.7</v>
      </c>
      <c r="M136" s="31">
        <f t="shared" si="23"/>
        <v>6.6016487548412144</v>
      </c>
      <c r="N136" s="31">
        <f t="shared" si="24"/>
        <v>98.308774686636596</v>
      </c>
      <c r="O136" s="32">
        <f t="shared" si="25"/>
        <v>-0.39122531336340671</v>
      </c>
    </row>
    <row r="137" spans="1:15" ht="20.100000000000001" customHeight="1" x14ac:dyDescent="0.15">
      <c r="A137" s="8" t="s">
        <v>14</v>
      </c>
      <c r="B137" s="9" t="s">
        <v>145</v>
      </c>
      <c r="C137" s="11">
        <v>9.0500000000000007</v>
      </c>
      <c r="D137" s="11">
        <v>27.26</v>
      </c>
      <c r="E137" s="11">
        <f t="shared" si="26"/>
        <v>300.40999999999997</v>
      </c>
      <c r="F137" s="11">
        <v>8.15</v>
      </c>
      <c r="G137" s="11">
        <v>158</v>
      </c>
      <c r="H137" s="11">
        <v>50350</v>
      </c>
      <c r="I137" s="11">
        <v>32.93</v>
      </c>
      <c r="J137" s="11">
        <v>6.56</v>
      </c>
      <c r="K137" s="11">
        <v>100</v>
      </c>
      <c r="M137" s="31">
        <f t="shared" si="23"/>
        <v>6.5973273247262023</v>
      </c>
      <c r="N137" s="31">
        <f t="shared" si="24"/>
        <v>99.43420535485177</v>
      </c>
      <c r="O137" s="32">
        <f t="shared" si="25"/>
        <v>-0.5657946451482303</v>
      </c>
    </row>
    <row r="138" spans="1:15" ht="20.100000000000001" customHeight="1" x14ac:dyDescent="0.15">
      <c r="A138" s="8" t="s">
        <v>14</v>
      </c>
      <c r="B138" s="9" t="s">
        <v>146</v>
      </c>
      <c r="C138" s="11">
        <v>8.01</v>
      </c>
      <c r="D138" s="11">
        <v>28.16</v>
      </c>
      <c r="E138" s="11">
        <f t="shared" si="26"/>
        <v>301.31</v>
      </c>
      <c r="F138" s="11">
        <v>8.17</v>
      </c>
      <c r="G138" s="11">
        <v>156.9</v>
      </c>
      <c r="H138" s="11">
        <v>49560</v>
      </c>
      <c r="I138" s="11">
        <v>32.33</v>
      </c>
      <c r="J138" s="11">
        <v>6.57</v>
      </c>
      <c r="K138" s="11">
        <v>101.3</v>
      </c>
      <c r="M138" s="31">
        <f t="shared" si="23"/>
        <v>6.5217833923440054</v>
      </c>
      <c r="N138" s="31">
        <f t="shared" si="24"/>
        <v>100.73931629978077</v>
      </c>
      <c r="O138" s="32">
        <f t="shared" si="25"/>
        <v>-0.56068370021922931</v>
      </c>
    </row>
    <row r="139" spans="1:15" ht="20.100000000000001" customHeight="1" x14ac:dyDescent="0.15">
      <c r="A139" s="8" t="s">
        <v>14</v>
      </c>
      <c r="B139" s="9" t="s">
        <v>147</v>
      </c>
      <c r="C139" s="11">
        <v>6.93</v>
      </c>
      <c r="D139" s="11">
        <v>28.32</v>
      </c>
      <c r="E139" s="11">
        <f t="shared" si="26"/>
        <v>301.46999999999997</v>
      </c>
      <c r="F139" s="11">
        <v>8.17</v>
      </c>
      <c r="G139" s="11">
        <v>156.6</v>
      </c>
      <c r="H139" s="11">
        <v>49400</v>
      </c>
      <c r="I139" s="11">
        <v>32.200000000000003</v>
      </c>
      <c r="J139" s="11">
        <v>6.67</v>
      </c>
      <c r="K139" s="11">
        <v>103</v>
      </c>
      <c r="M139" s="31">
        <f t="shared" si="23"/>
        <v>6.5093699409357564</v>
      </c>
      <c r="N139" s="31">
        <f t="shared" si="24"/>
        <v>102.46767445270059</v>
      </c>
      <c r="O139" s="32">
        <f t="shared" si="25"/>
        <v>-0.53232554729940773</v>
      </c>
    </row>
    <row r="140" spans="1:15" ht="20.100000000000001" customHeight="1" x14ac:dyDescent="0.15">
      <c r="A140" s="8" t="s">
        <v>14</v>
      </c>
      <c r="B140" s="9" t="s">
        <v>148</v>
      </c>
      <c r="C140" s="11">
        <v>6.6</v>
      </c>
      <c r="D140" s="11">
        <v>28.3</v>
      </c>
      <c r="E140" s="11">
        <f t="shared" si="26"/>
        <v>301.45</v>
      </c>
      <c r="F140" s="11">
        <v>8.18</v>
      </c>
      <c r="G140" s="11">
        <v>156.19999999999999</v>
      </c>
      <c r="H140" s="11">
        <v>49420</v>
      </c>
      <c r="I140" s="11">
        <v>32.22</v>
      </c>
      <c r="J140" s="11">
        <v>6.76</v>
      </c>
      <c r="K140" s="11">
        <v>104.3</v>
      </c>
      <c r="M140" s="31">
        <f t="shared" si="23"/>
        <v>6.5107835158876339</v>
      </c>
      <c r="N140" s="31">
        <f t="shared" si="24"/>
        <v>103.82774950978215</v>
      </c>
      <c r="O140" s="32">
        <f t="shared" si="25"/>
        <v>-0.47225049021784571</v>
      </c>
    </row>
    <row r="141" spans="1:15" ht="20.100000000000001" customHeight="1" x14ac:dyDescent="0.15">
      <c r="A141" s="8" t="s">
        <v>14</v>
      </c>
      <c r="B141" s="9" t="s">
        <v>149</v>
      </c>
      <c r="C141" s="11">
        <v>7.4</v>
      </c>
      <c r="D141" s="11">
        <v>28.27</v>
      </c>
      <c r="E141" s="11">
        <f t="shared" si="26"/>
        <v>301.41999999999996</v>
      </c>
      <c r="F141" s="11">
        <v>8.16</v>
      </c>
      <c r="G141" s="11">
        <v>156.4</v>
      </c>
      <c r="H141" s="11">
        <v>49580</v>
      </c>
      <c r="I141" s="11">
        <v>32.340000000000003</v>
      </c>
      <c r="J141" s="11">
        <v>6.78</v>
      </c>
      <c r="K141" s="11">
        <v>104.6</v>
      </c>
      <c r="M141" s="31">
        <f t="shared" si="23"/>
        <v>6.5096502088533743</v>
      </c>
      <c r="N141" s="31">
        <f t="shared" si="24"/>
        <v>104.15306172333099</v>
      </c>
      <c r="O141" s="32">
        <f t="shared" si="25"/>
        <v>-0.44693827666900177</v>
      </c>
    </row>
    <row r="142" spans="1:15" ht="20.100000000000001" customHeight="1" x14ac:dyDescent="0.15">
      <c r="A142" s="8" t="s">
        <v>14</v>
      </c>
      <c r="B142" s="9" t="s">
        <v>150</v>
      </c>
      <c r="C142" s="11">
        <v>7.95</v>
      </c>
      <c r="D142" s="11">
        <v>27.72</v>
      </c>
      <c r="E142" s="11">
        <f t="shared" si="26"/>
        <v>300.87</v>
      </c>
      <c r="F142" s="11">
        <v>8.15</v>
      </c>
      <c r="G142" s="11">
        <v>156.80000000000001</v>
      </c>
      <c r="H142" s="11">
        <v>49960</v>
      </c>
      <c r="I142" s="11">
        <v>32.64</v>
      </c>
      <c r="J142" s="11">
        <v>6.65</v>
      </c>
      <c r="K142" s="11">
        <v>101.9</v>
      </c>
      <c r="M142" s="31">
        <f t="shared" si="23"/>
        <v>6.557897483586455</v>
      </c>
      <c r="N142" s="31">
        <f t="shared" si="24"/>
        <v>101.40445190922952</v>
      </c>
      <c r="O142" s="32">
        <f t="shared" si="25"/>
        <v>-0.4955480907704839</v>
      </c>
    </row>
    <row r="143" spans="1:15" ht="20.100000000000001" customHeight="1" x14ac:dyDescent="0.15">
      <c r="A143" s="8" t="s">
        <v>14</v>
      </c>
      <c r="B143" s="9" t="s">
        <v>151</v>
      </c>
      <c r="C143" s="11">
        <v>6.99</v>
      </c>
      <c r="D143" s="11">
        <v>28.17</v>
      </c>
      <c r="E143" s="11">
        <f t="shared" si="26"/>
        <v>301.32</v>
      </c>
      <c r="F143" s="11">
        <v>8.16</v>
      </c>
      <c r="G143" s="11">
        <v>156.30000000000001</v>
      </c>
      <c r="H143" s="11">
        <v>49710</v>
      </c>
      <c r="I143" s="11">
        <v>32.44</v>
      </c>
      <c r="J143" s="11">
        <v>6.61</v>
      </c>
      <c r="K143" s="11">
        <v>101.9</v>
      </c>
      <c r="M143" s="31">
        <f t="shared" si="23"/>
        <v>6.5167263199778196</v>
      </c>
      <c r="N143" s="31">
        <f t="shared" si="24"/>
        <v>101.4312965658269</v>
      </c>
      <c r="O143" s="32">
        <f t="shared" si="25"/>
        <v>-0.46870343417310778</v>
      </c>
    </row>
    <row r="144" spans="1:15" ht="20.100000000000001" customHeight="1" x14ac:dyDescent="0.15">
      <c r="A144" s="8" t="s">
        <v>14</v>
      </c>
      <c r="B144" s="9" t="s">
        <v>152</v>
      </c>
      <c r="C144" s="11">
        <v>7.97</v>
      </c>
      <c r="D144" s="11">
        <v>27.66</v>
      </c>
      <c r="E144" s="11">
        <f t="shared" si="26"/>
        <v>300.81</v>
      </c>
      <c r="F144" s="11">
        <v>8.14</v>
      </c>
      <c r="G144" s="11">
        <v>156.30000000000001</v>
      </c>
      <c r="H144" s="11">
        <v>50020</v>
      </c>
      <c r="I144" s="11">
        <v>32.69</v>
      </c>
      <c r="J144" s="11">
        <v>6.6</v>
      </c>
      <c r="K144" s="11">
        <v>101.1</v>
      </c>
      <c r="M144" s="31">
        <f t="shared" si="23"/>
        <v>6.5625692426245976</v>
      </c>
      <c r="N144" s="31">
        <f t="shared" si="24"/>
        <v>100.57036742762706</v>
      </c>
      <c r="O144" s="32">
        <f t="shared" si="25"/>
        <v>-0.52963257237293249</v>
      </c>
    </row>
    <row r="145" spans="1:15" ht="20.100000000000001" customHeight="1" x14ac:dyDescent="0.15">
      <c r="A145" s="8" t="s">
        <v>14</v>
      </c>
      <c r="B145" s="9" t="s">
        <v>153</v>
      </c>
      <c r="C145" s="11">
        <v>8.15</v>
      </c>
      <c r="D145" s="11">
        <v>27.57</v>
      </c>
      <c r="E145" s="11">
        <f t="shared" si="26"/>
        <v>300.71999999999997</v>
      </c>
      <c r="F145" s="11">
        <v>8.15</v>
      </c>
      <c r="G145" s="11">
        <v>156.19999999999999</v>
      </c>
      <c r="H145" s="11">
        <v>50120</v>
      </c>
      <c r="I145" s="11">
        <v>32.76</v>
      </c>
      <c r="J145" s="11">
        <v>6.44</v>
      </c>
      <c r="K145" s="11">
        <v>98.5</v>
      </c>
      <c r="M145" s="31">
        <f t="shared" si="23"/>
        <v>6.5697726132519882</v>
      </c>
      <c r="N145" s="31">
        <f t="shared" si="24"/>
        <v>98.024701600931792</v>
      </c>
      <c r="O145" s="32">
        <f t="shared" si="25"/>
        <v>-0.47529839906820825</v>
      </c>
    </row>
    <row r="146" spans="1:15" ht="20.100000000000001" customHeight="1" x14ac:dyDescent="0.15">
      <c r="A146" s="8" t="s">
        <v>14</v>
      </c>
      <c r="B146" s="9" t="s">
        <v>154</v>
      </c>
      <c r="C146" s="11">
        <v>7.65</v>
      </c>
      <c r="D146" s="11">
        <v>27.88</v>
      </c>
      <c r="E146" s="11">
        <f t="shared" si="26"/>
        <v>301.02999999999997</v>
      </c>
      <c r="F146" s="11">
        <v>8.17</v>
      </c>
      <c r="G146" s="11">
        <v>155.69999999999999</v>
      </c>
      <c r="H146" s="11">
        <v>49950</v>
      </c>
      <c r="I146" s="11">
        <v>32.630000000000003</v>
      </c>
      <c r="J146" s="11">
        <v>6.44</v>
      </c>
      <c r="K146" s="11">
        <v>99</v>
      </c>
      <c r="M146" s="31">
        <f t="shared" si="23"/>
        <v>6.5409774126280027</v>
      </c>
      <c r="N146" s="31">
        <f t="shared" si="24"/>
        <v>98.456233583178928</v>
      </c>
      <c r="O146" s="32">
        <f t="shared" si="25"/>
        <v>-0.54376641682107163</v>
      </c>
    </row>
    <row r="147" spans="1:15" ht="20.100000000000001" customHeight="1" x14ac:dyDescent="0.15">
      <c r="A147" s="8" t="s">
        <v>14</v>
      </c>
      <c r="B147" s="9" t="s">
        <v>155</v>
      </c>
      <c r="C147" s="11">
        <v>7.51</v>
      </c>
      <c r="D147" s="11">
        <v>28.26</v>
      </c>
      <c r="E147" s="11">
        <f t="shared" si="26"/>
        <v>301.40999999999997</v>
      </c>
      <c r="F147" s="11">
        <v>8.18</v>
      </c>
      <c r="G147" s="11">
        <v>155.19999999999999</v>
      </c>
      <c r="H147" s="11">
        <v>49570</v>
      </c>
      <c r="I147" s="11">
        <v>32.340000000000003</v>
      </c>
      <c r="J147" s="11">
        <v>6.64</v>
      </c>
      <c r="K147" s="11">
        <v>102.4</v>
      </c>
      <c r="M147" s="31">
        <f t="shared" si="23"/>
        <v>6.5107187512782847</v>
      </c>
      <c r="N147" s="31">
        <f t="shared" si="24"/>
        <v>101.98566784498766</v>
      </c>
      <c r="O147" s="32">
        <f t="shared" si="25"/>
        <v>-0.41433215501234599</v>
      </c>
    </row>
    <row r="148" spans="1:15" ht="20.100000000000001" customHeight="1" x14ac:dyDescent="0.15">
      <c r="A148" s="8" t="s">
        <v>14</v>
      </c>
      <c r="B148" s="9" t="s">
        <v>156</v>
      </c>
      <c r="C148" s="11">
        <v>8.15</v>
      </c>
      <c r="D148" s="11">
        <v>28</v>
      </c>
      <c r="E148" s="11">
        <f t="shared" si="26"/>
        <v>301.14999999999998</v>
      </c>
      <c r="F148" s="11">
        <v>8.17</v>
      </c>
      <c r="G148" s="11">
        <v>155.30000000000001</v>
      </c>
      <c r="H148" s="11">
        <v>49790</v>
      </c>
      <c r="I148" s="11">
        <v>32.5</v>
      </c>
      <c r="J148" s="11">
        <v>6.6</v>
      </c>
      <c r="K148" s="11">
        <v>101.5</v>
      </c>
      <c r="M148" s="31">
        <f t="shared" si="23"/>
        <v>6.5327890540781288</v>
      </c>
      <c r="N148" s="31">
        <f t="shared" si="24"/>
        <v>101.02882467756883</v>
      </c>
      <c r="O148" s="32">
        <f t="shared" si="25"/>
        <v>-0.471175322431165</v>
      </c>
    </row>
    <row r="149" spans="1:15" ht="20.100000000000001" customHeight="1" x14ac:dyDescent="0.15">
      <c r="A149" s="8" t="s">
        <v>14</v>
      </c>
      <c r="B149" s="9" t="s">
        <v>157</v>
      </c>
      <c r="C149" s="11">
        <v>8.5299999999999994</v>
      </c>
      <c r="D149" s="11">
        <v>27.71</v>
      </c>
      <c r="E149" s="11">
        <f t="shared" si="26"/>
        <v>300.85999999999996</v>
      </c>
      <c r="F149" s="11">
        <v>8.16</v>
      </c>
      <c r="G149" s="11">
        <v>155.6</v>
      </c>
      <c r="H149" s="11">
        <v>49970</v>
      </c>
      <c r="I149" s="11">
        <v>32.64</v>
      </c>
      <c r="J149" s="11">
        <v>6.63</v>
      </c>
      <c r="K149" s="11">
        <v>101.5</v>
      </c>
      <c r="M149" s="31">
        <f t="shared" si="23"/>
        <v>6.5589803951056274</v>
      </c>
      <c r="N149" s="31">
        <f t="shared" si="24"/>
        <v>101.08278422279426</v>
      </c>
      <c r="O149" s="32">
        <f t="shared" si="25"/>
        <v>-0.41721577720574032</v>
      </c>
    </row>
    <row r="150" spans="1:15" ht="20.100000000000001" customHeight="1" x14ac:dyDescent="0.15">
      <c r="A150" s="8" t="s">
        <v>14</v>
      </c>
      <c r="B150" s="9" t="s">
        <v>158</v>
      </c>
      <c r="C150" s="11">
        <v>8.39</v>
      </c>
      <c r="D150" s="11">
        <v>27.73</v>
      </c>
      <c r="E150" s="11">
        <f t="shared" si="26"/>
        <v>300.88</v>
      </c>
      <c r="F150" s="11">
        <v>8.15</v>
      </c>
      <c r="G150" s="11">
        <v>155.6</v>
      </c>
      <c r="H150" s="11">
        <v>49990</v>
      </c>
      <c r="I150" s="11">
        <v>32.659999999999997</v>
      </c>
      <c r="J150" s="11">
        <v>6.55</v>
      </c>
      <c r="K150" s="11">
        <v>100.3</v>
      </c>
      <c r="M150" s="31">
        <f t="shared" si="23"/>
        <v>6.5560838655397715</v>
      </c>
      <c r="N150" s="31">
        <f t="shared" si="24"/>
        <v>99.907202749925915</v>
      </c>
      <c r="O150" s="32">
        <f t="shared" si="25"/>
        <v>-0.39279725007408217</v>
      </c>
    </row>
    <row r="151" spans="1:15" ht="20.100000000000001" customHeight="1" x14ac:dyDescent="0.15">
      <c r="A151" s="8" t="s">
        <v>14</v>
      </c>
      <c r="B151" s="9" t="s">
        <v>159</v>
      </c>
      <c r="C151" s="11">
        <v>8.0500000000000007</v>
      </c>
      <c r="D151" s="11">
        <v>27.86</v>
      </c>
      <c r="E151" s="11">
        <f t="shared" si="26"/>
        <v>301.01</v>
      </c>
      <c r="F151" s="11">
        <v>8.17</v>
      </c>
      <c r="G151" s="11">
        <v>155.1</v>
      </c>
      <c r="H151" s="11">
        <v>49960</v>
      </c>
      <c r="I151" s="11">
        <v>32.630000000000003</v>
      </c>
      <c r="J151" s="11">
        <v>6.52</v>
      </c>
      <c r="K151" s="11">
        <v>100.2</v>
      </c>
      <c r="M151" s="31">
        <f t="shared" si="23"/>
        <v>6.5431337862201522</v>
      </c>
      <c r="N151" s="31">
        <f t="shared" si="24"/>
        <v>99.646441797218458</v>
      </c>
      <c r="O151" s="32">
        <f t="shared" si="25"/>
        <v>-0.55355820278154511</v>
      </c>
    </row>
    <row r="152" spans="1:15" ht="20.100000000000001" customHeight="1" x14ac:dyDescent="0.15">
      <c r="A152" s="8" t="s">
        <v>14</v>
      </c>
      <c r="B152" s="9" t="s">
        <v>160</v>
      </c>
      <c r="C152" s="11">
        <v>8.86</v>
      </c>
      <c r="D152" s="11">
        <v>27.6</v>
      </c>
      <c r="E152" s="11">
        <f t="shared" si="26"/>
        <v>300.75</v>
      </c>
      <c r="F152" s="11">
        <v>8.16</v>
      </c>
      <c r="G152" s="11">
        <v>155</v>
      </c>
      <c r="H152" s="11">
        <v>50060</v>
      </c>
      <c r="I152" s="11">
        <v>32.71</v>
      </c>
      <c r="J152" s="11">
        <v>6.57</v>
      </c>
      <c r="K152" s="11">
        <v>100.5</v>
      </c>
      <c r="M152" s="31">
        <f t="shared" si="23"/>
        <v>6.56834702449083</v>
      </c>
      <c r="N152" s="31">
        <f t="shared" si="24"/>
        <v>100.02516577615353</v>
      </c>
      <c r="O152" s="32">
        <f t="shared" si="25"/>
        <v>-0.47483422384647156</v>
      </c>
    </row>
    <row r="153" spans="1:15" ht="20.100000000000001" customHeight="1" x14ac:dyDescent="0.15">
      <c r="A153" s="8" t="s">
        <v>14</v>
      </c>
      <c r="B153" s="9" t="s">
        <v>161</v>
      </c>
      <c r="C153" s="11">
        <v>9.86</v>
      </c>
      <c r="D153" s="11">
        <v>27.22</v>
      </c>
      <c r="E153" s="11">
        <f t="shared" si="26"/>
        <v>300.37</v>
      </c>
      <c r="F153" s="11">
        <v>8.17</v>
      </c>
      <c r="G153" s="11">
        <v>155.19999999999999</v>
      </c>
      <c r="H153" s="11">
        <v>50290</v>
      </c>
      <c r="I153" s="11">
        <v>32.89</v>
      </c>
      <c r="J153" s="11">
        <v>6.49</v>
      </c>
      <c r="K153" s="11">
        <v>98.7</v>
      </c>
      <c r="M153" s="31">
        <f t="shared" si="23"/>
        <v>6.603186336112369</v>
      </c>
      <c r="N153" s="31">
        <f t="shared" si="24"/>
        <v>98.285883051741848</v>
      </c>
      <c r="O153" s="32">
        <f t="shared" si="25"/>
        <v>-0.41411694825815459</v>
      </c>
    </row>
    <row r="154" spans="1:15" ht="20.100000000000001" customHeight="1" x14ac:dyDescent="0.15">
      <c r="A154" s="8" t="s">
        <v>14</v>
      </c>
      <c r="B154" s="9" t="s">
        <v>162</v>
      </c>
      <c r="C154" s="11">
        <v>9.8699999999999992</v>
      </c>
      <c r="D154" s="11">
        <v>27.21</v>
      </c>
      <c r="E154" s="11">
        <f t="shared" si="26"/>
        <v>300.35999999999996</v>
      </c>
      <c r="F154" s="11">
        <v>8.16</v>
      </c>
      <c r="G154" s="11">
        <v>154.9</v>
      </c>
      <c r="H154" s="11">
        <v>50430</v>
      </c>
      <c r="I154" s="11">
        <v>33</v>
      </c>
      <c r="J154" s="11">
        <v>6.56</v>
      </c>
      <c r="K154" s="11">
        <v>99.8</v>
      </c>
      <c r="M154" s="31">
        <f t="shared" si="23"/>
        <v>6.6002195997115125</v>
      </c>
      <c r="N154" s="31">
        <f t="shared" si="24"/>
        <v>99.390632400878445</v>
      </c>
      <c r="O154" s="32">
        <f t="shared" si="25"/>
        <v>-0.40936759912155196</v>
      </c>
    </row>
    <row r="155" spans="1:15" ht="20.100000000000001" customHeight="1" x14ac:dyDescent="0.15">
      <c r="A155" s="8" t="s">
        <v>14</v>
      </c>
      <c r="B155" s="9" t="s">
        <v>163</v>
      </c>
      <c r="C155" s="11">
        <v>9.77</v>
      </c>
      <c r="D155" s="11">
        <v>27.25</v>
      </c>
      <c r="E155" s="11">
        <f t="shared" si="26"/>
        <v>300.39999999999998</v>
      </c>
      <c r="F155" s="11">
        <v>8.16</v>
      </c>
      <c r="G155" s="11">
        <v>154.80000000000001</v>
      </c>
      <c r="H155" s="11">
        <v>50220</v>
      </c>
      <c r="I155" s="11">
        <v>32.840000000000003</v>
      </c>
      <c r="J155" s="11">
        <v>6.53</v>
      </c>
      <c r="K155" s="11">
        <v>99.4</v>
      </c>
      <c r="M155" s="31">
        <f t="shared" si="23"/>
        <v>6.6017447004534198</v>
      </c>
      <c r="N155" s="31">
        <f t="shared" si="24"/>
        <v>98.913246365790357</v>
      </c>
      <c r="O155" s="32">
        <f t="shared" si="25"/>
        <v>-0.48675363420964857</v>
      </c>
    </row>
    <row r="156" spans="1:15" ht="20.100000000000001" customHeight="1" x14ac:dyDescent="0.15">
      <c r="A156" s="8" t="s">
        <v>14</v>
      </c>
      <c r="B156" s="9" t="s">
        <v>164</v>
      </c>
      <c r="C156" s="11">
        <v>8.5500000000000007</v>
      </c>
      <c r="D156" s="11">
        <v>27.4</v>
      </c>
      <c r="E156" s="11">
        <f t="shared" si="26"/>
        <v>300.54999999999995</v>
      </c>
      <c r="F156" s="11">
        <v>8.16</v>
      </c>
      <c r="G156" s="11">
        <v>154.4</v>
      </c>
      <c r="H156" s="11">
        <v>50220</v>
      </c>
      <c r="I156" s="11">
        <v>32.83</v>
      </c>
      <c r="J156" s="11">
        <v>6.65</v>
      </c>
      <c r="K156" s="11">
        <v>101.5</v>
      </c>
      <c r="M156" s="31">
        <f t="shared" si="23"/>
        <v>6.5857107903787959</v>
      </c>
      <c r="N156" s="31">
        <f t="shared" si="24"/>
        <v>100.97619242125126</v>
      </c>
      <c r="O156" s="32">
        <f t="shared" si="25"/>
        <v>-0.52380757874874462</v>
      </c>
    </row>
    <row r="157" spans="1:15" ht="20.100000000000001" customHeight="1" x14ac:dyDescent="0.15">
      <c r="A157" s="8" t="s">
        <v>14</v>
      </c>
      <c r="B157" s="9" t="s">
        <v>165</v>
      </c>
      <c r="C157" s="11">
        <v>8.0299999999999994</v>
      </c>
      <c r="D157" s="11">
        <v>27.84</v>
      </c>
      <c r="E157" s="11">
        <f t="shared" si="26"/>
        <v>300.98999999999995</v>
      </c>
      <c r="F157" s="11">
        <v>8.15</v>
      </c>
      <c r="G157" s="11">
        <v>154.19999999999999</v>
      </c>
      <c r="H157" s="11">
        <v>50070</v>
      </c>
      <c r="I157" s="11">
        <v>32.72</v>
      </c>
      <c r="J157" s="11">
        <v>6.64</v>
      </c>
      <c r="K157" s="11">
        <v>102</v>
      </c>
      <c r="M157" s="31">
        <f t="shared" si="23"/>
        <v>6.5420107212762986</v>
      </c>
      <c r="N157" s="31">
        <f t="shared" si="24"/>
        <v>101.49784650161173</v>
      </c>
      <c r="O157" s="32">
        <f t="shared" si="25"/>
        <v>-0.50215349838826739</v>
      </c>
    </row>
    <row r="158" spans="1:15" ht="20.100000000000001" customHeight="1" x14ac:dyDescent="0.15">
      <c r="A158" s="8" t="s">
        <v>14</v>
      </c>
      <c r="B158" s="9" t="s">
        <v>166</v>
      </c>
      <c r="C158" s="11">
        <v>8.2899999999999991</v>
      </c>
      <c r="D158" s="11">
        <v>27.82</v>
      </c>
      <c r="E158" s="11">
        <f t="shared" si="26"/>
        <v>300.96999999999997</v>
      </c>
      <c r="F158" s="11">
        <v>8.16</v>
      </c>
      <c r="G158" s="11">
        <v>154.19999999999999</v>
      </c>
      <c r="H158" s="11">
        <v>49890</v>
      </c>
      <c r="I158" s="11">
        <v>32.58</v>
      </c>
      <c r="J158" s="11">
        <v>6.64</v>
      </c>
      <c r="K158" s="11">
        <v>101.8</v>
      </c>
      <c r="M158" s="31">
        <f t="shared" si="23"/>
        <v>6.5492744060439962</v>
      </c>
      <c r="N158" s="31">
        <f t="shared" si="24"/>
        <v>101.38527702965503</v>
      </c>
      <c r="O158" s="32">
        <f t="shared" si="25"/>
        <v>-0.41472297034496819</v>
      </c>
    </row>
    <row r="159" spans="1:15" ht="20.100000000000001" customHeight="1" x14ac:dyDescent="0.15">
      <c r="A159" s="8" t="s">
        <v>14</v>
      </c>
      <c r="B159" s="9" t="s">
        <v>167</v>
      </c>
      <c r="C159" s="11">
        <v>6.75</v>
      </c>
      <c r="D159" s="11">
        <v>28.32</v>
      </c>
      <c r="E159" s="11">
        <f t="shared" si="26"/>
        <v>301.46999999999997</v>
      </c>
      <c r="F159" s="11">
        <v>8.18</v>
      </c>
      <c r="G159" s="11">
        <v>153.9</v>
      </c>
      <c r="H159" s="11">
        <v>49650</v>
      </c>
      <c r="I159" s="11">
        <v>32.39</v>
      </c>
      <c r="J159" s="11">
        <v>6.75</v>
      </c>
      <c r="K159" s="11">
        <v>104.3</v>
      </c>
      <c r="M159" s="31">
        <f t="shared" si="23"/>
        <v>6.5025066053848564</v>
      </c>
      <c r="N159" s="31">
        <f t="shared" si="24"/>
        <v>103.80612292512228</v>
      </c>
      <c r="O159" s="32">
        <f t="shared" si="25"/>
        <v>-0.49387707487771593</v>
      </c>
    </row>
    <row r="160" spans="1:15" ht="20.100000000000001" customHeight="1" x14ac:dyDescent="0.15">
      <c r="A160" s="8" t="s">
        <v>14</v>
      </c>
      <c r="B160" s="9" t="s">
        <v>168</v>
      </c>
      <c r="C160" s="11">
        <v>5.53</v>
      </c>
      <c r="D160" s="11">
        <v>28.34</v>
      </c>
      <c r="E160" s="11">
        <f t="shared" si="26"/>
        <v>301.48999999999995</v>
      </c>
      <c r="F160" s="11">
        <v>8.18</v>
      </c>
      <c r="G160" s="11">
        <v>153.9</v>
      </c>
      <c r="H160" s="11">
        <v>49680</v>
      </c>
      <c r="I160" s="11">
        <v>32.42</v>
      </c>
      <c r="J160" s="11">
        <v>6.77</v>
      </c>
      <c r="K160" s="11">
        <v>104.7</v>
      </c>
      <c r="M160" s="31">
        <f t="shared" si="23"/>
        <v>6.4992917776821626</v>
      </c>
      <c r="N160" s="31">
        <f t="shared" si="24"/>
        <v>104.16519571020675</v>
      </c>
      <c r="O160" s="32">
        <f t="shared" si="25"/>
        <v>-0.53480428979325723</v>
      </c>
    </row>
    <row r="161" spans="1:15" ht="20.100000000000001" customHeight="1" x14ac:dyDescent="0.15">
      <c r="A161" s="8" t="s">
        <v>14</v>
      </c>
      <c r="B161" s="9" t="s">
        <v>169</v>
      </c>
      <c r="C161" s="11">
        <v>4.05</v>
      </c>
      <c r="D161" s="11">
        <v>28.38</v>
      </c>
      <c r="E161" s="11">
        <f t="shared" si="26"/>
        <v>301.52999999999997</v>
      </c>
      <c r="F161" s="11">
        <v>8.17</v>
      </c>
      <c r="G161" s="11">
        <v>153.9</v>
      </c>
      <c r="H161" s="11">
        <v>49500</v>
      </c>
      <c r="I161" s="11">
        <v>32.28</v>
      </c>
      <c r="J161" s="11">
        <v>6.75</v>
      </c>
      <c r="K161" s="11">
        <v>104.3</v>
      </c>
      <c r="M161" s="31">
        <f t="shared" si="23"/>
        <v>6.5000804009132418</v>
      </c>
      <c r="N161" s="31">
        <f t="shared" si="24"/>
        <v>103.84486935041058</v>
      </c>
      <c r="O161" s="32">
        <f t="shared" si="25"/>
        <v>-0.45513064958942095</v>
      </c>
    </row>
    <row r="162" spans="1:15" ht="20.100000000000001" customHeight="1" x14ac:dyDescent="0.15">
      <c r="A162" s="8" t="s">
        <v>14</v>
      </c>
      <c r="B162" s="9" t="s">
        <v>170</v>
      </c>
      <c r="C162" s="11">
        <v>0.94</v>
      </c>
      <c r="D162" s="11">
        <v>28.66</v>
      </c>
      <c r="E162" s="11">
        <f t="shared" si="26"/>
        <v>301.81</v>
      </c>
      <c r="F162" s="11">
        <v>8.17</v>
      </c>
      <c r="G162" s="11">
        <v>153.6</v>
      </c>
      <c r="H162" s="11">
        <v>49100</v>
      </c>
      <c r="I162" s="11">
        <v>31.98</v>
      </c>
      <c r="J162" s="11">
        <v>6.64</v>
      </c>
      <c r="K162" s="11">
        <v>102.9</v>
      </c>
      <c r="M162" s="31">
        <f t="shared" ref="M162:M172" si="27">EXP(-139.34411+1.575701*10^5/E162-6.642308*10^7/E162^2+1.2438*10^10/E162^3-8.621949*10^11/E162^4-I162*(0.01767-10.754/E162+2140.7/E162^2))</f>
        <v>6.4811238553755564</v>
      </c>
      <c r="N162" s="31">
        <f t="shared" ref="N162:N172" si="28">J162*100/M162</f>
        <v>102.45136720373996</v>
      </c>
      <c r="O162" s="32">
        <f t="shared" ref="O162:O172" si="29">N162-K162</f>
        <v>-0.44863279626004271</v>
      </c>
    </row>
    <row r="163" spans="1:15" ht="20.100000000000001" customHeight="1" x14ac:dyDescent="0.15">
      <c r="A163" s="8" t="s">
        <v>14</v>
      </c>
      <c r="B163" s="9" t="s">
        <v>171</v>
      </c>
      <c r="C163" s="11">
        <v>0.8</v>
      </c>
      <c r="D163" s="11">
        <v>28.78</v>
      </c>
      <c r="E163" s="11">
        <f t="shared" si="26"/>
        <v>301.92999999999995</v>
      </c>
      <c r="F163" s="11">
        <v>8.1999999999999993</v>
      </c>
      <c r="G163" s="11">
        <v>153.4</v>
      </c>
      <c r="H163" s="11">
        <v>49310</v>
      </c>
      <c r="I163" s="11">
        <v>32.130000000000003</v>
      </c>
      <c r="J163" s="11">
        <v>6.52</v>
      </c>
      <c r="K163" s="11">
        <v>101.3</v>
      </c>
      <c r="M163" s="31">
        <f t="shared" si="27"/>
        <v>6.4630611465414027</v>
      </c>
      <c r="N163" s="31">
        <f t="shared" si="28"/>
        <v>100.88098893337977</v>
      </c>
      <c r="O163" s="32">
        <f t="shared" si="29"/>
        <v>-0.41901106662022869</v>
      </c>
    </row>
    <row r="164" spans="1:15" ht="20.100000000000001" customHeight="1" x14ac:dyDescent="0.15">
      <c r="A164" s="8" t="s">
        <v>14</v>
      </c>
      <c r="B164" s="9" t="s">
        <v>172</v>
      </c>
      <c r="C164" s="11">
        <v>0.1</v>
      </c>
      <c r="D164" s="11">
        <v>28.28</v>
      </c>
      <c r="E164" s="11">
        <f t="shared" si="26"/>
        <v>301.42999999999995</v>
      </c>
      <c r="F164" s="11">
        <v>6.3</v>
      </c>
      <c r="G164" s="11">
        <v>242.4</v>
      </c>
      <c r="H164" s="11">
        <v>0.8</v>
      </c>
      <c r="I164" s="11">
        <v>0.01</v>
      </c>
      <c r="J164" s="11">
        <v>7.75</v>
      </c>
      <c r="K164" s="11">
        <v>100</v>
      </c>
      <c r="M164" s="31">
        <f t="shared" si="27"/>
        <v>7.78871626962923</v>
      </c>
      <c r="N164" s="31">
        <f t="shared" si="28"/>
        <v>99.502918474765892</v>
      </c>
      <c r="O164" s="32">
        <f t="shared" si="29"/>
        <v>-0.49708152523410831</v>
      </c>
    </row>
    <row r="165" spans="1:15" ht="20.100000000000001" customHeight="1" x14ac:dyDescent="0.15">
      <c r="A165" s="8" t="s">
        <v>14</v>
      </c>
      <c r="B165" s="9" t="s">
        <v>173</v>
      </c>
      <c r="C165" s="11">
        <v>0.1</v>
      </c>
      <c r="D165" s="11">
        <v>27.72</v>
      </c>
      <c r="E165" s="11">
        <f t="shared" si="26"/>
        <v>300.87</v>
      </c>
      <c r="F165" s="11">
        <v>5.69</v>
      </c>
      <c r="G165" s="11">
        <v>285.5</v>
      </c>
      <c r="H165" s="11">
        <v>0.5</v>
      </c>
      <c r="I165" s="11">
        <v>0.01</v>
      </c>
      <c r="J165" s="11">
        <v>7.85</v>
      </c>
      <c r="K165" s="11">
        <v>100.2</v>
      </c>
      <c r="M165" s="31">
        <f t="shared" si="27"/>
        <v>7.8663041452365876</v>
      </c>
      <c r="N165" s="31">
        <f t="shared" si="28"/>
        <v>99.792734365013587</v>
      </c>
      <c r="O165" s="32">
        <f t="shared" si="29"/>
        <v>-0.4072656349864161</v>
      </c>
    </row>
    <row r="166" spans="1:15" ht="20.100000000000001" customHeight="1" x14ac:dyDescent="0.15">
      <c r="A166" s="8" t="s">
        <v>14</v>
      </c>
      <c r="B166" s="9" t="s">
        <v>174</v>
      </c>
      <c r="C166" s="11">
        <v>0.1</v>
      </c>
      <c r="D166" s="11">
        <v>27.35</v>
      </c>
      <c r="E166" s="11">
        <f t="shared" si="26"/>
        <v>300.5</v>
      </c>
      <c r="F166" s="11">
        <v>5.55</v>
      </c>
      <c r="G166" s="11">
        <v>308</v>
      </c>
      <c r="H166" s="11">
        <v>0.5</v>
      </c>
      <c r="I166" s="11">
        <v>0.01</v>
      </c>
      <c r="J166" s="11">
        <v>7.92</v>
      </c>
      <c r="K166" s="11">
        <v>100.5</v>
      </c>
      <c r="M166" s="31">
        <f t="shared" si="27"/>
        <v>7.9183004817107321</v>
      </c>
      <c r="N166" s="31">
        <f t="shared" si="28"/>
        <v>100.02146316994654</v>
      </c>
      <c r="O166" s="32">
        <f t="shared" si="29"/>
        <v>-0.47853683005345715</v>
      </c>
    </row>
    <row r="167" spans="1:15" ht="20.100000000000001" customHeight="1" x14ac:dyDescent="0.15">
      <c r="A167" s="8" t="s">
        <v>14</v>
      </c>
      <c r="B167" s="9" t="s">
        <v>175</v>
      </c>
      <c r="C167" s="11">
        <v>0.1</v>
      </c>
      <c r="D167" s="11">
        <v>27.15</v>
      </c>
      <c r="E167" s="11">
        <f t="shared" si="26"/>
        <v>300.29999999999995</v>
      </c>
      <c r="F167" s="11">
        <v>5.54</v>
      </c>
      <c r="G167" s="11">
        <v>320.5</v>
      </c>
      <c r="H167" s="11">
        <v>0.5</v>
      </c>
      <c r="I167" s="11">
        <v>0.01</v>
      </c>
      <c r="J167" s="11">
        <v>7.95</v>
      </c>
      <c r="K167" s="11">
        <v>100.5</v>
      </c>
      <c r="M167" s="31">
        <f t="shared" si="27"/>
        <v>7.9466543476711191</v>
      </c>
      <c r="N167" s="31">
        <f t="shared" si="28"/>
        <v>100.04210139490793</v>
      </c>
      <c r="O167" s="32">
        <f t="shared" si="29"/>
        <v>-0.45789860509206903</v>
      </c>
    </row>
    <row r="168" spans="1:15" ht="20.100000000000001" customHeight="1" x14ac:dyDescent="0.15">
      <c r="A168" s="8" t="s">
        <v>14</v>
      </c>
      <c r="B168" s="9" t="s">
        <v>176</v>
      </c>
      <c r="C168" s="11">
        <v>0.1</v>
      </c>
      <c r="D168" s="11">
        <v>27.12</v>
      </c>
      <c r="E168" s="11">
        <f t="shared" si="26"/>
        <v>300.27</v>
      </c>
      <c r="F168" s="11">
        <v>6.09</v>
      </c>
      <c r="G168" s="11">
        <v>304.8</v>
      </c>
      <c r="H168" s="11">
        <v>0.4</v>
      </c>
      <c r="I168" s="11">
        <v>0.01</v>
      </c>
      <c r="J168" s="11">
        <v>7.94</v>
      </c>
      <c r="K168" s="11">
        <v>100.4</v>
      </c>
      <c r="M168" s="31">
        <f t="shared" si="27"/>
        <v>7.9509225829231571</v>
      </c>
      <c r="N168" s="31">
        <f t="shared" si="28"/>
        <v>99.862624961955774</v>
      </c>
      <c r="O168" s="32">
        <f t="shared" si="29"/>
        <v>-0.5373750380442317</v>
      </c>
    </row>
    <row r="169" spans="1:15" ht="20.100000000000001" customHeight="1" x14ac:dyDescent="0.15">
      <c r="A169" s="8" t="s">
        <v>14</v>
      </c>
      <c r="B169" s="9" t="s">
        <v>177</v>
      </c>
      <c r="C169" s="11">
        <v>0.1</v>
      </c>
      <c r="D169" s="11">
        <v>27.37</v>
      </c>
      <c r="E169" s="11">
        <f t="shared" si="26"/>
        <v>300.52</v>
      </c>
      <c r="F169" s="11">
        <v>6.04</v>
      </c>
      <c r="G169" s="11">
        <v>304.10000000000002</v>
      </c>
      <c r="H169" s="11">
        <v>0.4</v>
      </c>
      <c r="I169" s="11">
        <v>0.01</v>
      </c>
      <c r="J169" s="11">
        <v>7.9</v>
      </c>
      <c r="K169" s="11">
        <v>100.2</v>
      </c>
      <c r="M169" s="31">
        <f t="shared" si="27"/>
        <v>7.9154747165078208</v>
      </c>
      <c r="N169" s="31">
        <f t="shared" si="28"/>
        <v>99.804500461917357</v>
      </c>
      <c r="O169" s="32">
        <f t="shared" si="29"/>
        <v>-0.39549953808264604</v>
      </c>
    </row>
    <row r="170" spans="1:15" ht="20.100000000000001" customHeight="1" x14ac:dyDescent="0.15">
      <c r="A170" s="8" t="s">
        <v>14</v>
      </c>
      <c r="B170" s="9" t="s">
        <v>178</v>
      </c>
      <c r="C170" s="11">
        <v>0.1</v>
      </c>
      <c r="D170" s="11">
        <v>27.43</v>
      </c>
      <c r="E170" s="11">
        <f t="shared" si="26"/>
        <v>300.58</v>
      </c>
      <c r="F170" s="11">
        <v>5.95</v>
      </c>
      <c r="G170" s="11">
        <v>305</v>
      </c>
      <c r="H170" s="11">
        <v>0.4</v>
      </c>
      <c r="I170" s="11">
        <v>0.01</v>
      </c>
      <c r="J170" s="11">
        <v>7.9</v>
      </c>
      <c r="K170" s="11">
        <v>100.4</v>
      </c>
      <c r="M170" s="31">
        <f t="shared" si="27"/>
        <v>7.9070078647729378</v>
      </c>
      <c r="N170" s="31">
        <f t="shared" si="28"/>
        <v>99.911371470816931</v>
      </c>
      <c r="O170" s="32">
        <f t="shared" si="29"/>
        <v>-0.48862852918307453</v>
      </c>
    </row>
    <row r="171" spans="1:15" ht="20.100000000000001" customHeight="1" x14ac:dyDescent="0.15">
      <c r="A171" s="8" t="s">
        <v>14</v>
      </c>
      <c r="B171" s="9" t="s">
        <v>179</v>
      </c>
      <c r="C171" s="11">
        <v>0.09</v>
      </c>
      <c r="D171" s="11">
        <v>27.51</v>
      </c>
      <c r="E171" s="11">
        <f t="shared" si="26"/>
        <v>300.65999999999997</v>
      </c>
      <c r="F171" s="11">
        <v>5.95</v>
      </c>
      <c r="G171" s="11">
        <v>307</v>
      </c>
      <c r="H171" s="11">
        <v>0.4</v>
      </c>
      <c r="I171" s="11">
        <v>0.01</v>
      </c>
      <c r="J171" s="11">
        <v>7.89</v>
      </c>
      <c r="K171" s="11">
        <v>100.4</v>
      </c>
      <c r="M171" s="31">
        <f t="shared" si="27"/>
        <v>7.895743028916546</v>
      </c>
      <c r="N171" s="31">
        <f t="shared" si="28"/>
        <v>99.927264237254008</v>
      </c>
      <c r="O171" s="32">
        <f t="shared" si="29"/>
        <v>-0.47273576274599804</v>
      </c>
    </row>
    <row r="172" spans="1:15" ht="20.100000000000001" customHeight="1" x14ac:dyDescent="0.15">
      <c r="A172" s="8" t="s">
        <v>14</v>
      </c>
      <c r="B172" s="9" t="s">
        <v>180</v>
      </c>
      <c r="C172" s="11">
        <v>0.09</v>
      </c>
      <c r="D172" s="11">
        <v>28.01</v>
      </c>
      <c r="E172" s="11">
        <f t="shared" si="26"/>
        <v>301.15999999999997</v>
      </c>
      <c r="F172" s="11">
        <v>5.48</v>
      </c>
      <c r="G172" s="11">
        <v>314.39999999999998</v>
      </c>
      <c r="H172" s="11">
        <v>0.3</v>
      </c>
      <c r="I172" s="11">
        <v>0.01</v>
      </c>
      <c r="J172" s="11">
        <v>7.83</v>
      </c>
      <c r="K172" s="11">
        <v>100.5</v>
      </c>
      <c r="M172" s="31">
        <f t="shared" si="27"/>
        <v>7.8259598861727939</v>
      </c>
      <c r="N172" s="31">
        <f t="shared" si="28"/>
        <v>100.05162451489618</v>
      </c>
      <c r="O172" s="32">
        <f t="shared" si="29"/>
        <v>-0.44837548510382419</v>
      </c>
    </row>
    <row r="173" spans="1:15" ht="20.100000000000001" customHeight="1" x14ac:dyDescent="0.15">
      <c r="A173" s="8" t="s">
        <v>2</v>
      </c>
      <c r="B173" s="9" t="s">
        <v>3</v>
      </c>
      <c r="C173" s="11">
        <v>67834999</v>
      </c>
      <c r="D173" s="12"/>
      <c r="E173" s="11"/>
      <c r="F173" s="12"/>
      <c r="G173" s="12"/>
      <c r="H173" s="12"/>
      <c r="I173" s="12"/>
      <c r="J173" s="12"/>
      <c r="K173" s="12"/>
      <c r="M173" s="28"/>
      <c r="N173" s="28"/>
      <c r="O173" s="28"/>
    </row>
    <row r="174" spans="1:15" ht="37.5" customHeight="1" x14ac:dyDescent="0.15">
      <c r="A174" s="8" t="s">
        <v>4</v>
      </c>
      <c r="B174" s="9" t="s">
        <v>5</v>
      </c>
      <c r="C174" s="10" t="s">
        <v>6</v>
      </c>
      <c r="D174" s="10" t="s">
        <v>7</v>
      </c>
      <c r="E174" s="10" t="s">
        <v>182</v>
      </c>
      <c r="F174" s="10" t="s">
        <v>8</v>
      </c>
      <c r="G174" s="10" t="s">
        <v>9</v>
      </c>
      <c r="H174" s="10" t="s">
        <v>10</v>
      </c>
      <c r="I174" s="10" t="s">
        <v>11</v>
      </c>
      <c r="J174" s="10" t="s">
        <v>12</v>
      </c>
      <c r="K174" s="10" t="s">
        <v>13</v>
      </c>
      <c r="M174" s="27" t="s">
        <v>184</v>
      </c>
      <c r="N174" s="28" t="s">
        <v>183</v>
      </c>
      <c r="O174" s="28" t="s">
        <v>185</v>
      </c>
    </row>
    <row r="175" spans="1:15" ht="20.100000000000001" customHeight="1" x14ac:dyDescent="0.15">
      <c r="A175" s="8" t="s">
        <v>14</v>
      </c>
      <c r="B175" s="9" t="s">
        <v>181</v>
      </c>
      <c r="C175" s="11">
        <v>0.06</v>
      </c>
      <c r="D175" s="11">
        <v>21.88</v>
      </c>
      <c r="E175" s="11">
        <f t="shared" si="26"/>
        <v>295.02999999999997</v>
      </c>
      <c r="F175" s="11">
        <v>7.15</v>
      </c>
      <c r="G175" s="11">
        <v>211</v>
      </c>
      <c r="H175" s="11">
        <v>0.1</v>
      </c>
      <c r="I175" s="11">
        <v>0.01</v>
      </c>
      <c r="J175" s="11">
        <v>8.3000000000000007</v>
      </c>
      <c r="K175" s="11">
        <v>95.1</v>
      </c>
      <c r="M175" s="31">
        <f t="shared" ref="M175" si="30">EXP(-139.34411+1.575701*10^5/E175-6.642308*10^7/E175^2+1.2438*10^10/E175^3-8.621949*10^11/E175^4-I175*(0.01767-10.754/E175+2140.7/E175^2))</f>
        <v>8.7634457513257988</v>
      </c>
      <c r="N175" s="31">
        <f t="shared" ref="N175" si="31">J175*100/M175</f>
        <v>94.711603580638538</v>
      </c>
      <c r="O175" s="32">
        <f t="shared" ref="O175" si="32">N175-K175</f>
        <v>-0.38839641936145597</v>
      </c>
    </row>
    <row r="176" spans="1:15" ht="19.899999999999999" customHeight="1" x14ac:dyDescent="0.15">
      <c r="M176" s="28"/>
      <c r="N176" s="28"/>
      <c r="O176" s="28"/>
    </row>
    <row r="177" spans="13:15" ht="19.899999999999999" customHeight="1" x14ac:dyDescent="0.15">
      <c r="M177" s="28"/>
      <c r="N177" s="28"/>
      <c r="O177" s="28"/>
    </row>
    <row r="178" spans="13:15" ht="19.899999999999999" customHeight="1" x14ac:dyDescent="0.15">
      <c r="M178" s="28"/>
      <c r="N178" s="28"/>
      <c r="O178" s="28"/>
    </row>
    <row r="179" spans="13:15" ht="19.899999999999999" customHeight="1" x14ac:dyDescent="0.15">
      <c r="M179" s="28"/>
      <c r="N179" s="28"/>
      <c r="O179" s="28"/>
    </row>
    <row r="180" spans="13:15" ht="19.899999999999999" customHeight="1" x14ac:dyDescent="0.15">
      <c r="M180" s="28"/>
      <c r="N180" s="28"/>
      <c r="O180" s="28"/>
    </row>
    <row r="181" spans="13:15" ht="19.899999999999999" customHeight="1" x14ac:dyDescent="0.15">
      <c r="M181" s="28"/>
      <c r="N181" s="28"/>
      <c r="O181" s="28"/>
    </row>
    <row r="182" spans="13:15" ht="19.899999999999999" customHeight="1" x14ac:dyDescent="0.15">
      <c r="M182" s="28"/>
      <c r="N182" s="28"/>
      <c r="O182" s="28"/>
    </row>
    <row r="183" spans="13:15" ht="19.899999999999999" customHeight="1" x14ac:dyDescent="0.15">
      <c r="M183" s="28"/>
      <c r="N183" s="28"/>
      <c r="O183" s="28"/>
    </row>
    <row r="184" spans="13:15" ht="19.899999999999999" customHeight="1" x14ac:dyDescent="0.15">
      <c r="M184" s="28"/>
      <c r="N184" s="28"/>
      <c r="O184" s="28"/>
    </row>
    <row r="185" spans="13:15" ht="19.899999999999999" customHeight="1" x14ac:dyDescent="0.15">
      <c r="M185" s="28"/>
      <c r="N185" s="28"/>
      <c r="O185" s="28"/>
    </row>
    <row r="186" spans="13:15" ht="19.899999999999999" customHeight="1" x14ac:dyDescent="0.15">
      <c r="M186" s="28"/>
      <c r="N186" s="28"/>
      <c r="O186" s="28"/>
    </row>
    <row r="187" spans="13:15" ht="19.899999999999999" customHeight="1" x14ac:dyDescent="0.15">
      <c r="M187" s="28"/>
      <c r="N187" s="28"/>
      <c r="O187" s="28"/>
    </row>
    <row r="188" spans="13:15" ht="19.899999999999999" customHeight="1" x14ac:dyDescent="0.15">
      <c r="M188" s="28"/>
      <c r="N188" s="28"/>
      <c r="O188" s="28"/>
    </row>
    <row r="189" spans="13:15" ht="19.899999999999999" customHeight="1" x14ac:dyDescent="0.15">
      <c r="M189" s="28"/>
      <c r="N189" s="28"/>
      <c r="O189" s="28"/>
    </row>
    <row r="190" spans="13:15" ht="19.899999999999999" customHeight="1" x14ac:dyDescent="0.15">
      <c r="M190" s="28"/>
      <c r="N190" s="28"/>
      <c r="O190" s="28"/>
    </row>
    <row r="191" spans="13:15" ht="19.899999999999999" customHeight="1" x14ac:dyDescent="0.15">
      <c r="M191" s="28"/>
      <c r="N191" s="28"/>
      <c r="O191" s="28"/>
    </row>
    <row r="192" spans="13:15" ht="19.899999999999999" customHeight="1" x14ac:dyDescent="0.15">
      <c r="M192" s="28"/>
      <c r="N192" s="28"/>
      <c r="O192" s="28"/>
    </row>
    <row r="193" spans="13:15" ht="19.899999999999999" customHeight="1" x14ac:dyDescent="0.15">
      <c r="M193" s="28"/>
      <c r="N193" s="28"/>
      <c r="O193" s="28"/>
    </row>
    <row r="194" spans="13:15" ht="19.899999999999999" customHeight="1" x14ac:dyDescent="0.15">
      <c r="M194" s="28"/>
      <c r="N194" s="28"/>
      <c r="O194" s="28"/>
    </row>
    <row r="195" spans="13:15" ht="19.899999999999999" customHeight="1" x14ac:dyDescent="0.15">
      <c r="M195" s="28"/>
      <c r="N195" s="28"/>
      <c r="O195" s="28"/>
    </row>
    <row r="196" spans="13:15" ht="19.899999999999999" customHeight="1" x14ac:dyDescent="0.15">
      <c r="M196" s="28"/>
      <c r="N196" s="28"/>
      <c r="O196" s="28"/>
    </row>
    <row r="197" spans="13:15" ht="19.899999999999999" customHeight="1" x14ac:dyDescent="0.15">
      <c r="M197" s="28"/>
      <c r="N197" s="28"/>
      <c r="O197" s="28"/>
    </row>
    <row r="198" spans="13:15" ht="19.899999999999999" customHeight="1" x14ac:dyDescent="0.15">
      <c r="M198" s="28"/>
      <c r="N198" s="28"/>
      <c r="O198" s="28"/>
    </row>
    <row r="199" spans="13:15" ht="19.899999999999999" customHeight="1" x14ac:dyDescent="0.15">
      <c r="M199" s="28"/>
      <c r="N199" s="28"/>
      <c r="O199" s="28"/>
    </row>
    <row r="200" spans="13:15" ht="19.899999999999999" customHeight="1" x14ac:dyDescent="0.15">
      <c r="M200" s="28"/>
      <c r="N200" s="28"/>
      <c r="O200" s="28"/>
    </row>
    <row r="201" spans="13:15" ht="19.899999999999999" customHeight="1" x14ac:dyDescent="0.15">
      <c r="M201" s="28"/>
      <c r="N201" s="28"/>
      <c r="O201" s="28"/>
    </row>
    <row r="202" spans="13:15" ht="19.899999999999999" customHeight="1" x14ac:dyDescent="0.15">
      <c r="M202" s="28"/>
      <c r="N202" s="28"/>
      <c r="O202" s="28"/>
    </row>
    <row r="203" spans="13:15" ht="19.899999999999999" customHeight="1" x14ac:dyDescent="0.15">
      <c r="M203" s="28"/>
      <c r="N203" s="28"/>
      <c r="O203" s="28"/>
    </row>
    <row r="204" spans="13:15" ht="19.899999999999999" customHeight="1" x14ac:dyDescent="0.15">
      <c r="M204" s="28"/>
      <c r="N204" s="28"/>
      <c r="O204" s="28"/>
    </row>
    <row r="205" spans="13:15" ht="19.899999999999999" customHeight="1" x14ac:dyDescent="0.15">
      <c r="M205" s="28"/>
      <c r="N205" s="28"/>
      <c r="O205" s="28"/>
    </row>
    <row r="206" spans="13:15" ht="19.899999999999999" customHeight="1" x14ac:dyDescent="0.15">
      <c r="M206" s="28"/>
      <c r="N206" s="28"/>
      <c r="O206" s="28"/>
    </row>
    <row r="207" spans="13:15" ht="19.899999999999999" customHeight="1" x14ac:dyDescent="0.15">
      <c r="M207" s="28"/>
      <c r="N207" s="28"/>
      <c r="O207" s="28"/>
    </row>
    <row r="208" spans="13:15" ht="19.899999999999999" customHeight="1" x14ac:dyDescent="0.15">
      <c r="M208" s="28"/>
      <c r="N208" s="28"/>
      <c r="O208" s="28"/>
    </row>
    <row r="209" spans="13:15" ht="19.899999999999999" customHeight="1" x14ac:dyDescent="0.15">
      <c r="M209" s="28"/>
      <c r="N209" s="28"/>
      <c r="O209" s="28"/>
    </row>
    <row r="210" spans="13:15" ht="19.899999999999999" customHeight="1" x14ac:dyDescent="0.15">
      <c r="M210" s="28"/>
      <c r="N210" s="28"/>
      <c r="O210" s="28"/>
    </row>
    <row r="211" spans="13:15" ht="19.899999999999999" customHeight="1" x14ac:dyDescent="0.15">
      <c r="M211" s="28"/>
      <c r="N211" s="28"/>
      <c r="O211" s="28"/>
    </row>
    <row r="212" spans="13:15" ht="19.899999999999999" customHeight="1" x14ac:dyDescent="0.15">
      <c r="M212" s="28"/>
      <c r="N212" s="28"/>
      <c r="O212" s="28"/>
    </row>
    <row r="213" spans="13:15" ht="19.899999999999999" customHeight="1" x14ac:dyDescent="0.15">
      <c r="M213" s="28"/>
      <c r="N213" s="28"/>
      <c r="O213" s="28"/>
    </row>
    <row r="214" spans="13:15" ht="19.899999999999999" customHeight="1" x14ac:dyDescent="0.15">
      <c r="M214" s="28"/>
      <c r="N214" s="28"/>
      <c r="O214" s="28"/>
    </row>
    <row r="215" spans="13:15" ht="19.899999999999999" customHeight="1" x14ac:dyDescent="0.15">
      <c r="M215" s="28"/>
      <c r="N215" s="28"/>
      <c r="O215" s="28"/>
    </row>
    <row r="216" spans="13:15" ht="19.899999999999999" customHeight="1" x14ac:dyDescent="0.15">
      <c r="M216" s="28"/>
      <c r="N216" s="28"/>
      <c r="O216" s="28"/>
    </row>
    <row r="217" spans="13:15" ht="19.899999999999999" customHeight="1" x14ac:dyDescent="0.15">
      <c r="M217" s="28"/>
      <c r="N217" s="28"/>
      <c r="O217" s="28"/>
    </row>
    <row r="218" spans="13:15" ht="19.899999999999999" customHeight="1" x14ac:dyDescent="0.15">
      <c r="M218" s="28"/>
      <c r="N218" s="28"/>
      <c r="O218" s="28"/>
    </row>
    <row r="219" spans="13:15" ht="19.899999999999999" customHeight="1" x14ac:dyDescent="0.15">
      <c r="M219" s="28"/>
      <c r="N219" s="28"/>
      <c r="O219" s="28"/>
    </row>
    <row r="220" spans="13:15" ht="19.899999999999999" customHeight="1" x14ac:dyDescent="0.15">
      <c r="M220" s="28"/>
      <c r="N220" s="28"/>
      <c r="O220" s="28"/>
    </row>
    <row r="221" spans="13:15" ht="19.899999999999999" customHeight="1" x14ac:dyDescent="0.15">
      <c r="M221" s="28"/>
      <c r="N221" s="28"/>
      <c r="O221" s="28"/>
    </row>
    <row r="222" spans="13:15" ht="19.899999999999999" customHeight="1" x14ac:dyDescent="0.15">
      <c r="M222" s="28"/>
      <c r="N222" s="28"/>
      <c r="O222" s="28"/>
    </row>
    <row r="223" spans="13:15" ht="19.899999999999999" customHeight="1" x14ac:dyDescent="0.15">
      <c r="M223" s="28"/>
      <c r="N223" s="28"/>
      <c r="O223" s="28"/>
    </row>
    <row r="224" spans="13:15" ht="19.899999999999999" customHeight="1" x14ac:dyDescent="0.15">
      <c r="M224" s="28"/>
      <c r="N224" s="28"/>
      <c r="O224" s="28"/>
    </row>
    <row r="225" spans="13:15" ht="19.899999999999999" customHeight="1" x14ac:dyDescent="0.15">
      <c r="M225" s="28"/>
      <c r="N225" s="28"/>
      <c r="O225" s="28"/>
    </row>
    <row r="226" spans="13:15" ht="19.899999999999999" customHeight="1" x14ac:dyDescent="0.15">
      <c r="M226" s="28"/>
      <c r="N226" s="28"/>
      <c r="O226" s="28"/>
    </row>
    <row r="227" spans="13:15" ht="19.899999999999999" customHeight="1" x14ac:dyDescent="0.15">
      <c r="M227" s="28"/>
      <c r="N227" s="28"/>
      <c r="O227" s="28"/>
    </row>
    <row r="228" spans="13:15" ht="19.899999999999999" customHeight="1" x14ac:dyDescent="0.15">
      <c r="M228" s="28"/>
      <c r="N228" s="28"/>
      <c r="O228" s="28"/>
    </row>
    <row r="229" spans="13:15" ht="19.899999999999999" customHeight="1" x14ac:dyDescent="0.15">
      <c r="M229" s="28"/>
      <c r="N229" s="28"/>
      <c r="O229" s="28"/>
    </row>
    <row r="230" spans="13:15" ht="19.899999999999999" customHeight="1" x14ac:dyDescent="0.15">
      <c r="M230" s="28"/>
      <c r="N230" s="28"/>
      <c r="O230" s="28"/>
    </row>
    <row r="231" spans="13:15" ht="19.899999999999999" customHeight="1" x14ac:dyDescent="0.15">
      <c r="M231" s="28"/>
      <c r="N231" s="28"/>
      <c r="O231" s="28"/>
    </row>
    <row r="232" spans="13:15" ht="19.899999999999999" customHeight="1" x14ac:dyDescent="0.15">
      <c r="M232" s="28"/>
      <c r="N232" s="28"/>
      <c r="O232" s="28"/>
    </row>
    <row r="233" spans="13:15" ht="19.899999999999999" customHeight="1" x14ac:dyDescent="0.15">
      <c r="M233" s="28"/>
      <c r="N233" s="28"/>
      <c r="O233" s="28"/>
    </row>
    <row r="234" spans="13:15" ht="19.899999999999999" customHeight="1" x14ac:dyDescent="0.15">
      <c r="M234" s="28"/>
      <c r="N234" s="28"/>
      <c r="O234" s="28"/>
    </row>
    <row r="235" spans="13:15" ht="19.899999999999999" customHeight="1" x14ac:dyDescent="0.15">
      <c r="M235" s="28"/>
      <c r="N235" s="28"/>
      <c r="O235" s="28"/>
    </row>
    <row r="236" spans="13:15" ht="19.899999999999999" customHeight="1" x14ac:dyDescent="0.15">
      <c r="M236" s="28"/>
      <c r="N236" s="28"/>
      <c r="O236" s="28"/>
    </row>
    <row r="237" spans="13:15" ht="19.899999999999999" customHeight="1" x14ac:dyDescent="0.15">
      <c r="M237" s="28"/>
      <c r="N237" s="28"/>
      <c r="O237" s="28"/>
    </row>
    <row r="238" spans="13:15" ht="19.899999999999999" customHeight="1" x14ac:dyDescent="0.15">
      <c r="M238" s="28"/>
      <c r="N238" s="28"/>
      <c r="O238" s="28"/>
    </row>
    <row r="239" spans="13:15" ht="19.899999999999999" customHeight="1" x14ac:dyDescent="0.15">
      <c r="M239" s="28"/>
      <c r="N239" s="28"/>
      <c r="O239" s="28"/>
    </row>
    <row r="240" spans="13:15" ht="19.899999999999999" customHeight="1" x14ac:dyDescent="0.15">
      <c r="M240" s="28"/>
      <c r="N240" s="28"/>
      <c r="O240" s="28"/>
    </row>
    <row r="241" spans="13:15" ht="19.899999999999999" customHeight="1" x14ac:dyDescent="0.15">
      <c r="M241" s="28"/>
      <c r="N241" s="28"/>
      <c r="O241" s="28"/>
    </row>
    <row r="242" spans="13:15" ht="19.899999999999999" customHeight="1" x14ac:dyDescent="0.15">
      <c r="M242" s="28"/>
      <c r="N242" s="28"/>
      <c r="O242" s="28"/>
    </row>
    <row r="243" spans="13:15" ht="19.899999999999999" customHeight="1" x14ac:dyDescent="0.15">
      <c r="M243" s="28"/>
      <c r="N243" s="28"/>
      <c r="O243" s="28"/>
    </row>
    <row r="244" spans="13:15" ht="19.899999999999999" customHeight="1" x14ac:dyDescent="0.15">
      <c r="M244" s="28"/>
      <c r="N244" s="28"/>
      <c r="O244" s="28"/>
    </row>
    <row r="245" spans="13:15" ht="19.899999999999999" customHeight="1" x14ac:dyDescent="0.15">
      <c r="M245" s="28"/>
      <c r="N245" s="28"/>
      <c r="O245" s="28"/>
    </row>
    <row r="246" spans="13:15" ht="19.899999999999999" customHeight="1" x14ac:dyDescent="0.15">
      <c r="M246" s="28"/>
      <c r="N246" s="28"/>
      <c r="O246" s="28"/>
    </row>
    <row r="247" spans="13:15" ht="19.899999999999999" customHeight="1" x14ac:dyDescent="0.15">
      <c r="M247" s="28"/>
      <c r="N247" s="28"/>
      <c r="O247" s="28"/>
    </row>
    <row r="248" spans="13:15" ht="19.899999999999999" customHeight="1" x14ac:dyDescent="0.15">
      <c r="M248" s="28"/>
      <c r="N248" s="28"/>
      <c r="O248" s="28"/>
    </row>
    <row r="249" spans="13:15" ht="19.899999999999999" customHeight="1" x14ac:dyDescent="0.15">
      <c r="M249" s="28"/>
      <c r="N249" s="28"/>
      <c r="O249" s="28"/>
    </row>
    <row r="250" spans="13:15" ht="19.899999999999999" customHeight="1" x14ac:dyDescent="0.15">
      <c r="M250" s="28"/>
      <c r="N250" s="28"/>
      <c r="O250" s="28"/>
    </row>
    <row r="251" spans="13:15" ht="19.899999999999999" customHeight="1" x14ac:dyDescent="0.15">
      <c r="M251" s="28"/>
      <c r="N251" s="28"/>
      <c r="O251" s="28"/>
    </row>
    <row r="252" spans="13:15" ht="19.899999999999999" customHeight="1" x14ac:dyDescent="0.15">
      <c r="M252" s="28"/>
      <c r="N252" s="28"/>
      <c r="O252" s="28"/>
    </row>
    <row r="253" spans="13:15" ht="19.899999999999999" customHeight="1" x14ac:dyDescent="0.15">
      <c r="M253" s="28"/>
      <c r="N253" s="28"/>
      <c r="O253" s="28"/>
    </row>
    <row r="254" spans="13:15" ht="19.899999999999999" customHeight="1" x14ac:dyDescent="0.15">
      <c r="M254" s="28"/>
      <c r="N254" s="28"/>
      <c r="O254" s="28"/>
    </row>
    <row r="255" spans="13:15" ht="19.899999999999999" customHeight="1" x14ac:dyDescent="0.15">
      <c r="M255" s="28"/>
      <c r="N255" s="28"/>
      <c r="O255" s="28"/>
    </row>
    <row r="256" spans="13:15" ht="19.899999999999999" customHeight="1" x14ac:dyDescent="0.15">
      <c r="M256" s="28"/>
      <c r="N256" s="28"/>
      <c r="O256" s="28"/>
    </row>
    <row r="257" spans="13:15" ht="19.899999999999999" customHeight="1" x14ac:dyDescent="0.15">
      <c r="M257" s="28"/>
      <c r="N257" s="28"/>
      <c r="O257" s="28"/>
    </row>
    <row r="258" spans="13:15" ht="19.899999999999999" customHeight="1" x14ac:dyDescent="0.15">
      <c r="M258" s="28"/>
      <c r="N258" s="28"/>
      <c r="O258" s="28"/>
    </row>
    <row r="259" spans="13:15" ht="19.899999999999999" customHeight="1" x14ac:dyDescent="0.15">
      <c r="M259" s="28"/>
      <c r="N259" s="28"/>
      <c r="O259" s="28"/>
    </row>
    <row r="260" spans="13:15" ht="19.899999999999999" customHeight="1" x14ac:dyDescent="0.15">
      <c r="M260" s="28"/>
      <c r="N260" s="28"/>
      <c r="O260" s="28"/>
    </row>
    <row r="261" spans="13:15" ht="19.899999999999999" customHeight="1" x14ac:dyDescent="0.15">
      <c r="M261" s="28"/>
      <c r="N261" s="28"/>
      <c r="O261" s="28"/>
    </row>
    <row r="262" spans="13:15" ht="19.899999999999999" customHeight="1" x14ac:dyDescent="0.15">
      <c r="M262" s="28"/>
      <c r="N262" s="28"/>
      <c r="O262" s="28"/>
    </row>
    <row r="263" spans="13:15" ht="19.899999999999999" customHeight="1" x14ac:dyDescent="0.15">
      <c r="M263" s="28"/>
      <c r="N263" s="28"/>
      <c r="O263" s="28"/>
    </row>
    <row r="264" spans="13:15" ht="19.899999999999999" customHeight="1" x14ac:dyDescent="0.15">
      <c r="M264" s="28"/>
      <c r="N264" s="28"/>
      <c r="O264" s="28"/>
    </row>
    <row r="265" spans="13:15" ht="19.899999999999999" customHeight="1" x14ac:dyDescent="0.15">
      <c r="M265" s="28"/>
      <c r="N265" s="28"/>
      <c r="O265" s="28"/>
    </row>
    <row r="266" spans="13:15" ht="19.899999999999999" customHeight="1" x14ac:dyDescent="0.15">
      <c r="M266" s="28"/>
      <c r="N266" s="28"/>
      <c r="O266" s="28"/>
    </row>
    <row r="267" spans="13:15" ht="19.899999999999999" customHeight="1" x14ac:dyDescent="0.15">
      <c r="M267" s="28"/>
      <c r="N267" s="28"/>
      <c r="O267" s="28"/>
    </row>
    <row r="268" spans="13:15" ht="19.899999999999999" customHeight="1" x14ac:dyDescent="0.15">
      <c r="M268" s="28"/>
      <c r="N268" s="28"/>
      <c r="O268" s="28"/>
    </row>
    <row r="269" spans="13:15" ht="19.899999999999999" customHeight="1" x14ac:dyDescent="0.15">
      <c r="M269" s="28"/>
      <c r="N269" s="28"/>
      <c r="O269" s="28"/>
    </row>
    <row r="270" spans="13:15" ht="19.899999999999999" customHeight="1" x14ac:dyDescent="0.15">
      <c r="M270" s="28"/>
      <c r="N270" s="28"/>
      <c r="O270" s="28"/>
    </row>
    <row r="271" spans="13:15" ht="19.899999999999999" customHeight="1" x14ac:dyDescent="0.15">
      <c r="M271" s="28"/>
      <c r="N271" s="28"/>
      <c r="O271" s="28"/>
    </row>
    <row r="272" spans="13:15" ht="19.899999999999999" customHeight="1" x14ac:dyDescent="0.15">
      <c r="M272" s="28"/>
      <c r="N272" s="28"/>
      <c r="O272" s="28"/>
    </row>
    <row r="273" spans="13:15" ht="19.899999999999999" customHeight="1" x14ac:dyDescent="0.15">
      <c r="M273" s="28"/>
      <c r="N273" s="28"/>
      <c r="O273" s="28"/>
    </row>
    <row r="274" spans="13:15" ht="19.899999999999999" customHeight="1" x14ac:dyDescent="0.15">
      <c r="M274" s="28"/>
      <c r="N274" s="28"/>
      <c r="O274" s="28"/>
    </row>
    <row r="275" spans="13:15" ht="19.899999999999999" customHeight="1" x14ac:dyDescent="0.15">
      <c r="M275" s="28"/>
      <c r="N275" s="28"/>
      <c r="O275" s="28"/>
    </row>
    <row r="276" spans="13:15" ht="19.899999999999999" customHeight="1" x14ac:dyDescent="0.15">
      <c r="M276" s="28"/>
      <c r="N276" s="28"/>
      <c r="O276" s="28"/>
    </row>
    <row r="277" spans="13:15" ht="19.899999999999999" customHeight="1" x14ac:dyDescent="0.15">
      <c r="M277" s="28"/>
      <c r="N277" s="28"/>
      <c r="O277" s="28"/>
    </row>
    <row r="278" spans="13:15" ht="19.899999999999999" customHeight="1" x14ac:dyDescent="0.15">
      <c r="M278" s="28"/>
      <c r="N278" s="28"/>
      <c r="O278" s="28"/>
    </row>
    <row r="279" spans="13:15" ht="19.899999999999999" customHeight="1" x14ac:dyDescent="0.15">
      <c r="M279" s="28"/>
      <c r="N279" s="28"/>
      <c r="O279" s="28"/>
    </row>
    <row r="280" spans="13:15" ht="19.899999999999999" customHeight="1" x14ac:dyDescent="0.15">
      <c r="M280" s="28"/>
      <c r="N280" s="28"/>
      <c r="O280" s="28"/>
    </row>
    <row r="281" spans="13:15" ht="19.899999999999999" customHeight="1" x14ac:dyDescent="0.15">
      <c r="M281" s="28"/>
      <c r="N281" s="28"/>
      <c r="O281" s="28"/>
    </row>
    <row r="282" spans="13:15" ht="19.899999999999999" customHeight="1" x14ac:dyDescent="0.15">
      <c r="M282" s="28"/>
      <c r="N282" s="28"/>
      <c r="O282" s="28"/>
    </row>
    <row r="283" spans="13:15" ht="19.899999999999999" customHeight="1" x14ac:dyDescent="0.15">
      <c r="M283" s="28"/>
      <c r="N283" s="28"/>
      <c r="O283" s="28"/>
    </row>
    <row r="284" spans="13:15" ht="19.899999999999999" customHeight="1" x14ac:dyDescent="0.15">
      <c r="M284" s="28"/>
      <c r="N284" s="28"/>
      <c r="O284" s="28"/>
    </row>
    <row r="285" spans="13:15" ht="19.899999999999999" customHeight="1" x14ac:dyDescent="0.15">
      <c r="M285" s="28"/>
      <c r="N285" s="28"/>
      <c r="O285" s="28"/>
    </row>
    <row r="286" spans="13:15" ht="19.899999999999999" customHeight="1" x14ac:dyDescent="0.15">
      <c r="M286" s="28"/>
      <c r="N286" s="28"/>
      <c r="O286" s="28"/>
    </row>
    <row r="287" spans="13:15" ht="19.899999999999999" customHeight="1" x14ac:dyDescent="0.15">
      <c r="M287" s="28"/>
      <c r="N287" s="28"/>
      <c r="O287" s="28"/>
    </row>
    <row r="288" spans="13:15" ht="19.899999999999999" customHeight="1" x14ac:dyDescent="0.15">
      <c r="M288" s="28"/>
      <c r="N288" s="28"/>
      <c r="O288" s="28"/>
    </row>
    <row r="289" spans="13:15" ht="19.899999999999999" customHeight="1" x14ac:dyDescent="0.15">
      <c r="M289" s="28"/>
      <c r="N289" s="28"/>
      <c r="O289" s="28"/>
    </row>
    <row r="290" spans="13:15" ht="19.899999999999999" customHeight="1" x14ac:dyDescent="0.15">
      <c r="M290" s="28"/>
      <c r="N290" s="28"/>
      <c r="O290" s="28"/>
    </row>
    <row r="291" spans="13:15" ht="19.899999999999999" customHeight="1" x14ac:dyDescent="0.15">
      <c r="M291" s="28"/>
      <c r="N291" s="28"/>
      <c r="O291" s="28"/>
    </row>
    <row r="292" spans="13:15" ht="19.899999999999999" customHeight="1" x14ac:dyDescent="0.15">
      <c r="M292" s="28"/>
      <c r="N292" s="28"/>
      <c r="O292" s="28"/>
    </row>
    <row r="293" spans="13:15" ht="19.899999999999999" customHeight="1" x14ac:dyDescent="0.15">
      <c r="M293" s="28"/>
      <c r="N293" s="28"/>
      <c r="O293" s="28"/>
    </row>
    <row r="294" spans="13:15" ht="19.899999999999999" customHeight="1" x14ac:dyDescent="0.15">
      <c r="M294" s="28"/>
      <c r="N294" s="28"/>
      <c r="O294" s="28"/>
    </row>
    <row r="295" spans="13:15" ht="19.899999999999999" customHeight="1" x14ac:dyDescent="0.15">
      <c r="M295" s="28"/>
      <c r="N295" s="28"/>
      <c r="O295" s="28"/>
    </row>
    <row r="296" spans="13:15" ht="19.899999999999999" customHeight="1" x14ac:dyDescent="0.15">
      <c r="M296" s="28"/>
      <c r="N296" s="28"/>
      <c r="O296" s="28"/>
    </row>
    <row r="297" spans="13:15" ht="19.899999999999999" customHeight="1" x14ac:dyDescent="0.15">
      <c r="M297" s="28"/>
      <c r="N297" s="28"/>
      <c r="O297" s="28"/>
    </row>
    <row r="298" spans="13:15" ht="19.899999999999999" customHeight="1" x14ac:dyDescent="0.15">
      <c r="M298" s="28"/>
      <c r="N298" s="28"/>
      <c r="O298" s="28"/>
    </row>
    <row r="299" spans="13:15" ht="19.899999999999999" customHeight="1" x14ac:dyDescent="0.15">
      <c r="M299" s="28"/>
      <c r="N299" s="28"/>
      <c r="O299" s="28"/>
    </row>
    <row r="300" spans="13:15" ht="19.899999999999999" customHeight="1" x14ac:dyDescent="0.15">
      <c r="M300" s="28"/>
      <c r="N300" s="28"/>
      <c r="O300" s="28"/>
    </row>
    <row r="301" spans="13:15" ht="19.899999999999999" customHeight="1" x14ac:dyDescent="0.15">
      <c r="M301" s="28"/>
      <c r="N301" s="28"/>
      <c r="O301" s="28"/>
    </row>
    <row r="302" spans="13:15" ht="19.899999999999999" customHeight="1" x14ac:dyDescent="0.15">
      <c r="M302" s="28"/>
      <c r="N302" s="28"/>
      <c r="O302" s="28"/>
    </row>
    <row r="303" spans="13:15" ht="19.899999999999999" customHeight="1" x14ac:dyDescent="0.15">
      <c r="M303" s="28"/>
      <c r="N303" s="28"/>
      <c r="O303" s="28"/>
    </row>
    <row r="304" spans="13:15" ht="19.899999999999999" customHeight="1" x14ac:dyDescent="0.15">
      <c r="M304" s="28"/>
      <c r="N304" s="28"/>
      <c r="O304" s="28"/>
    </row>
    <row r="305" spans="13:15" ht="19.899999999999999" customHeight="1" x14ac:dyDescent="0.15">
      <c r="M305" s="28"/>
      <c r="N305" s="28"/>
      <c r="O305" s="28"/>
    </row>
    <row r="306" spans="13:15" ht="19.899999999999999" customHeight="1" x14ac:dyDescent="0.15">
      <c r="M306" s="28"/>
      <c r="N306" s="28"/>
      <c r="O306" s="28"/>
    </row>
    <row r="307" spans="13:15" ht="19.899999999999999" customHeight="1" x14ac:dyDescent="0.15">
      <c r="M307" s="28"/>
      <c r="N307" s="28"/>
      <c r="O307" s="28"/>
    </row>
    <row r="308" spans="13:15" ht="19.899999999999999" customHeight="1" x14ac:dyDescent="0.15">
      <c r="M308" s="28"/>
      <c r="N308" s="28"/>
      <c r="O308" s="28"/>
    </row>
    <row r="309" spans="13:15" ht="19.899999999999999" customHeight="1" x14ac:dyDescent="0.15">
      <c r="M309" s="28"/>
      <c r="N309" s="28"/>
      <c r="O309" s="28"/>
    </row>
    <row r="310" spans="13:15" ht="19.899999999999999" customHeight="1" x14ac:dyDescent="0.15">
      <c r="M310" s="28"/>
      <c r="N310" s="28"/>
      <c r="O310" s="28"/>
    </row>
    <row r="311" spans="13:15" ht="19.899999999999999" customHeight="1" x14ac:dyDescent="0.15">
      <c r="M311" s="28"/>
      <c r="N311" s="28"/>
      <c r="O311" s="28"/>
    </row>
    <row r="312" spans="13:15" ht="19.899999999999999" customHeight="1" x14ac:dyDescent="0.15">
      <c r="M312" s="28"/>
      <c r="N312" s="28"/>
      <c r="O312" s="28"/>
    </row>
    <row r="313" spans="13:15" ht="19.899999999999999" customHeight="1" x14ac:dyDescent="0.15">
      <c r="M313" s="28"/>
      <c r="N313" s="28"/>
      <c r="O313" s="28"/>
    </row>
    <row r="314" spans="13:15" ht="19.899999999999999" customHeight="1" x14ac:dyDescent="0.15">
      <c r="M314" s="28"/>
      <c r="N314" s="28"/>
      <c r="O314" s="28"/>
    </row>
    <row r="315" spans="13:15" ht="19.899999999999999" customHeight="1" x14ac:dyDescent="0.15">
      <c r="M315" s="28"/>
      <c r="N315" s="28"/>
      <c r="O315" s="28"/>
    </row>
    <row r="316" spans="13:15" ht="19.899999999999999" customHeight="1" x14ac:dyDescent="0.15">
      <c r="M316" s="28"/>
      <c r="N316" s="28"/>
      <c r="O316" s="28"/>
    </row>
    <row r="317" spans="13:15" ht="19.899999999999999" customHeight="1" x14ac:dyDescent="0.15">
      <c r="M317" s="28"/>
      <c r="N317" s="28"/>
      <c r="O317" s="28"/>
    </row>
    <row r="318" spans="13:15" ht="19.899999999999999" customHeight="1" x14ac:dyDescent="0.15">
      <c r="M318" s="28"/>
      <c r="N318" s="28"/>
      <c r="O318" s="28"/>
    </row>
    <row r="319" spans="13:15" ht="19.899999999999999" customHeight="1" x14ac:dyDescent="0.15">
      <c r="M319" s="28"/>
      <c r="N319" s="28"/>
      <c r="O319" s="28"/>
    </row>
    <row r="320" spans="13:15" ht="19.899999999999999" customHeight="1" x14ac:dyDescent="0.15">
      <c r="M320" s="28"/>
      <c r="N320" s="28"/>
      <c r="O320" s="28"/>
    </row>
    <row r="321" spans="13:15" ht="19.899999999999999" customHeight="1" x14ac:dyDescent="0.15">
      <c r="M321" s="28"/>
      <c r="N321" s="28"/>
      <c r="O321" s="28"/>
    </row>
    <row r="322" spans="13:15" ht="19.899999999999999" customHeight="1" x14ac:dyDescent="0.15">
      <c r="M322" s="28"/>
      <c r="N322" s="28"/>
      <c r="O322" s="28"/>
    </row>
    <row r="323" spans="13:15" ht="19.899999999999999" customHeight="1" x14ac:dyDescent="0.15">
      <c r="M323" s="28"/>
      <c r="N323" s="28"/>
      <c r="O323" s="28"/>
    </row>
    <row r="324" spans="13:15" ht="19.899999999999999" customHeight="1" x14ac:dyDescent="0.15">
      <c r="M324" s="28"/>
      <c r="N324" s="28"/>
      <c r="O324" s="28"/>
    </row>
    <row r="325" spans="13:15" ht="19.899999999999999" customHeight="1" x14ac:dyDescent="0.15">
      <c r="M325" s="28"/>
      <c r="N325" s="28"/>
      <c r="O325" s="28"/>
    </row>
    <row r="326" spans="13:15" ht="19.899999999999999" customHeight="1" x14ac:dyDescent="0.15">
      <c r="M326" s="28"/>
      <c r="N326" s="28"/>
      <c r="O326" s="28"/>
    </row>
    <row r="327" spans="13:15" ht="19.899999999999999" customHeight="1" x14ac:dyDescent="0.15">
      <c r="M327" s="28"/>
      <c r="N327" s="28"/>
      <c r="O327" s="28"/>
    </row>
    <row r="328" spans="13:15" ht="19.899999999999999" customHeight="1" x14ac:dyDescent="0.15">
      <c r="M328" s="28"/>
      <c r="N328" s="28"/>
      <c r="O328" s="28"/>
    </row>
    <row r="329" spans="13:15" ht="19.899999999999999" customHeight="1" x14ac:dyDescent="0.15">
      <c r="M329" s="28"/>
      <c r="N329" s="28"/>
      <c r="O329" s="28"/>
    </row>
    <row r="330" spans="13:15" ht="19.899999999999999" customHeight="1" x14ac:dyDescent="0.15">
      <c r="M330" s="28"/>
      <c r="N330" s="28"/>
      <c r="O330" s="28"/>
    </row>
    <row r="331" spans="13:15" ht="19.899999999999999" customHeight="1" x14ac:dyDescent="0.15">
      <c r="M331" s="28"/>
      <c r="N331" s="28"/>
      <c r="O331" s="28"/>
    </row>
    <row r="332" spans="13:15" ht="19.899999999999999" customHeight="1" x14ac:dyDescent="0.15">
      <c r="M332" s="28"/>
      <c r="N332" s="28"/>
      <c r="O332" s="28"/>
    </row>
    <row r="333" spans="13:15" ht="19.899999999999999" customHeight="1" x14ac:dyDescent="0.15">
      <c r="M333" s="28"/>
      <c r="N333" s="28"/>
      <c r="O333" s="28"/>
    </row>
    <row r="334" spans="13:15" ht="19.899999999999999" customHeight="1" x14ac:dyDescent="0.15">
      <c r="M334" s="28"/>
      <c r="N334" s="28"/>
      <c r="O334" s="28"/>
    </row>
    <row r="335" spans="13:15" ht="19.899999999999999" customHeight="1" x14ac:dyDescent="0.15">
      <c r="M335" s="28"/>
      <c r="N335" s="28"/>
      <c r="O335" s="28"/>
    </row>
    <row r="336" spans="13:15" ht="19.899999999999999" customHeight="1" x14ac:dyDescent="0.15">
      <c r="M336" s="28"/>
      <c r="N336" s="28"/>
      <c r="O336" s="28"/>
    </row>
    <row r="337" spans="13:15" ht="19.899999999999999" customHeight="1" x14ac:dyDescent="0.15">
      <c r="M337" s="28"/>
      <c r="N337" s="28"/>
      <c r="O337" s="28"/>
    </row>
    <row r="338" spans="13:15" ht="19.899999999999999" customHeight="1" x14ac:dyDescent="0.15">
      <c r="M338" s="28"/>
      <c r="N338" s="28"/>
      <c r="O338" s="28"/>
    </row>
    <row r="339" spans="13:15" ht="19.899999999999999" customHeight="1" x14ac:dyDescent="0.15">
      <c r="M339" s="28"/>
      <c r="N339" s="28"/>
      <c r="O339" s="28"/>
    </row>
    <row r="340" spans="13:15" ht="19.899999999999999" customHeight="1" x14ac:dyDescent="0.15">
      <c r="M340" s="28"/>
      <c r="N340" s="28"/>
      <c r="O340" s="28"/>
    </row>
    <row r="341" spans="13:15" ht="19.899999999999999" customHeight="1" x14ac:dyDescent="0.15">
      <c r="M341" s="28"/>
      <c r="N341" s="28"/>
      <c r="O341" s="28"/>
    </row>
    <row r="342" spans="13:15" ht="19.899999999999999" customHeight="1" x14ac:dyDescent="0.15">
      <c r="M342" s="28"/>
      <c r="N342" s="28"/>
      <c r="O342" s="28"/>
    </row>
    <row r="343" spans="13:15" ht="19.899999999999999" customHeight="1" x14ac:dyDescent="0.15">
      <c r="M343" s="28"/>
      <c r="N343" s="28"/>
      <c r="O343" s="28"/>
    </row>
    <row r="344" spans="13:15" ht="19.899999999999999" customHeight="1" x14ac:dyDescent="0.15">
      <c r="M344" s="28"/>
      <c r="N344" s="28"/>
      <c r="O344" s="28"/>
    </row>
    <row r="345" spans="13:15" ht="19.899999999999999" customHeight="1" x14ac:dyDescent="0.15">
      <c r="M345" s="28"/>
      <c r="N345" s="28"/>
      <c r="O345" s="28"/>
    </row>
    <row r="346" spans="13:15" ht="19.899999999999999" customHeight="1" x14ac:dyDescent="0.15">
      <c r="M346" s="28"/>
      <c r="N346" s="28"/>
      <c r="O346" s="28"/>
    </row>
    <row r="347" spans="13:15" ht="19.899999999999999" customHeight="1" x14ac:dyDescent="0.15">
      <c r="M347" s="28"/>
      <c r="N347" s="28"/>
      <c r="O347" s="28"/>
    </row>
    <row r="348" spans="13:15" ht="19.899999999999999" customHeight="1" x14ac:dyDescent="0.15">
      <c r="M348" s="28"/>
      <c r="N348" s="28"/>
      <c r="O348" s="28"/>
    </row>
    <row r="349" spans="13:15" ht="19.899999999999999" customHeight="1" x14ac:dyDescent="0.15">
      <c r="M349" s="28"/>
      <c r="N349" s="28"/>
      <c r="O349" s="28"/>
    </row>
    <row r="350" spans="13:15" ht="19.899999999999999" customHeight="1" x14ac:dyDescent="0.15">
      <c r="M350" s="28"/>
      <c r="N350" s="28"/>
      <c r="O350" s="28"/>
    </row>
    <row r="351" spans="13:15" ht="19.899999999999999" customHeight="1" x14ac:dyDescent="0.15">
      <c r="M351" s="28"/>
      <c r="N351" s="28"/>
      <c r="O351" s="28"/>
    </row>
    <row r="352" spans="13:15" ht="19.899999999999999" customHeight="1" x14ac:dyDescent="0.15">
      <c r="M352" s="28"/>
      <c r="N352" s="28"/>
      <c r="O352" s="28"/>
    </row>
    <row r="353" spans="13:15" ht="19.899999999999999" customHeight="1" x14ac:dyDescent="0.15">
      <c r="M353" s="28"/>
      <c r="N353" s="28"/>
      <c r="O353" s="28"/>
    </row>
    <row r="354" spans="13:15" ht="19.899999999999999" customHeight="1" x14ac:dyDescent="0.15">
      <c r="M354" s="28"/>
      <c r="N354" s="28"/>
      <c r="O354" s="28"/>
    </row>
    <row r="355" spans="13:15" ht="19.899999999999999" customHeight="1" x14ac:dyDescent="0.15">
      <c r="M355" s="28"/>
      <c r="N355" s="28"/>
      <c r="O355" s="28"/>
    </row>
    <row r="356" spans="13:15" ht="19.899999999999999" customHeight="1" x14ac:dyDescent="0.15">
      <c r="M356" s="28"/>
      <c r="N356" s="28"/>
      <c r="O356" s="28"/>
    </row>
    <row r="357" spans="13:15" ht="19.899999999999999" customHeight="1" x14ac:dyDescent="0.15">
      <c r="M357" s="28"/>
      <c r="N357" s="28"/>
      <c r="O357" s="28"/>
    </row>
    <row r="358" spans="13:15" ht="19.899999999999999" customHeight="1" x14ac:dyDescent="0.15">
      <c r="M358" s="28"/>
      <c r="N358" s="28"/>
      <c r="O358" s="28"/>
    </row>
    <row r="359" spans="13:15" ht="19.899999999999999" customHeight="1" x14ac:dyDescent="0.15">
      <c r="M359" s="28"/>
      <c r="N359" s="28"/>
      <c r="O359" s="28"/>
    </row>
    <row r="360" spans="13:15" ht="19.899999999999999" customHeight="1" x14ac:dyDescent="0.15">
      <c r="M360" s="28"/>
      <c r="N360" s="28"/>
      <c r="O360" s="28"/>
    </row>
    <row r="361" spans="13:15" ht="19.899999999999999" customHeight="1" x14ac:dyDescent="0.15">
      <c r="M361" s="28"/>
      <c r="N361" s="28"/>
      <c r="O361" s="28"/>
    </row>
    <row r="362" spans="13:15" ht="19.899999999999999" customHeight="1" x14ac:dyDescent="0.15">
      <c r="M362" s="28"/>
      <c r="N362" s="28"/>
      <c r="O362" s="28"/>
    </row>
    <row r="363" spans="13:15" ht="19.899999999999999" customHeight="1" x14ac:dyDescent="0.15">
      <c r="M363" s="28"/>
      <c r="N363" s="28"/>
      <c r="O363" s="28"/>
    </row>
    <row r="364" spans="13:15" ht="19.899999999999999" customHeight="1" x14ac:dyDescent="0.15">
      <c r="M364" s="28"/>
      <c r="N364" s="28"/>
      <c r="O364" s="28"/>
    </row>
    <row r="365" spans="13:15" ht="19.899999999999999" customHeight="1" x14ac:dyDescent="0.15">
      <c r="M365" s="28"/>
      <c r="N365" s="28"/>
      <c r="O365" s="28"/>
    </row>
    <row r="366" spans="13:15" ht="19.899999999999999" customHeight="1" x14ac:dyDescent="0.15">
      <c r="M366" s="28"/>
      <c r="N366" s="28"/>
      <c r="O366" s="28"/>
    </row>
    <row r="367" spans="13:15" ht="19.899999999999999" customHeight="1" x14ac:dyDescent="0.15">
      <c r="M367" s="28"/>
      <c r="N367" s="28"/>
      <c r="O367" s="28"/>
    </row>
    <row r="368" spans="13:15" ht="19.899999999999999" customHeight="1" x14ac:dyDescent="0.15">
      <c r="M368" s="28"/>
      <c r="N368" s="28"/>
      <c r="O368" s="28"/>
    </row>
    <row r="369" spans="13:15" ht="19.899999999999999" customHeight="1" x14ac:dyDescent="0.15">
      <c r="M369" s="28"/>
      <c r="N369" s="28"/>
      <c r="O369" s="28"/>
    </row>
    <row r="370" spans="13:15" ht="19.899999999999999" customHeight="1" x14ac:dyDescent="0.15">
      <c r="M370" s="28"/>
      <c r="N370" s="28"/>
      <c r="O370" s="28"/>
    </row>
    <row r="371" spans="13:15" ht="19.899999999999999" customHeight="1" x14ac:dyDescent="0.15">
      <c r="M371" s="28"/>
      <c r="N371" s="28"/>
      <c r="O371" s="28"/>
    </row>
    <row r="372" spans="13:15" ht="19.899999999999999" customHeight="1" x14ac:dyDescent="0.15">
      <c r="M372" s="28"/>
      <c r="N372" s="28"/>
      <c r="O372" s="28"/>
    </row>
    <row r="373" spans="13:15" ht="19.899999999999999" customHeight="1" x14ac:dyDescent="0.15">
      <c r="M373" s="28"/>
      <c r="N373" s="28"/>
      <c r="O373" s="28"/>
    </row>
    <row r="374" spans="13:15" ht="19.899999999999999" customHeight="1" x14ac:dyDescent="0.15">
      <c r="M374" s="28"/>
      <c r="N374" s="28"/>
      <c r="O374" s="28"/>
    </row>
    <row r="375" spans="13:15" ht="19.899999999999999" customHeight="1" x14ac:dyDescent="0.15">
      <c r="M375" s="28"/>
      <c r="N375" s="28"/>
      <c r="O375" s="28"/>
    </row>
    <row r="376" spans="13:15" ht="19.899999999999999" customHeight="1" x14ac:dyDescent="0.15">
      <c r="M376" s="28"/>
      <c r="N376" s="28"/>
      <c r="O376" s="28"/>
    </row>
    <row r="377" spans="13:15" ht="19.899999999999999" customHeight="1" x14ac:dyDescent="0.15">
      <c r="M377" s="28"/>
      <c r="N377" s="28"/>
      <c r="O377" s="28"/>
    </row>
    <row r="378" spans="13:15" ht="19.899999999999999" customHeight="1" x14ac:dyDescent="0.15">
      <c r="M378" s="28"/>
      <c r="N378" s="28"/>
      <c r="O378" s="28"/>
    </row>
    <row r="379" spans="13:15" ht="19.899999999999999" customHeight="1" x14ac:dyDescent="0.15">
      <c r="M379" s="28"/>
      <c r="N379" s="28"/>
      <c r="O379" s="28"/>
    </row>
    <row r="380" spans="13:15" ht="19.899999999999999" customHeight="1" x14ac:dyDescent="0.15">
      <c r="M380" s="28"/>
      <c r="N380" s="28"/>
      <c r="O380" s="28"/>
    </row>
    <row r="381" spans="13:15" ht="19.899999999999999" customHeight="1" x14ac:dyDescent="0.15">
      <c r="M381" s="28"/>
      <c r="N381" s="28"/>
      <c r="O381" s="28"/>
    </row>
    <row r="382" spans="13:15" ht="19.899999999999999" customHeight="1" x14ac:dyDescent="0.15">
      <c r="M382" s="28"/>
      <c r="N382" s="28"/>
      <c r="O382" s="28"/>
    </row>
    <row r="383" spans="13:15" ht="19.899999999999999" customHeight="1" x14ac:dyDescent="0.15">
      <c r="M383" s="28"/>
      <c r="N383" s="28"/>
      <c r="O383" s="28"/>
    </row>
    <row r="384" spans="13:15" ht="19.899999999999999" customHeight="1" x14ac:dyDescent="0.15">
      <c r="M384" s="28"/>
      <c r="N384" s="28"/>
      <c r="O384" s="28"/>
    </row>
    <row r="385" spans="13:15" ht="19.899999999999999" customHeight="1" x14ac:dyDescent="0.15">
      <c r="M385" s="28"/>
      <c r="N385" s="28"/>
      <c r="O385" s="28"/>
    </row>
    <row r="386" spans="13:15" ht="19.899999999999999" customHeight="1" x14ac:dyDescent="0.15">
      <c r="M386" s="28"/>
      <c r="N386" s="28"/>
      <c r="O386" s="28"/>
    </row>
    <row r="387" spans="13:15" ht="19.899999999999999" customHeight="1" x14ac:dyDescent="0.15">
      <c r="M387" s="28"/>
      <c r="N387" s="28"/>
      <c r="O387" s="28"/>
    </row>
    <row r="388" spans="13:15" ht="19.899999999999999" customHeight="1" x14ac:dyDescent="0.15">
      <c r="M388" s="28"/>
      <c r="N388" s="28"/>
      <c r="O388" s="28"/>
    </row>
    <row r="389" spans="13:15" ht="19.899999999999999" customHeight="1" x14ac:dyDescent="0.15">
      <c r="M389" s="28"/>
      <c r="N389" s="28"/>
      <c r="O389" s="28"/>
    </row>
    <row r="390" spans="13:15" ht="19.899999999999999" customHeight="1" x14ac:dyDescent="0.15">
      <c r="M390" s="28"/>
      <c r="N390" s="28"/>
      <c r="O390" s="28"/>
    </row>
    <row r="391" spans="13:15" ht="19.899999999999999" customHeight="1" x14ac:dyDescent="0.15">
      <c r="M391" s="28"/>
      <c r="N391" s="28"/>
      <c r="O391" s="28"/>
    </row>
    <row r="392" spans="13:15" ht="19.899999999999999" customHeight="1" x14ac:dyDescent="0.15">
      <c r="M392" s="28"/>
      <c r="N392" s="28"/>
      <c r="O392" s="28"/>
    </row>
    <row r="393" spans="13:15" ht="19.899999999999999" customHeight="1" x14ac:dyDescent="0.15">
      <c r="M393" s="28"/>
      <c r="N393" s="28"/>
      <c r="O393" s="28"/>
    </row>
    <row r="394" spans="13:15" ht="19.899999999999999" customHeight="1" x14ac:dyDescent="0.15">
      <c r="M394" s="28"/>
      <c r="N394" s="28"/>
      <c r="O394" s="28"/>
    </row>
    <row r="395" spans="13:15" ht="19.899999999999999" customHeight="1" x14ac:dyDescent="0.15">
      <c r="M395" s="28"/>
      <c r="N395" s="28"/>
      <c r="O395" s="28"/>
    </row>
    <row r="396" spans="13:15" ht="19.899999999999999" customHeight="1" x14ac:dyDescent="0.15">
      <c r="M396" s="28"/>
      <c r="N396" s="28"/>
      <c r="O396" s="28"/>
    </row>
    <row r="397" spans="13:15" ht="19.899999999999999" customHeight="1" x14ac:dyDescent="0.15">
      <c r="M397" s="28"/>
      <c r="N397" s="28"/>
      <c r="O397" s="28"/>
    </row>
    <row r="398" spans="13:15" ht="19.899999999999999" customHeight="1" x14ac:dyDescent="0.15">
      <c r="M398" s="28"/>
      <c r="N398" s="28"/>
      <c r="O398" s="28"/>
    </row>
    <row r="399" spans="13:15" ht="19.899999999999999" customHeight="1" x14ac:dyDescent="0.15">
      <c r="M399" s="28"/>
      <c r="N399" s="28"/>
      <c r="O399" s="28"/>
    </row>
    <row r="400" spans="13:15" ht="19.899999999999999" customHeight="1" x14ac:dyDescent="0.15">
      <c r="M400" s="28"/>
      <c r="N400" s="28"/>
      <c r="O400" s="28"/>
    </row>
    <row r="401" spans="13:15" ht="19.899999999999999" customHeight="1" x14ac:dyDescent="0.15">
      <c r="M401" s="28"/>
      <c r="N401" s="28"/>
      <c r="O401" s="28"/>
    </row>
    <row r="402" spans="13:15" ht="19.899999999999999" customHeight="1" x14ac:dyDescent="0.15">
      <c r="M402" s="28"/>
      <c r="N402" s="28"/>
      <c r="O402" s="28"/>
    </row>
    <row r="403" spans="13:15" ht="19.899999999999999" customHeight="1" x14ac:dyDescent="0.15">
      <c r="M403" s="28"/>
      <c r="N403" s="28"/>
      <c r="O403" s="28"/>
    </row>
    <row r="404" spans="13:15" ht="19.899999999999999" customHeight="1" x14ac:dyDescent="0.15">
      <c r="M404" s="28"/>
      <c r="N404" s="28"/>
      <c r="O404" s="28"/>
    </row>
    <row r="405" spans="13:15" ht="19.899999999999999" customHeight="1" x14ac:dyDescent="0.15">
      <c r="M405" s="28"/>
      <c r="N405" s="28"/>
      <c r="O405" s="28"/>
    </row>
    <row r="406" spans="13:15" ht="19.899999999999999" customHeight="1" x14ac:dyDescent="0.15">
      <c r="M406" s="28"/>
      <c r="N406" s="28"/>
      <c r="O406" s="28"/>
    </row>
    <row r="407" spans="13:15" ht="19.899999999999999" customHeight="1" x14ac:dyDescent="0.15">
      <c r="M407" s="28"/>
      <c r="N407" s="28"/>
      <c r="O407" s="28"/>
    </row>
    <row r="408" spans="13:15" ht="19.899999999999999" customHeight="1" x14ac:dyDescent="0.15">
      <c r="M408" s="28"/>
      <c r="N408" s="28"/>
      <c r="O408" s="28"/>
    </row>
    <row r="409" spans="13:15" ht="19.899999999999999" customHeight="1" x14ac:dyDescent="0.15">
      <c r="M409" s="28"/>
      <c r="N409" s="28"/>
      <c r="O409" s="28"/>
    </row>
    <row r="410" spans="13:15" ht="19.899999999999999" customHeight="1" x14ac:dyDescent="0.15">
      <c r="M410" s="28"/>
      <c r="N410" s="28"/>
      <c r="O410" s="28"/>
    </row>
    <row r="411" spans="13:15" ht="19.899999999999999" customHeight="1" x14ac:dyDescent="0.15">
      <c r="M411" s="28"/>
      <c r="N411" s="28"/>
      <c r="O411" s="28"/>
    </row>
    <row r="412" spans="13:15" ht="19.899999999999999" customHeight="1" x14ac:dyDescent="0.15">
      <c r="M412" s="28"/>
      <c r="N412" s="28"/>
      <c r="O412" s="28"/>
    </row>
    <row r="413" spans="13:15" ht="19.899999999999999" customHeight="1" x14ac:dyDescent="0.15">
      <c r="M413" s="28"/>
      <c r="N413" s="28"/>
      <c r="O413" s="28"/>
    </row>
    <row r="414" spans="13:15" ht="19.899999999999999" customHeight="1" x14ac:dyDescent="0.15">
      <c r="M414" s="28"/>
      <c r="N414" s="28"/>
      <c r="O414" s="28"/>
    </row>
    <row r="415" spans="13:15" ht="19.899999999999999" customHeight="1" x14ac:dyDescent="0.15">
      <c r="M415" s="28"/>
      <c r="N415" s="28"/>
      <c r="O415" s="28"/>
    </row>
    <row r="416" spans="13:15" ht="19.899999999999999" customHeight="1" x14ac:dyDescent="0.15">
      <c r="M416" s="28"/>
      <c r="N416" s="28"/>
      <c r="O416" s="28"/>
    </row>
    <row r="417" spans="13:15" ht="19.899999999999999" customHeight="1" x14ac:dyDescent="0.15">
      <c r="M417" s="28"/>
      <c r="N417" s="28"/>
      <c r="O417" s="28"/>
    </row>
    <row r="418" spans="13:15" ht="19.899999999999999" customHeight="1" x14ac:dyDescent="0.15">
      <c r="M418" s="28"/>
      <c r="N418" s="28"/>
      <c r="O418" s="28"/>
    </row>
    <row r="419" spans="13:15" ht="19.899999999999999" customHeight="1" x14ac:dyDescent="0.15">
      <c r="M419" s="28"/>
      <c r="N419" s="28"/>
      <c r="O419" s="28"/>
    </row>
    <row r="420" spans="13:15" ht="19.899999999999999" customHeight="1" x14ac:dyDescent="0.15">
      <c r="M420" s="28"/>
      <c r="N420" s="28"/>
      <c r="O420" s="28"/>
    </row>
    <row r="421" spans="13:15" ht="19.899999999999999" customHeight="1" x14ac:dyDescent="0.15">
      <c r="M421" s="28"/>
      <c r="N421" s="28"/>
      <c r="O421" s="28"/>
    </row>
    <row r="422" spans="13:15" ht="19.899999999999999" customHeight="1" x14ac:dyDescent="0.15">
      <c r="M422" s="28"/>
      <c r="N422" s="28"/>
      <c r="O422" s="28"/>
    </row>
    <row r="423" spans="13:15" ht="19.899999999999999" customHeight="1" x14ac:dyDescent="0.15">
      <c r="M423" s="28"/>
      <c r="N423" s="28"/>
      <c r="O423" s="28"/>
    </row>
    <row r="424" spans="13:15" ht="19.899999999999999" customHeight="1" x14ac:dyDescent="0.15">
      <c r="M424" s="28"/>
      <c r="N424" s="28"/>
      <c r="O424" s="28"/>
    </row>
    <row r="425" spans="13:15" ht="19.899999999999999" customHeight="1" x14ac:dyDescent="0.15">
      <c r="M425" s="28"/>
      <c r="N425" s="28"/>
      <c r="O425" s="28"/>
    </row>
    <row r="426" spans="13:15" ht="19.899999999999999" customHeight="1" x14ac:dyDescent="0.15">
      <c r="M426" s="28"/>
      <c r="N426" s="28"/>
      <c r="O426" s="28"/>
    </row>
    <row r="427" spans="13:15" ht="19.899999999999999" customHeight="1" x14ac:dyDescent="0.15">
      <c r="M427" s="28"/>
      <c r="N427" s="28"/>
      <c r="O427" s="28"/>
    </row>
    <row r="428" spans="13:15" ht="19.899999999999999" customHeight="1" x14ac:dyDescent="0.15">
      <c r="M428" s="28"/>
      <c r="N428" s="28"/>
      <c r="O428" s="28"/>
    </row>
    <row r="429" spans="13:15" ht="19.899999999999999" customHeight="1" x14ac:dyDescent="0.15">
      <c r="M429" s="28"/>
      <c r="N429" s="28"/>
      <c r="O429" s="28"/>
    </row>
    <row r="430" spans="13:15" ht="19.899999999999999" customHeight="1" x14ac:dyDescent="0.15">
      <c r="M430" s="28"/>
      <c r="N430" s="28"/>
      <c r="O430" s="28"/>
    </row>
    <row r="431" spans="13:15" ht="19.899999999999999" customHeight="1" x14ac:dyDescent="0.15">
      <c r="M431" s="28"/>
      <c r="N431" s="28"/>
      <c r="O431" s="28"/>
    </row>
    <row r="432" spans="13:15" ht="19.899999999999999" customHeight="1" x14ac:dyDescent="0.15">
      <c r="M432" s="28"/>
      <c r="N432" s="28"/>
      <c r="O432" s="28"/>
    </row>
    <row r="433" spans="13:15" ht="19.899999999999999" customHeight="1" x14ac:dyDescent="0.15">
      <c r="M433" s="28"/>
      <c r="N433" s="28"/>
      <c r="O433" s="28"/>
    </row>
    <row r="434" spans="13:15" ht="19.899999999999999" customHeight="1" x14ac:dyDescent="0.15">
      <c r="M434" s="28"/>
      <c r="N434" s="28"/>
      <c r="O434" s="28"/>
    </row>
    <row r="435" spans="13:15" ht="19.899999999999999" customHeight="1" x14ac:dyDescent="0.15">
      <c r="M435" s="28"/>
      <c r="N435" s="28"/>
      <c r="O435" s="28"/>
    </row>
    <row r="436" spans="13:15" ht="19.899999999999999" customHeight="1" x14ac:dyDescent="0.15">
      <c r="M436" s="28"/>
      <c r="N436" s="28"/>
      <c r="O436" s="28"/>
    </row>
    <row r="437" spans="13:15" ht="19.899999999999999" customHeight="1" x14ac:dyDescent="0.15">
      <c r="M437" s="28"/>
      <c r="N437" s="28"/>
      <c r="O437" s="28"/>
    </row>
    <row r="438" spans="13:15" ht="19.899999999999999" customHeight="1" x14ac:dyDescent="0.15">
      <c r="M438" s="28"/>
      <c r="N438" s="28"/>
      <c r="O438" s="28"/>
    </row>
    <row r="439" spans="13:15" ht="19.899999999999999" customHeight="1" x14ac:dyDescent="0.15">
      <c r="M439" s="28"/>
      <c r="N439" s="28"/>
      <c r="O439" s="28"/>
    </row>
    <row r="440" spans="13:15" ht="19.899999999999999" customHeight="1" x14ac:dyDescent="0.15">
      <c r="M440" s="28"/>
      <c r="N440" s="28"/>
      <c r="O440" s="28"/>
    </row>
    <row r="441" spans="13:15" ht="19.899999999999999" customHeight="1" x14ac:dyDescent="0.15">
      <c r="M441" s="28"/>
      <c r="N441" s="28"/>
      <c r="O441" s="28"/>
    </row>
    <row r="442" spans="13:15" ht="19.899999999999999" customHeight="1" x14ac:dyDescent="0.15">
      <c r="M442" s="28"/>
      <c r="N442" s="28"/>
      <c r="O442" s="28"/>
    </row>
    <row r="443" spans="13:15" ht="19.899999999999999" customHeight="1" x14ac:dyDescent="0.15">
      <c r="M443" s="28"/>
      <c r="N443" s="28"/>
      <c r="O443" s="28"/>
    </row>
    <row r="444" spans="13:15" ht="19.899999999999999" customHeight="1" x14ac:dyDescent="0.15">
      <c r="M444" s="28"/>
      <c r="N444" s="28"/>
      <c r="O444" s="28"/>
    </row>
    <row r="445" spans="13:15" ht="19.899999999999999" customHeight="1" x14ac:dyDescent="0.15">
      <c r="M445" s="28"/>
      <c r="N445" s="28"/>
      <c r="O445" s="28"/>
    </row>
    <row r="446" spans="13:15" ht="19.899999999999999" customHeight="1" x14ac:dyDescent="0.15">
      <c r="M446" s="28"/>
      <c r="N446" s="28"/>
      <c r="O446" s="28"/>
    </row>
    <row r="447" spans="13:15" ht="19.899999999999999" customHeight="1" x14ac:dyDescent="0.15">
      <c r="M447" s="28"/>
      <c r="N447" s="28"/>
      <c r="O447" s="28"/>
    </row>
    <row r="448" spans="13:15" ht="19.899999999999999" customHeight="1" x14ac:dyDescent="0.15">
      <c r="M448" s="28"/>
      <c r="N448" s="28"/>
      <c r="O448" s="28"/>
    </row>
    <row r="449" spans="13:15" ht="19.899999999999999" customHeight="1" x14ac:dyDescent="0.15">
      <c r="M449" s="28"/>
      <c r="N449" s="28"/>
      <c r="O449" s="28"/>
    </row>
    <row r="450" spans="13:15" ht="19.899999999999999" customHeight="1" x14ac:dyDescent="0.15">
      <c r="M450" s="28"/>
      <c r="N450" s="28"/>
      <c r="O450" s="28"/>
    </row>
    <row r="451" spans="13:15" ht="19.899999999999999" customHeight="1" x14ac:dyDescent="0.15">
      <c r="M451" s="28"/>
      <c r="N451" s="28"/>
      <c r="O451" s="28"/>
    </row>
    <row r="452" spans="13:15" ht="19.899999999999999" customHeight="1" x14ac:dyDescent="0.15">
      <c r="M452" s="28"/>
      <c r="N452" s="28"/>
      <c r="O452" s="28"/>
    </row>
    <row r="453" spans="13:15" ht="19.899999999999999" customHeight="1" x14ac:dyDescent="0.15">
      <c r="M453" s="28"/>
      <c r="N453" s="28"/>
      <c r="O453" s="28"/>
    </row>
    <row r="454" spans="13:15" ht="19.899999999999999" customHeight="1" x14ac:dyDescent="0.15">
      <c r="M454" s="28"/>
      <c r="N454" s="28"/>
      <c r="O454" s="28"/>
    </row>
    <row r="455" spans="13:15" ht="19.899999999999999" customHeight="1" x14ac:dyDescent="0.15">
      <c r="M455" s="28"/>
      <c r="N455" s="28"/>
      <c r="O455" s="28"/>
    </row>
    <row r="456" spans="13:15" ht="19.899999999999999" customHeight="1" x14ac:dyDescent="0.15">
      <c r="M456" s="28"/>
      <c r="N456" s="28"/>
      <c r="O456" s="28"/>
    </row>
    <row r="457" spans="13:15" ht="19.899999999999999" customHeight="1" x14ac:dyDescent="0.15">
      <c r="M457" s="28"/>
      <c r="N457" s="28"/>
      <c r="O457" s="28"/>
    </row>
    <row r="458" spans="13:15" ht="19.899999999999999" customHeight="1" x14ac:dyDescent="0.15">
      <c r="M458" s="28"/>
      <c r="N458" s="28"/>
      <c r="O458" s="28"/>
    </row>
    <row r="459" spans="13:15" ht="19.899999999999999" customHeight="1" x14ac:dyDescent="0.15">
      <c r="M459" s="28"/>
      <c r="N459" s="28"/>
      <c r="O459" s="28"/>
    </row>
    <row r="460" spans="13:15" ht="19.899999999999999" customHeight="1" x14ac:dyDescent="0.15">
      <c r="M460" s="28"/>
      <c r="N460" s="28"/>
      <c r="O460" s="28"/>
    </row>
    <row r="461" spans="13:15" ht="19.899999999999999" customHeight="1" x14ac:dyDescent="0.15">
      <c r="M461" s="28"/>
      <c r="N461" s="28"/>
      <c r="O461" s="28"/>
    </row>
    <row r="462" spans="13:15" ht="19.899999999999999" customHeight="1" x14ac:dyDescent="0.15">
      <c r="M462" s="28"/>
      <c r="N462" s="28"/>
      <c r="O462" s="28"/>
    </row>
    <row r="463" spans="13:15" ht="19.899999999999999" customHeight="1" x14ac:dyDescent="0.15">
      <c r="M463" s="28"/>
      <c r="N463" s="28"/>
      <c r="O463" s="28"/>
    </row>
    <row r="464" spans="13:15" ht="19.899999999999999" customHeight="1" x14ac:dyDescent="0.15">
      <c r="M464" s="28"/>
      <c r="N464" s="28"/>
      <c r="O464" s="28"/>
    </row>
    <row r="465" spans="13:15" ht="19.899999999999999" customHeight="1" x14ac:dyDescent="0.15">
      <c r="M465" s="28"/>
      <c r="N465" s="28"/>
      <c r="O465" s="28"/>
    </row>
    <row r="466" spans="13:15" ht="19.899999999999999" customHeight="1" x14ac:dyDescent="0.15">
      <c r="M466" s="28"/>
      <c r="N466" s="28"/>
      <c r="O466" s="28"/>
    </row>
    <row r="467" spans="13:15" ht="19.899999999999999" customHeight="1" x14ac:dyDescent="0.15">
      <c r="M467" s="28"/>
      <c r="N467" s="28"/>
      <c r="O467" s="28"/>
    </row>
    <row r="468" spans="13:15" ht="19.899999999999999" customHeight="1" x14ac:dyDescent="0.15">
      <c r="M468" s="28"/>
      <c r="N468" s="28"/>
      <c r="O468" s="28"/>
    </row>
    <row r="469" spans="13:15" ht="19.899999999999999" customHeight="1" x14ac:dyDescent="0.15">
      <c r="M469" s="28"/>
      <c r="N469" s="28"/>
      <c r="O469" s="28"/>
    </row>
    <row r="470" spans="13:15" ht="19.899999999999999" customHeight="1" x14ac:dyDescent="0.15">
      <c r="M470" s="28"/>
      <c r="N470" s="28"/>
      <c r="O470" s="28"/>
    </row>
    <row r="471" spans="13:15" ht="19.899999999999999" customHeight="1" x14ac:dyDescent="0.15">
      <c r="M471" s="28"/>
      <c r="N471" s="28"/>
      <c r="O471" s="28"/>
    </row>
    <row r="472" spans="13:15" ht="19.899999999999999" customHeight="1" x14ac:dyDescent="0.15">
      <c r="M472" s="28"/>
      <c r="N472" s="28"/>
      <c r="O472" s="28"/>
    </row>
    <row r="473" spans="13:15" ht="19.899999999999999" customHeight="1" x14ac:dyDescent="0.15">
      <c r="M473" s="28"/>
      <c r="N473" s="28"/>
      <c r="O473" s="28"/>
    </row>
    <row r="474" spans="13:15" ht="19.899999999999999" customHeight="1" x14ac:dyDescent="0.15">
      <c r="M474" s="28"/>
      <c r="N474" s="28"/>
      <c r="O474" s="28"/>
    </row>
    <row r="475" spans="13:15" ht="19.899999999999999" customHeight="1" x14ac:dyDescent="0.15">
      <c r="M475" s="28"/>
      <c r="N475" s="28"/>
      <c r="O475" s="28"/>
    </row>
    <row r="476" spans="13:15" ht="19.899999999999999" customHeight="1" x14ac:dyDescent="0.15">
      <c r="M476" s="28"/>
      <c r="N476" s="28"/>
      <c r="O476" s="28"/>
    </row>
    <row r="477" spans="13:15" ht="19.899999999999999" customHeight="1" x14ac:dyDescent="0.15">
      <c r="M477" s="28"/>
      <c r="N477" s="28"/>
      <c r="O477" s="28"/>
    </row>
    <row r="478" spans="13:15" ht="19.899999999999999" customHeight="1" x14ac:dyDescent="0.15">
      <c r="M478" s="28"/>
      <c r="N478" s="28"/>
      <c r="O478" s="28"/>
    </row>
    <row r="479" spans="13:15" ht="19.899999999999999" customHeight="1" x14ac:dyDescent="0.15">
      <c r="M479" s="28"/>
      <c r="N479" s="28"/>
      <c r="O479" s="28"/>
    </row>
    <row r="480" spans="13:15" ht="19.899999999999999" customHeight="1" x14ac:dyDescent="0.15">
      <c r="M480" s="28"/>
      <c r="N480" s="28"/>
      <c r="O480" s="28"/>
    </row>
    <row r="481" spans="13:15" ht="19.899999999999999" customHeight="1" x14ac:dyDescent="0.15">
      <c r="M481" s="28"/>
      <c r="N481" s="28"/>
      <c r="O481" s="28"/>
    </row>
    <row r="482" spans="13:15" ht="19.899999999999999" customHeight="1" x14ac:dyDescent="0.15">
      <c r="M482" s="28"/>
      <c r="N482" s="28"/>
      <c r="O482" s="28"/>
    </row>
    <row r="483" spans="13:15" ht="19.899999999999999" customHeight="1" x14ac:dyDescent="0.15">
      <c r="M483" s="28"/>
      <c r="N483" s="28"/>
      <c r="O483" s="28"/>
    </row>
    <row r="484" spans="13:15" ht="19.899999999999999" customHeight="1" x14ac:dyDescent="0.15">
      <c r="M484" s="28"/>
      <c r="N484" s="28"/>
      <c r="O484" s="28"/>
    </row>
    <row r="485" spans="13:15" ht="19.899999999999999" customHeight="1" x14ac:dyDescent="0.15">
      <c r="M485" s="28"/>
      <c r="N485" s="28"/>
      <c r="O485" s="28"/>
    </row>
    <row r="486" spans="13:15" ht="19.899999999999999" customHeight="1" x14ac:dyDescent="0.15">
      <c r="M486" s="28"/>
      <c r="N486" s="28"/>
      <c r="O486" s="28"/>
    </row>
    <row r="487" spans="13:15" ht="19.899999999999999" customHeight="1" x14ac:dyDescent="0.15">
      <c r="M487" s="28"/>
      <c r="N487" s="28"/>
      <c r="O487" s="28"/>
    </row>
    <row r="488" spans="13:15" ht="19.899999999999999" customHeight="1" x14ac:dyDescent="0.15">
      <c r="M488" s="28"/>
      <c r="N488" s="28"/>
      <c r="O488" s="28"/>
    </row>
    <row r="489" spans="13:15" ht="19.899999999999999" customHeight="1" x14ac:dyDescent="0.15">
      <c r="M489" s="28"/>
      <c r="N489" s="28"/>
      <c r="O489" s="28"/>
    </row>
    <row r="490" spans="13:15" ht="19.899999999999999" customHeight="1" x14ac:dyDescent="0.15">
      <c r="M490" s="28"/>
      <c r="N490" s="28"/>
      <c r="O490" s="28"/>
    </row>
    <row r="491" spans="13:15" ht="19.899999999999999" customHeight="1" x14ac:dyDescent="0.15">
      <c r="M491" s="28"/>
      <c r="N491" s="28"/>
      <c r="O491" s="28"/>
    </row>
    <row r="492" spans="13:15" ht="19.899999999999999" customHeight="1" x14ac:dyDescent="0.15">
      <c r="M492" s="28"/>
      <c r="N492" s="28"/>
      <c r="O492" s="28"/>
    </row>
    <row r="493" spans="13:15" ht="19.899999999999999" customHeight="1" x14ac:dyDescent="0.15">
      <c r="M493" s="28"/>
      <c r="N493" s="28"/>
      <c r="O493" s="28"/>
    </row>
    <row r="494" spans="13:15" ht="19.899999999999999" customHeight="1" x14ac:dyDescent="0.15">
      <c r="M494" s="28"/>
      <c r="N494" s="28"/>
      <c r="O494" s="28"/>
    </row>
    <row r="495" spans="13:15" ht="19.899999999999999" customHeight="1" x14ac:dyDescent="0.15">
      <c r="M495" s="28"/>
      <c r="N495" s="28"/>
      <c r="O495" s="28"/>
    </row>
    <row r="496" spans="13:15" ht="19.899999999999999" customHeight="1" x14ac:dyDescent="0.15">
      <c r="M496" s="28"/>
      <c r="N496" s="28"/>
      <c r="O496" s="28"/>
    </row>
    <row r="497" spans="13:15" ht="19.899999999999999" customHeight="1" x14ac:dyDescent="0.15">
      <c r="M497" s="28"/>
      <c r="N497" s="28"/>
      <c r="O497" s="28"/>
    </row>
    <row r="498" spans="13:15" ht="19.899999999999999" customHeight="1" x14ac:dyDescent="0.15">
      <c r="M498" s="28"/>
      <c r="N498" s="28"/>
      <c r="O498" s="28"/>
    </row>
    <row r="499" spans="13:15" ht="19.899999999999999" customHeight="1" x14ac:dyDescent="0.15">
      <c r="M499" s="28"/>
      <c r="N499" s="28"/>
      <c r="O499" s="28"/>
    </row>
    <row r="500" spans="13:15" ht="19.899999999999999" customHeight="1" x14ac:dyDescent="0.15">
      <c r="M500" s="28"/>
      <c r="N500" s="28"/>
      <c r="O500" s="28"/>
    </row>
    <row r="501" spans="13:15" ht="19.899999999999999" customHeight="1" x14ac:dyDescent="0.15">
      <c r="M501" s="28"/>
      <c r="N501" s="28"/>
      <c r="O501" s="28"/>
    </row>
    <row r="502" spans="13:15" ht="19.899999999999999" customHeight="1" x14ac:dyDescent="0.15">
      <c r="M502" s="28"/>
      <c r="N502" s="28"/>
      <c r="O502" s="28"/>
    </row>
    <row r="503" spans="13:15" ht="19.899999999999999" customHeight="1" x14ac:dyDescent="0.15">
      <c r="M503" s="28"/>
      <c r="N503" s="28"/>
      <c r="O503" s="28"/>
    </row>
    <row r="504" spans="13:15" ht="19.899999999999999" customHeight="1" x14ac:dyDescent="0.15">
      <c r="M504" s="28"/>
      <c r="N504" s="28"/>
      <c r="O504" s="28"/>
    </row>
    <row r="505" spans="13:15" ht="19.899999999999999" customHeight="1" x14ac:dyDescent="0.15">
      <c r="M505" s="28"/>
      <c r="N505" s="28"/>
      <c r="O505" s="28"/>
    </row>
    <row r="506" spans="13:15" ht="19.899999999999999" customHeight="1" x14ac:dyDescent="0.15">
      <c r="M506" s="28"/>
      <c r="N506" s="28"/>
      <c r="O506" s="28"/>
    </row>
    <row r="507" spans="13:15" ht="19.899999999999999" customHeight="1" x14ac:dyDescent="0.15">
      <c r="M507" s="28"/>
      <c r="N507" s="28"/>
      <c r="O507" s="28"/>
    </row>
    <row r="508" spans="13:15" ht="19.899999999999999" customHeight="1" x14ac:dyDescent="0.15">
      <c r="M508" s="28"/>
      <c r="N508" s="28"/>
      <c r="O508" s="28"/>
    </row>
    <row r="509" spans="13:15" ht="19.899999999999999" customHeight="1" x14ac:dyDescent="0.15">
      <c r="M509" s="28"/>
      <c r="N509" s="28"/>
      <c r="O509" s="28"/>
    </row>
    <row r="510" spans="13:15" ht="19.899999999999999" customHeight="1" x14ac:dyDescent="0.15">
      <c r="M510" s="28"/>
      <c r="N510" s="28"/>
      <c r="O510" s="28"/>
    </row>
    <row r="511" spans="13:15" ht="19.899999999999999" customHeight="1" x14ac:dyDescent="0.15">
      <c r="M511" s="28"/>
      <c r="N511" s="28"/>
      <c r="O511" s="28"/>
    </row>
    <row r="512" spans="13:15" ht="19.899999999999999" customHeight="1" x14ac:dyDescent="0.15">
      <c r="M512" s="28"/>
      <c r="N512" s="28"/>
      <c r="O512" s="28"/>
    </row>
    <row r="513" spans="13:15" ht="19.899999999999999" customHeight="1" x14ac:dyDescent="0.15">
      <c r="M513" s="28"/>
      <c r="N513" s="28"/>
      <c r="O513" s="28"/>
    </row>
    <row r="514" spans="13:15" ht="19.899999999999999" customHeight="1" x14ac:dyDescent="0.15">
      <c r="M514" s="28"/>
      <c r="N514" s="28"/>
      <c r="O514" s="28"/>
    </row>
    <row r="515" spans="13:15" ht="19.899999999999999" customHeight="1" x14ac:dyDescent="0.15">
      <c r="M515" s="28"/>
      <c r="N515" s="28"/>
      <c r="O515" s="28"/>
    </row>
    <row r="516" spans="13:15" ht="19.899999999999999" customHeight="1" x14ac:dyDescent="0.15">
      <c r="M516" s="28"/>
      <c r="N516" s="28"/>
      <c r="O516" s="28"/>
    </row>
    <row r="517" spans="13:15" ht="19.899999999999999" customHeight="1" x14ac:dyDescent="0.15">
      <c r="M517" s="28"/>
      <c r="N517" s="28"/>
      <c r="O517" s="28"/>
    </row>
    <row r="518" spans="13:15" ht="19.899999999999999" customHeight="1" x14ac:dyDescent="0.15">
      <c r="M518" s="28"/>
      <c r="N518" s="28"/>
      <c r="O518" s="28"/>
    </row>
    <row r="519" spans="13:15" ht="19.899999999999999" customHeight="1" x14ac:dyDescent="0.15">
      <c r="M519" s="28"/>
      <c r="N519" s="28"/>
      <c r="O519" s="28"/>
    </row>
    <row r="520" spans="13:15" ht="19.899999999999999" customHeight="1" x14ac:dyDescent="0.15">
      <c r="M520" s="28"/>
      <c r="N520" s="28"/>
      <c r="O520" s="28"/>
    </row>
    <row r="521" spans="13:15" ht="19.899999999999999" customHeight="1" x14ac:dyDescent="0.15">
      <c r="M521" s="28"/>
      <c r="N521" s="28"/>
      <c r="O521" s="28"/>
    </row>
    <row r="522" spans="13:15" ht="19.899999999999999" customHeight="1" x14ac:dyDescent="0.15">
      <c r="M522" s="28"/>
      <c r="N522" s="28"/>
      <c r="O522" s="28"/>
    </row>
    <row r="523" spans="13:15" ht="19.899999999999999" customHeight="1" x14ac:dyDescent="0.15">
      <c r="M523" s="28"/>
      <c r="N523" s="28"/>
      <c r="O523" s="28"/>
    </row>
    <row r="524" spans="13:15" ht="19.899999999999999" customHeight="1" x14ac:dyDescent="0.15">
      <c r="M524" s="28"/>
      <c r="N524" s="28"/>
      <c r="O524" s="28"/>
    </row>
    <row r="525" spans="13:15" ht="19.899999999999999" customHeight="1" x14ac:dyDescent="0.15">
      <c r="M525" s="28"/>
      <c r="N525" s="28"/>
      <c r="O525" s="28"/>
    </row>
    <row r="526" spans="13:15" ht="19.899999999999999" customHeight="1" x14ac:dyDescent="0.15">
      <c r="M526" s="28"/>
      <c r="N526" s="28"/>
      <c r="O526" s="28"/>
    </row>
    <row r="527" spans="13:15" ht="19.899999999999999" customHeight="1" x14ac:dyDescent="0.15">
      <c r="M527" s="28"/>
      <c r="N527" s="28"/>
      <c r="O527" s="28"/>
    </row>
    <row r="528" spans="13:15" ht="19.899999999999999" customHeight="1" x14ac:dyDescent="0.15">
      <c r="M528" s="28"/>
      <c r="N528" s="28"/>
      <c r="O528" s="28"/>
    </row>
    <row r="529" spans="13:15" ht="19.899999999999999" customHeight="1" x14ac:dyDescent="0.15">
      <c r="M529" s="28"/>
      <c r="N529" s="28"/>
      <c r="O529" s="28"/>
    </row>
    <row r="530" spans="13:15" ht="19.899999999999999" customHeight="1" x14ac:dyDescent="0.15">
      <c r="M530" s="28"/>
      <c r="N530" s="28"/>
      <c r="O530" s="28"/>
    </row>
    <row r="531" spans="13:15" ht="19.899999999999999" customHeight="1" x14ac:dyDescent="0.15">
      <c r="M531" s="28"/>
      <c r="N531" s="28"/>
      <c r="O531" s="28"/>
    </row>
    <row r="532" spans="13:15" ht="19.899999999999999" customHeight="1" x14ac:dyDescent="0.15">
      <c r="M532" s="28"/>
      <c r="N532" s="28"/>
      <c r="O532" s="28"/>
    </row>
    <row r="533" spans="13:15" ht="19.899999999999999" customHeight="1" x14ac:dyDescent="0.15">
      <c r="M533" s="28"/>
      <c r="N533" s="28"/>
      <c r="O533" s="28"/>
    </row>
    <row r="534" spans="13:15" ht="19.899999999999999" customHeight="1" x14ac:dyDescent="0.15">
      <c r="M534" s="28"/>
      <c r="N534" s="28"/>
      <c r="O534" s="28"/>
    </row>
    <row r="535" spans="13:15" ht="19.899999999999999" customHeight="1" x14ac:dyDescent="0.15">
      <c r="M535" s="28"/>
      <c r="N535" s="28"/>
      <c r="O535" s="28"/>
    </row>
    <row r="536" spans="13:15" ht="19.899999999999999" customHeight="1" x14ac:dyDescent="0.15">
      <c r="M536" s="28"/>
      <c r="N536" s="28"/>
      <c r="O536" s="28"/>
    </row>
    <row r="537" spans="13:15" ht="19.899999999999999" customHeight="1" x14ac:dyDescent="0.15">
      <c r="M537" s="28"/>
      <c r="N537" s="28"/>
      <c r="O537" s="28"/>
    </row>
    <row r="538" spans="13:15" ht="19.899999999999999" customHeight="1" x14ac:dyDescent="0.15">
      <c r="M538" s="28"/>
      <c r="N538" s="28"/>
      <c r="O538" s="28"/>
    </row>
    <row r="539" spans="13:15" ht="19.899999999999999" customHeight="1" x14ac:dyDescent="0.15">
      <c r="M539" s="28"/>
      <c r="N539" s="28"/>
      <c r="O539" s="28"/>
    </row>
    <row r="540" spans="13:15" ht="19.899999999999999" customHeight="1" x14ac:dyDescent="0.15">
      <c r="M540" s="28"/>
      <c r="N540" s="28"/>
      <c r="O540" s="28"/>
    </row>
    <row r="541" spans="13:15" ht="19.899999999999999" customHeight="1" x14ac:dyDescent="0.15">
      <c r="M541" s="28"/>
      <c r="N541" s="28"/>
      <c r="O541" s="28"/>
    </row>
    <row r="542" spans="13:15" ht="19.899999999999999" customHeight="1" x14ac:dyDescent="0.15">
      <c r="M542" s="28"/>
      <c r="N542" s="28"/>
      <c r="O542" s="28"/>
    </row>
    <row r="543" spans="13:15" ht="19.899999999999999" customHeight="1" x14ac:dyDescent="0.15">
      <c r="M543" s="28"/>
      <c r="N543" s="28"/>
      <c r="O543" s="28"/>
    </row>
    <row r="544" spans="13:15" ht="19.899999999999999" customHeight="1" x14ac:dyDescent="0.15">
      <c r="M544" s="28"/>
      <c r="N544" s="28"/>
      <c r="O544" s="28"/>
    </row>
    <row r="545" spans="13:15" ht="19.899999999999999" customHeight="1" x14ac:dyDescent="0.15">
      <c r="M545" s="28"/>
      <c r="N545" s="28"/>
      <c r="O545" s="28"/>
    </row>
    <row r="546" spans="13:15" ht="19.899999999999999" customHeight="1" x14ac:dyDescent="0.15">
      <c r="M546" s="28"/>
      <c r="N546" s="28"/>
      <c r="O546" s="28"/>
    </row>
    <row r="547" spans="13:15" ht="19.899999999999999" customHeight="1" x14ac:dyDescent="0.15">
      <c r="M547" s="28"/>
      <c r="N547" s="28"/>
      <c r="O547" s="28"/>
    </row>
    <row r="548" spans="13:15" ht="19.899999999999999" customHeight="1" x14ac:dyDescent="0.15">
      <c r="M548" s="28"/>
      <c r="N548" s="28"/>
      <c r="O548" s="28"/>
    </row>
    <row r="549" spans="13:15" ht="19.899999999999999" customHeight="1" x14ac:dyDescent="0.15">
      <c r="M549" s="28"/>
      <c r="N549" s="28"/>
      <c r="O549" s="28"/>
    </row>
    <row r="550" spans="13:15" ht="19.899999999999999" customHeight="1" x14ac:dyDescent="0.15">
      <c r="M550" s="28"/>
      <c r="N550" s="28"/>
      <c r="O550" s="28"/>
    </row>
    <row r="551" spans="13:15" ht="19.899999999999999" customHeight="1" x14ac:dyDescent="0.15">
      <c r="M551" s="28"/>
      <c r="N551" s="28"/>
      <c r="O551" s="28"/>
    </row>
    <row r="552" spans="13:15" ht="19.899999999999999" customHeight="1" x14ac:dyDescent="0.15">
      <c r="M552" s="28"/>
      <c r="N552" s="28"/>
      <c r="O552" s="28"/>
    </row>
    <row r="553" spans="13:15" ht="19.899999999999999" customHeight="1" x14ac:dyDescent="0.15">
      <c r="M553" s="28"/>
      <c r="N553" s="28"/>
      <c r="O553" s="28"/>
    </row>
    <row r="554" spans="13:15" ht="19.899999999999999" customHeight="1" x14ac:dyDescent="0.15">
      <c r="M554" s="28"/>
      <c r="N554" s="28"/>
      <c r="O554" s="28"/>
    </row>
    <row r="555" spans="13:15" ht="19.899999999999999" customHeight="1" x14ac:dyDescent="0.15">
      <c r="M555" s="28"/>
      <c r="N555" s="28"/>
      <c r="O555" s="28"/>
    </row>
    <row r="556" spans="13:15" ht="19.899999999999999" customHeight="1" x14ac:dyDescent="0.15">
      <c r="M556" s="28"/>
      <c r="N556" s="28"/>
      <c r="O556" s="28"/>
    </row>
    <row r="557" spans="13:15" ht="19.899999999999999" customHeight="1" x14ac:dyDescent="0.15">
      <c r="M557" s="28"/>
      <c r="N557" s="28"/>
      <c r="O557" s="28"/>
    </row>
    <row r="558" spans="13:15" ht="19.899999999999999" customHeight="1" x14ac:dyDescent="0.15">
      <c r="M558" s="28"/>
      <c r="N558" s="28"/>
      <c r="O558" s="28"/>
    </row>
    <row r="559" spans="13:15" ht="19.899999999999999" customHeight="1" x14ac:dyDescent="0.15">
      <c r="M559" s="28"/>
      <c r="N559" s="28"/>
      <c r="O559" s="28"/>
    </row>
    <row r="560" spans="13:15" ht="19.899999999999999" customHeight="1" x14ac:dyDescent="0.15">
      <c r="M560" s="28"/>
      <c r="N560" s="28"/>
      <c r="O560" s="28"/>
    </row>
    <row r="561" spans="13:15" ht="19.899999999999999" customHeight="1" x14ac:dyDescent="0.15">
      <c r="M561" s="28"/>
      <c r="N561" s="28"/>
      <c r="O561" s="28"/>
    </row>
    <row r="562" spans="13:15" ht="19.899999999999999" customHeight="1" x14ac:dyDescent="0.15">
      <c r="M562" s="28"/>
      <c r="N562" s="28"/>
      <c r="O562" s="28"/>
    </row>
    <row r="563" spans="13:15" ht="19.899999999999999" customHeight="1" x14ac:dyDescent="0.15">
      <c r="M563" s="28"/>
      <c r="N563" s="28"/>
      <c r="O563" s="28"/>
    </row>
    <row r="564" spans="13:15" ht="19.899999999999999" customHeight="1" x14ac:dyDescent="0.15">
      <c r="M564" s="28"/>
      <c r="N564" s="28"/>
      <c r="O564" s="28"/>
    </row>
    <row r="565" spans="13:15" ht="19.899999999999999" customHeight="1" x14ac:dyDescent="0.15">
      <c r="M565" s="28"/>
      <c r="N565" s="28"/>
      <c r="O565" s="28"/>
    </row>
    <row r="566" spans="13:15" ht="19.899999999999999" customHeight="1" x14ac:dyDescent="0.15">
      <c r="M566" s="28"/>
      <c r="N566" s="28"/>
      <c r="O566" s="28"/>
    </row>
    <row r="567" spans="13:15" ht="19.899999999999999" customHeight="1" x14ac:dyDescent="0.15">
      <c r="M567" s="28"/>
      <c r="N567" s="28"/>
      <c r="O567" s="28"/>
    </row>
    <row r="568" spans="13:15" ht="19.899999999999999" customHeight="1" x14ac:dyDescent="0.15">
      <c r="M568" s="28"/>
      <c r="N568" s="28"/>
      <c r="O568" s="28"/>
    </row>
    <row r="569" spans="13:15" ht="19.899999999999999" customHeight="1" x14ac:dyDescent="0.15">
      <c r="M569" s="28"/>
      <c r="N569" s="28"/>
      <c r="O569" s="28"/>
    </row>
    <row r="570" spans="13:15" ht="19.899999999999999" customHeight="1" x14ac:dyDescent="0.15">
      <c r="M570" s="28"/>
      <c r="N570" s="28"/>
      <c r="O570" s="28"/>
    </row>
    <row r="571" spans="13:15" ht="19.899999999999999" customHeight="1" x14ac:dyDescent="0.15">
      <c r="M571" s="28"/>
      <c r="N571" s="28"/>
      <c r="O571" s="28"/>
    </row>
    <row r="572" spans="13:15" ht="19.899999999999999" customHeight="1" x14ac:dyDescent="0.15">
      <c r="M572" s="28"/>
      <c r="N572" s="28"/>
      <c r="O572" s="28"/>
    </row>
    <row r="573" spans="13:15" ht="19.899999999999999" customHeight="1" x14ac:dyDescent="0.15">
      <c r="M573" s="28"/>
      <c r="N573" s="28"/>
      <c r="O573" s="28"/>
    </row>
    <row r="574" spans="13:15" ht="19.899999999999999" customHeight="1" x14ac:dyDescent="0.15">
      <c r="M574" s="28"/>
      <c r="N574" s="28"/>
      <c r="O574" s="28"/>
    </row>
    <row r="575" spans="13:15" ht="19.899999999999999" customHeight="1" x14ac:dyDescent="0.15">
      <c r="M575" s="28"/>
      <c r="N575" s="28"/>
      <c r="O575" s="28"/>
    </row>
    <row r="576" spans="13:15" ht="19.899999999999999" customHeight="1" x14ac:dyDescent="0.15">
      <c r="M576" s="28"/>
      <c r="N576" s="28"/>
      <c r="O576" s="28"/>
    </row>
    <row r="577" spans="13:15" ht="19.899999999999999" customHeight="1" x14ac:dyDescent="0.15">
      <c r="M577" s="28"/>
      <c r="N577" s="28"/>
      <c r="O577" s="28"/>
    </row>
    <row r="578" spans="13:15" ht="19.899999999999999" customHeight="1" x14ac:dyDescent="0.15">
      <c r="M578" s="28"/>
      <c r="N578" s="28"/>
      <c r="O578" s="28"/>
    </row>
    <row r="579" spans="13:15" ht="19.899999999999999" customHeight="1" x14ac:dyDescent="0.15">
      <c r="M579" s="28"/>
      <c r="N579" s="28"/>
      <c r="O579" s="28"/>
    </row>
    <row r="580" spans="13:15" ht="19.899999999999999" customHeight="1" x14ac:dyDescent="0.15">
      <c r="M580" s="28"/>
      <c r="N580" s="28"/>
      <c r="O580" s="28"/>
    </row>
    <row r="581" spans="13:15" ht="19.899999999999999" customHeight="1" x14ac:dyDescent="0.15">
      <c r="M581" s="28"/>
      <c r="N581" s="28"/>
      <c r="O581" s="28"/>
    </row>
    <row r="582" spans="13:15" ht="19.899999999999999" customHeight="1" x14ac:dyDescent="0.15">
      <c r="M582" s="28"/>
      <c r="N582" s="28"/>
      <c r="O582" s="28"/>
    </row>
    <row r="583" spans="13:15" ht="19.899999999999999" customHeight="1" x14ac:dyDescent="0.15">
      <c r="M583" s="28"/>
      <c r="N583" s="28"/>
      <c r="O583" s="28"/>
    </row>
    <row r="584" spans="13:15" ht="19.899999999999999" customHeight="1" x14ac:dyDescent="0.15">
      <c r="M584" s="28"/>
      <c r="N584" s="28"/>
      <c r="O584" s="28"/>
    </row>
    <row r="585" spans="13:15" ht="19.899999999999999" customHeight="1" x14ac:dyDescent="0.15">
      <c r="M585" s="28"/>
      <c r="N585" s="28"/>
      <c r="O585" s="28"/>
    </row>
    <row r="586" spans="13:15" ht="19.899999999999999" customHeight="1" x14ac:dyDescent="0.15">
      <c r="M586" s="28"/>
      <c r="N586" s="28"/>
      <c r="O586" s="28"/>
    </row>
    <row r="587" spans="13:15" ht="19.899999999999999" customHeight="1" x14ac:dyDescent="0.15">
      <c r="M587" s="28"/>
      <c r="N587" s="28"/>
      <c r="O587" s="28"/>
    </row>
    <row r="588" spans="13:15" ht="19.899999999999999" customHeight="1" x14ac:dyDescent="0.15">
      <c r="M588" s="28"/>
      <c r="N588" s="28"/>
      <c r="O588" s="28"/>
    </row>
    <row r="589" spans="13:15" ht="19.899999999999999" customHeight="1" x14ac:dyDescent="0.15">
      <c r="M589" s="28"/>
      <c r="N589" s="28"/>
      <c r="O589" s="28"/>
    </row>
    <row r="590" spans="13:15" ht="19.899999999999999" customHeight="1" x14ac:dyDescent="0.15">
      <c r="M590" s="28"/>
      <c r="N590" s="28"/>
      <c r="O590" s="28"/>
    </row>
    <row r="591" spans="13:15" ht="19.899999999999999" customHeight="1" x14ac:dyDescent="0.15">
      <c r="M591" s="28"/>
      <c r="N591" s="28"/>
      <c r="O591" s="28"/>
    </row>
    <row r="592" spans="13:15" ht="19.899999999999999" customHeight="1" x14ac:dyDescent="0.15">
      <c r="M592" s="28"/>
      <c r="N592" s="28"/>
      <c r="O592" s="28"/>
    </row>
    <row r="593" spans="13:15" ht="19.899999999999999" customHeight="1" x14ac:dyDescent="0.15">
      <c r="M593" s="28"/>
      <c r="N593" s="28"/>
      <c r="O593" s="28"/>
    </row>
    <row r="594" spans="13:15" ht="19.899999999999999" customHeight="1" x14ac:dyDescent="0.15">
      <c r="M594" s="28"/>
      <c r="N594" s="28"/>
      <c r="O594" s="28"/>
    </row>
    <row r="595" spans="13:15" ht="19.899999999999999" customHeight="1" x14ac:dyDescent="0.15">
      <c r="M595" s="28"/>
      <c r="N595" s="28"/>
      <c r="O595" s="28"/>
    </row>
    <row r="596" spans="13:15" ht="19.899999999999999" customHeight="1" x14ac:dyDescent="0.15">
      <c r="M596" s="28"/>
      <c r="N596" s="28"/>
      <c r="O596" s="28"/>
    </row>
    <row r="597" spans="13:15" ht="19.899999999999999" customHeight="1" x14ac:dyDescent="0.15">
      <c r="M597" s="28"/>
      <c r="N597" s="28"/>
      <c r="O597" s="28"/>
    </row>
    <row r="598" spans="13:15" ht="19.899999999999999" customHeight="1" x14ac:dyDescent="0.15">
      <c r="M598" s="28"/>
      <c r="N598" s="28"/>
      <c r="O598" s="28"/>
    </row>
    <row r="599" spans="13:15" ht="19.899999999999999" customHeight="1" x14ac:dyDescent="0.15">
      <c r="M599" s="28"/>
      <c r="N599" s="28"/>
      <c r="O599" s="28"/>
    </row>
    <row r="600" spans="13:15" ht="19.899999999999999" customHeight="1" x14ac:dyDescent="0.15">
      <c r="M600" s="28"/>
      <c r="N600" s="28"/>
      <c r="O600" s="28"/>
    </row>
    <row r="601" spans="13:15" ht="19.899999999999999" customHeight="1" x14ac:dyDescent="0.15">
      <c r="M601" s="28"/>
      <c r="N601" s="28"/>
      <c r="O601" s="28"/>
    </row>
    <row r="602" spans="13:15" ht="19.899999999999999" customHeight="1" x14ac:dyDescent="0.15">
      <c r="M602" s="28"/>
      <c r="N602" s="28"/>
      <c r="O602" s="28"/>
    </row>
    <row r="603" spans="13:15" ht="19.899999999999999" customHeight="1" x14ac:dyDescent="0.15">
      <c r="M603" s="28"/>
      <c r="N603" s="28"/>
      <c r="O603" s="28"/>
    </row>
    <row r="604" spans="13:15" ht="19.899999999999999" customHeight="1" x14ac:dyDescent="0.15">
      <c r="M604" s="28"/>
      <c r="N604" s="28"/>
      <c r="O604" s="28"/>
    </row>
    <row r="605" spans="13:15" ht="19.899999999999999" customHeight="1" x14ac:dyDescent="0.15">
      <c r="M605" s="28"/>
      <c r="N605" s="28"/>
      <c r="O605" s="28"/>
    </row>
    <row r="606" spans="13:15" ht="19.899999999999999" customHeight="1" x14ac:dyDescent="0.15">
      <c r="M606" s="28"/>
      <c r="N606" s="28"/>
      <c r="O606" s="28"/>
    </row>
    <row r="607" spans="13:15" ht="19.899999999999999" customHeight="1" x14ac:dyDescent="0.15">
      <c r="M607" s="28"/>
      <c r="N607" s="28"/>
      <c r="O607" s="28"/>
    </row>
    <row r="608" spans="13:15" ht="19.899999999999999" customHeight="1" x14ac:dyDescent="0.15">
      <c r="M608" s="28"/>
      <c r="N608" s="28"/>
      <c r="O608" s="28"/>
    </row>
    <row r="609" spans="13:15" ht="19.899999999999999" customHeight="1" x14ac:dyDescent="0.15">
      <c r="M609" s="28"/>
      <c r="N609" s="28"/>
      <c r="O609" s="28"/>
    </row>
    <row r="610" spans="13:15" ht="19.899999999999999" customHeight="1" x14ac:dyDescent="0.15">
      <c r="M610" s="28"/>
      <c r="N610" s="28"/>
      <c r="O610" s="28"/>
    </row>
    <row r="611" spans="13:15" ht="19.899999999999999" customHeight="1" x14ac:dyDescent="0.15">
      <c r="M611" s="28"/>
      <c r="N611" s="28"/>
      <c r="O611" s="28"/>
    </row>
    <row r="612" spans="13:15" ht="19.899999999999999" customHeight="1" x14ac:dyDescent="0.15">
      <c r="M612" s="28"/>
      <c r="N612" s="28"/>
      <c r="O612" s="28"/>
    </row>
    <row r="613" spans="13:15" ht="19.899999999999999" customHeight="1" x14ac:dyDescent="0.15">
      <c r="M613" s="28"/>
      <c r="N613" s="28"/>
      <c r="O613" s="28"/>
    </row>
    <row r="614" spans="13:15" ht="19.899999999999999" customHeight="1" x14ac:dyDescent="0.15">
      <c r="M614" s="28"/>
      <c r="N614" s="28"/>
      <c r="O614" s="28"/>
    </row>
    <row r="615" spans="13:15" ht="19.899999999999999" customHeight="1" x14ac:dyDescent="0.15">
      <c r="M615" s="28"/>
      <c r="N615" s="28"/>
      <c r="O615" s="28"/>
    </row>
    <row r="616" spans="13:15" ht="19.899999999999999" customHeight="1" x14ac:dyDescent="0.15">
      <c r="M616" s="28"/>
      <c r="N616" s="28"/>
      <c r="O616" s="28"/>
    </row>
    <row r="617" spans="13:15" ht="19.899999999999999" customHeight="1" x14ac:dyDescent="0.15">
      <c r="M617" s="28"/>
      <c r="N617" s="28"/>
      <c r="O617" s="28"/>
    </row>
    <row r="618" spans="13:15" ht="19.899999999999999" customHeight="1" x14ac:dyDescent="0.15">
      <c r="M618" s="28"/>
      <c r="N618" s="28"/>
      <c r="O618" s="28"/>
    </row>
    <row r="619" spans="13:15" ht="19.899999999999999" customHeight="1" x14ac:dyDescent="0.15">
      <c r="M619" s="28"/>
      <c r="N619" s="28"/>
      <c r="O619" s="28"/>
    </row>
    <row r="620" spans="13:15" ht="19.899999999999999" customHeight="1" x14ac:dyDescent="0.15">
      <c r="M620" s="28"/>
      <c r="N620" s="28"/>
      <c r="O620" s="28"/>
    </row>
    <row r="621" spans="13:15" ht="19.899999999999999" customHeight="1" x14ac:dyDescent="0.15">
      <c r="M621" s="28"/>
      <c r="N621" s="28"/>
      <c r="O621" s="28"/>
    </row>
    <row r="622" spans="13:15" ht="19.899999999999999" customHeight="1" x14ac:dyDescent="0.15">
      <c r="M622" s="28"/>
      <c r="N622" s="28"/>
      <c r="O622" s="28"/>
    </row>
    <row r="623" spans="13:15" ht="19.899999999999999" customHeight="1" x14ac:dyDescent="0.15">
      <c r="M623" s="28"/>
      <c r="N623" s="28"/>
      <c r="O623" s="28"/>
    </row>
    <row r="624" spans="13:15" ht="19.899999999999999" customHeight="1" x14ac:dyDescent="0.15">
      <c r="M624" s="28"/>
      <c r="N624" s="28"/>
      <c r="O624" s="28"/>
    </row>
    <row r="625" spans="13:15" ht="19.899999999999999" customHeight="1" x14ac:dyDescent="0.15">
      <c r="M625" s="28"/>
      <c r="N625" s="28"/>
      <c r="O625" s="28"/>
    </row>
    <row r="626" spans="13:15" ht="19.899999999999999" customHeight="1" x14ac:dyDescent="0.15">
      <c r="M626" s="28"/>
      <c r="N626" s="28"/>
      <c r="O626" s="28"/>
    </row>
    <row r="627" spans="13:15" ht="19.899999999999999" customHeight="1" x14ac:dyDescent="0.15">
      <c r="M627" s="28"/>
      <c r="N627" s="28"/>
      <c r="O627" s="28"/>
    </row>
    <row r="628" spans="13:15" ht="19.899999999999999" customHeight="1" x14ac:dyDescent="0.15">
      <c r="M628" s="28"/>
      <c r="N628" s="28"/>
      <c r="O628" s="28"/>
    </row>
    <row r="629" spans="13:15" ht="19.899999999999999" customHeight="1" x14ac:dyDescent="0.15">
      <c r="M629" s="28"/>
      <c r="N629" s="28"/>
      <c r="O629" s="28"/>
    </row>
    <row r="630" spans="13:15" ht="19.899999999999999" customHeight="1" x14ac:dyDescent="0.15">
      <c r="M630" s="28"/>
      <c r="N630" s="28"/>
      <c r="O630" s="28"/>
    </row>
    <row r="631" spans="13:15" ht="19.899999999999999" customHeight="1" x14ac:dyDescent="0.15">
      <c r="M631" s="28"/>
      <c r="N631" s="28"/>
      <c r="O631" s="28"/>
    </row>
    <row r="632" spans="13:15" ht="19.899999999999999" customHeight="1" x14ac:dyDescent="0.15">
      <c r="M632" s="28"/>
      <c r="N632" s="28"/>
      <c r="O632" s="28"/>
    </row>
    <row r="633" spans="13:15" ht="19.899999999999999" customHeight="1" x14ac:dyDescent="0.15">
      <c r="M633" s="28"/>
      <c r="N633" s="28"/>
      <c r="O633" s="28"/>
    </row>
    <row r="634" spans="13:15" ht="19.899999999999999" customHeight="1" x14ac:dyDescent="0.15">
      <c r="M634" s="28"/>
      <c r="N634" s="28"/>
      <c r="O634" s="28"/>
    </row>
    <row r="635" spans="13:15" ht="19.899999999999999" customHeight="1" x14ac:dyDescent="0.15">
      <c r="M635" s="28"/>
      <c r="N635" s="28"/>
      <c r="O635" s="28"/>
    </row>
    <row r="636" spans="13:15" ht="19.899999999999999" customHeight="1" x14ac:dyDescent="0.15">
      <c r="M636" s="28"/>
      <c r="N636" s="28"/>
      <c r="O636" s="28"/>
    </row>
    <row r="637" spans="13:15" ht="19.899999999999999" customHeight="1" x14ac:dyDescent="0.15">
      <c r="M637" s="28"/>
      <c r="N637" s="28"/>
      <c r="O637" s="28"/>
    </row>
    <row r="638" spans="13:15" ht="19.899999999999999" customHeight="1" x14ac:dyDescent="0.15">
      <c r="M638" s="28"/>
      <c r="N638" s="28"/>
      <c r="O638" s="28"/>
    </row>
    <row r="639" spans="13:15" ht="19.899999999999999" customHeight="1" x14ac:dyDescent="0.15">
      <c r="M639" s="28"/>
      <c r="N639" s="28"/>
      <c r="O639" s="28"/>
    </row>
    <row r="640" spans="13:15" ht="19.899999999999999" customHeight="1" x14ac:dyDescent="0.15">
      <c r="M640" s="28"/>
      <c r="N640" s="28"/>
      <c r="O640" s="28"/>
    </row>
    <row r="641" spans="13:15" ht="19.899999999999999" customHeight="1" x14ac:dyDescent="0.15">
      <c r="M641" s="28"/>
      <c r="N641" s="28"/>
      <c r="O641" s="28"/>
    </row>
    <row r="642" spans="13:15" ht="19.899999999999999" customHeight="1" x14ac:dyDescent="0.15">
      <c r="M642" s="28"/>
      <c r="N642" s="28"/>
      <c r="O642" s="28"/>
    </row>
    <row r="643" spans="13:15" ht="19.899999999999999" customHeight="1" x14ac:dyDescent="0.15">
      <c r="M643" s="28"/>
      <c r="N643" s="28"/>
      <c r="O643" s="28"/>
    </row>
    <row r="644" spans="13:15" ht="19.899999999999999" customHeight="1" x14ac:dyDescent="0.15">
      <c r="M644" s="28"/>
      <c r="N644" s="28"/>
      <c r="O644" s="28"/>
    </row>
    <row r="645" spans="13:15" ht="19.899999999999999" customHeight="1" x14ac:dyDescent="0.15">
      <c r="M645" s="28"/>
      <c r="N645" s="28"/>
      <c r="O645" s="28"/>
    </row>
    <row r="646" spans="13:15" ht="19.899999999999999" customHeight="1" x14ac:dyDescent="0.15">
      <c r="M646" s="28"/>
      <c r="N646" s="28"/>
      <c r="O646" s="28"/>
    </row>
    <row r="647" spans="13:15" ht="19.899999999999999" customHeight="1" x14ac:dyDescent="0.15">
      <c r="M647" s="28"/>
      <c r="N647" s="28"/>
      <c r="O647" s="28"/>
    </row>
    <row r="648" spans="13:15" ht="19.899999999999999" customHeight="1" x14ac:dyDescent="0.15">
      <c r="M648" s="28"/>
      <c r="N648" s="28"/>
      <c r="O648" s="28"/>
    </row>
    <row r="649" spans="13:15" ht="19.899999999999999" customHeight="1" x14ac:dyDescent="0.15">
      <c r="M649" s="28"/>
      <c r="N649" s="28"/>
      <c r="O649" s="28"/>
    </row>
    <row r="650" spans="13:15" ht="19.899999999999999" customHeight="1" x14ac:dyDescent="0.15">
      <c r="M650" s="28"/>
      <c r="N650" s="28"/>
      <c r="O650" s="28"/>
    </row>
    <row r="651" spans="13:15" ht="19.899999999999999" customHeight="1" x14ac:dyDescent="0.15">
      <c r="M651" s="28"/>
      <c r="N651" s="28"/>
      <c r="O651" s="28"/>
    </row>
    <row r="652" spans="13:15" ht="19.899999999999999" customHeight="1" x14ac:dyDescent="0.15">
      <c r="M652" s="28"/>
      <c r="N652" s="28"/>
      <c r="O652" s="28"/>
    </row>
    <row r="653" spans="13:15" ht="19.899999999999999" customHeight="1" x14ac:dyDescent="0.15">
      <c r="M653" s="28"/>
      <c r="N653" s="28"/>
      <c r="O653" s="28"/>
    </row>
    <row r="654" spans="13:15" ht="19.899999999999999" customHeight="1" x14ac:dyDescent="0.15">
      <c r="M654" s="28"/>
      <c r="N654" s="28"/>
      <c r="O654" s="28"/>
    </row>
    <row r="655" spans="13:15" ht="19.899999999999999" customHeight="1" x14ac:dyDescent="0.15">
      <c r="M655" s="28"/>
      <c r="N655" s="28"/>
      <c r="O655" s="28"/>
    </row>
    <row r="656" spans="13:15" ht="19.899999999999999" customHeight="1" x14ac:dyDescent="0.15">
      <c r="M656" s="28"/>
      <c r="N656" s="28"/>
      <c r="O656" s="28"/>
    </row>
    <row r="657" spans="13:15" ht="19.899999999999999" customHeight="1" x14ac:dyDescent="0.15">
      <c r="M657" s="28"/>
      <c r="N657" s="28"/>
      <c r="O657" s="28"/>
    </row>
    <row r="658" spans="13:15" ht="19.899999999999999" customHeight="1" x14ac:dyDescent="0.15">
      <c r="M658" s="28"/>
      <c r="N658" s="28"/>
      <c r="O658" s="28"/>
    </row>
    <row r="659" spans="13:15" ht="19.899999999999999" customHeight="1" x14ac:dyDescent="0.15">
      <c r="M659" s="28"/>
      <c r="N659" s="28"/>
      <c r="O659" s="28"/>
    </row>
    <row r="660" spans="13:15" ht="19.899999999999999" customHeight="1" x14ac:dyDescent="0.15">
      <c r="M660" s="28"/>
      <c r="N660" s="28"/>
      <c r="O660" s="28"/>
    </row>
    <row r="661" spans="13:15" ht="19.899999999999999" customHeight="1" x14ac:dyDescent="0.15">
      <c r="M661" s="28"/>
      <c r="N661" s="28"/>
      <c r="O661" s="28"/>
    </row>
    <row r="662" spans="13:15" ht="19.899999999999999" customHeight="1" x14ac:dyDescent="0.15">
      <c r="M662" s="28"/>
      <c r="N662" s="28"/>
      <c r="O662" s="28"/>
    </row>
    <row r="663" spans="13:15" ht="19.899999999999999" customHeight="1" x14ac:dyDescent="0.15">
      <c r="M663" s="28"/>
      <c r="N663" s="28"/>
      <c r="O663" s="28"/>
    </row>
    <row r="664" spans="13:15" ht="19.899999999999999" customHeight="1" x14ac:dyDescent="0.15">
      <c r="M664" s="28"/>
      <c r="N664" s="28"/>
      <c r="O664" s="28"/>
    </row>
    <row r="665" spans="13:15" ht="19.899999999999999" customHeight="1" x14ac:dyDescent="0.15">
      <c r="M665" s="28"/>
      <c r="N665" s="28"/>
      <c r="O665" s="28"/>
    </row>
    <row r="666" spans="13:15" ht="19.899999999999999" customHeight="1" x14ac:dyDescent="0.15">
      <c r="M666" s="28"/>
      <c r="N666" s="28"/>
      <c r="O666" s="28"/>
    </row>
    <row r="667" spans="13:15" ht="19.899999999999999" customHeight="1" x14ac:dyDescent="0.15">
      <c r="M667" s="28"/>
      <c r="N667" s="28"/>
      <c r="O667" s="28"/>
    </row>
    <row r="668" spans="13:15" ht="19.899999999999999" customHeight="1" x14ac:dyDescent="0.15">
      <c r="M668" s="28"/>
      <c r="N668" s="28"/>
      <c r="O668" s="28"/>
    </row>
    <row r="669" spans="13:15" ht="19.899999999999999" customHeight="1" x14ac:dyDescent="0.15">
      <c r="M669" s="28"/>
      <c r="N669" s="28"/>
      <c r="O669" s="28"/>
    </row>
    <row r="670" spans="13:15" ht="19.899999999999999" customHeight="1" x14ac:dyDescent="0.15">
      <c r="M670" s="28"/>
      <c r="N670" s="28"/>
      <c r="O670" s="28"/>
    </row>
    <row r="671" spans="13:15" ht="19.899999999999999" customHeight="1" x14ac:dyDescent="0.15">
      <c r="M671" s="28"/>
      <c r="N671" s="28"/>
      <c r="O671" s="28"/>
    </row>
    <row r="672" spans="13:15" ht="19.899999999999999" customHeight="1" x14ac:dyDescent="0.15">
      <c r="M672" s="28"/>
      <c r="N672" s="28"/>
      <c r="O672" s="28"/>
    </row>
    <row r="673" spans="13:15" ht="19.899999999999999" customHeight="1" x14ac:dyDescent="0.15">
      <c r="M673" s="28"/>
      <c r="N673" s="28"/>
      <c r="O673" s="28"/>
    </row>
    <row r="674" spans="13:15" ht="19.899999999999999" customHeight="1" x14ac:dyDescent="0.15">
      <c r="M674" s="28"/>
      <c r="N674" s="28"/>
      <c r="O674" s="28"/>
    </row>
    <row r="675" spans="13:15" ht="19.899999999999999" customHeight="1" x14ac:dyDescent="0.15">
      <c r="M675" s="28"/>
      <c r="N675" s="28"/>
      <c r="O675" s="28"/>
    </row>
    <row r="676" spans="13:15" ht="19.899999999999999" customHeight="1" x14ac:dyDescent="0.15">
      <c r="M676" s="28"/>
      <c r="N676" s="28"/>
      <c r="O676" s="28"/>
    </row>
    <row r="677" spans="13:15" ht="19.899999999999999" customHeight="1" x14ac:dyDescent="0.15">
      <c r="M677" s="28"/>
      <c r="N677" s="28"/>
      <c r="O677" s="28"/>
    </row>
    <row r="678" spans="13:15" ht="19.899999999999999" customHeight="1" x14ac:dyDescent="0.15">
      <c r="M678" s="28"/>
      <c r="N678" s="28"/>
      <c r="O678" s="28"/>
    </row>
    <row r="679" spans="13:15" ht="19.899999999999999" customHeight="1" x14ac:dyDescent="0.15">
      <c r="M679" s="28"/>
      <c r="N679" s="28"/>
      <c r="O679" s="28"/>
    </row>
    <row r="680" spans="13:15" ht="19.899999999999999" customHeight="1" x14ac:dyDescent="0.15">
      <c r="M680" s="28"/>
      <c r="N680" s="28"/>
      <c r="O680" s="28"/>
    </row>
    <row r="681" spans="13:15" ht="19.899999999999999" customHeight="1" x14ac:dyDescent="0.15">
      <c r="M681" s="28"/>
      <c r="N681" s="28"/>
      <c r="O681" s="28"/>
    </row>
    <row r="682" spans="13:15" ht="19.899999999999999" customHeight="1" x14ac:dyDescent="0.15">
      <c r="M682" s="28"/>
      <c r="N682" s="28"/>
      <c r="O682" s="28"/>
    </row>
    <row r="683" spans="13:15" ht="19.899999999999999" customHeight="1" x14ac:dyDescent="0.15">
      <c r="M683" s="28"/>
      <c r="N683" s="28"/>
      <c r="O683" s="28"/>
    </row>
    <row r="684" spans="13:15" ht="19.899999999999999" customHeight="1" x14ac:dyDescent="0.15">
      <c r="M684" s="28"/>
      <c r="N684" s="28"/>
      <c r="O684" s="28"/>
    </row>
    <row r="685" spans="13:15" ht="19.899999999999999" customHeight="1" x14ac:dyDescent="0.15">
      <c r="M685" s="28"/>
      <c r="N685" s="28"/>
      <c r="O685" s="28"/>
    </row>
    <row r="686" spans="13:15" ht="19.899999999999999" customHeight="1" x14ac:dyDescent="0.15">
      <c r="M686" s="28"/>
      <c r="N686" s="28"/>
      <c r="O686" s="28"/>
    </row>
    <row r="687" spans="13:15" ht="19.899999999999999" customHeight="1" x14ac:dyDescent="0.15">
      <c r="M687" s="28"/>
      <c r="N687" s="28"/>
      <c r="O687" s="28"/>
    </row>
    <row r="688" spans="13:15" ht="19.899999999999999" customHeight="1" x14ac:dyDescent="0.15">
      <c r="M688" s="28"/>
      <c r="N688" s="28"/>
      <c r="O688" s="28"/>
    </row>
    <row r="689" spans="13:15" ht="19.899999999999999" customHeight="1" x14ac:dyDescent="0.15">
      <c r="M689" s="28"/>
      <c r="N689" s="28"/>
      <c r="O689" s="28"/>
    </row>
    <row r="690" spans="13:15" ht="19.899999999999999" customHeight="1" x14ac:dyDescent="0.15">
      <c r="M690" s="28"/>
      <c r="N690" s="28"/>
      <c r="O690" s="28"/>
    </row>
    <row r="691" spans="13:15" ht="19.899999999999999" customHeight="1" x14ac:dyDescent="0.15">
      <c r="M691" s="28"/>
      <c r="N691" s="28"/>
      <c r="O691" s="28"/>
    </row>
    <row r="692" spans="13:15" ht="19.899999999999999" customHeight="1" x14ac:dyDescent="0.15">
      <c r="M692" s="28"/>
      <c r="N692" s="28"/>
      <c r="O692" s="28"/>
    </row>
    <row r="693" spans="13:15" ht="19.899999999999999" customHeight="1" x14ac:dyDescent="0.15">
      <c r="M693" s="28"/>
      <c r="N693" s="28"/>
      <c r="O693" s="28"/>
    </row>
    <row r="694" spans="13:15" ht="19.899999999999999" customHeight="1" x14ac:dyDescent="0.15">
      <c r="M694" s="28"/>
      <c r="N694" s="28"/>
      <c r="O694" s="28"/>
    </row>
    <row r="695" spans="13:15" ht="19.899999999999999" customHeight="1" x14ac:dyDescent="0.15">
      <c r="M695" s="28"/>
      <c r="N695" s="28"/>
      <c r="O695" s="28"/>
    </row>
    <row r="696" spans="13:15" ht="19.899999999999999" customHeight="1" x14ac:dyDescent="0.15">
      <c r="M696" s="28"/>
      <c r="N696" s="28"/>
      <c r="O696" s="28"/>
    </row>
    <row r="697" spans="13:15" ht="19.899999999999999" customHeight="1" x14ac:dyDescent="0.15">
      <c r="M697" s="28"/>
      <c r="N697" s="28"/>
      <c r="O697" s="28"/>
    </row>
    <row r="698" spans="13:15" ht="19.899999999999999" customHeight="1" x14ac:dyDescent="0.15">
      <c r="M698" s="28"/>
      <c r="N698" s="28"/>
      <c r="O698" s="28"/>
    </row>
    <row r="699" spans="13:15" ht="19.899999999999999" customHeight="1" x14ac:dyDescent="0.15">
      <c r="M699" s="28"/>
      <c r="N699" s="28"/>
      <c r="O699" s="28"/>
    </row>
    <row r="700" spans="13:15" ht="19.899999999999999" customHeight="1" x14ac:dyDescent="0.15">
      <c r="M700" s="28"/>
      <c r="N700" s="28"/>
      <c r="O700" s="28"/>
    </row>
    <row r="701" spans="13:15" ht="19.899999999999999" customHeight="1" x14ac:dyDescent="0.15">
      <c r="M701" s="28"/>
      <c r="N701" s="28"/>
      <c r="O701" s="28"/>
    </row>
    <row r="702" spans="13:15" ht="19.899999999999999" customHeight="1" x14ac:dyDescent="0.15">
      <c r="M702" s="28"/>
      <c r="N702" s="28"/>
      <c r="O702" s="28"/>
    </row>
    <row r="703" spans="13:15" ht="19.899999999999999" customHeight="1" x14ac:dyDescent="0.15">
      <c r="M703" s="28"/>
      <c r="N703" s="28"/>
      <c r="O703" s="28"/>
    </row>
    <row r="704" spans="13:15" ht="19.899999999999999" customHeight="1" x14ac:dyDescent="0.15">
      <c r="M704" s="28"/>
      <c r="N704" s="28"/>
      <c r="O704" s="28"/>
    </row>
    <row r="705" spans="13:15" ht="19.899999999999999" customHeight="1" x14ac:dyDescent="0.15">
      <c r="M705" s="28"/>
      <c r="N705" s="28"/>
      <c r="O705" s="28"/>
    </row>
    <row r="706" spans="13:15" ht="19.899999999999999" customHeight="1" x14ac:dyDescent="0.15">
      <c r="M706" s="28"/>
      <c r="N706" s="28"/>
      <c r="O706" s="28"/>
    </row>
    <row r="707" spans="13:15" ht="19.899999999999999" customHeight="1" x14ac:dyDescent="0.15">
      <c r="M707" s="28"/>
      <c r="N707" s="28"/>
      <c r="O707" s="28"/>
    </row>
    <row r="708" spans="13:15" ht="19.899999999999999" customHeight="1" x14ac:dyDescent="0.15">
      <c r="M708" s="28"/>
      <c r="N708" s="28"/>
      <c r="O708" s="28"/>
    </row>
    <row r="709" spans="13:15" ht="19.899999999999999" customHeight="1" x14ac:dyDescent="0.15">
      <c r="M709" s="28"/>
      <c r="N709" s="28"/>
      <c r="O709" s="28"/>
    </row>
    <row r="710" spans="13:15" ht="19.899999999999999" customHeight="1" x14ac:dyDescent="0.15">
      <c r="M710" s="28"/>
      <c r="N710" s="28"/>
      <c r="O710" s="28"/>
    </row>
    <row r="711" spans="13:15" ht="19.899999999999999" customHeight="1" x14ac:dyDescent="0.15">
      <c r="M711" s="28"/>
      <c r="N711" s="28"/>
      <c r="O711" s="28"/>
    </row>
    <row r="712" spans="13:15" ht="19.899999999999999" customHeight="1" x14ac:dyDescent="0.15">
      <c r="M712" s="28"/>
      <c r="N712" s="28"/>
      <c r="O712" s="28"/>
    </row>
    <row r="713" spans="13:15" ht="19.899999999999999" customHeight="1" x14ac:dyDescent="0.15">
      <c r="M713" s="28"/>
      <c r="N713" s="28"/>
      <c r="O713" s="28"/>
    </row>
    <row r="714" spans="13:15" ht="19.899999999999999" customHeight="1" x14ac:dyDescent="0.15">
      <c r="M714" s="28"/>
      <c r="N714" s="28"/>
      <c r="O714" s="28"/>
    </row>
    <row r="715" spans="13:15" ht="19.899999999999999" customHeight="1" x14ac:dyDescent="0.15">
      <c r="M715" s="28"/>
      <c r="N715" s="28"/>
      <c r="O715" s="28"/>
    </row>
    <row r="716" spans="13:15" ht="19.899999999999999" customHeight="1" x14ac:dyDescent="0.15">
      <c r="M716" s="28"/>
      <c r="N716" s="28"/>
      <c r="O716" s="28"/>
    </row>
    <row r="717" spans="13:15" ht="19.899999999999999" customHeight="1" x14ac:dyDescent="0.15">
      <c r="M717" s="28"/>
      <c r="N717" s="28"/>
      <c r="O717" s="28"/>
    </row>
    <row r="718" spans="13:15" ht="19.899999999999999" customHeight="1" x14ac:dyDescent="0.15">
      <c r="M718" s="28"/>
      <c r="N718" s="28"/>
      <c r="O718" s="28"/>
    </row>
    <row r="719" spans="13:15" ht="19.899999999999999" customHeight="1" x14ac:dyDescent="0.15">
      <c r="M719" s="28"/>
      <c r="N719" s="28"/>
      <c r="O719" s="28"/>
    </row>
    <row r="720" spans="13:15" ht="19.899999999999999" customHeight="1" x14ac:dyDescent="0.15">
      <c r="M720" s="28"/>
      <c r="N720" s="28"/>
      <c r="O720" s="28"/>
    </row>
    <row r="721" spans="13:15" ht="19.899999999999999" customHeight="1" x14ac:dyDescent="0.15">
      <c r="M721" s="28"/>
      <c r="N721" s="28"/>
      <c r="O721" s="28"/>
    </row>
    <row r="722" spans="13:15" ht="19.899999999999999" customHeight="1" x14ac:dyDescent="0.15">
      <c r="M722" s="28"/>
      <c r="N722" s="28"/>
      <c r="O722" s="28"/>
    </row>
    <row r="723" spans="13:15" ht="19.899999999999999" customHeight="1" x14ac:dyDescent="0.15">
      <c r="M723" s="28"/>
      <c r="N723" s="28"/>
      <c r="O723" s="28"/>
    </row>
    <row r="724" spans="13:15" ht="19.899999999999999" customHeight="1" x14ac:dyDescent="0.15">
      <c r="M724" s="28"/>
      <c r="N724" s="28"/>
      <c r="O724" s="28"/>
    </row>
    <row r="725" spans="13:15" ht="19.899999999999999" customHeight="1" x14ac:dyDescent="0.15">
      <c r="M725" s="28"/>
      <c r="N725" s="28"/>
      <c r="O725" s="28"/>
    </row>
    <row r="726" spans="13:15" ht="19.899999999999999" customHeight="1" x14ac:dyDescent="0.15">
      <c r="M726" s="28"/>
      <c r="N726" s="28"/>
      <c r="O726" s="28"/>
    </row>
    <row r="727" spans="13:15" ht="19.899999999999999" customHeight="1" x14ac:dyDescent="0.15">
      <c r="M727" s="28"/>
      <c r="N727" s="28"/>
      <c r="O727" s="28"/>
    </row>
    <row r="728" spans="13:15" ht="19.899999999999999" customHeight="1" x14ac:dyDescent="0.15">
      <c r="M728" s="28"/>
      <c r="N728" s="28"/>
      <c r="O728" s="28"/>
    </row>
    <row r="729" spans="13:15" ht="19.899999999999999" customHeight="1" x14ac:dyDescent="0.15">
      <c r="M729" s="28"/>
      <c r="N729" s="28"/>
      <c r="O729" s="28"/>
    </row>
    <row r="730" spans="13:15" ht="19.899999999999999" customHeight="1" x14ac:dyDescent="0.15">
      <c r="M730" s="28"/>
      <c r="N730" s="28"/>
      <c r="O730" s="28"/>
    </row>
    <row r="731" spans="13:15" ht="19.899999999999999" customHeight="1" x14ac:dyDescent="0.15">
      <c r="M731" s="28"/>
      <c r="N731" s="28"/>
      <c r="O731" s="28"/>
    </row>
    <row r="732" spans="13:15" ht="19.899999999999999" customHeight="1" x14ac:dyDescent="0.15">
      <c r="M732" s="28"/>
      <c r="N732" s="28"/>
      <c r="O732" s="28"/>
    </row>
    <row r="733" spans="13:15" ht="19.899999999999999" customHeight="1" x14ac:dyDescent="0.15">
      <c r="M733" s="28"/>
      <c r="N733" s="28"/>
      <c r="O733" s="28"/>
    </row>
    <row r="734" spans="13:15" ht="19.899999999999999" customHeight="1" x14ac:dyDescent="0.15">
      <c r="M734" s="28"/>
      <c r="N734" s="28"/>
      <c r="O734" s="28"/>
    </row>
    <row r="735" spans="13:15" ht="19.899999999999999" customHeight="1" x14ac:dyDescent="0.15">
      <c r="M735" s="28"/>
      <c r="N735" s="28"/>
      <c r="O735" s="28"/>
    </row>
    <row r="736" spans="13:15" ht="19.899999999999999" customHeight="1" x14ac:dyDescent="0.15">
      <c r="M736" s="28"/>
      <c r="N736" s="28"/>
      <c r="O736" s="28"/>
    </row>
    <row r="737" spans="13:15" ht="19.899999999999999" customHeight="1" x14ac:dyDescent="0.15">
      <c r="M737" s="28"/>
      <c r="N737" s="28"/>
      <c r="O737" s="28"/>
    </row>
    <row r="738" spans="13:15" ht="19.899999999999999" customHeight="1" x14ac:dyDescent="0.15">
      <c r="M738" s="28"/>
      <c r="N738" s="28"/>
      <c r="O738" s="28"/>
    </row>
    <row r="739" spans="13:15" ht="19.899999999999999" customHeight="1" x14ac:dyDescent="0.15">
      <c r="M739" s="28"/>
      <c r="N739" s="28"/>
      <c r="O739" s="28"/>
    </row>
    <row r="740" spans="13:15" ht="19.899999999999999" customHeight="1" x14ac:dyDescent="0.15">
      <c r="M740" s="28"/>
      <c r="N740" s="28"/>
      <c r="O740" s="28"/>
    </row>
    <row r="741" spans="13:15" ht="19.899999999999999" customHeight="1" x14ac:dyDescent="0.15">
      <c r="M741" s="28"/>
      <c r="N741" s="28"/>
      <c r="O741" s="28"/>
    </row>
    <row r="742" spans="13:15" ht="19.899999999999999" customHeight="1" x14ac:dyDescent="0.15">
      <c r="M742" s="28"/>
      <c r="N742" s="28"/>
      <c r="O742" s="28"/>
    </row>
    <row r="743" spans="13:15" ht="19.899999999999999" customHeight="1" x14ac:dyDescent="0.15">
      <c r="M743" s="28"/>
      <c r="N743" s="28"/>
      <c r="O743" s="28"/>
    </row>
    <row r="744" spans="13:15" ht="19.899999999999999" customHeight="1" x14ac:dyDescent="0.15">
      <c r="M744" s="28"/>
      <c r="N744" s="28"/>
      <c r="O744" s="28"/>
    </row>
    <row r="745" spans="13:15" ht="19.899999999999999" customHeight="1" x14ac:dyDescent="0.15">
      <c r="M745" s="28"/>
      <c r="N745" s="28"/>
      <c r="O745" s="28"/>
    </row>
    <row r="746" spans="13:15" ht="19.899999999999999" customHeight="1" x14ac:dyDescent="0.15">
      <c r="M746" s="28"/>
      <c r="N746" s="28"/>
      <c r="O746" s="28"/>
    </row>
    <row r="747" spans="13:15" ht="19.899999999999999" customHeight="1" x14ac:dyDescent="0.15">
      <c r="M747" s="28"/>
      <c r="N747" s="28"/>
      <c r="O747" s="28"/>
    </row>
    <row r="748" spans="13:15" ht="19.899999999999999" customHeight="1" x14ac:dyDescent="0.15">
      <c r="M748" s="28"/>
      <c r="N748" s="28"/>
      <c r="O748" s="28"/>
    </row>
    <row r="749" spans="13:15" ht="19.899999999999999" customHeight="1" x14ac:dyDescent="0.15">
      <c r="M749" s="28"/>
      <c r="N749" s="28"/>
      <c r="O749" s="28"/>
    </row>
    <row r="750" spans="13:15" ht="19.899999999999999" customHeight="1" x14ac:dyDescent="0.15">
      <c r="M750" s="28"/>
      <c r="N750" s="28"/>
      <c r="O750" s="28"/>
    </row>
    <row r="751" spans="13:15" ht="19.899999999999999" customHeight="1" x14ac:dyDescent="0.15">
      <c r="M751" s="28"/>
      <c r="N751" s="28"/>
      <c r="O751" s="28"/>
    </row>
    <row r="752" spans="13:15" ht="19.899999999999999" customHeight="1" x14ac:dyDescent="0.15">
      <c r="M752" s="28"/>
      <c r="N752" s="28"/>
      <c r="O752" s="28"/>
    </row>
    <row r="753" spans="13:15" ht="19.899999999999999" customHeight="1" x14ac:dyDescent="0.15">
      <c r="M753" s="28"/>
      <c r="N753" s="28"/>
      <c r="O753" s="28"/>
    </row>
    <row r="754" spans="13:15" ht="19.899999999999999" customHeight="1" x14ac:dyDescent="0.15">
      <c r="M754" s="28"/>
      <c r="N754" s="28"/>
      <c r="O754" s="28"/>
    </row>
    <row r="755" spans="13:15" ht="19.899999999999999" customHeight="1" x14ac:dyDescent="0.15">
      <c r="M755" s="28"/>
      <c r="N755" s="28"/>
      <c r="O755" s="28"/>
    </row>
    <row r="756" spans="13:15" ht="19.899999999999999" customHeight="1" x14ac:dyDescent="0.15">
      <c r="M756" s="28"/>
      <c r="N756" s="28"/>
      <c r="O756" s="28"/>
    </row>
    <row r="757" spans="13:15" ht="19.899999999999999" customHeight="1" x14ac:dyDescent="0.15">
      <c r="M757" s="28"/>
      <c r="N757" s="28"/>
      <c r="O757" s="28"/>
    </row>
    <row r="758" spans="13:15" ht="19.899999999999999" customHeight="1" x14ac:dyDescent="0.15">
      <c r="M758" s="28"/>
      <c r="N758" s="28"/>
      <c r="O758" s="28"/>
    </row>
    <row r="759" spans="13:15" ht="19.899999999999999" customHeight="1" x14ac:dyDescent="0.15">
      <c r="M759" s="28"/>
      <c r="N759" s="28"/>
      <c r="O759" s="28"/>
    </row>
    <row r="760" spans="13:15" ht="19.899999999999999" customHeight="1" x14ac:dyDescent="0.15">
      <c r="M760" s="28"/>
      <c r="N760" s="28"/>
      <c r="O760" s="28"/>
    </row>
    <row r="761" spans="13:15" ht="19.899999999999999" customHeight="1" x14ac:dyDescent="0.15">
      <c r="M761" s="28"/>
      <c r="N761" s="28"/>
      <c r="O761" s="28"/>
    </row>
    <row r="762" spans="13:15" ht="19.899999999999999" customHeight="1" x14ac:dyDescent="0.15">
      <c r="M762" s="28"/>
      <c r="N762" s="28"/>
      <c r="O762" s="28"/>
    </row>
    <row r="763" spans="13:15" ht="19.899999999999999" customHeight="1" x14ac:dyDescent="0.15">
      <c r="M763" s="28"/>
      <c r="N763" s="28"/>
      <c r="O763" s="28"/>
    </row>
    <row r="764" spans="13:15" ht="19.899999999999999" customHeight="1" x14ac:dyDescent="0.15">
      <c r="M764" s="28"/>
      <c r="N764" s="28"/>
      <c r="O764" s="28"/>
    </row>
    <row r="765" spans="13:15" ht="19.899999999999999" customHeight="1" x14ac:dyDescent="0.15">
      <c r="M765" s="28"/>
      <c r="N765" s="28"/>
      <c r="O765" s="28"/>
    </row>
    <row r="766" spans="13:15" ht="19.899999999999999" customHeight="1" x14ac:dyDescent="0.15">
      <c r="M766" s="28"/>
      <c r="N766" s="28"/>
      <c r="O766" s="28"/>
    </row>
    <row r="767" spans="13:15" ht="19.899999999999999" customHeight="1" x14ac:dyDescent="0.15">
      <c r="M767" s="28"/>
      <c r="N767" s="28"/>
      <c r="O767" s="28"/>
    </row>
    <row r="768" spans="13:15" ht="19.899999999999999" customHeight="1" x14ac:dyDescent="0.15">
      <c r="M768" s="28"/>
      <c r="N768" s="28"/>
      <c r="O768" s="28"/>
    </row>
    <row r="769" spans="13:15" ht="19.899999999999999" customHeight="1" x14ac:dyDescent="0.15">
      <c r="M769" s="28"/>
      <c r="N769" s="28"/>
      <c r="O769" s="28"/>
    </row>
    <row r="770" spans="13:15" ht="19.899999999999999" customHeight="1" x14ac:dyDescent="0.15">
      <c r="M770" s="28"/>
      <c r="N770" s="28"/>
      <c r="O770" s="28"/>
    </row>
    <row r="771" spans="13:15" ht="19.899999999999999" customHeight="1" x14ac:dyDescent="0.15">
      <c r="M771" s="28"/>
      <c r="N771" s="28"/>
      <c r="O771" s="28"/>
    </row>
    <row r="772" spans="13:15" ht="19.899999999999999" customHeight="1" x14ac:dyDescent="0.15">
      <c r="M772" s="28"/>
      <c r="N772" s="28"/>
      <c r="O772" s="28"/>
    </row>
    <row r="773" spans="13:15" ht="19.899999999999999" customHeight="1" x14ac:dyDescent="0.15">
      <c r="M773" s="28"/>
      <c r="N773" s="28"/>
      <c r="O773" s="28"/>
    </row>
    <row r="774" spans="13:15" ht="19.899999999999999" customHeight="1" x14ac:dyDescent="0.15">
      <c r="M774" s="28"/>
      <c r="N774" s="28"/>
      <c r="O774" s="28"/>
    </row>
    <row r="775" spans="13:15" ht="19.899999999999999" customHeight="1" x14ac:dyDescent="0.15">
      <c r="M775" s="28"/>
      <c r="N775" s="28"/>
      <c r="O775" s="28"/>
    </row>
    <row r="776" spans="13:15" ht="19.899999999999999" customHeight="1" x14ac:dyDescent="0.15">
      <c r="M776" s="28"/>
      <c r="N776" s="28"/>
      <c r="O776" s="28"/>
    </row>
    <row r="777" spans="13:15" ht="19.899999999999999" customHeight="1" x14ac:dyDescent="0.15">
      <c r="M777" s="28"/>
      <c r="N777" s="28"/>
      <c r="O777" s="28"/>
    </row>
    <row r="778" spans="13:15" ht="19.899999999999999" customHeight="1" x14ac:dyDescent="0.15">
      <c r="M778" s="28"/>
      <c r="N778" s="28"/>
      <c r="O778" s="28"/>
    </row>
    <row r="779" spans="13:15" ht="19.899999999999999" customHeight="1" x14ac:dyDescent="0.15">
      <c r="M779" s="28"/>
      <c r="N779" s="28"/>
      <c r="O779" s="28"/>
    </row>
    <row r="780" spans="13:15" ht="19.899999999999999" customHeight="1" x14ac:dyDescent="0.15">
      <c r="M780" s="28"/>
      <c r="N780" s="28"/>
      <c r="O780" s="28"/>
    </row>
    <row r="781" spans="13:15" ht="19.899999999999999" customHeight="1" x14ac:dyDescent="0.15">
      <c r="M781" s="28"/>
      <c r="N781" s="28"/>
      <c r="O781" s="28"/>
    </row>
    <row r="782" spans="13:15" ht="19.899999999999999" customHeight="1" x14ac:dyDescent="0.15">
      <c r="M782" s="28"/>
      <c r="N782" s="28"/>
      <c r="O782" s="28"/>
    </row>
    <row r="783" spans="13:15" ht="19.899999999999999" customHeight="1" x14ac:dyDescent="0.15">
      <c r="M783" s="28"/>
      <c r="N783" s="28"/>
      <c r="O783" s="28"/>
    </row>
    <row r="784" spans="13:15" ht="19.899999999999999" customHeight="1" x14ac:dyDescent="0.15">
      <c r="M784" s="28"/>
      <c r="N784" s="28"/>
      <c r="O784" s="28"/>
    </row>
    <row r="785" spans="13:15" ht="19.899999999999999" customHeight="1" x14ac:dyDescent="0.15">
      <c r="M785" s="28"/>
      <c r="N785" s="28"/>
      <c r="O785" s="28"/>
    </row>
    <row r="786" spans="13:15" ht="19.899999999999999" customHeight="1" x14ac:dyDescent="0.15">
      <c r="M786" s="28"/>
      <c r="N786" s="28"/>
      <c r="O786" s="28"/>
    </row>
    <row r="787" spans="13:15" ht="19.899999999999999" customHeight="1" x14ac:dyDescent="0.15">
      <c r="M787" s="28"/>
      <c r="N787" s="28"/>
      <c r="O787" s="28"/>
    </row>
    <row r="788" spans="13:15" ht="19.899999999999999" customHeight="1" x14ac:dyDescent="0.15">
      <c r="M788" s="28"/>
      <c r="N788" s="28"/>
      <c r="O788" s="28"/>
    </row>
    <row r="789" spans="13:15" ht="19.899999999999999" customHeight="1" x14ac:dyDescent="0.15">
      <c r="M789" s="28"/>
      <c r="N789" s="28"/>
      <c r="O789" s="28"/>
    </row>
    <row r="790" spans="13:15" ht="19.899999999999999" customHeight="1" x14ac:dyDescent="0.15">
      <c r="M790" s="28"/>
      <c r="N790" s="28"/>
      <c r="O790" s="28"/>
    </row>
    <row r="791" spans="13:15" ht="19.899999999999999" customHeight="1" x14ac:dyDescent="0.15">
      <c r="M791" s="28"/>
      <c r="N791" s="28"/>
      <c r="O791" s="28"/>
    </row>
    <row r="792" spans="13:15" ht="19.899999999999999" customHeight="1" x14ac:dyDescent="0.15">
      <c r="M792" s="28"/>
      <c r="N792" s="28"/>
      <c r="O792" s="28"/>
    </row>
    <row r="793" spans="13:15" ht="19.899999999999999" customHeight="1" x14ac:dyDescent="0.15">
      <c r="M793" s="28"/>
      <c r="N793" s="28"/>
      <c r="O793" s="28"/>
    </row>
    <row r="794" spans="13:15" ht="19.899999999999999" customHeight="1" x14ac:dyDescent="0.15">
      <c r="M794" s="28"/>
      <c r="N794" s="28"/>
      <c r="O794" s="28"/>
    </row>
    <row r="795" spans="13:15" ht="19.899999999999999" customHeight="1" x14ac:dyDescent="0.15">
      <c r="M795" s="28"/>
      <c r="N795" s="28"/>
      <c r="O795" s="28"/>
    </row>
    <row r="796" spans="13:15" ht="19.899999999999999" customHeight="1" x14ac:dyDescent="0.15">
      <c r="M796" s="28"/>
      <c r="N796" s="28"/>
      <c r="O796" s="28"/>
    </row>
    <row r="797" spans="13:15" ht="19.899999999999999" customHeight="1" x14ac:dyDescent="0.15">
      <c r="M797" s="28"/>
      <c r="N797" s="28"/>
      <c r="O797" s="28"/>
    </row>
    <row r="798" spans="13:15" ht="19.899999999999999" customHeight="1" x14ac:dyDescent="0.15">
      <c r="M798" s="28"/>
      <c r="N798" s="28"/>
      <c r="O798" s="28"/>
    </row>
    <row r="799" spans="13:15" ht="19.899999999999999" customHeight="1" x14ac:dyDescent="0.15">
      <c r="M799" s="28"/>
      <c r="N799" s="28"/>
      <c r="O799" s="28"/>
    </row>
    <row r="800" spans="13:15" ht="19.899999999999999" customHeight="1" x14ac:dyDescent="0.15">
      <c r="M800" s="28"/>
      <c r="N800" s="28"/>
      <c r="O800" s="28"/>
    </row>
    <row r="801" spans="13:15" ht="19.899999999999999" customHeight="1" x14ac:dyDescent="0.15">
      <c r="M801" s="28"/>
      <c r="N801" s="28"/>
      <c r="O801" s="28"/>
    </row>
    <row r="802" spans="13:15" ht="19.899999999999999" customHeight="1" x14ac:dyDescent="0.15">
      <c r="M802" s="28"/>
      <c r="N802" s="28"/>
      <c r="O802" s="28"/>
    </row>
    <row r="803" spans="13:15" ht="19.899999999999999" customHeight="1" x14ac:dyDescent="0.15">
      <c r="M803" s="28"/>
      <c r="N803" s="28"/>
      <c r="O803" s="28"/>
    </row>
    <row r="804" spans="13:15" ht="19.899999999999999" customHeight="1" x14ac:dyDescent="0.15">
      <c r="M804" s="28"/>
      <c r="N804" s="28"/>
      <c r="O804" s="28"/>
    </row>
    <row r="805" spans="13:15" ht="19.899999999999999" customHeight="1" x14ac:dyDescent="0.15">
      <c r="M805" s="28"/>
      <c r="N805" s="28"/>
      <c r="O805" s="28"/>
    </row>
    <row r="806" spans="13:15" ht="19.899999999999999" customHeight="1" x14ac:dyDescent="0.15">
      <c r="M806" s="28"/>
      <c r="N806" s="28"/>
      <c r="O806" s="28"/>
    </row>
    <row r="807" spans="13:15" ht="19.899999999999999" customHeight="1" x14ac:dyDescent="0.15">
      <c r="M807" s="28"/>
      <c r="N807" s="28"/>
      <c r="O807" s="28"/>
    </row>
    <row r="808" spans="13:15" ht="19.899999999999999" customHeight="1" x14ac:dyDescent="0.15">
      <c r="M808" s="28"/>
      <c r="N808" s="28"/>
      <c r="O808" s="28"/>
    </row>
    <row r="809" spans="13:15" ht="19.899999999999999" customHeight="1" x14ac:dyDescent="0.15">
      <c r="M809" s="28"/>
      <c r="N809" s="28"/>
      <c r="O809" s="28"/>
    </row>
    <row r="810" spans="13:15" ht="19.899999999999999" customHeight="1" x14ac:dyDescent="0.15">
      <c r="M810" s="28"/>
      <c r="N810" s="28"/>
      <c r="O810" s="28"/>
    </row>
    <row r="811" spans="13:15" ht="19.899999999999999" customHeight="1" x14ac:dyDescent="0.15">
      <c r="M811" s="28"/>
      <c r="N811" s="28"/>
      <c r="O811" s="28"/>
    </row>
    <row r="812" spans="13:15" ht="19.899999999999999" customHeight="1" x14ac:dyDescent="0.15">
      <c r="M812" s="28"/>
      <c r="N812" s="28"/>
      <c r="O812" s="28"/>
    </row>
    <row r="813" spans="13:15" ht="19.899999999999999" customHeight="1" x14ac:dyDescent="0.15">
      <c r="M813" s="28"/>
      <c r="N813" s="28"/>
      <c r="O813" s="28"/>
    </row>
    <row r="814" spans="13:15" ht="19.899999999999999" customHeight="1" x14ac:dyDescent="0.15">
      <c r="M814" s="28"/>
      <c r="N814" s="28"/>
      <c r="O814" s="28"/>
    </row>
    <row r="815" spans="13:15" ht="19.899999999999999" customHeight="1" x14ac:dyDescent="0.15">
      <c r="M815" s="28"/>
      <c r="N815" s="28"/>
      <c r="O815" s="28"/>
    </row>
    <row r="816" spans="13:15" ht="19.899999999999999" customHeight="1" x14ac:dyDescent="0.15">
      <c r="M816" s="28"/>
      <c r="N816" s="28"/>
      <c r="O816" s="28"/>
    </row>
    <row r="817" spans="13:15" ht="19.899999999999999" customHeight="1" x14ac:dyDescent="0.15">
      <c r="M817" s="28"/>
      <c r="N817" s="28"/>
      <c r="O817" s="28"/>
    </row>
    <row r="818" spans="13:15" ht="19.899999999999999" customHeight="1" x14ac:dyDescent="0.15">
      <c r="M818" s="28"/>
      <c r="N818" s="28"/>
      <c r="O818" s="28"/>
    </row>
    <row r="819" spans="13:15" ht="19.899999999999999" customHeight="1" x14ac:dyDescent="0.15">
      <c r="M819" s="28"/>
      <c r="N819" s="28"/>
      <c r="O819" s="28"/>
    </row>
    <row r="820" spans="13:15" ht="19.899999999999999" customHeight="1" x14ac:dyDescent="0.15">
      <c r="M820" s="28"/>
      <c r="N820" s="28"/>
      <c r="O820" s="28"/>
    </row>
    <row r="821" spans="13:15" ht="19.899999999999999" customHeight="1" x14ac:dyDescent="0.15">
      <c r="M821" s="28"/>
      <c r="N821" s="28"/>
      <c r="O821" s="28"/>
    </row>
    <row r="822" spans="13:15" ht="19.899999999999999" customHeight="1" x14ac:dyDescent="0.15">
      <c r="M822" s="28"/>
      <c r="N822" s="28"/>
      <c r="O822" s="28"/>
    </row>
    <row r="823" spans="13:15" ht="19.899999999999999" customHeight="1" x14ac:dyDescent="0.15">
      <c r="M823" s="28"/>
      <c r="N823" s="28"/>
      <c r="O823" s="28"/>
    </row>
    <row r="824" spans="13:15" ht="19.899999999999999" customHeight="1" x14ac:dyDescent="0.15">
      <c r="M824" s="28"/>
      <c r="N824" s="28"/>
      <c r="O824" s="28"/>
    </row>
    <row r="825" spans="13:15" ht="19.899999999999999" customHeight="1" x14ac:dyDescent="0.15">
      <c r="M825" s="28"/>
      <c r="N825" s="28"/>
      <c r="O825" s="28"/>
    </row>
    <row r="826" spans="13:15" ht="19.899999999999999" customHeight="1" x14ac:dyDescent="0.15">
      <c r="M826" s="28"/>
      <c r="N826" s="28"/>
      <c r="O826" s="28"/>
    </row>
    <row r="827" spans="13:15" ht="19.899999999999999" customHeight="1" x14ac:dyDescent="0.15">
      <c r="M827" s="28"/>
      <c r="N827" s="28"/>
      <c r="O827" s="28"/>
    </row>
    <row r="828" spans="13:15" ht="19.899999999999999" customHeight="1" x14ac:dyDescent="0.15">
      <c r="M828" s="28"/>
      <c r="N828" s="28"/>
      <c r="O828" s="28"/>
    </row>
    <row r="829" spans="13:15" ht="19.899999999999999" customHeight="1" x14ac:dyDescent="0.15">
      <c r="M829" s="28"/>
      <c r="N829" s="28"/>
      <c r="O829" s="28"/>
    </row>
    <row r="830" spans="13:15" ht="19.899999999999999" customHeight="1" x14ac:dyDescent="0.15">
      <c r="M830" s="28"/>
      <c r="N830" s="28"/>
      <c r="O830" s="28"/>
    </row>
    <row r="831" spans="13:15" ht="19.899999999999999" customHeight="1" x14ac:dyDescent="0.15">
      <c r="M831" s="28"/>
      <c r="N831" s="28"/>
      <c r="O831" s="28"/>
    </row>
    <row r="832" spans="13:15" ht="19.899999999999999" customHeight="1" x14ac:dyDescent="0.15">
      <c r="M832" s="28"/>
      <c r="N832" s="28"/>
      <c r="O832" s="28"/>
    </row>
    <row r="833" spans="13:15" ht="19.899999999999999" customHeight="1" x14ac:dyDescent="0.15">
      <c r="M833" s="28"/>
      <c r="N833" s="28"/>
      <c r="O833" s="28"/>
    </row>
    <row r="834" spans="13:15" ht="19.899999999999999" customHeight="1" x14ac:dyDescent="0.15">
      <c r="M834" s="28"/>
      <c r="N834" s="28"/>
      <c r="O834" s="28"/>
    </row>
    <row r="835" spans="13:15" ht="19.899999999999999" customHeight="1" x14ac:dyDescent="0.15">
      <c r="M835" s="28"/>
      <c r="N835" s="28"/>
      <c r="O835" s="28"/>
    </row>
    <row r="836" spans="13:15" ht="19.899999999999999" customHeight="1" x14ac:dyDescent="0.15">
      <c r="M836" s="28"/>
      <c r="N836" s="28"/>
      <c r="O836" s="28"/>
    </row>
    <row r="837" spans="13:15" ht="19.899999999999999" customHeight="1" x14ac:dyDescent="0.15">
      <c r="M837" s="28"/>
      <c r="N837" s="28"/>
      <c r="O837" s="28"/>
    </row>
    <row r="838" spans="13:15" ht="19.899999999999999" customHeight="1" x14ac:dyDescent="0.15">
      <c r="M838" s="28"/>
      <c r="N838" s="28"/>
      <c r="O838" s="28"/>
    </row>
    <row r="839" spans="13:15" ht="19.899999999999999" customHeight="1" x14ac:dyDescent="0.15">
      <c r="M839" s="28"/>
      <c r="N839" s="28"/>
      <c r="O839" s="28"/>
    </row>
    <row r="840" spans="13:15" ht="19.899999999999999" customHeight="1" x14ac:dyDescent="0.15">
      <c r="M840" s="28"/>
      <c r="N840" s="28"/>
      <c r="O840" s="28"/>
    </row>
    <row r="841" spans="13:15" ht="19.899999999999999" customHeight="1" x14ac:dyDescent="0.15">
      <c r="M841" s="28"/>
      <c r="N841" s="28"/>
      <c r="O841" s="28"/>
    </row>
    <row r="842" spans="13:15" ht="19.899999999999999" customHeight="1" x14ac:dyDescent="0.15">
      <c r="M842" s="28"/>
      <c r="N842" s="28"/>
      <c r="O842" s="28"/>
    </row>
    <row r="843" spans="13:15" ht="19.899999999999999" customHeight="1" x14ac:dyDescent="0.15">
      <c r="M843" s="28"/>
      <c r="N843" s="28"/>
      <c r="O843" s="28"/>
    </row>
    <row r="844" spans="13:15" ht="19.899999999999999" customHeight="1" x14ac:dyDescent="0.15">
      <c r="M844" s="28"/>
      <c r="N844" s="28"/>
      <c r="O844" s="28"/>
    </row>
    <row r="845" spans="13:15" ht="19.899999999999999" customHeight="1" x14ac:dyDescent="0.15">
      <c r="M845" s="28"/>
      <c r="N845" s="28"/>
      <c r="O845" s="28"/>
    </row>
    <row r="846" spans="13:15" ht="19.899999999999999" customHeight="1" x14ac:dyDescent="0.15">
      <c r="M846" s="28"/>
      <c r="N846" s="28"/>
      <c r="O846" s="28"/>
    </row>
    <row r="847" spans="13:15" ht="19.899999999999999" customHeight="1" x14ac:dyDescent="0.15">
      <c r="M847" s="28"/>
      <c r="N847" s="28"/>
      <c r="O847" s="28"/>
    </row>
    <row r="848" spans="13:15" ht="19.899999999999999" customHeight="1" x14ac:dyDescent="0.15">
      <c r="M848" s="28"/>
      <c r="N848" s="28"/>
      <c r="O848" s="28"/>
    </row>
    <row r="849" spans="13:15" ht="19.899999999999999" customHeight="1" x14ac:dyDescent="0.15">
      <c r="M849" s="28"/>
      <c r="N849" s="28"/>
      <c r="O849" s="28"/>
    </row>
    <row r="850" spans="13:15" ht="19.899999999999999" customHeight="1" x14ac:dyDescent="0.15">
      <c r="M850" s="28"/>
      <c r="N850" s="28"/>
      <c r="O850" s="28"/>
    </row>
    <row r="851" spans="13:15" ht="19.899999999999999" customHeight="1" x14ac:dyDescent="0.15">
      <c r="M851" s="28"/>
      <c r="N851" s="28"/>
      <c r="O851" s="28"/>
    </row>
    <row r="852" spans="13:15" ht="19.899999999999999" customHeight="1" x14ac:dyDescent="0.15">
      <c r="M852" s="28"/>
      <c r="N852" s="28"/>
      <c r="O852" s="28"/>
    </row>
    <row r="853" spans="13:15" ht="19.899999999999999" customHeight="1" x14ac:dyDescent="0.15">
      <c r="M853" s="28"/>
      <c r="N853" s="28"/>
      <c r="O853" s="28"/>
    </row>
    <row r="854" spans="13:15" ht="19.899999999999999" customHeight="1" x14ac:dyDescent="0.15">
      <c r="M854" s="28"/>
      <c r="N854" s="28"/>
      <c r="O854" s="28"/>
    </row>
    <row r="855" spans="13:15" ht="19.899999999999999" customHeight="1" x14ac:dyDescent="0.15">
      <c r="M855" s="28"/>
      <c r="N855" s="28"/>
      <c r="O855" s="28"/>
    </row>
    <row r="856" spans="13:15" ht="19.899999999999999" customHeight="1" x14ac:dyDescent="0.15">
      <c r="M856" s="28"/>
      <c r="N856" s="28"/>
      <c r="O856" s="28"/>
    </row>
    <row r="857" spans="13:15" ht="19.899999999999999" customHeight="1" x14ac:dyDescent="0.15">
      <c r="M857" s="28"/>
      <c r="N857" s="28"/>
      <c r="O857" s="28"/>
    </row>
    <row r="858" spans="13:15" ht="19.899999999999999" customHeight="1" x14ac:dyDescent="0.15">
      <c r="M858" s="28"/>
      <c r="N858" s="28"/>
      <c r="O858" s="28"/>
    </row>
    <row r="859" spans="13:15" ht="19.899999999999999" customHeight="1" x14ac:dyDescent="0.15">
      <c r="M859" s="28"/>
      <c r="N859" s="28"/>
      <c r="O859" s="28"/>
    </row>
    <row r="860" spans="13:15" ht="19.899999999999999" customHeight="1" x14ac:dyDescent="0.15">
      <c r="M860" s="28"/>
      <c r="N860" s="28"/>
      <c r="O860" s="28"/>
    </row>
    <row r="861" spans="13:15" ht="19.899999999999999" customHeight="1" x14ac:dyDescent="0.15">
      <c r="M861" s="28"/>
      <c r="N861" s="28"/>
      <c r="O861" s="28"/>
    </row>
    <row r="862" spans="13:15" ht="19.899999999999999" customHeight="1" x14ac:dyDescent="0.15">
      <c r="M862" s="28"/>
      <c r="N862" s="28"/>
      <c r="O862" s="28"/>
    </row>
    <row r="863" spans="13:15" ht="19.899999999999999" customHeight="1" x14ac:dyDescent="0.15">
      <c r="M863" s="28"/>
      <c r="N863" s="28"/>
      <c r="O863" s="28"/>
    </row>
    <row r="864" spans="13:15" ht="19.899999999999999" customHeight="1" x14ac:dyDescent="0.15">
      <c r="M864" s="28"/>
      <c r="N864" s="28"/>
      <c r="O864" s="28"/>
    </row>
    <row r="865" spans="13:15" ht="19.899999999999999" customHeight="1" x14ac:dyDescent="0.15">
      <c r="M865" s="28"/>
      <c r="N865" s="28"/>
      <c r="O865" s="28"/>
    </row>
    <row r="866" spans="13:15" ht="19.899999999999999" customHeight="1" x14ac:dyDescent="0.15">
      <c r="M866" s="28"/>
      <c r="N866" s="28"/>
      <c r="O866" s="28"/>
    </row>
    <row r="867" spans="13:15" ht="19.899999999999999" customHeight="1" x14ac:dyDescent="0.15">
      <c r="M867" s="28"/>
      <c r="N867" s="28"/>
      <c r="O867" s="28"/>
    </row>
    <row r="868" spans="13:15" ht="19.899999999999999" customHeight="1" x14ac:dyDescent="0.15">
      <c r="M868" s="28"/>
      <c r="N868" s="28"/>
      <c r="O868" s="28"/>
    </row>
    <row r="869" spans="13:15" ht="19.899999999999999" customHeight="1" x14ac:dyDescent="0.15">
      <c r="M869" s="28"/>
      <c r="N869" s="28"/>
      <c r="O869" s="28"/>
    </row>
    <row r="870" spans="13:15" ht="19.899999999999999" customHeight="1" x14ac:dyDescent="0.15">
      <c r="M870" s="28"/>
      <c r="N870" s="28"/>
      <c r="O870" s="28"/>
    </row>
    <row r="871" spans="13:15" ht="19.899999999999999" customHeight="1" x14ac:dyDescent="0.15">
      <c r="M871" s="28"/>
      <c r="N871" s="28"/>
      <c r="O871" s="28"/>
    </row>
    <row r="872" spans="13:15" ht="19.899999999999999" customHeight="1" x14ac:dyDescent="0.15">
      <c r="M872" s="28"/>
      <c r="N872" s="28"/>
      <c r="O872" s="28"/>
    </row>
    <row r="873" spans="13:15" ht="19.899999999999999" customHeight="1" x14ac:dyDescent="0.15">
      <c r="M873" s="28"/>
      <c r="N873" s="28"/>
      <c r="O873" s="28"/>
    </row>
    <row r="874" spans="13:15" ht="19.899999999999999" customHeight="1" x14ac:dyDescent="0.15">
      <c r="M874" s="28"/>
      <c r="N874" s="28"/>
      <c r="O874" s="28"/>
    </row>
    <row r="875" spans="13:15" ht="19.899999999999999" customHeight="1" x14ac:dyDescent="0.15">
      <c r="M875" s="28"/>
      <c r="N875" s="28"/>
      <c r="O875" s="28"/>
    </row>
    <row r="876" spans="13:15" ht="19.899999999999999" customHeight="1" x14ac:dyDescent="0.15">
      <c r="M876" s="28"/>
      <c r="N876" s="28"/>
      <c r="O876" s="28"/>
    </row>
    <row r="877" spans="13:15" ht="19.899999999999999" customHeight="1" x14ac:dyDescent="0.15">
      <c r="M877" s="28"/>
      <c r="N877" s="28"/>
      <c r="O877" s="28"/>
    </row>
    <row r="878" spans="13:15" ht="19.899999999999999" customHeight="1" x14ac:dyDescent="0.15">
      <c r="M878" s="28"/>
      <c r="N878" s="28"/>
      <c r="O878" s="28"/>
    </row>
    <row r="879" spans="13:15" ht="19.899999999999999" customHeight="1" x14ac:dyDescent="0.15">
      <c r="M879" s="28"/>
      <c r="N879" s="28"/>
      <c r="O879" s="28"/>
    </row>
    <row r="880" spans="13:15" ht="19.899999999999999" customHeight="1" x14ac:dyDescent="0.15">
      <c r="M880" s="28"/>
      <c r="N880" s="28"/>
      <c r="O880" s="28"/>
    </row>
    <row r="881" spans="13:15" ht="19.899999999999999" customHeight="1" x14ac:dyDescent="0.15">
      <c r="M881" s="28"/>
      <c r="N881" s="28"/>
      <c r="O881" s="28"/>
    </row>
    <row r="882" spans="13:15" ht="19.899999999999999" customHeight="1" x14ac:dyDescent="0.15">
      <c r="M882" s="28"/>
      <c r="N882" s="28"/>
      <c r="O882" s="28"/>
    </row>
    <row r="883" spans="13:15" ht="19.899999999999999" customHeight="1" x14ac:dyDescent="0.15">
      <c r="M883" s="28"/>
      <c r="N883" s="28"/>
      <c r="O883" s="28"/>
    </row>
    <row r="884" spans="13:15" ht="19.899999999999999" customHeight="1" x14ac:dyDescent="0.15">
      <c r="M884" s="28"/>
      <c r="N884" s="28"/>
      <c r="O884" s="28"/>
    </row>
    <row r="885" spans="13:15" ht="19.899999999999999" customHeight="1" x14ac:dyDescent="0.15">
      <c r="M885" s="28"/>
      <c r="N885" s="28"/>
      <c r="O885" s="28"/>
    </row>
    <row r="886" spans="13:15" ht="19.899999999999999" customHeight="1" x14ac:dyDescent="0.15">
      <c r="M886" s="28"/>
      <c r="N886" s="28"/>
      <c r="O886" s="28"/>
    </row>
    <row r="887" spans="13:15" ht="19.899999999999999" customHeight="1" x14ac:dyDescent="0.15">
      <c r="M887" s="28"/>
      <c r="N887" s="28"/>
      <c r="O887" s="28"/>
    </row>
    <row r="888" spans="13:15" ht="19.899999999999999" customHeight="1" x14ac:dyDescent="0.15">
      <c r="M888" s="28"/>
      <c r="N888" s="28"/>
      <c r="O888" s="28"/>
    </row>
    <row r="889" spans="13:15" ht="19.899999999999999" customHeight="1" x14ac:dyDescent="0.15">
      <c r="M889" s="28"/>
      <c r="N889" s="28"/>
      <c r="O889" s="28"/>
    </row>
    <row r="890" spans="13:15" ht="19.899999999999999" customHeight="1" x14ac:dyDescent="0.15">
      <c r="M890" s="28"/>
      <c r="N890" s="28"/>
      <c r="O890" s="28"/>
    </row>
    <row r="891" spans="13:15" ht="19.899999999999999" customHeight="1" x14ac:dyDescent="0.15">
      <c r="M891" s="28"/>
      <c r="N891" s="28"/>
      <c r="O891" s="28"/>
    </row>
    <row r="892" spans="13:15" ht="19.899999999999999" customHeight="1" x14ac:dyDescent="0.15">
      <c r="M892" s="28"/>
      <c r="N892" s="28"/>
      <c r="O892" s="28"/>
    </row>
    <row r="893" spans="13:15" ht="19.899999999999999" customHeight="1" x14ac:dyDescent="0.15">
      <c r="M893" s="28"/>
      <c r="N893" s="28"/>
      <c r="O893" s="28"/>
    </row>
    <row r="894" spans="13:15" ht="19.899999999999999" customHeight="1" x14ac:dyDescent="0.15">
      <c r="M894" s="28"/>
      <c r="N894" s="28"/>
      <c r="O894" s="28"/>
    </row>
    <row r="895" spans="13:15" ht="19.899999999999999" customHeight="1" x14ac:dyDescent="0.15">
      <c r="M895" s="28"/>
      <c r="N895" s="28"/>
      <c r="O895" s="28"/>
    </row>
    <row r="896" spans="13:15" ht="19.899999999999999" customHeight="1" x14ac:dyDescent="0.15">
      <c r="M896" s="28"/>
      <c r="N896" s="28"/>
      <c r="O896" s="28"/>
    </row>
    <row r="897" spans="13:15" ht="19.899999999999999" customHeight="1" x14ac:dyDescent="0.15">
      <c r="M897" s="28"/>
      <c r="N897" s="28"/>
      <c r="O897" s="28"/>
    </row>
    <row r="898" spans="13:15" ht="19.899999999999999" customHeight="1" x14ac:dyDescent="0.15">
      <c r="M898" s="28"/>
      <c r="N898" s="28"/>
      <c r="O898" s="28"/>
    </row>
    <row r="899" spans="13:15" ht="19.899999999999999" customHeight="1" x14ac:dyDescent="0.15">
      <c r="M899" s="28"/>
      <c r="N899" s="28"/>
      <c r="O899" s="28"/>
    </row>
    <row r="900" spans="13:15" ht="19.899999999999999" customHeight="1" x14ac:dyDescent="0.15">
      <c r="M900" s="28"/>
      <c r="N900" s="28"/>
      <c r="O900" s="28"/>
    </row>
    <row r="901" spans="13:15" ht="19.899999999999999" customHeight="1" x14ac:dyDescent="0.15">
      <c r="M901" s="28"/>
      <c r="N901" s="28"/>
      <c r="O901" s="28"/>
    </row>
    <row r="902" spans="13:15" ht="19.899999999999999" customHeight="1" x14ac:dyDescent="0.15">
      <c r="M902" s="28"/>
      <c r="N902" s="28"/>
      <c r="O902" s="28"/>
    </row>
    <row r="903" spans="13:15" ht="19.899999999999999" customHeight="1" x14ac:dyDescent="0.15">
      <c r="M903" s="28"/>
      <c r="N903" s="28"/>
      <c r="O903" s="28"/>
    </row>
    <row r="904" spans="13:15" ht="19.899999999999999" customHeight="1" x14ac:dyDescent="0.15">
      <c r="M904" s="28"/>
      <c r="N904" s="28"/>
      <c r="O904" s="28"/>
    </row>
    <row r="905" spans="13:15" ht="19.899999999999999" customHeight="1" x14ac:dyDescent="0.15">
      <c r="M905" s="28"/>
      <c r="N905" s="28"/>
      <c r="O905" s="28"/>
    </row>
    <row r="906" spans="13:15" ht="19.899999999999999" customHeight="1" x14ac:dyDescent="0.15">
      <c r="M906" s="28"/>
      <c r="N906" s="28"/>
      <c r="O906" s="28"/>
    </row>
    <row r="907" spans="13:15" ht="19.899999999999999" customHeight="1" x14ac:dyDescent="0.15">
      <c r="M907" s="28"/>
      <c r="N907" s="28"/>
      <c r="O907" s="28"/>
    </row>
    <row r="908" spans="13:15" ht="19.899999999999999" customHeight="1" x14ac:dyDescent="0.15">
      <c r="M908" s="28"/>
      <c r="N908" s="28"/>
      <c r="O908" s="28"/>
    </row>
    <row r="909" spans="13:15" ht="19.899999999999999" customHeight="1" x14ac:dyDescent="0.15">
      <c r="M909" s="28"/>
      <c r="N909" s="28"/>
      <c r="O909" s="28"/>
    </row>
    <row r="910" spans="13:15" ht="19.899999999999999" customHeight="1" x14ac:dyDescent="0.15">
      <c r="M910" s="28"/>
      <c r="N910" s="28"/>
      <c r="O910" s="28"/>
    </row>
    <row r="911" spans="13:15" ht="19.899999999999999" customHeight="1" x14ac:dyDescent="0.15">
      <c r="M911" s="28"/>
      <c r="N911" s="28"/>
      <c r="O911" s="28"/>
    </row>
    <row r="912" spans="13:15" ht="19.899999999999999" customHeight="1" x14ac:dyDescent="0.15">
      <c r="M912" s="28"/>
      <c r="N912" s="28"/>
      <c r="O912" s="28"/>
    </row>
    <row r="913" spans="13:15" ht="19.899999999999999" customHeight="1" x14ac:dyDescent="0.15">
      <c r="M913" s="28"/>
      <c r="N913" s="28"/>
      <c r="O913" s="28"/>
    </row>
    <row r="914" spans="13:15" ht="19.899999999999999" customHeight="1" x14ac:dyDescent="0.15">
      <c r="M914" s="28"/>
      <c r="N914" s="28"/>
      <c r="O914" s="28"/>
    </row>
    <row r="915" spans="13:15" ht="19.899999999999999" customHeight="1" x14ac:dyDescent="0.15">
      <c r="M915" s="28"/>
      <c r="N915" s="28"/>
      <c r="O915" s="28"/>
    </row>
    <row r="916" spans="13:15" ht="19.899999999999999" customHeight="1" x14ac:dyDescent="0.15">
      <c r="M916" s="28"/>
      <c r="N916" s="28"/>
      <c r="O916" s="28"/>
    </row>
    <row r="917" spans="13:15" ht="19.899999999999999" customHeight="1" x14ac:dyDescent="0.15">
      <c r="M917" s="28"/>
      <c r="N917" s="28"/>
      <c r="O917" s="28"/>
    </row>
    <row r="918" spans="13:15" ht="19.899999999999999" customHeight="1" x14ac:dyDescent="0.15">
      <c r="M918" s="28"/>
      <c r="N918" s="28"/>
      <c r="O918" s="28"/>
    </row>
    <row r="919" spans="13:15" ht="19.899999999999999" customHeight="1" x14ac:dyDescent="0.15">
      <c r="M919" s="28"/>
      <c r="N919" s="28"/>
      <c r="O919" s="28"/>
    </row>
    <row r="920" spans="13:15" ht="19.899999999999999" customHeight="1" x14ac:dyDescent="0.15">
      <c r="M920" s="28"/>
      <c r="N920" s="28"/>
      <c r="O920" s="28"/>
    </row>
    <row r="921" spans="13:15" ht="19.899999999999999" customHeight="1" x14ac:dyDescent="0.15">
      <c r="M921" s="28"/>
      <c r="N921" s="28"/>
      <c r="O921" s="28"/>
    </row>
    <row r="922" spans="13:15" ht="19.899999999999999" customHeight="1" x14ac:dyDescent="0.15">
      <c r="M922" s="28"/>
      <c r="N922" s="28"/>
      <c r="O922" s="28"/>
    </row>
    <row r="923" spans="13:15" ht="19.899999999999999" customHeight="1" x14ac:dyDescent="0.15">
      <c r="M923" s="28"/>
      <c r="N923" s="28"/>
      <c r="O923" s="28"/>
    </row>
    <row r="924" spans="13:15" ht="19.899999999999999" customHeight="1" x14ac:dyDescent="0.15">
      <c r="M924" s="28"/>
      <c r="N924" s="28"/>
      <c r="O924" s="28"/>
    </row>
    <row r="925" spans="13:15" ht="19.899999999999999" customHeight="1" x14ac:dyDescent="0.15">
      <c r="M925" s="28"/>
      <c r="N925" s="28"/>
      <c r="O925" s="28"/>
    </row>
    <row r="926" spans="13:15" ht="19.899999999999999" customHeight="1" x14ac:dyDescent="0.15">
      <c r="M926" s="28"/>
      <c r="N926" s="28"/>
      <c r="O926" s="28"/>
    </row>
    <row r="927" spans="13:15" ht="19.899999999999999" customHeight="1" x14ac:dyDescent="0.15">
      <c r="M927" s="28"/>
      <c r="N927" s="28"/>
      <c r="O927" s="28"/>
    </row>
    <row r="928" spans="13:15" ht="19.899999999999999" customHeight="1" x14ac:dyDescent="0.15">
      <c r="M928" s="28"/>
      <c r="N928" s="28"/>
      <c r="O928" s="28"/>
    </row>
    <row r="929" spans="13:15" ht="19.899999999999999" customHeight="1" x14ac:dyDescent="0.15">
      <c r="M929" s="28"/>
      <c r="N929" s="28"/>
      <c r="O929" s="28"/>
    </row>
    <row r="930" spans="13:15" ht="19.899999999999999" customHeight="1" x14ac:dyDescent="0.15">
      <c r="M930" s="28"/>
      <c r="N930" s="28"/>
      <c r="O930" s="28"/>
    </row>
    <row r="931" spans="13:15" ht="19.899999999999999" customHeight="1" x14ac:dyDescent="0.15">
      <c r="M931" s="28"/>
      <c r="N931" s="28"/>
      <c r="O931" s="28"/>
    </row>
    <row r="932" spans="13:15" ht="19.899999999999999" customHeight="1" x14ac:dyDescent="0.15">
      <c r="M932" s="28"/>
      <c r="N932" s="28"/>
      <c r="O932" s="28"/>
    </row>
    <row r="933" spans="13:15" ht="19.899999999999999" customHeight="1" x14ac:dyDescent="0.15">
      <c r="M933" s="28"/>
      <c r="N933" s="28"/>
      <c r="O933" s="28"/>
    </row>
    <row r="934" spans="13:15" ht="19.899999999999999" customHeight="1" x14ac:dyDescent="0.15">
      <c r="M934" s="28"/>
      <c r="N934" s="28"/>
      <c r="O934" s="28"/>
    </row>
    <row r="935" spans="13:15" ht="19.899999999999999" customHeight="1" x14ac:dyDescent="0.15">
      <c r="M935" s="28"/>
      <c r="N935" s="28"/>
      <c r="O935" s="28"/>
    </row>
    <row r="936" spans="13:15" ht="19.899999999999999" customHeight="1" x14ac:dyDescent="0.15">
      <c r="M936" s="28"/>
      <c r="N936" s="28"/>
      <c r="O936" s="28"/>
    </row>
    <row r="937" spans="13:15" ht="19.899999999999999" customHeight="1" x14ac:dyDescent="0.15">
      <c r="M937" s="28"/>
      <c r="N937" s="28"/>
      <c r="O937" s="28"/>
    </row>
    <row r="938" spans="13:15" ht="19.899999999999999" customHeight="1" x14ac:dyDescent="0.15">
      <c r="M938" s="28"/>
      <c r="N938" s="28"/>
      <c r="O938" s="28"/>
    </row>
    <row r="939" spans="13:15" ht="19.899999999999999" customHeight="1" x14ac:dyDescent="0.15">
      <c r="M939" s="28"/>
      <c r="N939" s="28"/>
      <c r="O939" s="28"/>
    </row>
    <row r="940" spans="13:15" ht="19.899999999999999" customHeight="1" x14ac:dyDescent="0.15">
      <c r="M940" s="28"/>
      <c r="N940" s="28"/>
      <c r="O940" s="28"/>
    </row>
    <row r="941" spans="13:15" ht="19.899999999999999" customHeight="1" x14ac:dyDescent="0.15">
      <c r="M941" s="28"/>
      <c r="N941" s="28"/>
      <c r="O941" s="28"/>
    </row>
    <row r="942" spans="13:15" ht="19.899999999999999" customHeight="1" x14ac:dyDescent="0.15">
      <c r="M942" s="28"/>
      <c r="N942" s="28"/>
      <c r="O942" s="28"/>
    </row>
    <row r="943" spans="13:15" ht="19.899999999999999" customHeight="1" x14ac:dyDescent="0.15">
      <c r="M943" s="28"/>
      <c r="N943" s="28"/>
      <c r="O943" s="28"/>
    </row>
    <row r="944" spans="13:15" ht="19.899999999999999" customHeight="1" x14ac:dyDescent="0.15">
      <c r="M944" s="28"/>
      <c r="N944" s="28"/>
      <c r="O944" s="28"/>
    </row>
    <row r="945" spans="13:15" ht="19.899999999999999" customHeight="1" x14ac:dyDescent="0.15">
      <c r="M945" s="28"/>
      <c r="N945" s="28"/>
      <c r="O945" s="28"/>
    </row>
    <row r="946" spans="13:15" ht="19.899999999999999" customHeight="1" x14ac:dyDescent="0.15">
      <c r="M946" s="28"/>
      <c r="N946" s="28"/>
      <c r="O946" s="28"/>
    </row>
    <row r="947" spans="13:15" ht="19.899999999999999" customHeight="1" x14ac:dyDescent="0.15">
      <c r="M947" s="28"/>
      <c r="N947" s="28"/>
      <c r="O947" s="28"/>
    </row>
    <row r="948" spans="13:15" ht="19.899999999999999" customHeight="1" x14ac:dyDescent="0.15">
      <c r="M948" s="28"/>
      <c r="N948" s="28"/>
      <c r="O948" s="28"/>
    </row>
    <row r="949" spans="13:15" ht="19.899999999999999" customHeight="1" x14ac:dyDescent="0.15">
      <c r="M949" s="28"/>
      <c r="N949" s="28"/>
      <c r="O949" s="28"/>
    </row>
    <row r="950" spans="13:15" ht="19.899999999999999" customHeight="1" x14ac:dyDescent="0.15">
      <c r="M950" s="28"/>
      <c r="N950" s="28"/>
      <c r="O950" s="28"/>
    </row>
    <row r="951" spans="13:15" ht="19.899999999999999" customHeight="1" x14ac:dyDescent="0.15">
      <c r="M951" s="28"/>
      <c r="N951" s="28"/>
      <c r="O951" s="28"/>
    </row>
    <row r="952" spans="13:15" ht="19.899999999999999" customHeight="1" x14ac:dyDescent="0.15">
      <c r="M952" s="28"/>
      <c r="N952" s="28"/>
      <c r="O952" s="28"/>
    </row>
    <row r="953" spans="13:15" ht="19.899999999999999" customHeight="1" x14ac:dyDescent="0.15">
      <c r="M953" s="28"/>
      <c r="N953" s="28"/>
      <c r="O953" s="28"/>
    </row>
    <row r="954" spans="13:15" ht="19.899999999999999" customHeight="1" x14ac:dyDescent="0.15">
      <c r="M954" s="28"/>
      <c r="N954" s="28"/>
      <c r="O954" s="28"/>
    </row>
    <row r="955" spans="13:15" ht="19.899999999999999" customHeight="1" x14ac:dyDescent="0.15">
      <c r="M955" s="28"/>
      <c r="N955" s="28"/>
      <c r="O955" s="28"/>
    </row>
    <row r="956" spans="13:15" ht="19.899999999999999" customHeight="1" x14ac:dyDescent="0.15">
      <c r="M956" s="28"/>
      <c r="N956" s="28"/>
      <c r="O956" s="28"/>
    </row>
    <row r="957" spans="13:15" ht="19.899999999999999" customHeight="1" x14ac:dyDescent="0.15">
      <c r="M957" s="28"/>
      <c r="N957" s="28"/>
      <c r="O957" s="28"/>
    </row>
    <row r="958" spans="13:15" ht="19.899999999999999" customHeight="1" x14ac:dyDescent="0.15">
      <c r="M958" s="28"/>
      <c r="N958" s="28"/>
      <c r="O958" s="28"/>
    </row>
    <row r="959" spans="13:15" ht="19.899999999999999" customHeight="1" x14ac:dyDescent="0.15">
      <c r="M959" s="28"/>
      <c r="N959" s="28"/>
      <c r="O959" s="28"/>
    </row>
    <row r="960" spans="13:15" ht="19.899999999999999" customHeight="1" x14ac:dyDescent="0.15">
      <c r="M960" s="28"/>
      <c r="N960" s="28"/>
      <c r="O960" s="28"/>
    </row>
    <row r="961" spans="13:15" ht="19.899999999999999" customHeight="1" x14ac:dyDescent="0.15">
      <c r="M961" s="28"/>
      <c r="N961" s="28"/>
      <c r="O961" s="28"/>
    </row>
    <row r="962" spans="13:15" ht="19.899999999999999" customHeight="1" x14ac:dyDescent="0.15">
      <c r="M962" s="28"/>
      <c r="N962" s="28"/>
      <c r="O962" s="28"/>
    </row>
    <row r="963" spans="13:15" ht="19.899999999999999" customHeight="1" x14ac:dyDescent="0.15">
      <c r="M963" s="28"/>
      <c r="N963" s="28"/>
      <c r="O963" s="28"/>
    </row>
    <row r="964" spans="13:15" ht="19.899999999999999" customHeight="1" x14ac:dyDescent="0.15">
      <c r="M964" s="28"/>
      <c r="N964" s="28"/>
      <c r="O964" s="28"/>
    </row>
    <row r="965" spans="13:15" ht="19.899999999999999" customHeight="1" x14ac:dyDescent="0.15">
      <c r="M965" s="28"/>
      <c r="N965" s="28"/>
      <c r="O965" s="28"/>
    </row>
    <row r="966" spans="13:15" ht="19.899999999999999" customHeight="1" x14ac:dyDescent="0.15">
      <c r="M966" s="28"/>
      <c r="N966" s="28"/>
      <c r="O966" s="28"/>
    </row>
    <row r="967" spans="13:15" ht="19.899999999999999" customHeight="1" x14ac:dyDescent="0.15">
      <c r="M967" s="28"/>
      <c r="N967" s="28"/>
      <c r="O967" s="28"/>
    </row>
    <row r="968" spans="13:15" ht="19.899999999999999" customHeight="1" x14ac:dyDescent="0.15">
      <c r="M968" s="28"/>
      <c r="N968" s="28"/>
      <c r="O968" s="28"/>
    </row>
    <row r="969" spans="13:15" ht="19.899999999999999" customHeight="1" x14ac:dyDescent="0.15">
      <c r="M969" s="28"/>
      <c r="N969" s="28"/>
      <c r="O969" s="28"/>
    </row>
    <row r="970" spans="13:15" ht="19.899999999999999" customHeight="1" x14ac:dyDescent="0.15">
      <c r="M970" s="28"/>
      <c r="N970" s="28"/>
      <c r="O970" s="28"/>
    </row>
    <row r="971" spans="13:15" ht="19.899999999999999" customHeight="1" x14ac:dyDescent="0.15">
      <c r="M971" s="28"/>
      <c r="N971" s="28"/>
      <c r="O971" s="28"/>
    </row>
    <row r="972" spans="13:15" ht="19.899999999999999" customHeight="1" x14ac:dyDescent="0.15">
      <c r="M972" s="28"/>
      <c r="N972" s="28"/>
      <c r="O972" s="28"/>
    </row>
    <row r="973" spans="13:15" ht="19.899999999999999" customHeight="1" x14ac:dyDescent="0.15">
      <c r="M973" s="28"/>
      <c r="N973" s="28"/>
      <c r="O973" s="28"/>
    </row>
    <row r="974" spans="13:15" ht="19.899999999999999" customHeight="1" x14ac:dyDescent="0.15">
      <c r="M974" s="28"/>
      <c r="N974" s="28"/>
      <c r="O974" s="28"/>
    </row>
    <row r="975" spans="13:15" ht="19.899999999999999" customHeight="1" x14ac:dyDescent="0.15">
      <c r="M975" s="28"/>
      <c r="N975" s="28"/>
      <c r="O975" s="28"/>
    </row>
    <row r="976" spans="13:15" ht="19.899999999999999" customHeight="1" x14ac:dyDescent="0.15">
      <c r="M976" s="28"/>
      <c r="N976" s="28"/>
      <c r="O976" s="28"/>
    </row>
    <row r="977" spans="13:15" ht="19.899999999999999" customHeight="1" x14ac:dyDescent="0.15">
      <c r="M977" s="28"/>
      <c r="N977" s="28"/>
      <c r="O977" s="28"/>
    </row>
    <row r="978" spans="13:15" ht="19.899999999999999" customHeight="1" x14ac:dyDescent="0.15">
      <c r="M978" s="28"/>
      <c r="N978" s="28"/>
      <c r="O978" s="28"/>
    </row>
    <row r="979" spans="13:15" ht="19.899999999999999" customHeight="1" x14ac:dyDescent="0.15">
      <c r="M979" s="28"/>
      <c r="N979" s="28"/>
      <c r="O979" s="28"/>
    </row>
    <row r="980" spans="13:15" ht="19.899999999999999" customHeight="1" x14ac:dyDescent="0.15">
      <c r="M980" s="28"/>
      <c r="N980" s="28"/>
      <c r="O980" s="28"/>
    </row>
    <row r="981" spans="13:15" ht="19.899999999999999" customHeight="1" x14ac:dyDescent="0.15">
      <c r="M981" s="28"/>
      <c r="N981" s="28"/>
      <c r="O981" s="28"/>
    </row>
    <row r="982" spans="13:15" ht="19.899999999999999" customHeight="1" x14ac:dyDescent="0.15">
      <c r="M982" s="28"/>
      <c r="N982" s="28"/>
      <c r="O982" s="28"/>
    </row>
    <row r="983" spans="13:15" ht="19.899999999999999" customHeight="1" x14ac:dyDescent="0.15">
      <c r="M983" s="28"/>
      <c r="N983" s="28"/>
      <c r="O983" s="28"/>
    </row>
    <row r="984" spans="13:15" ht="19.899999999999999" customHeight="1" x14ac:dyDescent="0.15">
      <c r="M984" s="28"/>
      <c r="N984" s="28"/>
      <c r="O984" s="28"/>
    </row>
    <row r="985" spans="13:15" ht="19.899999999999999" customHeight="1" x14ac:dyDescent="0.15">
      <c r="M985" s="28"/>
      <c r="N985" s="28"/>
      <c r="O985" s="28"/>
    </row>
    <row r="986" spans="13:15" ht="19.899999999999999" customHeight="1" x14ac:dyDescent="0.15">
      <c r="M986" s="28"/>
      <c r="N986" s="28"/>
      <c r="O986" s="28"/>
    </row>
    <row r="987" spans="13:15" ht="19.899999999999999" customHeight="1" x14ac:dyDescent="0.15">
      <c r="M987" s="28"/>
      <c r="N987" s="28"/>
      <c r="O987" s="28"/>
    </row>
    <row r="988" spans="13:15" ht="19.899999999999999" customHeight="1" x14ac:dyDescent="0.15">
      <c r="M988" s="28"/>
      <c r="N988" s="28"/>
      <c r="O988" s="28"/>
    </row>
    <row r="989" spans="13:15" ht="19.899999999999999" customHeight="1" x14ac:dyDescent="0.15">
      <c r="M989" s="28"/>
      <c r="N989" s="28"/>
      <c r="O989" s="28"/>
    </row>
    <row r="990" spans="13:15" ht="19.899999999999999" customHeight="1" x14ac:dyDescent="0.15">
      <c r="M990" s="28"/>
      <c r="N990" s="28"/>
      <c r="O990" s="28"/>
    </row>
    <row r="991" spans="13:15" ht="19.899999999999999" customHeight="1" x14ac:dyDescent="0.15">
      <c r="M991" s="28"/>
      <c r="N991" s="28"/>
      <c r="O991" s="28"/>
    </row>
    <row r="992" spans="13:15" ht="19.899999999999999" customHeight="1" x14ac:dyDescent="0.15">
      <c r="M992" s="28"/>
      <c r="N992" s="28"/>
      <c r="O992" s="28"/>
    </row>
    <row r="993" spans="13:15" ht="19.899999999999999" customHeight="1" x14ac:dyDescent="0.15">
      <c r="M993" s="28"/>
      <c r="N993" s="28"/>
      <c r="O993" s="28"/>
    </row>
    <row r="994" spans="13:15" ht="19.899999999999999" customHeight="1" x14ac:dyDescent="0.15">
      <c r="M994" s="28"/>
      <c r="N994" s="28"/>
      <c r="O994" s="28"/>
    </row>
    <row r="995" spans="13:15" ht="19.899999999999999" customHeight="1" x14ac:dyDescent="0.15">
      <c r="M995" s="28"/>
      <c r="N995" s="28"/>
      <c r="O995" s="28"/>
    </row>
    <row r="996" spans="13:15" ht="19.899999999999999" customHeight="1" x14ac:dyDescent="0.15">
      <c r="M996" s="28"/>
      <c r="N996" s="28"/>
      <c r="O996" s="28"/>
    </row>
    <row r="997" spans="13:15" ht="19.899999999999999" customHeight="1" x14ac:dyDescent="0.15">
      <c r="M997" s="28"/>
      <c r="N997" s="28"/>
      <c r="O997" s="28"/>
    </row>
    <row r="998" spans="13:15" ht="19.899999999999999" customHeight="1" x14ac:dyDescent="0.15">
      <c r="M998" s="28"/>
      <c r="N998" s="28"/>
      <c r="O998" s="28"/>
    </row>
    <row r="999" spans="13:15" ht="19.899999999999999" customHeight="1" x14ac:dyDescent="0.15">
      <c r="M999" s="28"/>
      <c r="N999" s="28"/>
      <c r="O999" s="28"/>
    </row>
    <row r="1000" spans="13:15" ht="19.899999999999999" customHeight="1" x14ac:dyDescent="0.15">
      <c r="M1000" s="28"/>
      <c r="N1000" s="28"/>
      <c r="O1000" s="28"/>
    </row>
    <row r="1001" spans="13:15" ht="19.899999999999999" customHeight="1" x14ac:dyDescent="0.15">
      <c r="M1001" s="28"/>
      <c r="N1001" s="28"/>
      <c r="O1001" s="28"/>
    </row>
    <row r="1002" spans="13:15" ht="19.899999999999999" customHeight="1" x14ac:dyDescent="0.15">
      <c r="M1002" s="28"/>
      <c r="N1002" s="28"/>
      <c r="O1002" s="28"/>
    </row>
    <row r="1003" spans="13:15" ht="19.899999999999999" customHeight="1" x14ac:dyDescent="0.15">
      <c r="M1003" s="28"/>
      <c r="N1003" s="28"/>
      <c r="O1003" s="28"/>
    </row>
    <row r="1004" spans="13:15" ht="19.899999999999999" customHeight="1" x14ac:dyDescent="0.15">
      <c r="M1004" s="28"/>
      <c r="N1004" s="28"/>
      <c r="O1004" s="28"/>
    </row>
    <row r="1005" spans="13:15" ht="19.899999999999999" customHeight="1" x14ac:dyDescent="0.15">
      <c r="M1005" s="28"/>
      <c r="N1005" s="28"/>
      <c r="O1005" s="28"/>
    </row>
    <row r="1006" spans="13:15" ht="19.899999999999999" customHeight="1" x14ac:dyDescent="0.15">
      <c r="M1006" s="28"/>
      <c r="N1006" s="28"/>
      <c r="O1006" s="28"/>
    </row>
    <row r="1007" spans="13:15" ht="19.899999999999999" customHeight="1" x14ac:dyDescent="0.15">
      <c r="M1007" s="28"/>
      <c r="N1007" s="28"/>
      <c r="O1007" s="28"/>
    </row>
    <row r="1008" spans="13:15" ht="19.899999999999999" customHeight="1" x14ac:dyDescent="0.15">
      <c r="M1008" s="28"/>
      <c r="N1008" s="28"/>
      <c r="O1008" s="28"/>
    </row>
    <row r="1009" spans="13:15" ht="19.899999999999999" customHeight="1" x14ac:dyDescent="0.15">
      <c r="M1009" s="28"/>
      <c r="N1009" s="28"/>
      <c r="O1009" s="28"/>
    </row>
    <row r="1010" spans="13:15" ht="19.899999999999999" customHeight="1" x14ac:dyDescent="0.15">
      <c r="M1010" s="28"/>
      <c r="N1010" s="28"/>
      <c r="O1010" s="28"/>
    </row>
    <row r="1011" spans="13:15" ht="19.899999999999999" customHeight="1" x14ac:dyDescent="0.15">
      <c r="M1011" s="28"/>
      <c r="N1011" s="28"/>
      <c r="O1011" s="28"/>
    </row>
    <row r="1012" spans="13:15" ht="19.899999999999999" customHeight="1" x14ac:dyDescent="0.15">
      <c r="M1012" s="28"/>
      <c r="N1012" s="28"/>
      <c r="O1012" s="28"/>
    </row>
    <row r="1013" spans="13:15" ht="19.899999999999999" customHeight="1" x14ac:dyDescent="0.15">
      <c r="M1013" s="28"/>
      <c r="N1013" s="28"/>
      <c r="O1013" s="28"/>
    </row>
    <row r="1014" spans="13:15" ht="19.899999999999999" customHeight="1" x14ac:dyDescent="0.15">
      <c r="M1014" s="28"/>
      <c r="N1014" s="28"/>
      <c r="O1014" s="28"/>
    </row>
    <row r="1015" spans="13:15" ht="19.899999999999999" customHeight="1" x14ac:dyDescent="0.15">
      <c r="M1015" s="28"/>
      <c r="N1015" s="28"/>
      <c r="O1015" s="28"/>
    </row>
    <row r="1016" spans="13:15" ht="19.899999999999999" customHeight="1" x14ac:dyDescent="0.15">
      <c r="M1016" s="28"/>
      <c r="N1016" s="28"/>
      <c r="O1016" s="28"/>
    </row>
    <row r="1017" spans="13:15" ht="19.899999999999999" customHeight="1" x14ac:dyDescent="0.15">
      <c r="M1017" s="28"/>
      <c r="N1017" s="28"/>
      <c r="O1017" s="28"/>
    </row>
    <row r="1018" spans="13:15" ht="19.899999999999999" customHeight="1" x14ac:dyDescent="0.15">
      <c r="M1018" s="28"/>
      <c r="N1018" s="28"/>
      <c r="O1018" s="28"/>
    </row>
    <row r="1019" spans="13:15" ht="19.899999999999999" customHeight="1" x14ac:dyDescent="0.15">
      <c r="M1019" s="28"/>
      <c r="N1019" s="28"/>
      <c r="O1019" s="28"/>
    </row>
    <row r="1020" spans="13:15" ht="19.899999999999999" customHeight="1" x14ac:dyDescent="0.15">
      <c r="M1020" s="28"/>
      <c r="N1020" s="28"/>
      <c r="O1020" s="28"/>
    </row>
    <row r="1021" spans="13:15" ht="19.899999999999999" customHeight="1" x14ac:dyDescent="0.15">
      <c r="M1021" s="28"/>
      <c r="N1021" s="28"/>
      <c r="O1021" s="28"/>
    </row>
    <row r="1022" spans="13:15" ht="19.899999999999999" customHeight="1" x14ac:dyDescent="0.15">
      <c r="M1022" s="28"/>
      <c r="N1022" s="28"/>
      <c r="O1022" s="28"/>
    </row>
    <row r="1023" spans="13:15" ht="19.899999999999999" customHeight="1" x14ac:dyDescent="0.15">
      <c r="M1023" s="28"/>
      <c r="N1023" s="28"/>
      <c r="O1023" s="28"/>
    </row>
    <row r="1024" spans="13:15" ht="19.899999999999999" customHeight="1" x14ac:dyDescent="0.15">
      <c r="M1024" s="28"/>
      <c r="N1024" s="28"/>
      <c r="O1024" s="28"/>
    </row>
    <row r="1025" spans="13:15" ht="19.899999999999999" customHeight="1" x14ac:dyDescent="0.15">
      <c r="M1025" s="28"/>
      <c r="N1025" s="28"/>
      <c r="O1025" s="28"/>
    </row>
    <row r="1026" spans="13:15" ht="19.899999999999999" customHeight="1" x14ac:dyDescent="0.15">
      <c r="M1026" s="28"/>
      <c r="N1026" s="28"/>
      <c r="O1026" s="28"/>
    </row>
    <row r="1027" spans="13:15" ht="19.899999999999999" customHeight="1" x14ac:dyDescent="0.15">
      <c r="M1027" s="28"/>
      <c r="N1027" s="28"/>
      <c r="O1027" s="28"/>
    </row>
    <row r="1028" spans="13:15" ht="19.899999999999999" customHeight="1" x14ac:dyDescent="0.15">
      <c r="M1028" s="28"/>
      <c r="N1028" s="28"/>
      <c r="O1028" s="28"/>
    </row>
    <row r="1029" spans="13:15" ht="19.899999999999999" customHeight="1" x14ac:dyDescent="0.15">
      <c r="M1029" s="28"/>
      <c r="N1029" s="28"/>
      <c r="O1029" s="28"/>
    </row>
    <row r="1030" spans="13:15" ht="19.899999999999999" customHeight="1" x14ac:dyDescent="0.15">
      <c r="M1030" s="28"/>
      <c r="N1030" s="28"/>
      <c r="O1030" s="28"/>
    </row>
    <row r="1031" spans="13:15" ht="19.899999999999999" customHeight="1" x14ac:dyDescent="0.15">
      <c r="M1031" s="28"/>
      <c r="N1031" s="28"/>
      <c r="O1031" s="28"/>
    </row>
    <row r="1032" spans="13:15" ht="19.899999999999999" customHeight="1" x14ac:dyDescent="0.15">
      <c r="M1032" s="28"/>
      <c r="N1032" s="28"/>
      <c r="O1032" s="28"/>
    </row>
    <row r="1033" spans="13:15" ht="19.899999999999999" customHeight="1" x14ac:dyDescent="0.15">
      <c r="M1033" s="28"/>
      <c r="N1033" s="28"/>
      <c r="O1033" s="28"/>
    </row>
    <row r="1034" spans="13:15" ht="19.899999999999999" customHeight="1" x14ac:dyDescent="0.15">
      <c r="M1034" s="28"/>
      <c r="N1034" s="28"/>
      <c r="O1034" s="28"/>
    </row>
    <row r="1035" spans="13:15" ht="19.899999999999999" customHeight="1" x14ac:dyDescent="0.15">
      <c r="M1035" s="28"/>
      <c r="N1035" s="28"/>
      <c r="O1035" s="28"/>
    </row>
    <row r="1036" spans="13:15" ht="19.899999999999999" customHeight="1" x14ac:dyDescent="0.15">
      <c r="M1036" s="28"/>
      <c r="N1036" s="28"/>
      <c r="O1036" s="28"/>
    </row>
    <row r="1037" spans="13:15" ht="19.899999999999999" customHeight="1" x14ac:dyDescent="0.15">
      <c r="M1037" s="28"/>
      <c r="N1037" s="28"/>
      <c r="O1037" s="28"/>
    </row>
    <row r="1038" spans="13:15" ht="19.899999999999999" customHeight="1" x14ac:dyDescent="0.15">
      <c r="M1038" s="28"/>
      <c r="N1038" s="28"/>
      <c r="O1038" s="28"/>
    </row>
    <row r="1039" spans="13:15" ht="19.899999999999999" customHeight="1" x14ac:dyDescent="0.15">
      <c r="M1039" s="28"/>
      <c r="N1039" s="28"/>
      <c r="O1039" s="28"/>
    </row>
    <row r="1040" spans="13:15" ht="19.899999999999999" customHeight="1" x14ac:dyDescent="0.15">
      <c r="M1040" s="28"/>
      <c r="N1040" s="28"/>
      <c r="O1040" s="28"/>
    </row>
    <row r="1041" spans="13:15" ht="19.899999999999999" customHeight="1" x14ac:dyDescent="0.15">
      <c r="M1041" s="28"/>
      <c r="N1041" s="28"/>
      <c r="O1041" s="28"/>
    </row>
    <row r="1042" spans="13:15" ht="19.899999999999999" customHeight="1" x14ac:dyDescent="0.15">
      <c r="M1042" s="28"/>
      <c r="N1042" s="28"/>
      <c r="O1042" s="28"/>
    </row>
    <row r="1043" spans="13:15" ht="19.899999999999999" customHeight="1" x14ac:dyDescent="0.15">
      <c r="M1043" s="28"/>
      <c r="N1043" s="28"/>
      <c r="O1043" s="28"/>
    </row>
    <row r="1044" spans="13:15" ht="19.899999999999999" customHeight="1" x14ac:dyDescent="0.15">
      <c r="M1044" s="28"/>
      <c r="N1044" s="28"/>
      <c r="O1044" s="28"/>
    </row>
    <row r="1045" spans="13:15" ht="19.899999999999999" customHeight="1" x14ac:dyDescent="0.15">
      <c r="M1045" s="28"/>
      <c r="N1045" s="28"/>
      <c r="O1045" s="28"/>
    </row>
    <row r="1046" spans="13:15" ht="19.899999999999999" customHeight="1" x14ac:dyDescent="0.15">
      <c r="M1046" s="28"/>
      <c r="N1046" s="28"/>
      <c r="O1046" s="28"/>
    </row>
    <row r="1047" spans="13:15" ht="19.899999999999999" customHeight="1" x14ac:dyDescent="0.15">
      <c r="M1047" s="28"/>
      <c r="N1047" s="28"/>
      <c r="O1047" s="28"/>
    </row>
    <row r="1048" spans="13:15" ht="19.899999999999999" customHeight="1" x14ac:dyDescent="0.15">
      <c r="M1048" s="28"/>
      <c r="N1048" s="28"/>
      <c r="O1048" s="28"/>
    </row>
    <row r="1049" spans="13:15" ht="19.899999999999999" customHeight="1" x14ac:dyDescent="0.15">
      <c r="M1049" s="28"/>
      <c r="N1049" s="28"/>
      <c r="O1049" s="28"/>
    </row>
    <row r="1050" spans="13:15" ht="19.899999999999999" customHeight="1" x14ac:dyDescent="0.15">
      <c r="M1050" s="28"/>
      <c r="N1050" s="28"/>
      <c r="O1050" s="28"/>
    </row>
    <row r="1051" spans="13:15" ht="19.899999999999999" customHeight="1" x14ac:dyDescent="0.15">
      <c r="M1051" s="28"/>
      <c r="N1051" s="28"/>
      <c r="O1051" s="28"/>
    </row>
    <row r="1052" spans="13:15" ht="19.899999999999999" customHeight="1" x14ac:dyDescent="0.15">
      <c r="M1052" s="28"/>
      <c r="N1052" s="28"/>
      <c r="O1052" s="28"/>
    </row>
    <row r="1053" spans="13:15" ht="19.899999999999999" customHeight="1" x14ac:dyDescent="0.15">
      <c r="M1053" s="28"/>
      <c r="N1053" s="28"/>
      <c r="O1053" s="28"/>
    </row>
    <row r="1054" spans="13:15" ht="19.899999999999999" customHeight="1" x14ac:dyDescent="0.15">
      <c r="M1054" s="28"/>
      <c r="N1054" s="28"/>
      <c r="O1054" s="28"/>
    </row>
    <row r="1055" spans="13:15" ht="19.899999999999999" customHeight="1" x14ac:dyDescent="0.15">
      <c r="M1055" s="28"/>
      <c r="N1055" s="28"/>
      <c r="O1055" s="28"/>
    </row>
    <row r="1056" spans="13:15" ht="19.899999999999999" customHeight="1" x14ac:dyDescent="0.15">
      <c r="M1056" s="28"/>
      <c r="N1056" s="28"/>
      <c r="O1056" s="28"/>
    </row>
    <row r="1057" spans="13:15" ht="19.899999999999999" customHeight="1" x14ac:dyDescent="0.15">
      <c r="M1057" s="28"/>
      <c r="N1057" s="28"/>
      <c r="O1057" s="28"/>
    </row>
    <row r="1058" spans="13:15" ht="19.899999999999999" customHeight="1" x14ac:dyDescent="0.15">
      <c r="M1058" s="28"/>
      <c r="N1058" s="28"/>
      <c r="O1058" s="28"/>
    </row>
    <row r="1059" spans="13:15" ht="19.899999999999999" customHeight="1" x14ac:dyDescent="0.15">
      <c r="M1059" s="28"/>
      <c r="N1059" s="28"/>
      <c r="O1059" s="28"/>
    </row>
    <row r="1060" spans="13:15" ht="19.899999999999999" customHeight="1" x14ac:dyDescent="0.15">
      <c r="M1060" s="28"/>
      <c r="N1060" s="28"/>
      <c r="O1060" s="28"/>
    </row>
    <row r="1061" spans="13:15" ht="19.899999999999999" customHeight="1" x14ac:dyDescent="0.15">
      <c r="M1061" s="28"/>
      <c r="N1061" s="28"/>
      <c r="O1061" s="28"/>
    </row>
    <row r="1062" spans="13:15" ht="19.899999999999999" customHeight="1" x14ac:dyDescent="0.15">
      <c r="M1062" s="28"/>
      <c r="N1062" s="28"/>
      <c r="O1062" s="28"/>
    </row>
    <row r="1063" spans="13:15" ht="19.899999999999999" customHeight="1" x14ac:dyDescent="0.15">
      <c r="M1063" s="28"/>
      <c r="N1063" s="28"/>
      <c r="O1063" s="28"/>
    </row>
    <row r="1064" spans="13:15" ht="19.899999999999999" customHeight="1" x14ac:dyDescent="0.15">
      <c r="M1064" s="28"/>
      <c r="N1064" s="28"/>
      <c r="O1064" s="28"/>
    </row>
    <row r="1065" spans="13:15" ht="19.899999999999999" customHeight="1" x14ac:dyDescent="0.15">
      <c r="M1065" s="28"/>
      <c r="N1065" s="28"/>
      <c r="O1065" s="28"/>
    </row>
    <row r="1066" spans="13:15" ht="19.899999999999999" customHeight="1" x14ac:dyDescent="0.15">
      <c r="M1066" s="28"/>
      <c r="N1066" s="28"/>
      <c r="O1066" s="28"/>
    </row>
    <row r="1067" spans="13:15" ht="19.899999999999999" customHeight="1" x14ac:dyDescent="0.15">
      <c r="M1067" s="28"/>
      <c r="N1067" s="28"/>
      <c r="O1067" s="28"/>
    </row>
    <row r="1068" spans="13:15" ht="19.899999999999999" customHeight="1" x14ac:dyDescent="0.15">
      <c r="M1068" s="28"/>
      <c r="N1068" s="28"/>
      <c r="O1068" s="28"/>
    </row>
    <row r="1069" spans="13:15" ht="19.899999999999999" customHeight="1" x14ac:dyDescent="0.15">
      <c r="M1069" s="28"/>
      <c r="N1069" s="28"/>
      <c r="O1069" s="28"/>
    </row>
    <row r="1070" spans="13:15" ht="19.899999999999999" customHeight="1" x14ac:dyDescent="0.15">
      <c r="M1070" s="28"/>
      <c r="N1070" s="28"/>
      <c r="O1070" s="28"/>
    </row>
    <row r="1071" spans="13:15" ht="19.899999999999999" customHeight="1" x14ac:dyDescent="0.15">
      <c r="M1071" s="28"/>
      <c r="N1071" s="28"/>
      <c r="O1071" s="28"/>
    </row>
    <row r="1072" spans="13:15" ht="19.899999999999999" customHeight="1" x14ac:dyDescent="0.15">
      <c r="M1072" s="28"/>
      <c r="N1072" s="28"/>
      <c r="O1072" s="28"/>
    </row>
    <row r="1073" spans="13:15" ht="19.899999999999999" customHeight="1" x14ac:dyDescent="0.15">
      <c r="M1073" s="28"/>
      <c r="N1073" s="28"/>
      <c r="O1073" s="28"/>
    </row>
    <row r="1074" spans="13:15" ht="19.899999999999999" customHeight="1" x14ac:dyDescent="0.15">
      <c r="M1074" s="28"/>
      <c r="N1074" s="28"/>
      <c r="O1074" s="28"/>
    </row>
    <row r="1075" spans="13:15" ht="19.899999999999999" customHeight="1" x14ac:dyDescent="0.15">
      <c r="M1075" s="28"/>
      <c r="N1075" s="28"/>
      <c r="O1075" s="28"/>
    </row>
    <row r="1076" spans="13:15" ht="19.899999999999999" customHeight="1" x14ac:dyDescent="0.15">
      <c r="M1076" s="28"/>
      <c r="N1076" s="28"/>
      <c r="O1076" s="28"/>
    </row>
    <row r="1077" spans="13:15" ht="19.899999999999999" customHeight="1" x14ac:dyDescent="0.15">
      <c r="M1077" s="28"/>
      <c r="N1077" s="28"/>
      <c r="O1077" s="28"/>
    </row>
    <row r="1078" spans="13:15" ht="19.899999999999999" customHeight="1" x14ac:dyDescent="0.15">
      <c r="M1078" s="28"/>
      <c r="N1078" s="28"/>
      <c r="O1078" s="28"/>
    </row>
    <row r="1079" spans="13:15" ht="19.899999999999999" customHeight="1" x14ac:dyDescent="0.15">
      <c r="M1079" s="28"/>
      <c r="N1079" s="28"/>
      <c r="O1079" s="28"/>
    </row>
    <row r="1080" spans="13:15" ht="19.899999999999999" customHeight="1" x14ac:dyDescent="0.15">
      <c r="M1080" s="28"/>
      <c r="N1080" s="28"/>
      <c r="O1080" s="28"/>
    </row>
    <row r="1081" spans="13:15" ht="19.899999999999999" customHeight="1" x14ac:dyDescent="0.15">
      <c r="M1081" s="28"/>
      <c r="N1081" s="28"/>
      <c r="O1081" s="28"/>
    </row>
    <row r="1082" spans="13:15" ht="19.899999999999999" customHeight="1" x14ac:dyDescent="0.15">
      <c r="M1082" s="28"/>
      <c r="N1082" s="28"/>
      <c r="O1082" s="28"/>
    </row>
    <row r="1083" spans="13:15" ht="19.899999999999999" customHeight="1" x14ac:dyDescent="0.15">
      <c r="M1083" s="28"/>
      <c r="N1083" s="28"/>
      <c r="O1083" s="28"/>
    </row>
    <row r="1084" spans="13:15" ht="19.899999999999999" customHeight="1" x14ac:dyDescent="0.15">
      <c r="M1084" s="28"/>
      <c r="N1084" s="28"/>
      <c r="O1084" s="28"/>
    </row>
    <row r="1085" spans="13:15" ht="19.899999999999999" customHeight="1" x14ac:dyDescent="0.15">
      <c r="M1085" s="28"/>
      <c r="N1085" s="28"/>
      <c r="O1085" s="28"/>
    </row>
    <row r="1086" spans="13:15" ht="19.899999999999999" customHeight="1" x14ac:dyDescent="0.15">
      <c r="M1086" s="28"/>
      <c r="N1086" s="28"/>
      <c r="O1086" s="28"/>
    </row>
    <row r="1087" spans="13:15" ht="19.899999999999999" customHeight="1" x14ac:dyDescent="0.15">
      <c r="M1087" s="28"/>
      <c r="N1087" s="28"/>
      <c r="O1087" s="28"/>
    </row>
    <row r="1088" spans="13:15" ht="19.899999999999999" customHeight="1" x14ac:dyDescent="0.15">
      <c r="M1088" s="28"/>
      <c r="N1088" s="28"/>
      <c r="O1088" s="28"/>
    </row>
    <row r="1089" spans="13:15" ht="19.899999999999999" customHeight="1" x14ac:dyDescent="0.15">
      <c r="M1089" s="28"/>
      <c r="N1089" s="28"/>
      <c r="O1089" s="28"/>
    </row>
    <row r="1090" spans="13:15" ht="19.899999999999999" customHeight="1" x14ac:dyDescent="0.15">
      <c r="M1090" s="28"/>
      <c r="N1090" s="28"/>
      <c r="O1090" s="28"/>
    </row>
    <row r="1091" spans="13:15" ht="19.899999999999999" customHeight="1" x14ac:dyDescent="0.15">
      <c r="M1091" s="28"/>
      <c r="N1091" s="28"/>
      <c r="O1091" s="28"/>
    </row>
    <row r="1092" spans="13:15" ht="19.899999999999999" customHeight="1" x14ac:dyDescent="0.15">
      <c r="M1092" s="28"/>
      <c r="N1092" s="28"/>
      <c r="O1092" s="28"/>
    </row>
    <row r="1093" spans="13:15" ht="19.899999999999999" customHeight="1" x14ac:dyDescent="0.15">
      <c r="M1093" s="28"/>
      <c r="N1093" s="28"/>
      <c r="O1093" s="28"/>
    </row>
    <row r="1094" spans="13:15" ht="19.899999999999999" customHeight="1" x14ac:dyDescent="0.15">
      <c r="M1094" s="28"/>
      <c r="N1094" s="28"/>
      <c r="O1094" s="28"/>
    </row>
    <row r="1095" spans="13:15" ht="19.899999999999999" customHeight="1" x14ac:dyDescent="0.15">
      <c r="M1095" s="28"/>
      <c r="N1095" s="28"/>
      <c r="O1095" s="28"/>
    </row>
    <row r="1096" spans="13:15" ht="19.899999999999999" customHeight="1" x14ac:dyDescent="0.15">
      <c r="M1096" s="28"/>
      <c r="N1096" s="28"/>
      <c r="O1096" s="28"/>
    </row>
    <row r="1097" spans="13:15" ht="19.899999999999999" customHeight="1" x14ac:dyDescent="0.15">
      <c r="M1097" s="28"/>
      <c r="N1097" s="28"/>
      <c r="O1097" s="28"/>
    </row>
    <row r="1098" spans="13:15" ht="19.899999999999999" customHeight="1" x14ac:dyDescent="0.15">
      <c r="M1098" s="28"/>
      <c r="N1098" s="28"/>
      <c r="O1098" s="28"/>
    </row>
    <row r="1099" spans="13:15" ht="19.899999999999999" customHeight="1" x14ac:dyDescent="0.15">
      <c r="M1099" s="28"/>
      <c r="N1099" s="28"/>
      <c r="O1099" s="28"/>
    </row>
    <row r="1100" spans="13:15" ht="19.899999999999999" customHeight="1" x14ac:dyDescent="0.15">
      <c r="M1100" s="28"/>
      <c r="N1100" s="28"/>
      <c r="O1100" s="28"/>
    </row>
    <row r="1101" spans="13:15" ht="19.899999999999999" customHeight="1" x14ac:dyDescent="0.15">
      <c r="M1101" s="28"/>
      <c r="N1101" s="28"/>
      <c r="O1101" s="28"/>
    </row>
    <row r="1102" spans="13:15" ht="19.899999999999999" customHeight="1" x14ac:dyDescent="0.15">
      <c r="M1102" s="28"/>
      <c r="N1102" s="28"/>
      <c r="O1102" s="28"/>
    </row>
    <row r="1103" spans="13:15" ht="19.899999999999999" customHeight="1" x14ac:dyDescent="0.15">
      <c r="M1103" s="28"/>
      <c r="N1103" s="28"/>
      <c r="O1103" s="28"/>
    </row>
    <row r="1104" spans="13:15" ht="19.899999999999999" customHeight="1" x14ac:dyDescent="0.15">
      <c r="M1104" s="28"/>
      <c r="N1104" s="28"/>
      <c r="O1104" s="28"/>
    </row>
    <row r="1105" spans="13:15" ht="19.899999999999999" customHeight="1" x14ac:dyDescent="0.15">
      <c r="M1105" s="28"/>
      <c r="N1105" s="28"/>
      <c r="O1105" s="28"/>
    </row>
    <row r="1106" spans="13:15" ht="19.899999999999999" customHeight="1" x14ac:dyDescent="0.15">
      <c r="M1106" s="28"/>
      <c r="N1106" s="28"/>
      <c r="O1106" s="28"/>
    </row>
    <row r="1107" spans="13:15" ht="19.899999999999999" customHeight="1" x14ac:dyDescent="0.15">
      <c r="M1107" s="28"/>
      <c r="N1107" s="28"/>
      <c r="O1107" s="28"/>
    </row>
    <row r="1108" spans="13:15" ht="19.899999999999999" customHeight="1" x14ac:dyDescent="0.15">
      <c r="M1108" s="28"/>
      <c r="N1108" s="28"/>
      <c r="O1108" s="28"/>
    </row>
    <row r="1109" spans="13:15" ht="19.899999999999999" customHeight="1" x14ac:dyDescent="0.15">
      <c r="M1109" s="28"/>
      <c r="N1109" s="28"/>
      <c r="O1109" s="28"/>
    </row>
    <row r="1110" spans="13:15" ht="19.899999999999999" customHeight="1" x14ac:dyDescent="0.15">
      <c r="M1110" s="28"/>
      <c r="N1110" s="28"/>
      <c r="O1110" s="28"/>
    </row>
    <row r="1111" spans="13:15" ht="19.899999999999999" customHeight="1" x14ac:dyDescent="0.15">
      <c r="M1111" s="28"/>
      <c r="N1111" s="28"/>
      <c r="O1111" s="28"/>
    </row>
    <row r="1112" spans="13:15" ht="19.899999999999999" customHeight="1" x14ac:dyDescent="0.15">
      <c r="M1112" s="28"/>
      <c r="N1112" s="28"/>
      <c r="O1112" s="28"/>
    </row>
    <row r="1113" spans="13:15" ht="19.899999999999999" customHeight="1" x14ac:dyDescent="0.15">
      <c r="M1113" s="28"/>
      <c r="N1113" s="28"/>
      <c r="O1113" s="28"/>
    </row>
    <row r="1114" spans="13:15" ht="19.899999999999999" customHeight="1" x14ac:dyDescent="0.15">
      <c r="M1114" s="28"/>
      <c r="N1114" s="28"/>
      <c r="O1114" s="28"/>
    </row>
    <row r="1115" spans="13:15" ht="19.899999999999999" customHeight="1" x14ac:dyDescent="0.15">
      <c r="M1115" s="28"/>
      <c r="N1115" s="28"/>
      <c r="O1115" s="28"/>
    </row>
    <row r="1116" spans="13:15" ht="19.899999999999999" customHeight="1" x14ac:dyDescent="0.15">
      <c r="M1116" s="28"/>
      <c r="N1116" s="28"/>
      <c r="O1116" s="28"/>
    </row>
    <row r="1117" spans="13:15" ht="19.899999999999999" customHeight="1" x14ac:dyDescent="0.15">
      <c r="M1117" s="28"/>
      <c r="N1117" s="28"/>
      <c r="O1117" s="28"/>
    </row>
    <row r="1118" spans="13:15" ht="19.899999999999999" customHeight="1" x14ac:dyDescent="0.15">
      <c r="M1118" s="28"/>
      <c r="N1118" s="28"/>
      <c r="O1118" s="28"/>
    </row>
    <row r="1119" spans="13:15" ht="19.899999999999999" customHeight="1" x14ac:dyDescent="0.15">
      <c r="M1119" s="28"/>
      <c r="N1119" s="28"/>
      <c r="O1119" s="28"/>
    </row>
    <row r="1120" spans="13:15" ht="19.899999999999999" customHeight="1" x14ac:dyDescent="0.15">
      <c r="M1120" s="28"/>
      <c r="N1120" s="28"/>
      <c r="O1120" s="28"/>
    </row>
    <row r="1121" spans="13:15" ht="19.899999999999999" customHeight="1" x14ac:dyDescent="0.15">
      <c r="M1121" s="28"/>
      <c r="N1121" s="28"/>
      <c r="O1121" s="28"/>
    </row>
    <row r="1122" spans="13:15" ht="19.899999999999999" customHeight="1" x14ac:dyDescent="0.15">
      <c r="M1122" s="28"/>
      <c r="N1122" s="28"/>
      <c r="O1122" s="28"/>
    </row>
    <row r="1123" spans="13:15" ht="19.899999999999999" customHeight="1" x14ac:dyDescent="0.15">
      <c r="M1123" s="28"/>
      <c r="N1123" s="28"/>
      <c r="O1123" s="28"/>
    </row>
    <row r="1124" spans="13:15" ht="19.899999999999999" customHeight="1" x14ac:dyDescent="0.15">
      <c r="M1124" s="28"/>
      <c r="N1124" s="28"/>
      <c r="O1124" s="28"/>
    </row>
    <row r="1125" spans="13:15" ht="19.899999999999999" customHeight="1" x14ac:dyDescent="0.15">
      <c r="M1125" s="28"/>
      <c r="N1125" s="28"/>
      <c r="O1125" s="28"/>
    </row>
    <row r="1126" spans="13:15" ht="19.899999999999999" customHeight="1" x14ac:dyDescent="0.15">
      <c r="M1126" s="28"/>
      <c r="N1126" s="28"/>
      <c r="O1126" s="28"/>
    </row>
    <row r="1127" spans="13:15" ht="19.899999999999999" customHeight="1" x14ac:dyDescent="0.15">
      <c r="M1127" s="28"/>
      <c r="N1127" s="28"/>
      <c r="O1127" s="28"/>
    </row>
    <row r="1128" spans="13:15" ht="19.899999999999999" customHeight="1" x14ac:dyDescent="0.15">
      <c r="M1128" s="28"/>
      <c r="N1128" s="28"/>
      <c r="O1128" s="28"/>
    </row>
    <row r="1129" spans="13:15" ht="19.899999999999999" customHeight="1" x14ac:dyDescent="0.15">
      <c r="M1129" s="28"/>
      <c r="N1129" s="28"/>
      <c r="O1129" s="28"/>
    </row>
    <row r="1130" spans="13:15" ht="19.899999999999999" customHeight="1" x14ac:dyDescent="0.15">
      <c r="M1130" s="28"/>
      <c r="N1130" s="28"/>
      <c r="O1130" s="28"/>
    </row>
    <row r="1131" spans="13:15" ht="19.899999999999999" customHeight="1" x14ac:dyDescent="0.15">
      <c r="M1131" s="28"/>
      <c r="N1131" s="28"/>
      <c r="O1131" s="28"/>
    </row>
    <row r="1132" spans="13:15" ht="19.899999999999999" customHeight="1" x14ac:dyDescent="0.15">
      <c r="M1132" s="28"/>
      <c r="N1132" s="28"/>
      <c r="O1132" s="28"/>
    </row>
    <row r="1133" spans="13:15" ht="19.899999999999999" customHeight="1" x14ac:dyDescent="0.15">
      <c r="M1133" s="28"/>
      <c r="N1133" s="28"/>
      <c r="O1133" s="28"/>
    </row>
    <row r="1134" spans="13:15" ht="19.899999999999999" customHeight="1" x14ac:dyDescent="0.15">
      <c r="M1134" s="28"/>
      <c r="N1134" s="28"/>
      <c r="O1134" s="28"/>
    </row>
    <row r="1135" spans="13:15" ht="19.899999999999999" customHeight="1" x14ac:dyDescent="0.15">
      <c r="M1135" s="28"/>
      <c r="N1135" s="28"/>
      <c r="O1135" s="28"/>
    </row>
    <row r="1136" spans="13:15" ht="19.899999999999999" customHeight="1" x14ac:dyDescent="0.15">
      <c r="M1136" s="28"/>
      <c r="N1136" s="28"/>
      <c r="O1136" s="28"/>
    </row>
    <row r="1137" spans="13:15" ht="19.899999999999999" customHeight="1" x14ac:dyDescent="0.15">
      <c r="M1137" s="28"/>
      <c r="N1137" s="28"/>
      <c r="O1137" s="28"/>
    </row>
    <row r="1138" spans="13:15" ht="19.899999999999999" customHeight="1" x14ac:dyDescent="0.15">
      <c r="M1138" s="28"/>
      <c r="N1138" s="28"/>
      <c r="O1138" s="28"/>
    </row>
    <row r="1139" spans="13:15" ht="19.899999999999999" customHeight="1" x14ac:dyDescent="0.15">
      <c r="M1139" s="28"/>
      <c r="N1139" s="28"/>
      <c r="O1139" s="28"/>
    </row>
    <row r="1140" spans="13:15" ht="19.899999999999999" customHeight="1" x14ac:dyDescent="0.15">
      <c r="M1140" s="28"/>
      <c r="N1140" s="28"/>
      <c r="O1140" s="28"/>
    </row>
    <row r="1141" spans="13:15" ht="19.899999999999999" customHeight="1" x14ac:dyDescent="0.15">
      <c r="M1141" s="28"/>
      <c r="N1141" s="28"/>
      <c r="O1141" s="28"/>
    </row>
    <row r="1142" spans="13:15" ht="19.899999999999999" customHeight="1" x14ac:dyDescent="0.15">
      <c r="M1142" s="28"/>
      <c r="N1142" s="28"/>
      <c r="O1142" s="28"/>
    </row>
    <row r="1143" spans="13:15" ht="19.899999999999999" customHeight="1" x14ac:dyDescent="0.15">
      <c r="M1143" s="28"/>
      <c r="N1143" s="28"/>
      <c r="O1143" s="28"/>
    </row>
    <row r="1144" spans="13:15" ht="19.899999999999999" customHeight="1" x14ac:dyDescent="0.15">
      <c r="M1144" s="28"/>
      <c r="N1144" s="28"/>
      <c r="O1144" s="28"/>
    </row>
    <row r="1145" spans="13:15" ht="19.899999999999999" customHeight="1" x14ac:dyDescent="0.15">
      <c r="M1145" s="28"/>
      <c r="N1145" s="28"/>
      <c r="O1145" s="28"/>
    </row>
    <row r="1146" spans="13:15" ht="19.899999999999999" customHeight="1" x14ac:dyDescent="0.15">
      <c r="M1146" s="28"/>
      <c r="N1146" s="28"/>
      <c r="O1146" s="28"/>
    </row>
    <row r="1147" spans="13:15" ht="19.899999999999999" customHeight="1" x14ac:dyDescent="0.15">
      <c r="M1147" s="28"/>
      <c r="N1147" s="28"/>
      <c r="O1147" s="28"/>
    </row>
    <row r="1148" spans="13:15" ht="19.899999999999999" customHeight="1" x14ac:dyDescent="0.15">
      <c r="M1148" s="28"/>
      <c r="N1148" s="28"/>
      <c r="O1148" s="28"/>
    </row>
    <row r="1149" spans="13:15" ht="19.899999999999999" customHeight="1" x14ac:dyDescent="0.15">
      <c r="M1149" s="28"/>
      <c r="N1149" s="28"/>
      <c r="O1149" s="28"/>
    </row>
    <row r="1150" spans="13:15" ht="19.899999999999999" customHeight="1" x14ac:dyDescent="0.15">
      <c r="M1150" s="28"/>
      <c r="N1150" s="28"/>
      <c r="O1150" s="28"/>
    </row>
    <row r="1151" spans="13:15" ht="19.899999999999999" customHeight="1" x14ac:dyDescent="0.15">
      <c r="M1151" s="28"/>
      <c r="N1151" s="28"/>
      <c r="O1151" s="28"/>
    </row>
    <row r="1152" spans="13:15" ht="19.899999999999999" customHeight="1" x14ac:dyDescent="0.15">
      <c r="M1152" s="28"/>
      <c r="N1152" s="28"/>
      <c r="O1152" s="28"/>
    </row>
    <row r="1153" spans="13:15" ht="19.899999999999999" customHeight="1" x14ac:dyDescent="0.15">
      <c r="M1153" s="28"/>
      <c r="N1153" s="28"/>
      <c r="O1153" s="28"/>
    </row>
    <row r="1154" spans="13:15" ht="19.899999999999999" customHeight="1" x14ac:dyDescent="0.15">
      <c r="M1154" s="28"/>
      <c r="N1154" s="28"/>
      <c r="O1154" s="28"/>
    </row>
    <row r="1155" spans="13:15" ht="19.899999999999999" customHeight="1" x14ac:dyDescent="0.15">
      <c r="M1155" s="28"/>
      <c r="N1155" s="28"/>
      <c r="O1155" s="28"/>
    </row>
    <row r="1156" spans="13:15" ht="19.899999999999999" customHeight="1" x14ac:dyDescent="0.15">
      <c r="M1156" s="28"/>
      <c r="N1156" s="28"/>
      <c r="O1156" s="28"/>
    </row>
    <row r="1157" spans="13:15" ht="19.899999999999999" customHeight="1" x14ac:dyDescent="0.15">
      <c r="M1157" s="28"/>
      <c r="N1157" s="28"/>
      <c r="O1157" s="28"/>
    </row>
    <row r="1158" spans="13:15" ht="19.899999999999999" customHeight="1" x14ac:dyDescent="0.15">
      <c r="M1158" s="28"/>
      <c r="N1158" s="28"/>
      <c r="O1158" s="28"/>
    </row>
    <row r="1159" spans="13:15" ht="19.899999999999999" customHeight="1" x14ac:dyDescent="0.15">
      <c r="M1159" s="28"/>
      <c r="N1159" s="28"/>
      <c r="O1159" s="28"/>
    </row>
    <row r="1160" spans="13:15" ht="19.899999999999999" customHeight="1" x14ac:dyDescent="0.15">
      <c r="M1160" s="28"/>
      <c r="N1160" s="28"/>
      <c r="O1160" s="28"/>
    </row>
    <row r="1161" spans="13:15" ht="19.899999999999999" customHeight="1" x14ac:dyDescent="0.15">
      <c r="M1161" s="28"/>
      <c r="N1161" s="28"/>
      <c r="O1161" s="28"/>
    </row>
    <row r="1162" spans="13:15" ht="19.899999999999999" customHeight="1" x14ac:dyDescent="0.15">
      <c r="M1162" s="28"/>
      <c r="N1162" s="28"/>
      <c r="O1162" s="28"/>
    </row>
    <row r="1163" spans="13:15" ht="19.899999999999999" customHeight="1" x14ac:dyDescent="0.15">
      <c r="M1163" s="28"/>
      <c r="N1163" s="28"/>
      <c r="O1163" s="28"/>
    </row>
    <row r="1164" spans="13:15" ht="19.899999999999999" customHeight="1" x14ac:dyDescent="0.15">
      <c r="M1164" s="28"/>
      <c r="N1164" s="28"/>
      <c r="O1164" s="28"/>
    </row>
    <row r="1165" spans="13:15" ht="19.899999999999999" customHeight="1" x14ac:dyDescent="0.15">
      <c r="M1165" s="28"/>
      <c r="N1165" s="28"/>
      <c r="O1165" s="28"/>
    </row>
    <row r="1166" spans="13:15" ht="19.899999999999999" customHeight="1" x14ac:dyDescent="0.15">
      <c r="M1166" s="28"/>
      <c r="N1166" s="28"/>
      <c r="O1166" s="28"/>
    </row>
    <row r="1167" spans="13:15" ht="19.899999999999999" customHeight="1" x14ac:dyDescent="0.15">
      <c r="M1167" s="28"/>
      <c r="N1167" s="28"/>
      <c r="O1167" s="28"/>
    </row>
    <row r="1168" spans="13:15" ht="19.899999999999999" customHeight="1" x14ac:dyDescent="0.15">
      <c r="M1168" s="28"/>
      <c r="N1168" s="28"/>
      <c r="O1168" s="28"/>
    </row>
    <row r="1169" spans="13:15" ht="19.899999999999999" customHeight="1" x14ac:dyDescent="0.15">
      <c r="M1169" s="28"/>
      <c r="N1169" s="28"/>
      <c r="O1169" s="28"/>
    </row>
    <row r="1170" spans="13:15" ht="19.899999999999999" customHeight="1" x14ac:dyDescent="0.15">
      <c r="M1170" s="28"/>
      <c r="N1170" s="28"/>
      <c r="O1170" s="28"/>
    </row>
    <row r="1171" spans="13:15" ht="19.899999999999999" customHeight="1" x14ac:dyDescent="0.15">
      <c r="M1171" s="28"/>
      <c r="N1171" s="28"/>
      <c r="O1171" s="28"/>
    </row>
    <row r="1172" spans="13:15" ht="19.899999999999999" customHeight="1" x14ac:dyDescent="0.15">
      <c r="M1172" s="28"/>
      <c r="N1172" s="28"/>
      <c r="O1172" s="28"/>
    </row>
    <row r="1173" spans="13:15" ht="19.899999999999999" customHeight="1" x14ac:dyDescent="0.15">
      <c r="M1173" s="28"/>
      <c r="N1173" s="28"/>
      <c r="O1173" s="28"/>
    </row>
    <row r="1174" spans="13:15" ht="19.899999999999999" customHeight="1" x14ac:dyDescent="0.15">
      <c r="M1174" s="28"/>
      <c r="N1174" s="28"/>
      <c r="O1174" s="28"/>
    </row>
    <row r="1175" spans="13:15" ht="19.899999999999999" customHeight="1" x14ac:dyDescent="0.15">
      <c r="M1175" s="28"/>
      <c r="N1175" s="28"/>
      <c r="O1175" s="28"/>
    </row>
    <row r="1176" spans="13:15" ht="19.899999999999999" customHeight="1" x14ac:dyDescent="0.15">
      <c r="M1176" s="28"/>
      <c r="N1176" s="28"/>
      <c r="O1176" s="28"/>
    </row>
    <row r="1177" spans="13:15" ht="19.899999999999999" customHeight="1" x14ac:dyDescent="0.15">
      <c r="M1177" s="28"/>
      <c r="N1177" s="28"/>
      <c r="O1177" s="28"/>
    </row>
    <row r="1178" spans="13:15" ht="19.899999999999999" customHeight="1" x14ac:dyDescent="0.15">
      <c r="M1178" s="28"/>
      <c r="N1178" s="28"/>
      <c r="O1178" s="28"/>
    </row>
    <row r="1179" spans="13:15" ht="19.899999999999999" customHeight="1" x14ac:dyDescent="0.15">
      <c r="M1179" s="28"/>
      <c r="N1179" s="28"/>
      <c r="O1179" s="28"/>
    </row>
    <row r="1180" spans="13:15" ht="19.899999999999999" customHeight="1" x14ac:dyDescent="0.15">
      <c r="M1180" s="28"/>
      <c r="N1180" s="28"/>
      <c r="O1180" s="28"/>
    </row>
    <row r="1181" spans="13:15" ht="19.899999999999999" customHeight="1" x14ac:dyDescent="0.15">
      <c r="M1181" s="28"/>
      <c r="N1181" s="28"/>
      <c r="O1181" s="28"/>
    </row>
    <row r="1182" spans="13:15" ht="19.899999999999999" customHeight="1" x14ac:dyDescent="0.15">
      <c r="M1182" s="28"/>
      <c r="N1182" s="28"/>
      <c r="O1182" s="28"/>
    </row>
    <row r="1183" spans="13:15" ht="19.899999999999999" customHeight="1" x14ac:dyDescent="0.15">
      <c r="M1183" s="28"/>
      <c r="N1183" s="28"/>
      <c r="O1183" s="28"/>
    </row>
    <row r="1184" spans="13:15" ht="19.899999999999999" customHeight="1" x14ac:dyDescent="0.15">
      <c r="M1184" s="28"/>
      <c r="N1184" s="28"/>
      <c r="O1184" s="28"/>
    </row>
    <row r="1185" spans="13:15" ht="19.899999999999999" customHeight="1" x14ac:dyDescent="0.15">
      <c r="M1185" s="28"/>
      <c r="N1185" s="28"/>
      <c r="O1185" s="28"/>
    </row>
    <row r="1186" spans="13:15" ht="19.899999999999999" customHeight="1" x14ac:dyDescent="0.15">
      <c r="M1186" s="28"/>
      <c r="N1186" s="28"/>
      <c r="O1186" s="28"/>
    </row>
    <row r="1187" spans="13:15" ht="19.899999999999999" customHeight="1" x14ac:dyDescent="0.15">
      <c r="M1187" s="28"/>
      <c r="N1187" s="28"/>
      <c r="O1187" s="28"/>
    </row>
    <row r="1188" spans="13:15" ht="19.899999999999999" customHeight="1" x14ac:dyDescent="0.15">
      <c r="M1188" s="28"/>
      <c r="N1188" s="28"/>
      <c r="O1188" s="28"/>
    </row>
    <row r="1189" spans="13:15" ht="19.899999999999999" customHeight="1" x14ac:dyDescent="0.15">
      <c r="M1189" s="28"/>
      <c r="N1189" s="28"/>
      <c r="O1189" s="28"/>
    </row>
    <row r="1190" spans="13:15" ht="19.899999999999999" customHeight="1" x14ac:dyDescent="0.15">
      <c r="M1190" s="28"/>
      <c r="N1190" s="28"/>
      <c r="O1190" s="28"/>
    </row>
    <row r="1191" spans="13:15" ht="19.899999999999999" customHeight="1" x14ac:dyDescent="0.15">
      <c r="M1191" s="28"/>
      <c r="N1191" s="28"/>
      <c r="O1191" s="28"/>
    </row>
    <row r="1192" spans="13:15" ht="19.899999999999999" customHeight="1" x14ac:dyDescent="0.15">
      <c r="M1192" s="28"/>
      <c r="N1192" s="28"/>
      <c r="O1192" s="28"/>
    </row>
    <row r="1193" spans="13:15" ht="19.899999999999999" customHeight="1" x14ac:dyDescent="0.15">
      <c r="M1193" s="28"/>
      <c r="N1193" s="28"/>
      <c r="O1193" s="28"/>
    </row>
    <row r="1194" spans="13:15" ht="19.899999999999999" customHeight="1" x14ac:dyDescent="0.15">
      <c r="M1194" s="28"/>
      <c r="N1194" s="28"/>
      <c r="O1194" s="28"/>
    </row>
    <row r="1195" spans="13:15" ht="19.899999999999999" customHeight="1" x14ac:dyDescent="0.15">
      <c r="M1195" s="28"/>
      <c r="N1195" s="28"/>
      <c r="O1195" s="28"/>
    </row>
    <row r="1196" spans="13:15" ht="19.899999999999999" customHeight="1" x14ac:dyDescent="0.15">
      <c r="M1196" s="28"/>
      <c r="N1196" s="28"/>
      <c r="O1196" s="28"/>
    </row>
    <row r="1197" spans="13:15" ht="19.899999999999999" customHeight="1" x14ac:dyDescent="0.15">
      <c r="M1197" s="28"/>
      <c r="N1197" s="28"/>
      <c r="O1197" s="28"/>
    </row>
    <row r="1198" spans="13:15" ht="19.899999999999999" customHeight="1" x14ac:dyDescent="0.15">
      <c r="M1198" s="28"/>
      <c r="N1198" s="28"/>
      <c r="O1198" s="28"/>
    </row>
    <row r="1199" spans="13:15" ht="19.899999999999999" customHeight="1" x14ac:dyDescent="0.15">
      <c r="M1199" s="28"/>
      <c r="N1199" s="28"/>
      <c r="O1199" s="28"/>
    </row>
    <row r="1200" spans="13:15" ht="19.899999999999999" customHeight="1" x14ac:dyDescent="0.15">
      <c r="M1200" s="28"/>
      <c r="N1200" s="28"/>
      <c r="O1200" s="28"/>
    </row>
    <row r="1201" spans="13:15" ht="19.899999999999999" customHeight="1" x14ac:dyDescent="0.15">
      <c r="M1201" s="28"/>
      <c r="N1201" s="28"/>
      <c r="O1201" s="28"/>
    </row>
    <row r="1202" spans="13:15" ht="19.899999999999999" customHeight="1" x14ac:dyDescent="0.15">
      <c r="M1202" s="28"/>
      <c r="N1202" s="28"/>
      <c r="O1202" s="28"/>
    </row>
    <row r="1203" spans="13:15" ht="19.899999999999999" customHeight="1" x14ac:dyDescent="0.15">
      <c r="M1203" s="28"/>
      <c r="N1203" s="28"/>
      <c r="O1203" s="28"/>
    </row>
    <row r="1204" spans="13:15" ht="19.899999999999999" customHeight="1" x14ac:dyDescent="0.15">
      <c r="M1204" s="28"/>
      <c r="N1204" s="28"/>
      <c r="O1204" s="28"/>
    </row>
    <row r="1205" spans="13:15" ht="19.899999999999999" customHeight="1" x14ac:dyDescent="0.15">
      <c r="M1205" s="28"/>
      <c r="N1205" s="28"/>
      <c r="O1205" s="28"/>
    </row>
    <row r="1206" spans="13:15" ht="19.899999999999999" customHeight="1" x14ac:dyDescent="0.15">
      <c r="M1206" s="28"/>
      <c r="N1206" s="28"/>
      <c r="O1206" s="28"/>
    </row>
    <row r="1207" spans="13:15" ht="19.899999999999999" customHeight="1" x14ac:dyDescent="0.15">
      <c r="M1207" s="28"/>
      <c r="N1207" s="28"/>
      <c r="O1207" s="28"/>
    </row>
    <row r="1208" spans="13:15" ht="19.899999999999999" customHeight="1" x14ac:dyDescent="0.15">
      <c r="M1208" s="28"/>
      <c r="N1208" s="28"/>
      <c r="O1208" s="28"/>
    </row>
    <row r="1209" spans="13:15" ht="19.899999999999999" customHeight="1" x14ac:dyDescent="0.15">
      <c r="M1209" s="28"/>
      <c r="N1209" s="28"/>
      <c r="O1209" s="28"/>
    </row>
    <row r="1210" spans="13:15" ht="19.899999999999999" customHeight="1" x14ac:dyDescent="0.15">
      <c r="M1210" s="28"/>
      <c r="N1210" s="28"/>
      <c r="O1210" s="28"/>
    </row>
    <row r="1211" spans="13:15" ht="19.899999999999999" customHeight="1" x14ac:dyDescent="0.15">
      <c r="M1211" s="28"/>
      <c r="N1211" s="28"/>
      <c r="O1211" s="28"/>
    </row>
    <row r="1212" spans="13:15" ht="19.899999999999999" customHeight="1" x14ac:dyDescent="0.15">
      <c r="M1212" s="28"/>
      <c r="N1212" s="28"/>
      <c r="O1212" s="28"/>
    </row>
    <row r="1213" spans="13:15" ht="19.899999999999999" customHeight="1" x14ac:dyDescent="0.15">
      <c r="M1213" s="28"/>
      <c r="N1213" s="28"/>
      <c r="O1213" s="28"/>
    </row>
    <row r="1214" spans="13:15" ht="19.899999999999999" customHeight="1" x14ac:dyDescent="0.15">
      <c r="M1214" s="28"/>
      <c r="N1214" s="28"/>
      <c r="O1214" s="28"/>
    </row>
    <row r="1215" spans="13:15" ht="19.899999999999999" customHeight="1" x14ac:dyDescent="0.15">
      <c r="M1215" s="28"/>
      <c r="N1215" s="28"/>
      <c r="O1215" s="28"/>
    </row>
    <row r="1216" spans="13:15" ht="19.899999999999999" customHeight="1" x14ac:dyDescent="0.15">
      <c r="M1216" s="28"/>
      <c r="N1216" s="28"/>
      <c r="O1216" s="28"/>
    </row>
    <row r="1217" spans="13:15" ht="19.899999999999999" customHeight="1" x14ac:dyDescent="0.15">
      <c r="M1217" s="28"/>
      <c r="N1217" s="28"/>
      <c r="O1217" s="28"/>
    </row>
    <row r="1218" spans="13:15" ht="19.899999999999999" customHeight="1" x14ac:dyDescent="0.15">
      <c r="M1218" s="28"/>
      <c r="N1218" s="28"/>
      <c r="O1218" s="28"/>
    </row>
    <row r="1219" spans="13:15" ht="19.899999999999999" customHeight="1" x14ac:dyDescent="0.15">
      <c r="M1219" s="28"/>
      <c r="N1219" s="28"/>
      <c r="O1219" s="28"/>
    </row>
    <row r="1220" spans="13:15" ht="19.899999999999999" customHeight="1" x14ac:dyDescent="0.15">
      <c r="M1220" s="28"/>
      <c r="N1220" s="28"/>
      <c r="O1220" s="28"/>
    </row>
    <row r="1221" spans="13:15" ht="19.899999999999999" customHeight="1" x14ac:dyDescent="0.15">
      <c r="M1221" s="28"/>
      <c r="N1221" s="28"/>
      <c r="O1221" s="28"/>
    </row>
    <row r="1222" spans="13:15" ht="19.899999999999999" customHeight="1" x14ac:dyDescent="0.15">
      <c r="M1222" s="28"/>
      <c r="N1222" s="28"/>
      <c r="O1222" s="28"/>
    </row>
    <row r="1223" spans="13:15" ht="19.899999999999999" customHeight="1" x14ac:dyDescent="0.15">
      <c r="M1223" s="28"/>
      <c r="N1223" s="28"/>
      <c r="O1223" s="28"/>
    </row>
    <row r="1224" spans="13:15" ht="19.899999999999999" customHeight="1" x14ac:dyDescent="0.15">
      <c r="M1224" s="28"/>
      <c r="N1224" s="28"/>
      <c r="O1224" s="28"/>
    </row>
    <row r="1225" spans="13:15" ht="19.899999999999999" customHeight="1" x14ac:dyDescent="0.15">
      <c r="M1225" s="28"/>
      <c r="N1225" s="28"/>
      <c r="O1225" s="28"/>
    </row>
    <row r="1226" spans="13:15" ht="19.899999999999999" customHeight="1" x14ac:dyDescent="0.15">
      <c r="M1226" s="28"/>
      <c r="N1226" s="28"/>
      <c r="O1226" s="28"/>
    </row>
    <row r="1227" spans="13:15" ht="19.899999999999999" customHeight="1" x14ac:dyDescent="0.15">
      <c r="M1227" s="28"/>
      <c r="N1227" s="28"/>
      <c r="O1227" s="28"/>
    </row>
    <row r="1228" spans="13:15" ht="19.899999999999999" customHeight="1" x14ac:dyDescent="0.15">
      <c r="M1228" s="28"/>
      <c r="N1228" s="28"/>
      <c r="O1228" s="28"/>
    </row>
    <row r="1229" spans="13:15" ht="19.899999999999999" customHeight="1" x14ac:dyDescent="0.15">
      <c r="M1229" s="28"/>
      <c r="N1229" s="28"/>
      <c r="O1229" s="28"/>
    </row>
    <row r="1230" spans="13:15" ht="19.899999999999999" customHeight="1" x14ac:dyDescent="0.15">
      <c r="M1230" s="28"/>
      <c r="N1230" s="28"/>
      <c r="O1230" s="28"/>
    </row>
    <row r="1231" spans="13:15" ht="19.899999999999999" customHeight="1" x14ac:dyDescent="0.15">
      <c r="M1231" s="28"/>
      <c r="N1231" s="28"/>
      <c r="O1231" s="28"/>
    </row>
    <row r="1232" spans="13:15" ht="19.899999999999999" customHeight="1" x14ac:dyDescent="0.15">
      <c r="M1232" s="28"/>
      <c r="N1232" s="28"/>
      <c r="O1232" s="28"/>
    </row>
    <row r="1233" spans="13:15" ht="19.899999999999999" customHeight="1" x14ac:dyDescent="0.15">
      <c r="M1233" s="28"/>
      <c r="N1233" s="28"/>
      <c r="O1233" s="28"/>
    </row>
    <row r="1234" spans="13:15" ht="19.899999999999999" customHeight="1" x14ac:dyDescent="0.15">
      <c r="M1234" s="28"/>
      <c r="N1234" s="28"/>
      <c r="O1234" s="28"/>
    </row>
    <row r="1235" spans="13:15" ht="19.899999999999999" customHeight="1" x14ac:dyDescent="0.15">
      <c r="M1235" s="28"/>
      <c r="N1235" s="28"/>
      <c r="O1235" s="28"/>
    </row>
    <row r="1236" spans="13:15" ht="19.899999999999999" customHeight="1" x14ac:dyDescent="0.15">
      <c r="M1236" s="28"/>
      <c r="N1236" s="28"/>
      <c r="O1236" s="28"/>
    </row>
    <row r="1237" spans="13:15" ht="19.899999999999999" customHeight="1" x14ac:dyDescent="0.15">
      <c r="M1237" s="28"/>
      <c r="N1237" s="28"/>
      <c r="O1237" s="28"/>
    </row>
    <row r="1238" spans="13:15" ht="19.899999999999999" customHeight="1" x14ac:dyDescent="0.15">
      <c r="M1238" s="28"/>
      <c r="N1238" s="28"/>
      <c r="O1238" s="28"/>
    </row>
    <row r="1239" spans="13:15" ht="19.899999999999999" customHeight="1" x14ac:dyDescent="0.15">
      <c r="M1239" s="28"/>
      <c r="N1239" s="28"/>
      <c r="O1239" s="28"/>
    </row>
    <row r="1240" spans="13:15" ht="19.899999999999999" customHeight="1" x14ac:dyDescent="0.15">
      <c r="M1240" s="28"/>
      <c r="N1240" s="28"/>
      <c r="O1240" s="28"/>
    </row>
    <row r="1241" spans="13:15" ht="19.899999999999999" customHeight="1" x14ac:dyDescent="0.15">
      <c r="M1241" s="28"/>
      <c r="N1241" s="28"/>
      <c r="O1241" s="28"/>
    </row>
    <row r="1242" spans="13:15" ht="19.899999999999999" customHeight="1" x14ac:dyDescent="0.15">
      <c r="M1242" s="28"/>
      <c r="N1242" s="28"/>
      <c r="O1242" s="28"/>
    </row>
    <row r="1243" spans="13:15" ht="19.899999999999999" customHeight="1" x14ac:dyDescent="0.15">
      <c r="M1243" s="28"/>
      <c r="N1243" s="28"/>
      <c r="O1243" s="28"/>
    </row>
    <row r="1244" spans="13:15" ht="19.899999999999999" customHeight="1" x14ac:dyDescent="0.15">
      <c r="M1244" s="28"/>
      <c r="N1244" s="28"/>
      <c r="O1244" s="28"/>
    </row>
    <row r="1245" spans="13:15" ht="19.899999999999999" customHeight="1" x14ac:dyDescent="0.15">
      <c r="M1245" s="28"/>
      <c r="N1245" s="28"/>
      <c r="O1245" s="28"/>
    </row>
    <row r="1246" spans="13:15" ht="19.899999999999999" customHeight="1" x14ac:dyDescent="0.15">
      <c r="M1246" s="28"/>
      <c r="N1246" s="28"/>
      <c r="O1246" s="28"/>
    </row>
    <row r="1247" spans="13:15" ht="19.899999999999999" customHeight="1" x14ac:dyDescent="0.15">
      <c r="M1247" s="28"/>
      <c r="N1247" s="28"/>
      <c r="O1247" s="28"/>
    </row>
    <row r="1248" spans="13:15" ht="19.899999999999999" customHeight="1" x14ac:dyDescent="0.15">
      <c r="M1248" s="28"/>
      <c r="N1248" s="28"/>
      <c r="O1248" s="28"/>
    </row>
    <row r="1249" spans="13:15" ht="19.899999999999999" customHeight="1" x14ac:dyDescent="0.15">
      <c r="M1249" s="28"/>
      <c r="N1249" s="28"/>
      <c r="O1249" s="28"/>
    </row>
    <row r="1250" spans="13:15" ht="19.899999999999999" customHeight="1" x14ac:dyDescent="0.15">
      <c r="M1250" s="28"/>
      <c r="N1250" s="28"/>
      <c r="O1250" s="28"/>
    </row>
    <row r="1251" spans="13:15" ht="19.899999999999999" customHeight="1" x14ac:dyDescent="0.15">
      <c r="M1251" s="28"/>
      <c r="N1251" s="28"/>
      <c r="O1251" s="28"/>
    </row>
    <row r="1252" spans="13:15" ht="19.899999999999999" customHeight="1" x14ac:dyDescent="0.15">
      <c r="M1252" s="28"/>
      <c r="N1252" s="28"/>
      <c r="O1252" s="28"/>
    </row>
    <row r="1253" spans="13:15" ht="19.899999999999999" customHeight="1" x14ac:dyDescent="0.15">
      <c r="M1253" s="28"/>
      <c r="N1253" s="28"/>
      <c r="O1253" s="28"/>
    </row>
    <row r="1254" spans="13:15" ht="19.899999999999999" customHeight="1" x14ac:dyDescent="0.15">
      <c r="M1254" s="28"/>
      <c r="N1254" s="28"/>
      <c r="O1254" s="28"/>
    </row>
    <row r="1255" spans="13:15" ht="19.899999999999999" customHeight="1" x14ac:dyDescent="0.15">
      <c r="M1255" s="28"/>
      <c r="N1255" s="28"/>
      <c r="O1255" s="28"/>
    </row>
    <row r="1256" spans="13:15" ht="19.899999999999999" customHeight="1" x14ac:dyDescent="0.15">
      <c r="M1256" s="28"/>
      <c r="N1256" s="28"/>
      <c r="O1256" s="28"/>
    </row>
    <row r="1257" spans="13:15" ht="19.899999999999999" customHeight="1" x14ac:dyDescent="0.15">
      <c r="M1257" s="28"/>
      <c r="N1257" s="28"/>
      <c r="O1257" s="28"/>
    </row>
    <row r="1258" spans="13:15" ht="19.899999999999999" customHeight="1" x14ac:dyDescent="0.15">
      <c r="M1258" s="28"/>
      <c r="N1258" s="28"/>
      <c r="O1258" s="28"/>
    </row>
    <row r="1259" spans="13:15" ht="19.899999999999999" customHeight="1" x14ac:dyDescent="0.15">
      <c r="M1259" s="28"/>
      <c r="N1259" s="28"/>
      <c r="O1259" s="28"/>
    </row>
    <row r="1260" spans="13:15" ht="19.899999999999999" customHeight="1" x14ac:dyDescent="0.15">
      <c r="M1260" s="28"/>
      <c r="N1260" s="28"/>
      <c r="O1260" s="28"/>
    </row>
    <row r="1261" spans="13:15" ht="19.899999999999999" customHeight="1" x14ac:dyDescent="0.15">
      <c r="M1261" s="28"/>
      <c r="N1261" s="28"/>
      <c r="O1261" s="28"/>
    </row>
    <row r="1262" spans="13:15" ht="19.899999999999999" customHeight="1" x14ac:dyDescent="0.15">
      <c r="M1262" s="28"/>
      <c r="N1262" s="28"/>
      <c r="O1262" s="28"/>
    </row>
    <row r="1263" spans="13:15" ht="19.899999999999999" customHeight="1" x14ac:dyDescent="0.15">
      <c r="M1263" s="28"/>
      <c r="N1263" s="28"/>
      <c r="O1263" s="28"/>
    </row>
    <row r="1264" spans="13:15" ht="19.899999999999999" customHeight="1" x14ac:dyDescent="0.15">
      <c r="M1264" s="28"/>
      <c r="N1264" s="28"/>
      <c r="O1264" s="28"/>
    </row>
    <row r="1265" spans="13:15" ht="19.899999999999999" customHeight="1" x14ac:dyDescent="0.15">
      <c r="M1265" s="28"/>
      <c r="N1265" s="28"/>
      <c r="O1265" s="28"/>
    </row>
    <row r="1266" spans="13:15" ht="19.899999999999999" customHeight="1" x14ac:dyDescent="0.15">
      <c r="M1266" s="28"/>
      <c r="N1266" s="28"/>
      <c r="O1266" s="28"/>
    </row>
    <row r="1267" spans="13:15" ht="19.899999999999999" customHeight="1" x14ac:dyDescent="0.15">
      <c r="M1267" s="28"/>
      <c r="N1267" s="28"/>
      <c r="O1267" s="28"/>
    </row>
    <row r="1268" spans="13:15" ht="19.899999999999999" customHeight="1" x14ac:dyDescent="0.15">
      <c r="M1268" s="28"/>
      <c r="N1268" s="28"/>
      <c r="O1268" s="28"/>
    </row>
    <row r="1269" spans="13:15" ht="19.899999999999999" customHeight="1" x14ac:dyDescent="0.15">
      <c r="M1269" s="28"/>
      <c r="N1269" s="28"/>
      <c r="O1269" s="28"/>
    </row>
    <row r="1270" spans="13:15" ht="19.899999999999999" customHeight="1" x14ac:dyDescent="0.15">
      <c r="M1270" s="28"/>
      <c r="N1270" s="28"/>
      <c r="O1270" s="28"/>
    </row>
    <row r="1271" spans="13:15" ht="19.899999999999999" customHeight="1" x14ac:dyDescent="0.15">
      <c r="M1271" s="28"/>
      <c r="N1271" s="28"/>
      <c r="O1271" s="28"/>
    </row>
    <row r="1272" spans="13:15" ht="19.899999999999999" customHeight="1" x14ac:dyDescent="0.15">
      <c r="M1272" s="28"/>
      <c r="N1272" s="28"/>
      <c r="O1272" s="28"/>
    </row>
    <row r="1273" spans="13:15" ht="19.899999999999999" customHeight="1" x14ac:dyDescent="0.15">
      <c r="M1273" s="28"/>
      <c r="N1273" s="28"/>
      <c r="O1273" s="28"/>
    </row>
    <row r="1274" spans="13:15" ht="19.899999999999999" customHeight="1" x14ac:dyDescent="0.15">
      <c r="M1274" s="28"/>
      <c r="N1274" s="28"/>
      <c r="O1274" s="28"/>
    </row>
    <row r="1275" spans="13:15" ht="19.899999999999999" customHeight="1" x14ac:dyDescent="0.15">
      <c r="M1275" s="28"/>
      <c r="N1275" s="28"/>
      <c r="O1275" s="28"/>
    </row>
    <row r="1276" spans="13:15" ht="19.899999999999999" customHeight="1" x14ac:dyDescent="0.15">
      <c r="M1276" s="28"/>
      <c r="N1276" s="28"/>
      <c r="O1276" s="28"/>
    </row>
    <row r="1277" spans="13:15" ht="19.899999999999999" customHeight="1" x14ac:dyDescent="0.15">
      <c r="M1277" s="28"/>
      <c r="N1277" s="28"/>
      <c r="O1277" s="28"/>
    </row>
    <row r="1278" spans="13:15" ht="19.899999999999999" customHeight="1" x14ac:dyDescent="0.15">
      <c r="M1278" s="28"/>
      <c r="N1278" s="28"/>
      <c r="O1278" s="28"/>
    </row>
    <row r="1279" spans="13:15" ht="19.899999999999999" customHeight="1" x14ac:dyDescent="0.15">
      <c r="M1279" s="28"/>
      <c r="N1279" s="28"/>
      <c r="O1279" s="28"/>
    </row>
    <row r="1280" spans="13:15" ht="19.899999999999999" customHeight="1" x14ac:dyDescent="0.15">
      <c r="M1280" s="28"/>
      <c r="N1280" s="28"/>
      <c r="O1280" s="28"/>
    </row>
    <row r="1281" spans="13:15" ht="19.899999999999999" customHeight="1" x14ac:dyDescent="0.15">
      <c r="M1281" s="28"/>
      <c r="N1281" s="28"/>
      <c r="O1281" s="28"/>
    </row>
    <row r="1282" spans="13:15" ht="19.899999999999999" customHeight="1" x14ac:dyDescent="0.15">
      <c r="M1282" s="28"/>
      <c r="N1282" s="28"/>
      <c r="O1282" s="28"/>
    </row>
    <row r="1283" spans="13:15" ht="19.899999999999999" customHeight="1" x14ac:dyDescent="0.15">
      <c r="M1283" s="28"/>
      <c r="N1283" s="28"/>
      <c r="O1283" s="28"/>
    </row>
    <row r="1284" spans="13:15" ht="19.899999999999999" customHeight="1" x14ac:dyDescent="0.15">
      <c r="M1284" s="28"/>
      <c r="N1284" s="28"/>
      <c r="O1284" s="28"/>
    </row>
    <row r="1285" spans="13:15" ht="19.899999999999999" customHeight="1" x14ac:dyDescent="0.15">
      <c r="M1285" s="28"/>
      <c r="N1285" s="28"/>
      <c r="O1285" s="28"/>
    </row>
    <row r="1286" spans="13:15" ht="19.899999999999999" customHeight="1" x14ac:dyDescent="0.15">
      <c r="M1286" s="28"/>
      <c r="N1286" s="28"/>
      <c r="O1286" s="28"/>
    </row>
    <row r="1287" spans="13:15" ht="19.899999999999999" customHeight="1" x14ac:dyDescent="0.15">
      <c r="M1287" s="28"/>
      <c r="N1287" s="28"/>
      <c r="O1287" s="28"/>
    </row>
    <row r="1288" spans="13:15" ht="19.899999999999999" customHeight="1" x14ac:dyDescent="0.15">
      <c r="M1288" s="28"/>
      <c r="N1288" s="28"/>
      <c r="O1288" s="28"/>
    </row>
    <row r="1289" spans="13:15" ht="19.899999999999999" customHeight="1" x14ac:dyDescent="0.15">
      <c r="M1289" s="28"/>
      <c r="N1289" s="28"/>
      <c r="O1289" s="28"/>
    </row>
    <row r="1290" spans="13:15" ht="19.899999999999999" customHeight="1" x14ac:dyDescent="0.15">
      <c r="M1290" s="28"/>
      <c r="N1290" s="28"/>
      <c r="O1290" s="28"/>
    </row>
    <row r="1291" spans="13:15" ht="19.899999999999999" customHeight="1" x14ac:dyDescent="0.15">
      <c r="M1291" s="28"/>
      <c r="N1291" s="28"/>
      <c r="O1291" s="28"/>
    </row>
    <row r="1292" spans="13:15" ht="19.899999999999999" customHeight="1" x14ac:dyDescent="0.15">
      <c r="M1292" s="28"/>
      <c r="N1292" s="28"/>
      <c r="O1292" s="28"/>
    </row>
    <row r="1293" spans="13:15" ht="19.899999999999999" customHeight="1" x14ac:dyDescent="0.15">
      <c r="M1293" s="28"/>
      <c r="N1293" s="28"/>
      <c r="O1293" s="28"/>
    </row>
    <row r="1294" spans="13:15" ht="19.899999999999999" customHeight="1" x14ac:dyDescent="0.15">
      <c r="M1294" s="28"/>
      <c r="N1294" s="28"/>
      <c r="O1294" s="28"/>
    </row>
    <row r="1295" spans="13:15" ht="19.899999999999999" customHeight="1" x14ac:dyDescent="0.15">
      <c r="M1295" s="28"/>
      <c r="N1295" s="28"/>
      <c r="O1295" s="28"/>
    </row>
    <row r="1296" spans="13:15" ht="19.899999999999999" customHeight="1" x14ac:dyDescent="0.15">
      <c r="M1296" s="28"/>
      <c r="N1296" s="28"/>
      <c r="O1296" s="28"/>
    </row>
    <row r="1297" spans="13:15" ht="19.899999999999999" customHeight="1" x14ac:dyDescent="0.15">
      <c r="M1297" s="28"/>
      <c r="N1297" s="28"/>
      <c r="O1297" s="28"/>
    </row>
    <row r="1298" spans="13:15" ht="19.899999999999999" customHeight="1" x14ac:dyDescent="0.15">
      <c r="M1298" s="28"/>
      <c r="N1298" s="28"/>
      <c r="O1298" s="28"/>
    </row>
    <row r="1299" spans="13:15" ht="19.899999999999999" customHeight="1" x14ac:dyDescent="0.15">
      <c r="M1299" s="28"/>
      <c r="N1299" s="28"/>
      <c r="O1299" s="28"/>
    </row>
    <row r="1300" spans="13:15" ht="19.899999999999999" customHeight="1" x14ac:dyDescent="0.15">
      <c r="M1300" s="28"/>
      <c r="N1300" s="28"/>
      <c r="O1300" s="28"/>
    </row>
    <row r="1301" spans="13:15" ht="19.899999999999999" customHeight="1" x14ac:dyDescent="0.15">
      <c r="M1301" s="28"/>
      <c r="N1301" s="28"/>
      <c r="O1301" s="28"/>
    </row>
    <row r="1302" spans="13:15" ht="19.899999999999999" customHeight="1" x14ac:dyDescent="0.15">
      <c r="M1302" s="28"/>
      <c r="N1302" s="28"/>
      <c r="O1302" s="28"/>
    </row>
    <row r="1303" spans="13:15" ht="19.899999999999999" customHeight="1" x14ac:dyDescent="0.15">
      <c r="M1303" s="28"/>
      <c r="N1303" s="28"/>
      <c r="O1303" s="28"/>
    </row>
    <row r="1304" spans="13:15" ht="19.899999999999999" customHeight="1" x14ac:dyDescent="0.15">
      <c r="M1304" s="28"/>
      <c r="N1304" s="28"/>
      <c r="O1304" s="28"/>
    </row>
    <row r="1305" spans="13:15" ht="19.899999999999999" customHeight="1" x14ac:dyDescent="0.15">
      <c r="M1305" s="28"/>
      <c r="N1305" s="28"/>
      <c r="O1305" s="28"/>
    </row>
    <row r="1306" spans="13:15" ht="19.899999999999999" customHeight="1" x14ac:dyDescent="0.15">
      <c r="M1306" s="28"/>
      <c r="N1306" s="28"/>
      <c r="O1306" s="28"/>
    </row>
    <row r="1307" spans="13:15" ht="19.899999999999999" customHeight="1" x14ac:dyDescent="0.15">
      <c r="M1307" s="28"/>
      <c r="N1307" s="28"/>
      <c r="O1307" s="28"/>
    </row>
    <row r="1308" spans="13:15" ht="19.899999999999999" customHeight="1" x14ac:dyDescent="0.15">
      <c r="M1308" s="28"/>
      <c r="N1308" s="28"/>
      <c r="O1308" s="28"/>
    </row>
    <row r="1309" spans="13:15" ht="19.899999999999999" customHeight="1" x14ac:dyDescent="0.15">
      <c r="M1309" s="28"/>
      <c r="N1309" s="28"/>
      <c r="O1309" s="28"/>
    </row>
    <row r="1310" spans="13:15" ht="19.899999999999999" customHeight="1" x14ac:dyDescent="0.15">
      <c r="M1310" s="28"/>
      <c r="N1310" s="28"/>
      <c r="O1310" s="28"/>
    </row>
    <row r="1311" spans="13:15" ht="19.899999999999999" customHeight="1" x14ac:dyDescent="0.15">
      <c r="M1311" s="28"/>
      <c r="N1311" s="28"/>
      <c r="O1311" s="28"/>
    </row>
    <row r="1312" spans="13:15" ht="19.899999999999999" customHeight="1" x14ac:dyDescent="0.15">
      <c r="M1312" s="28"/>
      <c r="N1312" s="28"/>
      <c r="O1312" s="28"/>
    </row>
    <row r="1313" spans="13:15" ht="19.899999999999999" customHeight="1" x14ac:dyDescent="0.15">
      <c r="M1313" s="28"/>
      <c r="N1313" s="28"/>
      <c r="O1313" s="28"/>
    </row>
    <row r="1314" spans="13:15" ht="19.899999999999999" customHeight="1" x14ac:dyDescent="0.15">
      <c r="M1314" s="28"/>
      <c r="N1314" s="28"/>
      <c r="O1314" s="28"/>
    </row>
    <row r="1315" spans="13:15" ht="19.899999999999999" customHeight="1" x14ac:dyDescent="0.15">
      <c r="M1315" s="28"/>
      <c r="N1315" s="28"/>
      <c r="O1315" s="28"/>
    </row>
    <row r="1316" spans="13:15" ht="19.899999999999999" customHeight="1" x14ac:dyDescent="0.15">
      <c r="M1316" s="28"/>
      <c r="N1316" s="28"/>
      <c r="O1316" s="28"/>
    </row>
    <row r="1317" spans="13:15" ht="19.899999999999999" customHeight="1" x14ac:dyDescent="0.15">
      <c r="M1317" s="28"/>
      <c r="N1317" s="28"/>
      <c r="O1317" s="28"/>
    </row>
    <row r="1318" spans="13:15" ht="19.899999999999999" customHeight="1" x14ac:dyDescent="0.15">
      <c r="M1318" s="28"/>
      <c r="N1318" s="28"/>
      <c r="O1318" s="28"/>
    </row>
    <row r="1319" spans="13:15" ht="19.899999999999999" customHeight="1" x14ac:dyDescent="0.15">
      <c r="M1319" s="28"/>
      <c r="N1319" s="28"/>
      <c r="O1319" s="28"/>
    </row>
    <row r="1320" spans="13:15" ht="19.899999999999999" customHeight="1" x14ac:dyDescent="0.15">
      <c r="M1320" s="28"/>
      <c r="N1320" s="28"/>
      <c r="O1320" s="28"/>
    </row>
    <row r="1321" spans="13:15" ht="19.899999999999999" customHeight="1" x14ac:dyDescent="0.15">
      <c r="M1321" s="28"/>
      <c r="N1321" s="28"/>
      <c r="O1321" s="28"/>
    </row>
    <row r="1322" spans="13:15" ht="19.899999999999999" customHeight="1" x14ac:dyDescent="0.15">
      <c r="M1322" s="28"/>
      <c r="N1322" s="28"/>
      <c r="O1322" s="28"/>
    </row>
    <row r="1323" spans="13:15" ht="19.899999999999999" customHeight="1" x14ac:dyDescent="0.15">
      <c r="M1323" s="28"/>
      <c r="N1323" s="28"/>
      <c r="O1323" s="28"/>
    </row>
    <row r="1324" spans="13:15" ht="19.899999999999999" customHeight="1" x14ac:dyDescent="0.15">
      <c r="M1324" s="28"/>
      <c r="N1324" s="28"/>
      <c r="O1324" s="28"/>
    </row>
    <row r="1325" spans="13:15" ht="19.899999999999999" customHeight="1" x14ac:dyDescent="0.15">
      <c r="M1325" s="28"/>
      <c r="N1325" s="28"/>
      <c r="O1325" s="28"/>
    </row>
    <row r="1326" spans="13:15" ht="19.899999999999999" customHeight="1" x14ac:dyDescent="0.15">
      <c r="M1326" s="28"/>
      <c r="N1326" s="28"/>
      <c r="O1326" s="28"/>
    </row>
    <row r="1327" spans="13:15" ht="19.899999999999999" customHeight="1" x14ac:dyDescent="0.15">
      <c r="M1327" s="28"/>
      <c r="N1327" s="28"/>
      <c r="O1327" s="28"/>
    </row>
    <row r="1328" spans="13:15" ht="19.899999999999999" customHeight="1" x14ac:dyDescent="0.15">
      <c r="M1328" s="28"/>
      <c r="N1328" s="28"/>
      <c r="O1328" s="28"/>
    </row>
    <row r="1329" spans="13:15" ht="19.899999999999999" customHeight="1" x14ac:dyDescent="0.15">
      <c r="M1329" s="28"/>
      <c r="N1329" s="28"/>
      <c r="O1329" s="28"/>
    </row>
    <row r="1330" spans="13:15" ht="19.899999999999999" customHeight="1" x14ac:dyDescent="0.15">
      <c r="M1330" s="28"/>
      <c r="N1330" s="28"/>
      <c r="O1330" s="28"/>
    </row>
    <row r="1331" spans="13:15" ht="19.899999999999999" customHeight="1" x14ac:dyDescent="0.15">
      <c r="M1331" s="28"/>
      <c r="N1331" s="28"/>
      <c r="O1331" s="28"/>
    </row>
    <row r="1332" spans="13:15" ht="19.899999999999999" customHeight="1" x14ac:dyDescent="0.15">
      <c r="M1332" s="28"/>
      <c r="N1332" s="28"/>
      <c r="O1332" s="28"/>
    </row>
    <row r="1333" spans="13:15" ht="19.899999999999999" customHeight="1" x14ac:dyDescent="0.15">
      <c r="M1333" s="28"/>
      <c r="N1333" s="28"/>
      <c r="O1333" s="28"/>
    </row>
    <row r="1334" spans="13:15" ht="19.899999999999999" customHeight="1" x14ac:dyDescent="0.15">
      <c r="M1334" s="28"/>
      <c r="N1334" s="28"/>
      <c r="O1334" s="28"/>
    </row>
    <row r="1335" spans="13:15" ht="19.899999999999999" customHeight="1" x14ac:dyDescent="0.15">
      <c r="M1335" s="28"/>
      <c r="N1335" s="28"/>
      <c r="O1335" s="28"/>
    </row>
    <row r="1336" spans="13:15" ht="19.899999999999999" customHeight="1" x14ac:dyDescent="0.15">
      <c r="M1336" s="28"/>
      <c r="N1336" s="28"/>
      <c r="O1336" s="28"/>
    </row>
    <row r="1337" spans="13:15" ht="19.899999999999999" customHeight="1" x14ac:dyDescent="0.15">
      <c r="M1337" s="28"/>
      <c r="N1337" s="28"/>
      <c r="O1337" s="28"/>
    </row>
    <row r="1338" spans="13:15" ht="19.899999999999999" customHeight="1" x14ac:dyDescent="0.15">
      <c r="M1338" s="28"/>
      <c r="N1338" s="28"/>
      <c r="O1338" s="28"/>
    </row>
    <row r="1339" spans="13:15" ht="19.899999999999999" customHeight="1" x14ac:dyDescent="0.15">
      <c r="M1339" s="28"/>
      <c r="N1339" s="28"/>
      <c r="O1339" s="28"/>
    </row>
    <row r="1340" spans="13:15" ht="19.899999999999999" customHeight="1" x14ac:dyDescent="0.15">
      <c r="M1340" s="28"/>
      <c r="N1340" s="28"/>
      <c r="O1340" s="28"/>
    </row>
    <row r="1341" spans="13:15" ht="19.899999999999999" customHeight="1" x14ac:dyDescent="0.15">
      <c r="M1341" s="28"/>
      <c r="N1341" s="28"/>
      <c r="O1341" s="28"/>
    </row>
    <row r="1342" spans="13:15" ht="19.899999999999999" customHeight="1" x14ac:dyDescent="0.15">
      <c r="M1342" s="28"/>
      <c r="N1342" s="28"/>
      <c r="O1342" s="28"/>
    </row>
    <row r="1343" spans="13:15" ht="19.899999999999999" customHeight="1" x14ac:dyDescent="0.15">
      <c r="M1343" s="28"/>
      <c r="N1343" s="28"/>
      <c r="O1343" s="28"/>
    </row>
    <row r="1344" spans="13:15" ht="19.899999999999999" customHeight="1" x14ac:dyDescent="0.15">
      <c r="M1344" s="28"/>
      <c r="N1344" s="28"/>
      <c r="O1344" s="28"/>
    </row>
    <row r="1345" spans="13:15" ht="19.899999999999999" customHeight="1" x14ac:dyDescent="0.15">
      <c r="M1345" s="28"/>
      <c r="N1345" s="28"/>
      <c r="O1345" s="28"/>
    </row>
    <row r="1346" spans="13:15" ht="19.899999999999999" customHeight="1" x14ac:dyDescent="0.15">
      <c r="M1346" s="28"/>
      <c r="N1346" s="28"/>
      <c r="O1346" s="28"/>
    </row>
    <row r="1347" spans="13:15" ht="19.899999999999999" customHeight="1" x14ac:dyDescent="0.15">
      <c r="M1347" s="28"/>
      <c r="N1347" s="28"/>
      <c r="O1347" s="28"/>
    </row>
    <row r="1348" spans="13:15" ht="19.899999999999999" customHeight="1" x14ac:dyDescent="0.15">
      <c r="M1348" s="28"/>
      <c r="N1348" s="28"/>
      <c r="O1348" s="28"/>
    </row>
    <row r="1349" spans="13:15" ht="19.899999999999999" customHeight="1" x14ac:dyDescent="0.15">
      <c r="M1349" s="28"/>
      <c r="N1349" s="28"/>
      <c r="O1349" s="28"/>
    </row>
    <row r="1350" spans="13:15" ht="19.899999999999999" customHeight="1" x14ac:dyDescent="0.15">
      <c r="M1350" s="28"/>
      <c r="N1350" s="28"/>
      <c r="O1350" s="28"/>
    </row>
    <row r="1351" spans="13:15" ht="19.899999999999999" customHeight="1" x14ac:dyDescent="0.15">
      <c r="M1351" s="28"/>
      <c r="N1351" s="28"/>
      <c r="O1351" s="28"/>
    </row>
    <row r="1352" spans="13:15" ht="19.899999999999999" customHeight="1" x14ac:dyDescent="0.15">
      <c r="M1352" s="28"/>
      <c r="N1352" s="28"/>
      <c r="O1352" s="28"/>
    </row>
    <row r="1353" spans="13:15" ht="19.899999999999999" customHeight="1" x14ac:dyDescent="0.15">
      <c r="M1353" s="28"/>
      <c r="N1353" s="28"/>
      <c r="O1353" s="28"/>
    </row>
    <row r="1354" spans="13:15" ht="19.899999999999999" customHeight="1" x14ac:dyDescent="0.15">
      <c r="M1354" s="28"/>
      <c r="N1354" s="28"/>
      <c r="O1354" s="28"/>
    </row>
    <row r="1355" spans="13:15" ht="19.899999999999999" customHeight="1" x14ac:dyDescent="0.15">
      <c r="M1355" s="28"/>
      <c r="N1355" s="28"/>
      <c r="O1355" s="28"/>
    </row>
    <row r="1356" spans="13:15" ht="19.899999999999999" customHeight="1" x14ac:dyDescent="0.15">
      <c r="M1356" s="28"/>
      <c r="N1356" s="28"/>
      <c r="O1356" s="28"/>
    </row>
    <row r="1357" spans="13:15" ht="19.899999999999999" customHeight="1" x14ac:dyDescent="0.15">
      <c r="M1357" s="28"/>
      <c r="N1357" s="28"/>
      <c r="O1357" s="28"/>
    </row>
    <row r="1358" spans="13:15" ht="19.899999999999999" customHeight="1" x14ac:dyDescent="0.15">
      <c r="M1358" s="28"/>
      <c r="N1358" s="28"/>
      <c r="O1358" s="28"/>
    </row>
    <row r="1359" spans="13:15" ht="19.899999999999999" customHeight="1" x14ac:dyDescent="0.15">
      <c r="M1359" s="28"/>
      <c r="N1359" s="28"/>
      <c r="O1359" s="28"/>
    </row>
    <row r="1360" spans="13:15" ht="19.899999999999999" customHeight="1" x14ac:dyDescent="0.15">
      <c r="M1360" s="28"/>
      <c r="N1360" s="28"/>
      <c r="O1360" s="28"/>
    </row>
    <row r="1361" spans="13:15" ht="19.899999999999999" customHeight="1" x14ac:dyDescent="0.15">
      <c r="M1361" s="28"/>
      <c r="N1361" s="28"/>
      <c r="O1361" s="28"/>
    </row>
    <row r="1362" spans="13:15" ht="19.899999999999999" customHeight="1" x14ac:dyDescent="0.15">
      <c r="M1362" s="28"/>
      <c r="N1362" s="28"/>
      <c r="O1362" s="28"/>
    </row>
    <row r="1363" spans="13:15" ht="19.899999999999999" customHeight="1" x14ac:dyDescent="0.15">
      <c r="M1363" s="28"/>
      <c r="N1363" s="28"/>
      <c r="O1363" s="28"/>
    </row>
    <row r="1364" spans="13:15" ht="19.899999999999999" customHeight="1" x14ac:dyDescent="0.15">
      <c r="M1364" s="28"/>
      <c r="N1364" s="28"/>
      <c r="O1364" s="28"/>
    </row>
    <row r="1365" spans="13:15" ht="19.899999999999999" customHeight="1" x14ac:dyDescent="0.15">
      <c r="M1365" s="28"/>
      <c r="N1365" s="28"/>
      <c r="O1365" s="28"/>
    </row>
    <row r="1366" spans="13:15" ht="19.899999999999999" customHeight="1" x14ac:dyDescent="0.15">
      <c r="M1366" s="28"/>
      <c r="N1366" s="28"/>
      <c r="O1366" s="28"/>
    </row>
    <row r="1367" spans="13:15" ht="19.899999999999999" customHeight="1" x14ac:dyDescent="0.15">
      <c r="M1367" s="28"/>
      <c r="N1367" s="28"/>
      <c r="O1367" s="28"/>
    </row>
    <row r="1368" spans="13:15" ht="19.899999999999999" customHeight="1" x14ac:dyDescent="0.15">
      <c r="M1368" s="28"/>
      <c r="N1368" s="28"/>
      <c r="O1368" s="28"/>
    </row>
    <row r="1369" spans="13:15" ht="19.899999999999999" customHeight="1" x14ac:dyDescent="0.15">
      <c r="M1369" s="28"/>
      <c r="N1369" s="28"/>
      <c r="O1369" s="28"/>
    </row>
    <row r="1370" spans="13:15" ht="19.899999999999999" customHeight="1" x14ac:dyDescent="0.15">
      <c r="M1370" s="28"/>
      <c r="N1370" s="28"/>
      <c r="O1370" s="28"/>
    </row>
    <row r="1371" spans="13:15" ht="19.899999999999999" customHeight="1" x14ac:dyDescent="0.15">
      <c r="M1371" s="28"/>
      <c r="N1371" s="28"/>
      <c r="O1371" s="28"/>
    </row>
    <row r="1372" spans="13:15" ht="19.899999999999999" customHeight="1" x14ac:dyDescent="0.15">
      <c r="M1372" s="28"/>
      <c r="N1372" s="28"/>
      <c r="O1372" s="28"/>
    </row>
    <row r="1373" spans="13:15" ht="19.899999999999999" customHeight="1" x14ac:dyDescent="0.15">
      <c r="M1373" s="28"/>
      <c r="N1373" s="28"/>
      <c r="O1373" s="28"/>
    </row>
    <row r="1374" spans="13:15" ht="19.899999999999999" customHeight="1" x14ac:dyDescent="0.15">
      <c r="M1374" s="28"/>
      <c r="N1374" s="28"/>
      <c r="O1374" s="28"/>
    </row>
    <row r="1375" spans="13:15" ht="19.899999999999999" customHeight="1" x14ac:dyDescent="0.15">
      <c r="M1375" s="28"/>
      <c r="N1375" s="28"/>
      <c r="O1375" s="28"/>
    </row>
    <row r="1376" spans="13:15" ht="19.899999999999999" customHeight="1" x14ac:dyDescent="0.15">
      <c r="M1376" s="28"/>
      <c r="N1376" s="28"/>
      <c r="O1376" s="28"/>
    </row>
    <row r="1377" spans="13:15" ht="19.899999999999999" customHeight="1" x14ac:dyDescent="0.15">
      <c r="M1377" s="28"/>
      <c r="N1377" s="28"/>
      <c r="O1377" s="28"/>
    </row>
    <row r="1378" spans="13:15" ht="19.899999999999999" customHeight="1" x14ac:dyDescent="0.15">
      <c r="M1378" s="28"/>
      <c r="N1378" s="28"/>
      <c r="O1378" s="28"/>
    </row>
    <row r="1379" spans="13:15" ht="19.899999999999999" customHeight="1" x14ac:dyDescent="0.15">
      <c r="M1379" s="28"/>
      <c r="N1379" s="28"/>
      <c r="O1379" s="28"/>
    </row>
    <row r="1380" spans="13:15" ht="19.899999999999999" customHeight="1" x14ac:dyDescent="0.15">
      <c r="M1380" s="28"/>
      <c r="N1380" s="28"/>
      <c r="O1380" s="28"/>
    </row>
    <row r="1381" spans="13:15" ht="19.899999999999999" customHeight="1" x14ac:dyDescent="0.15">
      <c r="M1381" s="28"/>
      <c r="N1381" s="28"/>
      <c r="O1381" s="28"/>
    </row>
    <row r="1382" spans="13:15" ht="19.899999999999999" customHeight="1" x14ac:dyDescent="0.15">
      <c r="M1382" s="28"/>
      <c r="N1382" s="28"/>
      <c r="O1382" s="28"/>
    </row>
    <row r="1383" spans="13:15" ht="19.899999999999999" customHeight="1" x14ac:dyDescent="0.15">
      <c r="M1383" s="28"/>
      <c r="N1383" s="28"/>
      <c r="O1383" s="28"/>
    </row>
    <row r="1384" spans="13:15" ht="19.899999999999999" customHeight="1" x14ac:dyDescent="0.15">
      <c r="M1384" s="28"/>
      <c r="N1384" s="28"/>
      <c r="O1384" s="28"/>
    </row>
    <row r="1385" spans="13:15" ht="19.899999999999999" customHeight="1" x14ac:dyDescent="0.15">
      <c r="M1385" s="28"/>
      <c r="N1385" s="28"/>
      <c r="O1385" s="28"/>
    </row>
    <row r="1386" spans="13:15" ht="19.899999999999999" customHeight="1" x14ac:dyDescent="0.15">
      <c r="M1386" s="28"/>
      <c r="N1386" s="28"/>
      <c r="O1386" s="28"/>
    </row>
    <row r="1387" spans="13:15" ht="19.899999999999999" customHeight="1" x14ac:dyDescent="0.15">
      <c r="M1387" s="28"/>
      <c r="N1387" s="28"/>
      <c r="O1387" s="28"/>
    </row>
    <row r="1388" spans="13:15" ht="19.899999999999999" customHeight="1" x14ac:dyDescent="0.15">
      <c r="M1388" s="28"/>
      <c r="N1388" s="28"/>
      <c r="O1388" s="28"/>
    </row>
    <row r="1389" spans="13:15" ht="19.899999999999999" customHeight="1" x14ac:dyDescent="0.15">
      <c r="M1389" s="28"/>
      <c r="N1389" s="28"/>
      <c r="O1389" s="28"/>
    </row>
    <row r="1390" spans="13:15" ht="19.899999999999999" customHeight="1" x14ac:dyDescent="0.15">
      <c r="M1390" s="28"/>
      <c r="N1390" s="28"/>
      <c r="O1390" s="28"/>
    </row>
    <row r="1391" spans="13:15" ht="19.899999999999999" customHeight="1" x14ac:dyDescent="0.15">
      <c r="M1391" s="28"/>
      <c r="N1391" s="28"/>
      <c r="O1391" s="28"/>
    </row>
    <row r="1392" spans="13:15" ht="19.899999999999999" customHeight="1" x14ac:dyDescent="0.15">
      <c r="M1392" s="28"/>
      <c r="N1392" s="28"/>
      <c r="O1392" s="28"/>
    </row>
    <row r="1393" spans="13:15" ht="19.899999999999999" customHeight="1" x14ac:dyDescent="0.15">
      <c r="M1393" s="28"/>
      <c r="N1393" s="28"/>
      <c r="O1393" s="28"/>
    </row>
    <row r="1394" spans="13:15" ht="19.899999999999999" customHeight="1" x14ac:dyDescent="0.15">
      <c r="M1394" s="28"/>
      <c r="N1394" s="28"/>
      <c r="O1394" s="28"/>
    </row>
    <row r="1395" spans="13:15" ht="19.899999999999999" customHeight="1" x14ac:dyDescent="0.15">
      <c r="M1395" s="28"/>
      <c r="N1395" s="28"/>
      <c r="O1395" s="28"/>
    </row>
    <row r="1396" spans="13:15" ht="19.899999999999999" customHeight="1" x14ac:dyDescent="0.15">
      <c r="M1396" s="28"/>
      <c r="N1396" s="28"/>
      <c r="O1396" s="28"/>
    </row>
    <row r="1397" spans="13:15" ht="19.899999999999999" customHeight="1" x14ac:dyDescent="0.15">
      <c r="M1397" s="28"/>
      <c r="N1397" s="28"/>
      <c r="O1397" s="28"/>
    </row>
    <row r="1398" spans="13:15" ht="19.899999999999999" customHeight="1" x14ac:dyDescent="0.15">
      <c r="M1398" s="28"/>
      <c r="N1398" s="28"/>
      <c r="O1398" s="28"/>
    </row>
    <row r="1399" spans="13:15" ht="19.899999999999999" customHeight="1" x14ac:dyDescent="0.15">
      <c r="M1399" s="28"/>
      <c r="N1399" s="28"/>
      <c r="O1399" s="28"/>
    </row>
    <row r="1400" spans="13:15" ht="19.899999999999999" customHeight="1" x14ac:dyDescent="0.15">
      <c r="M1400" s="28"/>
      <c r="N1400" s="28"/>
      <c r="O1400" s="28"/>
    </row>
    <row r="1401" spans="13:15" ht="19.899999999999999" customHeight="1" x14ac:dyDescent="0.15">
      <c r="M1401" s="28"/>
      <c r="N1401" s="28"/>
      <c r="O1401" s="28"/>
    </row>
    <row r="1402" spans="13:15" ht="19.899999999999999" customHeight="1" x14ac:dyDescent="0.15">
      <c r="M1402" s="28"/>
      <c r="N1402" s="28"/>
      <c r="O1402" s="28"/>
    </row>
    <row r="1403" spans="13:15" ht="19.899999999999999" customHeight="1" x14ac:dyDescent="0.15">
      <c r="M1403" s="28"/>
      <c r="N1403" s="28"/>
      <c r="O1403" s="28"/>
    </row>
    <row r="1404" spans="13:15" ht="19.899999999999999" customHeight="1" x14ac:dyDescent="0.15">
      <c r="M1404" s="28"/>
      <c r="N1404" s="28"/>
      <c r="O1404" s="28"/>
    </row>
    <row r="1405" spans="13:15" ht="19.899999999999999" customHeight="1" x14ac:dyDescent="0.15">
      <c r="M1405" s="28"/>
      <c r="N1405" s="28"/>
      <c r="O1405" s="28"/>
    </row>
    <row r="1406" spans="13:15" ht="19.899999999999999" customHeight="1" x14ac:dyDescent="0.15">
      <c r="M1406" s="28"/>
      <c r="N1406" s="28"/>
      <c r="O1406" s="28"/>
    </row>
    <row r="1407" spans="13:15" ht="19.899999999999999" customHeight="1" x14ac:dyDescent="0.15">
      <c r="M1407" s="28"/>
      <c r="N1407" s="28"/>
      <c r="O1407" s="28"/>
    </row>
    <row r="1408" spans="13:15" ht="19.899999999999999" customHeight="1" x14ac:dyDescent="0.15">
      <c r="M1408" s="28"/>
      <c r="N1408" s="28"/>
      <c r="O1408" s="28"/>
    </row>
    <row r="1409" spans="13:15" ht="19.899999999999999" customHeight="1" x14ac:dyDescent="0.15">
      <c r="M1409" s="28"/>
      <c r="N1409" s="28"/>
      <c r="O1409" s="28"/>
    </row>
    <row r="1410" spans="13:15" ht="19.899999999999999" customHeight="1" x14ac:dyDescent="0.15">
      <c r="M1410" s="28"/>
      <c r="N1410" s="28"/>
      <c r="O1410" s="28"/>
    </row>
    <row r="1411" spans="13:15" ht="19.899999999999999" customHeight="1" x14ac:dyDescent="0.15">
      <c r="M1411" s="28"/>
      <c r="N1411" s="28"/>
      <c r="O1411" s="28"/>
    </row>
    <row r="1412" spans="13:15" ht="19.899999999999999" customHeight="1" x14ac:dyDescent="0.15">
      <c r="M1412" s="28"/>
      <c r="N1412" s="28"/>
      <c r="O1412" s="28"/>
    </row>
    <row r="1413" spans="13:15" ht="19.899999999999999" customHeight="1" x14ac:dyDescent="0.15">
      <c r="M1413" s="28"/>
      <c r="N1413" s="28"/>
      <c r="O1413" s="28"/>
    </row>
    <row r="1414" spans="13:15" ht="19.899999999999999" customHeight="1" x14ac:dyDescent="0.15">
      <c r="M1414" s="28"/>
      <c r="N1414" s="28"/>
      <c r="O1414" s="28"/>
    </row>
    <row r="1415" spans="13:15" ht="19.899999999999999" customHeight="1" x14ac:dyDescent="0.15">
      <c r="M1415" s="28"/>
      <c r="N1415" s="28"/>
      <c r="O1415" s="28"/>
    </row>
    <row r="1416" spans="13:15" ht="19.899999999999999" customHeight="1" x14ac:dyDescent="0.15">
      <c r="M1416" s="28"/>
      <c r="N1416" s="28"/>
      <c r="O1416" s="28"/>
    </row>
    <row r="1417" spans="13:15" ht="19.899999999999999" customHeight="1" x14ac:dyDescent="0.15">
      <c r="M1417" s="28"/>
      <c r="N1417" s="28"/>
      <c r="O1417" s="28"/>
    </row>
    <row r="1418" spans="13:15" ht="19.899999999999999" customHeight="1" x14ac:dyDescent="0.15">
      <c r="M1418" s="28"/>
      <c r="N1418" s="28"/>
      <c r="O1418" s="28"/>
    </row>
    <row r="1419" spans="13:15" ht="19.899999999999999" customHeight="1" x14ac:dyDescent="0.15">
      <c r="M1419" s="28"/>
      <c r="N1419" s="28"/>
      <c r="O1419" s="28"/>
    </row>
    <row r="1420" spans="13:15" ht="19.899999999999999" customHeight="1" x14ac:dyDescent="0.15">
      <c r="M1420" s="28"/>
      <c r="N1420" s="28"/>
      <c r="O1420" s="28"/>
    </row>
    <row r="1421" spans="13:15" ht="19.899999999999999" customHeight="1" x14ac:dyDescent="0.15">
      <c r="M1421" s="28"/>
      <c r="N1421" s="28"/>
      <c r="O1421" s="28"/>
    </row>
    <row r="1422" spans="13:15" ht="19.899999999999999" customHeight="1" x14ac:dyDescent="0.15">
      <c r="M1422" s="28"/>
      <c r="N1422" s="28"/>
      <c r="O1422" s="28"/>
    </row>
    <row r="1423" spans="13:15" ht="19.899999999999999" customHeight="1" x14ac:dyDescent="0.15">
      <c r="M1423" s="28"/>
      <c r="N1423" s="28"/>
      <c r="O1423" s="28"/>
    </row>
    <row r="1424" spans="13:15" ht="19.899999999999999" customHeight="1" x14ac:dyDescent="0.15">
      <c r="M1424" s="28"/>
      <c r="N1424" s="28"/>
      <c r="O1424" s="28"/>
    </row>
    <row r="1425" spans="13:15" ht="19.899999999999999" customHeight="1" x14ac:dyDescent="0.15">
      <c r="M1425" s="28"/>
      <c r="N1425" s="28"/>
      <c r="O1425" s="28"/>
    </row>
    <row r="1426" spans="13:15" ht="19.899999999999999" customHeight="1" x14ac:dyDescent="0.15">
      <c r="M1426" s="28"/>
      <c r="N1426" s="28"/>
      <c r="O1426" s="28"/>
    </row>
    <row r="1427" spans="13:15" ht="19.899999999999999" customHeight="1" x14ac:dyDescent="0.15">
      <c r="M1427" s="28"/>
      <c r="N1427" s="28"/>
      <c r="O1427" s="28"/>
    </row>
    <row r="1428" spans="13:15" ht="19.899999999999999" customHeight="1" x14ac:dyDescent="0.15">
      <c r="M1428" s="28"/>
      <c r="N1428" s="28"/>
      <c r="O1428" s="28"/>
    </row>
    <row r="1429" spans="13:15" ht="19.899999999999999" customHeight="1" x14ac:dyDescent="0.15">
      <c r="M1429" s="28"/>
      <c r="N1429" s="28"/>
      <c r="O1429" s="28"/>
    </row>
    <row r="1430" spans="13:15" ht="19.899999999999999" customHeight="1" x14ac:dyDescent="0.15">
      <c r="M1430" s="28"/>
      <c r="N1430" s="28"/>
      <c r="O1430" s="28"/>
    </row>
    <row r="1431" spans="13:15" ht="19.899999999999999" customHeight="1" x14ac:dyDescent="0.15">
      <c r="M1431" s="28"/>
      <c r="N1431" s="28"/>
      <c r="O1431" s="28"/>
    </row>
    <row r="1432" spans="13:15" ht="19.899999999999999" customHeight="1" x14ac:dyDescent="0.15">
      <c r="M1432" s="28"/>
      <c r="N1432" s="28"/>
      <c r="O1432" s="28"/>
    </row>
    <row r="1433" spans="13:15" ht="19.899999999999999" customHeight="1" x14ac:dyDescent="0.15">
      <c r="M1433" s="28"/>
      <c r="N1433" s="28"/>
      <c r="O1433" s="28"/>
    </row>
    <row r="1434" spans="13:15" ht="19.899999999999999" customHeight="1" x14ac:dyDescent="0.15">
      <c r="M1434" s="28"/>
      <c r="N1434" s="28"/>
      <c r="O1434" s="28"/>
    </row>
    <row r="1435" spans="13:15" ht="19.899999999999999" customHeight="1" x14ac:dyDescent="0.15">
      <c r="M1435" s="28"/>
      <c r="N1435" s="28"/>
      <c r="O1435" s="28"/>
    </row>
    <row r="1436" spans="13:15" ht="19.899999999999999" customHeight="1" x14ac:dyDescent="0.15">
      <c r="M1436" s="28"/>
      <c r="N1436" s="28"/>
      <c r="O1436" s="28"/>
    </row>
    <row r="1437" spans="13:15" ht="19.899999999999999" customHeight="1" x14ac:dyDescent="0.15">
      <c r="M1437" s="28"/>
      <c r="N1437" s="28"/>
      <c r="O1437" s="28"/>
    </row>
    <row r="1438" spans="13:15" ht="19.899999999999999" customHeight="1" x14ac:dyDescent="0.15">
      <c r="M1438" s="28"/>
      <c r="N1438" s="28"/>
      <c r="O1438" s="28"/>
    </row>
    <row r="1439" spans="13:15" ht="19.899999999999999" customHeight="1" x14ac:dyDescent="0.15">
      <c r="M1439" s="28"/>
      <c r="N1439" s="28"/>
      <c r="O1439" s="28"/>
    </row>
    <row r="1440" spans="13:15" ht="19.899999999999999" customHeight="1" x14ac:dyDescent="0.15">
      <c r="M1440" s="28"/>
      <c r="N1440" s="28"/>
      <c r="O1440" s="28"/>
    </row>
    <row r="1441" spans="13:15" ht="19.899999999999999" customHeight="1" x14ac:dyDescent="0.15">
      <c r="M1441" s="28"/>
      <c r="N1441" s="28"/>
      <c r="O1441" s="28"/>
    </row>
    <row r="1442" spans="13:15" ht="19.899999999999999" customHeight="1" x14ac:dyDescent="0.15">
      <c r="M1442" s="28"/>
      <c r="N1442" s="28"/>
      <c r="O1442" s="28"/>
    </row>
    <row r="1443" spans="13:15" ht="19.899999999999999" customHeight="1" x14ac:dyDescent="0.15">
      <c r="M1443" s="28"/>
      <c r="N1443" s="28"/>
      <c r="O1443" s="28"/>
    </row>
    <row r="1444" spans="13:15" ht="19.899999999999999" customHeight="1" x14ac:dyDescent="0.15">
      <c r="M1444" s="28"/>
      <c r="N1444" s="28"/>
      <c r="O1444" s="28"/>
    </row>
    <row r="1445" spans="13:15" ht="19.899999999999999" customHeight="1" x14ac:dyDescent="0.15">
      <c r="M1445" s="28"/>
      <c r="N1445" s="28"/>
      <c r="O1445" s="28"/>
    </row>
    <row r="1446" spans="13:15" ht="19.899999999999999" customHeight="1" x14ac:dyDescent="0.15">
      <c r="M1446" s="28"/>
      <c r="N1446" s="28"/>
      <c r="O1446" s="28"/>
    </row>
    <row r="1447" spans="13:15" ht="19.899999999999999" customHeight="1" x14ac:dyDescent="0.15">
      <c r="M1447" s="28"/>
      <c r="N1447" s="28"/>
      <c r="O1447" s="28"/>
    </row>
    <row r="1448" spans="13:15" ht="19.899999999999999" customHeight="1" x14ac:dyDescent="0.15">
      <c r="M1448" s="28"/>
      <c r="N1448" s="28"/>
      <c r="O1448" s="28"/>
    </row>
    <row r="1449" spans="13:15" ht="19.899999999999999" customHeight="1" x14ac:dyDescent="0.15">
      <c r="M1449" s="28"/>
      <c r="N1449" s="28"/>
      <c r="O1449" s="28"/>
    </row>
    <row r="1450" spans="13:15" ht="19.899999999999999" customHeight="1" x14ac:dyDescent="0.15">
      <c r="M1450" s="28"/>
      <c r="N1450" s="28"/>
      <c r="O1450" s="28"/>
    </row>
    <row r="1451" spans="13:15" ht="19.899999999999999" customHeight="1" x14ac:dyDescent="0.15">
      <c r="M1451" s="28"/>
      <c r="N1451" s="28"/>
      <c r="O1451" s="28"/>
    </row>
    <row r="1452" spans="13:15" ht="19.899999999999999" customHeight="1" x14ac:dyDescent="0.15">
      <c r="M1452" s="28"/>
      <c r="N1452" s="28"/>
      <c r="O1452" s="28"/>
    </row>
    <row r="1453" spans="13:15" ht="19.899999999999999" customHeight="1" x14ac:dyDescent="0.15">
      <c r="M1453" s="28"/>
      <c r="N1453" s="28"/>
      <c r="O1453" s="28"/>
    </row>
    <row r="1454" spans="13:15" ht="19.899999999999999" customHeight="1" x14ac:dyDescent="0.15">
      <c r="M1454" s="28"/>
      <c r="N1454" s="28"/>
      <c r="O1454" s="28"/>
    </row>
    <row r="1455" spans="13:15" ht="19.899999999999999" customHeight="1" x14ac:dyDescent="0.15">
      <c r="M1455" s="28"/>
      <c r="N1455" s="28"/>
      <c r="O1455" s="28"/>
    </row>
    <row r="1456" spans="13:15" ht="19.899999999999999" customHeight="1" x14ac:dyDescent="0.15">
      <c r="M1456" s="28"/>
      <c r="N1456" s="28"/>
      <c r="O1456" s="28"/>
    </row>
    <row r="1457" spans="13:15" ht="19.899999999999999" customHeight="1" x14ac:dyDescent="0.15">
      <c r="M1457" s="28"/>
      <c r="N1457" s="28"/>
      <c r="O1457" s="28"/>
    </row>
    <row r="1458" spans="13:15" ht="19.899999999999999" customHeight="1" x14ac:dyDescent="0.15">
      <c r="M1458" s="28"/>
      <c r="N1458" s="28"/>
      <c r="O1458" s="28"/>
    </row>
    <row r="1459" spans="13:15" ht="19.899999999999999" customHeight="1" x14ac:dyDescent="0.15">
      <c r="M1459" s="28"/>
      <c r="N1459" s="28"/>
      <c r="O1459" s="28"/>
    </row>
    <row r="1460" spans="13:15" ht="19.899999999999999" customHeight="1" x14ac:dyDescent="0.15">
      <c r="M1460" s="28"/>
      <c r="N1460" s="28"/>
      <c r="O1460" s="28"/>
    </row>
    <row r="1461" spans="13:15" ht="19.899999999999999" customHeight="1" x14ac:dyDescent="0.15">
      <c r="M1461" s="28"/>
      <c r="N1461" s="28"/>
      <c r="O1461" s="28"/>
    </row>
    <row r="1462" spans="13:15" ht="19.899999999999999" customHeight="1" x14ac:dyDescent="0.15">
      <c r="M1462" s="28"/>
      <c r="N1462" s="28"/>
      <c r="O1462" s="28"/>
    </row>
    <row r="1463" spans="13:15" ht="19.899999999999999" customHeight="1" x14ac:dyDescent="0.15">
      <c r="M1463" s="28"/>
      <c r="N1463" s="28"/>
      <c r="O1463" s="28"/>
    </row>
    <row r="1464" spans="13:15" ht="19.899999999999999" customHeight="1" x14ac:dyDescent="0.15">
      <c r="M1464" s="28"/>
      <c r="N1464" s="28"/>
      <c r="O1464" s="28"/>
    </row>
    <row r="1465" spans="13:15" ht="19.899999999999999" customHeight="1" x14ac:dyDescent="0.15">
      <c r="M1465" s="28"/>
      <c r="N1465" s="28"/>
      <c r="O1465" s="28"/>
    </row>
    <row r="1466" spans="13:15" ht="19.899999999999999" customHeight="1" x14ac:dyDescent="0.15">
      <c r="M1466" s="28"/>
      <c r="N1466" s="28"/>
      <c r="O1466" s="28"/>
    </row>
    <row r="1467" spans="13:15" ht="19.899999999999999" customHeight="1" x14ac:dyDescent="0.15">
      <c r="M1467" s="28"/>
      <c r="N1467" s="28"/>
      <c r="O1467" s="28"/>
    </row>
    <row r="1468" spans="13:15" ht="19.899999999999999" customHeight="1" x14ac:dyDescent="0.15">
      <c r="M1468" s="28"/>
      <c r="N1468" s="28"/>
      <c r="O1468" s="28"/>
    </row>
    <row r="1469" spans="13:15" ht="19.899999999999999" customHeight="1" x14ac:dyDescent="0.15">
      <c r="M1469" s="28"/>
      <c r="N1469" s="28"/>
      <c r="O1469" s="28"/>
    </row>
    <row r="1470" spans="13:15" ht="19.899999999999999" customHeight="1" x14ac:dyDescent="0.15">
      <c r="M1470" s="28"/>
      <c r="N1470" s="28"/>
      <c r="O1470" s="28"/>
    </row>
    <row r="1471" spans="13:15" ht="19.899999999999999" customHeight="1" x14ac:dyDescent="0.15">
      <c r="M1471" s="28"/>
      <c r="N1471" s="28"/>
      <c r="O1471" s="28"/>
    </row>
    <row r="1472" spans="13:15" ht="19.899999999999999" customHeight="1" x14ac:dyDescent="0.15">
      <c r="M1472" s="28"/>
      <c r="N1472" s="28"/>
      <c r="O1472" s="28"/>
    </row>
    <row r="1473" spans="13:15" ht="19.899999999999999" customHeight="1" x14ac:dyDescent="0.15">
      <c r="M1473" s="28"/>
      <c r="N1473" s="28"/>
      <c r="O1473" s="28"/>
    </row>
    <row r="1474" spans="13:15" ht="19.899999999999999" customHeight="1" x14ac:dyDescent="0.15">
      <c r="M1474" s="28"/>
      <c r="N1474" s="28"/>
      <c r="O1474" s="28"/>
    </row>
    <row r="1475" spans="13:15" ht="19.899999999999999" customHeight="1" x14ac:dyDescent="0.15">
      <c r="M1475" s="28"/>
      <c r="N1475" s="28"/>
      <c r="O1475" s="28"/>
    </row>
    <row r="1476" spans="13:15" ht="19.899999999999999" customHeight="1" x14ac:dyDescent="0.15">
      <c r="M1476" s="28"/>
      <c r="N1476" s="28"/>
      <c r="O1476" s="28"/>
    </row>
    <row r="1477" spans="13:15" ht="19.899999999999999" customHeight="1" x14ac:dyDescent="0.15">
      <c r="M1477" s="28"/>
      <c r="N1477" s="28"/>
      <c r="O1477" s="28"/>
    </row>
    <row r="1478" spans="13:15" ht="19.899999999999999" customHeight="1" x14ac:dyDescent="0.15">
      <c r="M1478" s="28"/>
      <c r="N1478" s="28"/>
      <c r="O1478" s="28"/>
    </row>
    <row r="1479" spans="13:15" ht="19.899999999999999" customHeight="1" x14ac:dyDescent="0.15">
      <c r="M1479" s="28"/>
      <c r="N1479" s="28"/>
      <c r="O1479" s="28"/>
    </row>
    <row r="1480" spans="13:15" ht="19.899999999999999" customHeight="1" x14ac:dyDescent="0.15">
      <c r="M1480" s="28"/>
      <c r="N1480" s="28"/>
      <c r="O1480" s="28"/>
    </row>
    <row r="1481" spans="13:15" ht="19.899999999999999" customHeight="1" x14ac:dyDescent="0.15">
      <c r="M1481" s="28"/>
      <c r="N1481" s="28"/>
      <c r="O1481" s="28"/>
    </row>
    <row r="1482" spans="13:15" ht="19.899999999999999" customHeight="1" x14ac:dyDescent="0.15">
      <c r="M1482" s="28"/>
      <c r="N1482" s="28"/>
      <c r="O1482" s="28"/>
    </row>
    <row r="1483" spans="13:15" ht="19.899999999999999" customHeight="1" x14ac:dyDescent="0.15">
      <c r="M1483" s="28"/>
      <c r="N1483" s="28"/>
      <c r="O1483" s="28"/>
    </row>
    <row r="1484" spans="13:15" ht="19.899999999999999" customHeight="1" x14ac:dyDescent="0.15">
      <c r="M1484" s="28"/>
      <c r="N1484" s="28"/>
      <c r="O1484" s="28"/>
    </row>
    <row r="1485" spans="13:15" ht="19.899999999999999" customHeight="1" x14ac:dyDescent="0.15">
      <c r="M1485" s="28"/>
      <c r="N1485" s="28"/>
      <c r="O1485" s="28"/>
    </row>
    <row r="1486" spans="13:15" ht="19.899999999999999" customHeight="1" x14ac:dyDescent="0.15">
      <c r="M1486" s="28"/>
      <c r="N1486" s="28"/>
      <c r="O1486" s="28"/>
    </row>
    <row r="1487" spans="13:15" ht="19.899999999999999" customHeight="1" x14ac:dyDescent="0.15">
      <c r="M1487" s="28"/>
      <c r="N1487" s="28"/>
      <c r="O1487" s="28"/>
    </row>
    <row r="1488" spans="13:15" ht="19.899999999999999" customHeight="1" x14ac:dyDescent="0.15">
      <c r="M1488" s="28"/>
      <c r="N1488" s="28"/>
      <c r="O1488" s="28"/>
    </row>
    <row r="1489" spans="13:15" ht="19.899999999999999" customHeight="1" x14ac:dyDescent="0.15">
      <c r="M1489" s="28"/>
      <c r="N1489" s="28"/>
      <c r="O1489" s="28"/>
    </row>
    <row r="1490" spans="13:15" ht="19.899999999999999" customHeight="1" x14ac:dyDescent="0.15">
      <c r="M1490" s="28"/>
      <c r="N1490" s="28"/>
      <c r="O1490" s="28"/>
    </row>
    <row r="1491" spans="13:15" ht="19.899999999999999" customHeight="1" x14ac:dyDescent="0.15">
      <c r="M1491" s="28"/>
      <c r="N1491" s="28"/>
      <c r="O1491" s="28"/>
    </row>
    <row r="1492" spans="13:15" ht="19.899999999999999" customHeight="1" x14ac:dyDescent="0.15">
      <c r="M1492" s="28"/>
      <c r="N1492" s="28"/>
      <c r="O1492" s="28"/>
    </row>
    <row r="1493" spans="13:15" ht="19.899999999999999" customHeight="1" x14ac:dyDescent="0.15">
      <c r="M1493" s="28"/>
      <c r="N1493" s="28"/>
      <c r="O1493" s="28"/>
    </row>
    <row r="1494" spans="13:15" ht="19.899999999999999" customHeight="1" x14ac:dyDescent="0.15">
      <c r="M1494" s="28"/>
      <c r="N1494" s="28"/>
      <c r="O1494" s="28"/>
    </row>
    <row r="1495" spans="13:15" ht="19.899999999999999" customHeight="1" x14ac:dyDescent="0.15">
      <c r="M1495" s="28"/>
      <c r="N1495" s="28"/>
      <c r="O1495" s="28"/>
    </row>
    <row r="1496" spans="13:15" ht="19.899999999999999" customHeight="1" x14ac:dyDescent="0.15">
      <c r="M1496" s="28"/>
      <c r="N1496" s="28"/>
      <c r="O1496" s="28"/>
    </row>
    <row r="1497" spans="13:15" ht="19.899999999999999" customHeight="1" x14ac:dyDescent="0.15">
      <c r="M1497" s="28"/>
      <c r="N1497" s="28"/>
      <c r="O1497" s="28"/>
    </row>
    <row r="1498" spans="13:15" ht="19.899999999999999" customHeight="1" x14ac:dyDescent="0.15">
      <c r="M1498" s="28"/>
      <c r="N1498" s="28"/>
      <c r="O1498" s="28"/>
    </row>
    <row r="1499" spans="13:15" ht="19.899999999999999" customHeight="1" x14ac:dyDescent="0.15">
      <c r="M1499" s="28"/>
      <c r="N1499" s="28"/>
      <c r="O1499" s="28"/>
    </row>
    <row r="1500" spans="13:15" ht="19.899999999999999" customHeight="1" x14ac:dyDescent="0.15">
      <c r="M1500" s="28"/>
      <c r="N1500" s="28"/>
      <c r="O1500" s="28"/>
    </row>
    <row r="1501" spans="13:15" ht="19.899999999999999" customHeight="1" x14ac:dyDescent="0.15">
      <c r="M1501" s="28"/>
      <c r="N1501" s="28"/>
      <c r="O1501" s="28"/>
    </row>
    <row r="1502" spans="13:15" ht="19.899999999999999" customHeight="1" x14ac:dyDescent="0.15">
      <c r="M1502" s="28"/>
      <c r="N1502" s="28"/>
      <c r="O1502" s="28"/>
    </row>
    <row r="1503" spans="13:15" ht="19.899999999999999" customHeight="1" x14ac:dyDescent="0.15">
      <c r="M1503" s="28"/>
      <c r="N1503" s="28"/>
      <c r="O1503" s="28"/>
    </row>
    <row r="1504" spans="13:15" ht="19.899999999999999" customHeight="1" x14ac:dyDescent="0.15">
      <c r="M1504" s="28"/>
      <c r="N1504" s="28"/>
      <c r="O1504" s="28"/>
    </row>
    <row r="1505" spans="13:15" ht="19.899999999999999" customHeight="1" x14ac:dyDescent="0.15">
      <c r="M1505" s="28"/>
      <c r="N1505" s="28"/>
      <c r="O1505" s="28"/>
    </row>
    <row r="1506" spans="13:15" ht="19.899999999999999" customHeight="1" x14ac:dyDescent="0.15">
      <c r="M1506" s="28"/>
      <c r="N1506" s="28"/>
      <c r="O1506" s="28"/>
    </row>
    <row r="1507" spans="13:15" ht="19.899999999999999" customHeight="1" x14ac:dyDescent="0.15">
      <c r="M1507" s="28"/>
      <c r="N1507" s="28"/>
      <c r="O1507" s="28"/>
    </row>
    <row r="1508" spans="13:15" ht="19.899999999999999" customHeight="1" x14ac:dyDescent="0.15">
      <c r="M1508" s="28"/>
      <c r="N1508" s="28"/>
      <c r="O1508" s="28"/>
    </row>
    <row r="1509" spans="13:15" ht="19.899999999999999" customHeight="1" x14ac:dyDescent="0.15">
      <c r="M1509" s="28"/>
      <c r="N1509" s="28"/>
      <c r="O1509" s="28"/>
    </row>
    <row r="1510" spans="13:15" ht="19.899999999999999" customHeight="1" x14ac:dyDescent="0.15">
      <c r="M1510" s="28"/>
      <c r="N1510" s="28"/>
      <c r="O1510" s="28"/>
    </row>
    <row r="1511" spans="13:15" ht="19.899999999999999" customHeight="1" x14ac:dyDescent="0.15">
      <c r="M1511" s="28"/>
      <c r="N1511" s="28"/>
      <c r="O1511" s="28"/>
    </row>
    <row r="1512" spans="13:15" ht="19.899999999999999" customHeight="1" x14ac:dyDescent="0.15">
      <c r="M1512" s="28"/>
      <c r="N1512" s="28"/>
      <c r="O1512" s="28"/>
    </row>
    <row r="1513" spans="13:15" ht="19.899999999999999" customHeight="1" x14ac:dyDescent="0.15">
      <c r="M1513" s="28"/>
      <c r="N1513" s="28"/>
      <c r="O1513" s="28"/>
    </row>
    <row r="1514" spans="13:15" ht="19.899999999999999" customHeight="1" x14ac:dyDescent="0.15">
      <c r="M1514" s="28"/>
      <c r="N1514" s="28"/>
      <c r="O1514" s="28"/>
    </row>
    <row r="1515" spans="13:15" ht="19.899999999999999" customHeight="1" x14ac:dyDescent="0.15">
      <c r="M1515" s="28"/>
      <c r="N1515" s="28"/>
      <c r="O1515" s="28"/>
    </row>
    <row r="1516" spans="13:15" ht="19.899999999999999" customHeight="1" x14ac:dyDescent="0.15">
      <c r="M1516" s="28"/>
      <c r="N1516" s="28"/>
      <c r="O1516" s="28"/>
    </row>
    <row r="1517" spans="13:15" ht="19.899999999999999" customHeight="1" x14ac:dyDescent="0.15">
      <c r="M1517" s="28"/>
      <c r="N1517" s="28"/>
      <c r="O1517" s="28"/>
    </row>
    <row r="1518" spans="13:15" ht="19.899999999999999" customHeight="1" x14ac:dyDescent="0.15">
      <c r="M1518" s="28"/>
      <c r="N1518" s="28"/>
      <c r="O1518" s="28"/>
    </row>
    <row r="1519" spans="13:15" ht="19.899999999999999" customHeight="1" x14ac:dyDescent="0.15">
      <c r="M1519" s="28"/>
      <c r="N1519" s="28"/>
      <c r="O1519" s="28"/>
    </row>
    <row r="1520" spans="13:15" ht="19.899999999999999" customHeight="1" x14ac:dyDescent="0.15">
      <c r="M1520" s="28"/>
      <c r="N1520" s="28"/>
      <c r="O1520" s="28"/>
    </row>
    <row r="1521" spans="13:15" ht="19.899999999999999" customHeight="1" x14ac:dyDescent="0.15">
      <c r="M1521" s="28"/>
      <c r="N1521" s="28"/>
      <c r="O1521" s="28"/>
    </row>
    <row r="1522" spans="13:15" ht="19.899999999999999" customHeight="1" x14ac:dyDescent="0.15">
      <c r="M1522" s="28"/>
      <c r="N1522" s="28"/>
      <c r="O1522" s="28"/>
    </row>
    <row r="1523" spans="13:15" ht="19.899999999999999" customHeight="1" x14ac:dyDescent="0.15">
      <c r="M1523" s="28"/>
      <c r="N1523" s="28"/>
      <c r="O1523" s="28"/>
    </row>
    <row r="1524" spans="13:15" ht="19.899999999999999" customHeight="1" x14ac:dyDescent="0.15">
      <c r="M1524" s="28"/>
      <c r="N1524" s="28"/>
      <c r="O1524" s="28"/>
    </row>
    <row r="1525" spans="13:15" ht="19.899999999999999" customHeight="1" x14ac:dyDescent="0.15">
      <c r="M1525" s="28"/>
      <c r="N1525" s="28"/>
      <c r="O1525" s="28"/>
    </row>
    <row r="1526" spans="13:15" ht="19.899999999999999" customHeight="1" x14ac:dyDescent="0.15">
      <c r="M1526" s="28"/>
      <c r="N1526" s="28"/>
      <c r="O1526" s="28"/>
    </row>
    <row r="1527" spans="13:15" ht="19.899999999999999" customHeight="1" x14ac:dyDescent="0.15">
      <c r="M1527" s="28"/>
      <c r="N1527" s="28"/>
      <c r="O1527" s="28"/>
    </row>
    <row r="1528" spans="13:15" ht="19.899999999999999" customHeight="1" x14ac:dyDescent="0.15">
      <c r="M1528" s="28"/>
      <c r="N1528" s="28"/>
      <c r="O1528" s="28"/>
    </row>
    <row r="1529" spans="13:15" ht="19.899999999999999" customHeight="1" x14ac:dyDescent="0.15">
      <c r="M1529" s="28"/>
      <c r="N1529" s="28"/>
      <c r="O1529" s="28"/>
    </row>
    <row r="1530" spans="13:15" ht="19.899999999999999" customHeight="1" x14ac:dyDescent="0.15">
      <c r="M1530" s="28"/>
      <c r="N1530" s="28"/>
      <c r="O1530" s="28"/>
    </row>
    <row r="1531" spans="13:15" ht="19.899999999999999" customHeight="1" x14ac:dyDescent="0.15">
      <c r="M1531" s="28"/>
      <c r="N1531" s="28"/>
      <c r="O1531" s="28"/>
    </row>
    <row r="1532" spans="13:15" ht="19.899999999999999" customHeight="1" x14ac:dyDescent="0.15">
      <c r="M1532" s="28"/>
      <c r="N1532" s="28"/>
      <c r="O1532" s="28"/>
    </row>
    <row r="1533" spans="13:15" ht="19.899999999999999" customHeight="1" x14ac:dyDescent="0.15">
      <c r="M1533" s="28"/>
      <c r="N1533" s="28"/>
      <c r="O1533" s="28"/>
    </row>
    <row r="1534" spans="13:15" ht="19.899999999999999" customHeight="1" x14ac:dyDescent="0.15">
      <c r="M1534" s="28"/>
      <c r="N1534" s="28"/>
      <c r="O1534" s="28"/>
    </row>
    <row r="1535" spans="13:15" ht="19.899999999999999" customHeight="1" x14ac:dyDescent="0.15">
      <c r="M1535" s="28"/>
      <c r="N1535" s="28"/>
      <c r="O1535" s="28"/>
    </row>
    <row r="1536" spans="13:15" ht="19.899999999999999" customHeight="1" x14ac:dyDescent="0.15">
      <c r="M1536" s="28"/>
      <c r="N1536" s="28"/>
      <c r="O1536" s="28"/>
    </row>
    <row r="1537" spans="13:15" ht="19.899999999999999" customHeight="1" x14ac:dyDescent="0.15">
      <c r="M1537" s="28"/>
      <c r="N1537" s="28"/>
      <c r="O1537" s="28"/>
    </row>
    <row r="1538" spans="13:15" ht="19.899999999999999" customHeight="1" x14ac:dyDescent="0.15">
      <c r="M1538" s="28"/>
      <c r="N1538" s="28"/>
      <c r="O1538" s="28"/>
    </row>
    <row r="1539" spans="13:15" ht="19.899999999999999" customHeight="1" x14ac:dyDescent="0.15">
      <c r="M1539" s="28"/>
      <c r="N1539" s="28"/>
      <c r="O1539" s="28"/>
    </row>
    <row r="1540" spans="13:15" ht="19.899999999999999" customHeight="1" x14ac:dyDescent="0.15">
      <c r="M1540" s="28"/>
      <c r="N1540" s="28"/>
      <c r="O1540" s="28"/>
    </row>
    <row r="1541" spans="13:15" ht="19.899999999999999" customHeight="1" x14ac:dyDescent="0.15">
      <c r="M1541" s="28"/>
      <c r="N1541" s="28"/>
      <c r="O1541" s="28"/>
    </row>
    <row r="1542" spans="13:15" ht="19.899999999999999" customHeight="1" x14ac:dyDescent="0.15">
      <c r="M1542" s="28"/>
      <c r="N1542" s="28"/>
      <c r="O1542" s="28"/>
    </row>
    <row r="1543" spans="13:15" ht="19.899999999999999" customHeight="1" x14ac:dyDescent="0.15">
      <c r="M1543" s="28"/>
      <c r="N1543" s="28"/>
      <c r="O1543" s="28"/>
    </row>
    <row r="1544" spans="13:15" ht="19.899999999999999" customHeight="1" x14ac:dyDescent="0.15">
      <c r="M1544" s="28"/>
      <c r="N1544" s="28"/>
      <c r="O1544" s="28"/>
    </row>
    <row r="1545" spans="13:15" ht="19.899999999999999" customHeight="1" x14ac:dyDescent="0.15">
      <c r="M1545" s="28"/>
      <c r="N1545" s="28"/>
      <c r="O1545" s="28"/>
    </row>
    <row r="1546" spans="13:15" ht="19.899999999999999" customHeight="1" x14ac:dyDescent="0.15">
      <c r="M1546" s="28"/>
      <c r="N1546" s="28"/>
      <c r="O1546" s="28"/>
    </row>
    <row r="1547" spans="13:15" ht="19.899999999999999" customHeight="1" x14ac:dyDescent="0.15">
      <c r="M1547" s="28"/>
      <c r="N1547" s="28"/>
      <c r="O1547" s="28"/>
    </row>
    <row r="1548" spans="13:15" ht="19.899999999999999" customHeight="1" x14ac:dyDescent="0.15">
      <c r="M1548" s="28"/>
      <c r="N1548" s="28"/>
      <c r="O1548" s="28"/>
    </row>
    <row r="1549" spans="13:15" ht="19.899999999999999" customHeight="1" x14ac:dyDescent="0.15">
      <c r="M1549" s="28"/>
      <c r="N1549" s="28"/>
      <c r="O1549" s="28"/>
    </row>
    <row r="1550" spans="13:15" ht="19.899999999999999" customHeight="1" x14ac:dyDescent="0.15">
      <c r="M1550" s="28"/>
      <c r="N1550" s="28"/>
      <c r="O1550" s="28"/>
    </row>
    <row r="1551" spans="13:15" ht="19.899999999999999" customHeight="1" x14ac:dyDescent="0.15">
      <c r="M1551" s="28"/>
      <c r="N1551" s="28"/>
      <c r="O1551" s="28"/>
    </row>
    <row r="1552" spans="13:15" ht="19.899999999999999" customHeight="1" x14ac:dyDescent="0.15">
      <c r="M1552" s="28"/>
      <c r="N1552" s="28"/>
      <c r="O1552" s="28"/>
    </row>
    <row r="1553" spans="13:15" ht="19.899999999999999" customHeight="1" x14ac:dyDescent="0.15">
      <c r="M1553" s="28"/>
      <c r="N1553" s="28"/>
      <c r="O1553" s="28"/>
    </row>
    <row r="1554" spans="13:15" ht="19.899999999999999" customHeight="1" x14ac:dyDescent="0.15">
      <c r="M1554" s="28"/>
      <c r="N1554" s="28"/>
      <c r="O1554" s="28"/>
    </row>
    <row r="1555" spans="13:15" ht="19.899999999999999" customHeight="1" x14ac:dyDescent="0.15">
      <c r="M1555" s="28"/>
      <c r="N1555" s="28"/>
      <c r="O1555" s="28"/>
    </row>
    <row r="1556" spans="13:15" ht="19.899999999999999" customHeight="1" x14ac:dyDescent="0.15">
      <c r="M1556" s="28"/>
      <c r="N1556" s="28"/>
      <c r="O1556" s="28"/>
    </row>
    <row r="1557" spans="13:15" ht="19.899999999999999" customHeight="1" x14ac:dyDescent="0.15">
      <c r="M1557" s="28"/>
      <c r="N1557" s="28"/>
      <c r="O1557" s="28"/>
    </row>
    <row r="1558" spans="13:15" ht="19.899999999999999" customHeight="1" x14ac:dyDescent="0.15">
      <c r="M1558" s="28"/>
      <c r="N1558" s="28"/>
      <c r="O1558" s="28"/>
    </row>
    <row r="1559" spans="13:15" ht="19.899999999999999" customHeight="1" x14ac:dyDescent="0.15">
      <c r="M1559" s="28"/>
      <c r="N1559" s="28"/>
      <c r="O1559" s="28"/>
    </row>
    <row r="1560" spans="13:15" ht="19.899999999999999" customHeight="1" x14ac:dyDescent="0.15">
      <c r="M1560" s="28"/>
      <c r="N1560" s="28"/>
      <c r="O1560" s="28"/>
    </row>
    <row r="1561" spans="13:15" ht="19.899999999999999" customHeight="1" x14ac:dyDescent="0.15">
      <c r="M1561" s="28"/>
      <c r="N1561" s="28"/>
      <c r="O1561" s="28"/>
    </row>
    <row r="1562" spans="13:15" ht="19.899999999999999" customHeight="1" x14ac:dyDescent="0.15">
      <c r="M1562" s="28"/>
      <c r="N1562" s="28"/>
      <c r="O1562" s="28"/>
    </row>
    <row r="1563" spans="13:15" ht="19.899999999999999" customHeight="1" x14ac:dyDescent="0.15">
      <c r="M1563" s="28"/>
      <c r="N1563" s="28"/>
      <c r="O1563" s="28"/>
    </row>
    <row r="1564" spans="13:15" ht="19.899999999999999" customHeight="1" x14ac:dyDescent="0.15">
      <c r="M1564" s="28"/>
      <c r="N1564" s="28"/>
      <c r="O1564" s="28"/>
    </row>
    <row r="1565" spans="13:15" ht="19.899999999999999" customHeight="1" x14ac:dyDescent="0.15">
      <c r="M1565" s="28"/>
      <c r="N1565" s="28"/>
      <c r="O1565" s="28"/>
    </row>
    <row r="1566" spans="13:15" ht="19.899999999999999" customHeight="1" x14ac:dyDescent="0.15">
      <c r="M1566" s="28"/>
      <c r="N1566" s="28"/>
      <c r="O1566" s="28"/>
    </row>
    <row r="1567" spans="13:15" ht="19.899999999999999" customHeight="1" x14ac:dyDescent="0.15">
      <c r="M1567" s="28"/>
      <c r="N1567" s="28"/>
      <c r="O1567" s="28"/>
    </row>
    <row r="1568" spans="13:15" ht="19.899999999999999" customHeight="1" x14ac:dyDescent="0.15">
      <c r="M1568" s="28"/>
      <c r="N1568" s="28"/>
      <c r="O1568" s="28"/>
    </row>
    <row r="1569" spans="13:15" ht="19.899999999999999" customHeight="1" x14ac:dyDescent="0.15">
      <c r="M1569" s="28"/>
      <c r="N1569" s="28"/>
      <c r="O1569" s="28"/>
    </row>
    <row r="1570" spans="13:15" ht="19.899999999999999" customHeight="1" x14ac:dyDescent="0.15">
      <c r="M1570" s="28"/>
      <c r="N1570" s="28"/>
      <c r="O1570" s="28"/>
    </row>
    <row r="1571" spans="13:15" ht="19.899999999999999" customHeight="1" x14ac:dyDescent="0.15">
      <c r="M1571" s="28"/>
      <c r="N1571" s="28"/>
      <c r="O1571" s="28"/>
    </row>
    <row r="1572" spans="13:15" ht="19.899999999999999" customHeight="1" x14ac:dyDescent="0.15">
      <c r="M1572" s="28"/>
      <c r="N1572" s="28"/>
      <c r="O1572" s="28"/>
    </row>
    <row r="1573" spans="13:15" ht="19.899999999999999" customHeight="1" x14ac:dyDescent="0.15">
      <c r="M1573" s="28"/>
      <c r="N1573" s="28"/>
      <c r="O1573" s="28"/>
    </row>
    <row r="1574" spans="13:15" ht="19.899999999999999" customHeight="1" x14ac:dyDescent="0.15">
      <c r="M1574" s="28"/>
      <c r="N1574" s="28"/>
      <c r="O1574" s="28"/>
    </row>
    <row r="1575" spans="13:15" ht="19.899999999999999" customHeight="1" x14ac:dyDescent="0.15">
      <c r="M1575" s="28"/>
      <c r="N1575" s="28"/>
      <c r="O1575" s="28"/>
    </row>
    <row r="1576" spans="13:15" ht="19.899999999999999" customHeight="1" x14ac:dyDescent="0.15">
      <c r="M1576" s="28"/>
      <c r="N1576" s="28"/>
      <c r="O1576" s="28"/>
    </row>
    <row r="1577" spans="13:15" ht="19.899999999999999" customHeight="1" x14ac:dyDescent="0.15">
      <c r="M1577" s="28"/>
      <c r="N1577" s="28"/>
      <c r="O1577" s="28"/>
    </row>
    <row r="1578" spans="13:15" ht="19.899999999999999" customHeight="1" x14ac:dyDescent="0.15">
      <c r="M1578" s="28"/>
      <c r="N1578" s="28"/>
      <c r="O1578" s="28"/>
    </row>
    <row r="1579" spans="13:15" ht="19.899999999999999" customHeight="1" x14ac:dyDescent="0.15">
      <c r="M1579" s="28"/>
      <c r="N1579" s="28"/>
      <c r="O1579" s="28"/>
    </row>
    <row r="1580" spans="13:15" ht="19.899999999999999" customHeight="1" x14ac:dyDescent="0.15">
      <c r="M1580" s="28"/>
      <c r="N1580" s="28"/>
      <c r="O1580" s="28"/>
    </row>
    <row r="1581" spans="13:15" ht="19.899999999999999" customHeight="1" x14ac:dyDescent="0.15">
      <c r="M1581" s="28"/>
      <c r="N1581" s="28"/>
      <c r="O1581" s="28"/>
    </row>
    <row r="1582" spans="13:15" ht="19.899999999999999" customHeight="1" x14ac:dyDescent="0.15">
      <c r="M1582" s="28"/>
      <c r="N1582" s="28"/>
      <c r="O1582" s="28"/>
    </row>
    <row r="1583" spans="13:15" ht="19.899999999999999" customHeight="1" x14ac:dyDescent="0.15">
      <c r="M1583" s="28"/>
      <c r="N1583" s="28"/>
      <c r="O1583" s="28"/>
    </row>
    <row r="1584" spans="13:15" ht="19.899999999999999" customHeight="1" x14ac:dyDescent="0.15">
      <c r="M1584" s="28"/>
      <c r="N1584" s="28"/>
      <c r="O1584" s="28"/>
    </row>
    <row r="1585" spans="13:15" ht="19.899999999999999" customHeight="1" x14ac:dyDescent="0.15">
      <c r="M1585" s="28"/>
      <c r="N1585" s="28"/>
      <c r="O1585" s="28"/>
    </row>
    <row r="1586" spans="13:15" ht="19.899999999999999" customHeight="1" x14ac:dyDescent="0.15">
      <c r="M1586" s="28"/>
      <c r="N1586" s="28"/>
      <c r="O1586" s="28"/>
    </row>
    <row r="1587" spans="13:15" ht="19.899999999999999" customHeight="1" x14ac:dyDescent="0.15">
      <c r="M1587" s="28"/>
      <c r="N1587" s="28"/>
      <c r="O1587" s="28"/>
    </row>
    <row r="1588" spans="13:15" ht="19.899999999999999" customHeight="1" x14ac:dyDescent="0.15">
      <c r="M1588" s="28"/>
      <c r="N1588" s="28"/>
      <c r="O1588" s="28"/>
    </row>
    <row r="1589" spans="13:15" ht="19.899999999999999" customHeight="1" x14ac:dyDescent="0.15">
      <c r="M1589" s="28"/>
      <c r="N1589" s="28"/>
      <c r="O1589" s="28"/>
    </row>
    <row r="1590" spans="13:15" ht="19.899999999999999" customHeight="1" x14ac:dyDescent="0.15">
      <c r="M1590" s="28"/>
      <c r="N1590" s="28"/>
      <c r="O1590" s="28"/>
    </row>
    <row r="1591" spans="13:15" ht="19.899999999999999" customHeight="1" x14ac:dyDescent="0.15">
      <c r="M1591" s="28"/>
      <c r="N1591" s="28"/>
      <c r="O1591" s="28"/>
    </row>
    <row r="1592" spans="13:15" ht="19.899999999999999" customHeight="1" x14ac:dyDescent="0.15">
      <c r="M1592" s="28"/>
      <c r="N1592" s="28"/>
      <c r="O1592" s="28"/>
    </row>
    <row r="1593" spans="13:15" ht="19.899999999999999" customHeight="1" x14ac:dyDescent="0.15">
      <c r="M1593" s="28"/>
      <c r="N1593" s="28"/>
      <c r="O1593" s="28"/>
    </row>
    <row r="1594" spans="13:15" ht="19.899999999999999" customHeight="1" x14ac:dyDescent="0.15">
      <c r="M1594" s="28"/>
      <c r="N1594" s="28"/>
      <c r="O1594" s="28"/>
    </row>
    <row r="1595" spans="13:15" ht="19.899999999999999" customHeight="1" x14ac:dyDescent="0.15">
      <c r="M1595" s="28"/>
      <c r="N1595" s="28"/>
      <c r="O1595" s="28"/>
    </row>
    <row r="1596" spans="13:15" ht="19.899999999999999" customHeight="1" x14ac:dyDescent="0.15">
      <c r="M1596" s="28"/>
      <c r="N1596" s="28"/>
      <c r="O1596" s="28"/>
    </row>
    <row r="1597" spans="13:15" ht="19.899999999999999" customHeight="1" x14ac:dyDescent="0.15">
      <c r="M1597" s="28"/>
      <c r="N1597" s="28"/>
      <c r="O1597" s="28"/>
    </row>
    <row r="1598" spans="13:15" ht="19.899999999999999" customHeight="1" x14ac:dyDescent="0.15">
      <c r="M1598" s="28"/>
      <c r="N1598" s="28"/>
      <c r="O1598" s="28"/>
    </row>
    <row r="1599" spans="13:15" ht="19.899999999999999" customHeight="1" x14ac:dyDescent="0.15">
      <c r="M1599" s="28"/>
      <c r="N1599" s="28"/>
      <c r="O1599" s="28"/>
    </row>
    <row r="1600" spans="13:15" ht="19.899999999999999" customHeight="1" x14ac:dyDescent="0.15">
      <c r="M1600" s="28"/>
      <c r="N1600" s="28"/>
      <c r="O1600" s="28"/>
    </row>
    <row r="1601" spans="13:15" ht="19.899999999999999" customHeight="1" x14ac:dyDescent="0.15">
      <c r="M1601" s="28"/>
      <c r="N1601" s="28"/>
      <c r="O1601" s="28"/>
    </row>
    <row r="1602" spans="13:15" ht="19.899999999999999" customHeight="1" x14ac:dyDescent="0.15">
      <c r="M1602" s="28"/>
      <c r="N1602" s="28"/>
      <c r="O1602" s="28"/>
    </row>
    <row r="1603" spans="13:15" ht="19.899999999999999" customHeight="1" x14ac:dyDescent="0.15">
      <c r="M1603" s="28"/>
      <c r="N1603" s="28"/>
      <c r="O1603" s="28"/>
    </row>
    <row r="1604" spans="13:15" ht="19.899999999999999" customHeight="1" x14ac:dyDescent="0.15">
      <c r="M1604" s="28"/>
      <c r="N1604" s="28"/>
      <c r="O1604" s="28"/>
    </row>
    <row r="1605" spans="13:15" ht="19.899999999999999" customHeight="1" x14ac:dyDescent="0.15">
      <c r="M1605" s="28"/>
      <c r="N1605" s="28"/>
      <c r="O1605" s="28"/>
    </row>
    <row r="1606" spans="13:15" ht="19.899999999999999" customHeight="1" x14ac:dyDescent="0.15">
      <c r="M1606" s="28"/>
      <c r="N1606" s="28"/>
      <c r="O1606" s="28"/>
    </row>
    <row r="1607" spans="13:15" ht="19.899999999999999" customHeight="1" x14ac:dyDescent="0.15">
      <c r="M1607" s="28"/>
      <c r="N1607" s="28"/>
      <c r="O1607" s="28"/>
    </row>
    <row r="1608" spans="13:15" ht="19.899999999999999" customHeight="1" x14ac:dyDescent="0.15">
      <c r="M1608" s="28"/>
      <c r="N1608" s="28"/>
      <c r="O1608" s="28"/>
    </row>
    <row r="1609" spans="13:15" ht="19.899999999999999" customHeight="1" x14ac:dyDescent="0.15">
      <c r="M1609" s="28"/>
      <c r="N1609" s="28"/>
      <c r="O1609" s="28"/>
    </row>
    <row r="1610" spans="13:15" ht="19.899999999999999" customHeight="1" x14ac:dyDescent="0.15">
      <c r="M1610" s="28"/>
      <c r="N1610" s="28"/>
      <c r="O1610" s="28"/>
    </row>
    <row r="1611" spans="13:15" ht="19.899999999999999" customHeight="1" x14ac:dyDescent="0.15">
      <c r="M1611" s="28"/>
      <c r="N1611" s="28"/>
      <c r="O1611" s="28"/>
    </row>
    <row r="1612" spans="13:15" ht="19.899999999999999" customHeight="1" x14ac:dyDescent="0.15">
      <c r="M1612" s="28"/>
      <c r="N1612" s="28"/>
      <c r="O1612" s="28"/>
    </row>
    <row r="1613" spans="13:15" ht="19.899999999999999" customHeight="1" x14ac:dyDescent="0.15">
      <c r="M1613" s="28"/>
      <c r="N1613" s="28"/>
      <c r="O1613" s="28"/>
    </row>
    <row r="1614" spans="13:15" ht="19.899999999999999" customHeight="1" x14ac:dyDescent="0.15">
      <c r="M1614" s="28"/>
      <c r="N1614" s="28"/>
      <c r="O1614" s="28"/>
    </row>
    <row r="1615" spans="13:15" ht="19.899999999999999" customHeight="1" x14ac:dyDescent="0.15">
      <c r="M1615" s="28"/>
      <c r="N1615" s="28"/>
      <c r="O1615" s="28"/>
    </row>
    <row r="1616" spans="13:15" ht="19.899999999999999" customHeight="1" x14ac:dyDescent="0.15">
      <c r="M1616" s="28"/>
      <c r="N1616" s="28"/>
      <c r="O1616" s="28"/>
    </row>
    <row r="1617" spans="13:15" ht="19.899999999999999" customHeight="1" x14ac:dyDescent="0.15">
      <c r="M1617" s="28"/>
      <c r="N1617" s="28"/>
      <c r="O1617" s="28"/>
    </row>
    <row r="1618" spans="13:15" ht="19.899999999999999" customHeight="1" x14ac:dyDescent="0.15">
      <c r="M1618" s="28"/>
      <c r="N1618" s="28"/>
      <c r="O1618" s="28"/>
    </row>
    <row r="1619" spans="13:15" ht="19.899999999999999" customHeight="1" x14ac:dyDescent="0.15">
      <c r="M1619" s="28"/>
      <c r="N1619" s="28"/>
      <c r="O1619" s="28"/>
    </row>
    <row r="1620" spans="13:15" ht="19.899999999999999" customHeight="1" x14ac:dyDescent="0.15">
      <c r="M1620" s="28"/>
      <c r="N1620" s="28"/>
      <c r="O1620" s="28"/>
    </row>
    <row r="1621" spans="13:15" ht="19.899999999999999" customHeight="1" x14ac:dyDescent="0.15">
      <c r="M1621" s="28"/>
      <c r="N1621" s="28"/>
      <c r="O1621" s="28"/>
    </row>
    <row r="1622" spans="13:15" ht="19.899999999999999" customHeight="1" x14ac:dyDescent="0.15">
      <c r="M1622" s="28"/>
      <c r="N1622" s="28"/>
      <c r="O1622" s="28"/>
    </row>
    <row r="1623" spans="13:15" ht="19.899999999999999" customHeight="1" x14ac:dyDescent="0.15">
      <c r="M1623" s="28"/>
      <c r="N1623" s="28"/>
      <c r="O1623" s="28"/>
    </row>
    <row r="1624" spans="13:15" ht="19.899999999999999" customHeight="1" x14ac:dyDescent="0.15">
      <c r="M1624" s="28"/>
      <c r="N1624" s="28"/>
      <c r="O1624" s="28"/>
    </row>
    <row r="1625" spans="13:15" ht="19.899999999999999" customHeight="1" x14ac:dyDescent="0.15">
      <c r="M1625" s="28"/>
      <c r="N1625" s="28"/>
      <c r="O1625" s="28"/>
    </row>
    <row r="1626" spans="13:15" ht="19.899999999999999" customHeight="1" x14ac:dyDescent="0.15">
      <c r="M1626" s="28"/>
      <c r="N1626" s="28"/>
      <c r="O1626" s="28"/>
    </row>
    <row r="1627" spans="13:15" ht="19.899999999999999" customHeight="1" x14ac:dyDescent="0.15">
      <c r="M1627" s="28"/>
      <c r="N1627" s="28"/>
      <c r="O1627" s="28"/>
    </row>
    <row r="1628" spans="13:15" ht="19.899999999999999" customHeight="1" x14ac:dyDescent="0.15">
      <c r="M1628" s="28"/>
      <c r="N1628" s="28"/>
      <c r="O1628" s="28"/>
    </row>
    <row r="1629" spans="13:15" ht="19.899999999999999" customHeight="1" x14ac:dyDescent="0.15">
      <c r="M1629" s="28"/>
      <c r="N1629" s="28"/>
      <c r="O1629" s="28"/>
    </row>
    <row r="1630" spans="13:15" ht="19.899999999999999" customHeight="1" x14ac:dyDescent="0.15">
      <c r="M1630" s="28"/>
      <c r="N1630" s="28"/>
      <c r="O1630" s="28"/>
    </row>
    <row r="1631" spans="13:15" ht="19.899999999999999" customHeight="1" x14ac:dyDescent="0.15">
      <c r="M1631" s="28"/>
      <c r="N1631" s="28"/>
      <c r="O1631" s="28"/>
    </row>
    <row r="1632" spans="13:15" ht="19.899999999999999" customHeight="1" x14ac:dyDescent="0.15">
      <c r="M1632" s="28"/>
      <c r="N1632" s="28"/>
      <c r="O1632" s="28"/>
    </row>
    <row r="1633" spans="13:15" ht="19.899999999999999" customHeight="1" x14ac:dyDescent="0.15">
      <c r="M1633" s="28"/>
      <c r="N1633" s="28"/>
      <c r="O1633" s="28"/>
    </row>
    <row r="1634" spans="13:15" ht="19.899999999999999" customHeight="1" x14ac:dyDescent="0.15">
      <c r="M1634" s="28"/>
      <c r="N1634" s="28"/>
      <c r="O1634" s="28"/>
    </row>
    <row r="1635" spans="13:15" ht="19.899999999999999" customHeight="1" x14ac:dyDescent="0.15">
      <c r="M1635" s="28"/>
      <c r="N1635" s="28"/>
      <c r="O1635" s="28"/>
    </row>
    <row r="1636" spans="13:15" ht="19.899999999999999" customHeight="1" x14ac:dyDescent="0.15">
      <c r="M1636" s="28"/>
      <c r="N1636" s="28"/>
      <c r="O1636" s="28"/>
    </row>
    <row r="1637" spans="13:15" ht="19.899999999999999" customHeight="1" x14ac:dyDescent="0.15">
      <c r="M1637" s="28"/>
      <c r="N1637" s="28"/>
      <c r="O1637" s="28"/>
    </row>
    <row r="1638" spans="13:15" ht="19.899999999999999" customHeight="1" x14ac:dyDescent="0.15">
      <c r="M1638" s="28"/>
      <c r="N1638" s="28"/>
      <c r="O1638" s="28"/>
    </row>
    <row r="1639" spans="13:15" ht="19.899999999999999" customHeight="1" x14ac:dyDescent="0.15">
      <c r="M1639" s="28"/>
      <c r="N1639" s="28"/>
      <c r="O1639" s="28"/>
    </row>
    <row r="1640" spans="13:15" ht="19.899999999999999" customHeight="1" x14ac:dyDescent="0.15">
      <c r="M1640" s="28"/>
      <c r="N1640" s="28"/>
      <c r="O1640" s="28"/>
    </row>
    <row r="1641" spans="13:15" ht="19.899999999999999" customHeight="1" x14ac:dyDescent="0.15">
      <c r="M1641" s="28"/>
      <c r="N1641" s="28"/>
      <c r="O1641" s="28"/>
    </row>
    <row r="1642" spans="13:15" ht="19.899999999999999" customHeight="1" x14ac:dyDescent="0.15">
      <c r="M1642" s="28"/>
      <c r="N1642" s="28"/>
      <c r="O1642" s="28"/>
    </row>
    <row r="1643" spans="13:15" ht="19.899999999999999" customHeight="1" x14ac:dyDescent="0.15">
      <c r="M1643" s="28"/>
      <c r="N1643" s="28"/>
      <c r="O1643" s="28"/>
    </row>
    <row r="1644" spans="13:15" ht="19.899999999999999" customHeight="1" x14ac:dyDescent="0.15">
      <c r="M1644" s="28"/>
      <c r="N1644" s="28"/>
      <c r="O1644" s="28"/>
    </row>
    <row r="1645" spans="13:15" ht="19.899999999999999" customHeight="1" x14ac:dyDescent="0.15">
      <c r="M1645" s="28"/>
      <c r="N1645" s="28"/>
      <c r="O1645" s="28"/>
    </row>
    <row r="1646" spans="13:15" ht="19.899999999999999" customHeight="1" x14ac:dyDescent="0.15">
      <c r="M1646" s="28"/>
      <c r="N1646" s="28"/>
      <c r="O1646" s="28"/>
    </row>
    <row r="1647" spans="13:15" ht="19.899999999999999" customHeight="1" x14ac:dyDescent="0.15">
      <c r="M1647" s="28"/>
      <c r="N1647" s="28"/>
      <c r="O1647" s="28"/>
    </row>
    <row r="1648" spans="13:15" ht="19.899999999999999" customHeight="1" x14ac:dyDescent="0.15">
      <c r="M1648" s="28"/>
      <c r="N1648" s="28"/>
      <c r="O1648" s="28"/>
    </row>
    <row r="1649" spans="13:15" ht="19.899999999999999" customHeight="1" x14ac:dyDescent="0.15">
      <c r="M1649" s="28"/>
      <c r="N1649" s="28"/>
      <c r="O1649" s="28"/>
    </row>
    <row r="1650" spans="13:15" ht="19.899999999999999" customHeight="1" x14ac:dyDescent="0.15">
      <c r="M1650" s="28"/>
      <c r="N1650" s="28"/>
      <c r="O1650" s="28"/>
    </row>
    <row r="1651" spans="13:15" ht="19.899999999999999" customHeight="1" x14ac:dyDescent="0.15">
      <c r="M1651" s="28"/>
      <c r="N1651" s="28"/>
      <c r="O1651" s="28"/>
    </row>
    <row r="1652" spans="13:15" ht="19.899999999999999" customHeight="1" x14ac:dyDescent="0.15">
      <c r="M1652" s="28"/>
      <c r="N1652" s="28"/>
      <c r="O1652" s="28"/>
    </row>
    <row r="1653" spans="13:15" ht="19.899999999999999" customHeight="1" x14ac:dyDescent="0.15">
      <c r="M1653" s="28"/>
      <c r="N1653" s="28"/>
      <c r="O1653" s="28"/>
    </row>
    <row r="1654" spans="13:15" ht="19.899999999999999" customHeight="1" x14ac:dyDescent="0.15">
      <c r="M1654" s="28"/>
      <c r="N1654" s="28"/>
      <c r="O1654" s="28"/>
    </row>
    <row r="1655" spans="13:15" ht="19.899999999999999" customHeight="1" x14ac:dyDescent="0.15">
      <c r="M1655" s="28"/>
      <c r="N1655" s="28"/>
      <c r="O1655" s="28"/>
    </row>
    <row r="1656" spans="13:15" ht="19.899999999999999" customHeight="1" x14ac:dyDescent="0.15">
      <c r="M1656" s="28"/>
      <c r="N1656" s="28"/>
      <c r="O1656" s="28"/>
    </row>
    <row r="1657" spans="13:15" ht="19.899999999999999" customHeight="1" x14ac:dyDescent="0.15">
      <c r="M1657" s="28"/>
      <c r="N1657" s="28"/>
      <c r="O1657" s="28"/>
    </row>
    <row r="1658" spans="13:15" ht="19.899999999999999" customHeight="1" x14ac:dyDescent="0.15">
      <c r="M1658" s="28"/>
      <c r="N1658" s="28"/>
      <c r="O1658" s="28"/>
    </row>
    <row r="1659" spans="13:15" ht="19.899999999999999" customHeight="1" x14ac:dyDescent="0.15">
      <c r="M1659" s="28"/>
      <c r="N1659" s="28"/>
      <c r="O1659" s="28"/>
    </row>
    <row r="1660" spans="13:15" ht="19.899999999999999" customHeight="1" x14ac:dyDescent="0.15">
      <c r="M1660" s="28"/>
      <c r="N1660" s="28"/>
      <c r="O1660" s="28"/>
    </row>
    <row r="1661" spans="13:15" ht="19.899999999999999" customHeight="1" x14ac:dyDescent="0.15">
      <c r="M1661" s="28"/>
      <c r="N1661" s="28"/>
      <c r="O1661" s="28"/>
    </row>
    <row r="1662" spans="13:15" ht="19.899999999999999" customHeight="1" x14ac:dyDescent="0.15">
      <c r="M1662" s="28"/>
      <c r="N1662" s="28"/>
      <c r="O1662" s="28"/>
    </row>
    <row r="1663" spans="13:15" ht="19.899999999999999" customHeight="1" x14ac:dyDescent="0.15">
      <c r="M1663" s="28"/>
      <c r="N1663" s="28"/>
      <c r="O1663" s="28"/>
    </row>
    <row r="1664" spans="13:15" ht="19.899999999999999" customHeight="1" x14ac:dyDescent="0.15">
      <c r="M1664" s="28"/>
      <c r="N1664" s="28"/>
      <c r="O1664" s="28"/>
    </row>
    <row r="1665" spans="13:15" ht="19.899999999999999" customHeight="1" x14ac:dyDescent="0.15">
      <c r="M1665" s="28"/>
      <c r="N1665" s="28"/>
      <c r="O1665" s="28"/>
    </row>
    <row r="1666" spans="13:15" ht="19.899999999999999" customHeight="1" x14ac:dyDescent="0.15">
      <c r="M1666" s="28"/>
      <c r="N1666" s="28"/>
      <c r="O1666" s="28"/>
    </row>
    <row r="1667" spans="13:15" ht="19.899999999999999" customHeight="1" x14ac:dyDescent="0.15">
      <c r="M1667" s="28"/>
      <c r="N1667" s="28"/>
      <c r="O1667" s="28"/>
    </row>
    <row r="1668" spans="13:15" ht="19.899999999999999" customHeight="1" x14ac:dyDescent="0.15">
      <c r="M1668" s="28"/>
      <c r="N1668" s="28"/>
      <c r="O1668" s="28"/>
    </row>
    <row r="1669" spans="13:15" ht="19.899999999999999" customHeight="1" x14ac:dyDescent="0.15">
      <c r="M1669" s="28"/>
      <c r="N1669" s="28"/>
      <c r="O1669" s="28"/>
    </row>
    <row r="1670" spans="13:15" ht="19.899999999999999" customHeight="1" x14ac:dyDescent="0.15">
      <c r="M1670" s="28"/>
      <c r="N1670" s="28"/>
      <c r="O1670" s="28"/>
    </row>
    <row r="1671" spans="13:15" ht="19.899999999999999" customHeight="1" x14ac:dyDescent="0.15">
      <c r="M1671" s="28"/>
      <c r="N1671" s="28"/>
      <c r="O1671" s="28"/>
    </row>
    <row r="1672" spans="13:15" ht="19.899999999999999" customHeight="1" x14ac:dyDescent="0.15">
      <c r="M1672" s="28"/>
      <c r="N1672" s="28"/>
      <c r="O1672" s="28"/>
    </row>
    <row r="1673" spans="13:15" ht="19.899999999999999" customHeight="1" x14ac:dyDescent="0.15">
      <c r="M1673" s="28"/>
      <c r="N1673" s="28"/>
      <c r="O1673" s="28"/>
    </row>
    <row r="1674" spans="13:15" ht="19.899999999999999" customHeight="1" x14ac:dyDescent="0.15">
      <c r="M1674" s="28"/>
      <c r="N1674" s="28"/>
      <c r="O1674" s="28"/>
    </row>
    <row r="1675" spans="13:15" ht="19.899999999999999" customHeight="1" x14ac:dyDescent="0.15">
      <c r="M1675" s="28"/>
      <c r="N1675" s="28"/>
      <c r="O1675" s="28"/>
    </row>
    <row r="1676" spans="13:15" ht="19.899999999999999" customHeight="1" x14ac:dyDescent="0.15">
      <c r="M1676" s="28"/>
      <c r="N1676" s="28"/>
      <c r="O1676" s="28"/>
    </row>
    <row r="1677" spans="13:15" ht="19.899999999999999" customHeight="1" x14ac:dyDescent="0.15">
      <c r="M1677" s="28"/>
      <c r="N1677" s="28"/>
      <c r="O1677" s="28"/>
    </row>
    <row r="1678" spans="13:15" ht="19.899999999999999" customHeight="1" x14ac:dyDescent="0.15">
      <c r="M1678" s="28"/>
      <c r="N1678" s="28"/>
      <c r="O1678" s="28"/>
    </row>
    <row r="1679" spans="13:15" ht="19.899999999999999" customHeight="1" x14ac:dyDescent="0.15">
      <c r="M1679" s="28"/>
      <c r="N1679" s="28"/>
      <c r="O1679" s="28"/>
    </row>
    <row r="1680" spans="13:15" ht="19.899999999999999" customHeight="1" x14ac:dyDescent="0.15">
      <c r="M1680" s="28"/>
      <c r="N1680" s="28"/>
      <c r="O1680" s="28"/>
    </row>
    <row r="1681" spans="13:15" ht="19.899999999999999" customHeight="1" x14ac:dyDescent="0.15">
      <c r="M1681" s="28"/>
      <c r="N1681" s="28"/>
      <c r="O1681" s="28"/>
    </row>
    <row r="1682" spans="13:15" ht="19.899999999999999" customHeight="1" x14ac:dyDescent="0.15">
      <c r="M1682" s="28"/>
      <c r="N1682" s="28"/>
      <c r="O1682" s="28"/>
    </row>
    <row r="1683" spans="13:15" ht="19.899999999999999" customHeight="1" x14ac:dyDescent="0.15">
      <c r="M1683" s="28"/>
      <c r="N1683" s="28"/>
      <c r="O1683" s="28"/>
    </row>
    <row r="1684" spans="13:15" ht="19.899999999999999" customHeight="1" x14ac:dyDescent="0.15">
      <c r="M1684" s="28"/>
      <c r="N1684" s="28"/>
      <c r="O1684" s="28"/>
    </row>
    <row r="1685" spans="13:15" ht="19.899999999999999" customHeight="1" x14ac:dyDescent="0.15">
      <c r="M1685" s="28"/>
      <c r="N1685" s="28"/>
      <c r="O1685" s="28"/>
    </row>
    <row r="1686" spans="13:15" ht="19.899999999999999" customHeight="1" x14ac:dyDescent="0.15">
      <c r="M1686" s="28"/>
      <c r="N1686" s="28"/>
      <c r="O1686" s="28"/>
    </row>
    <row r="1687" spans="13:15" ht="19.899999999999999" customHeight="1" x14ac:dyDescent="0.15">
      <c r="M1687" s="28"/>
      <c r="N1687" s="28"/>
      <c r="O1687" s="28"/>
    </row>
    <row r="1688" spans="13:15" ht="19.899999999999999" customHeight="1" x14ac:dyDescent="0.15">
      <c r="M1688" s="28"/>
      <c r="N1688" s="28"/>
      <c r="O1688" s="28"/>
    </row>
    <row r="1689" spans="13:15" ht="19.899999999999999" customHeight="1" x14ac:dyDescent="0.15">
      <c r="M1689" s="28"/>
      <c r="N1689" s="28"/>
      <c r="O1689" s="28"/>
    </row>
    <row r="1690" spans="13:15" ht="19.899999999999999" customHeight="1" x14ac:dyDescent="0.15">
      <c r="M1690" s="28"/>
      <c r="N1690" s="28"/>
      <c r="O1690" s="28"/>
    </row>
    <row r="1691" spans="13:15" ht="19.899999999999999" customHeight="1" x14ac:dyDescent="0.15">
      <c r="M1691" s="28"/>
      <c r="N1691" s="28"/>
      <c r="O1691" s="28"/>
    </row>
    <row r="1692" spans="13:15" ht="19.899999999999999" customHeight="1" x14ac:dyDescent="0.15">
      <c r="M1692" s="28"/>
      <c r="N1692" s="28"/>
      <c r="O1692" s="28"/>
    </row>
    <row r="1693" spans="13:15" ht="19.899999999999999" customHeight="1" x14ac:dyDescent="0.15">
      <c r="M1693" s="28"/>
      <c r="N1693" s="28"/>
      <c r="O1693" s="28"/>
    </row>
    <row r="1694" spans="13:15" ht="19.899999999999999" customHeight="1" x14ac:dyDescent="0.15">
      <c r="M1694" s="28"/>
      <c r="N1694" s="28"/>
      <c r="O1694" s="28"/>
    </row>
    <row r="1695" spans="13:15" ht="19.899999999999999" customHeight="1" x14ac:dyDescent="0.15">
      <c r="M1695" s="28"/>
      <c r="N1695" s="28"/>
      <c r="O1695" s="28"/>
    </row>
    <row r="1696" spans="13:15" ht="19.899999999999999" customHeight="1" x14ac:dyDescent="0.15">
      <c r="M1696" s="28"/>
      <c r="N1696" s="28"/>
      <c r="O1696" s="28"/>
    </row>
    <row r="1697" spans="13:15" ht="19.899999999999999" customHeight="1" x14ac:dyDescent="0.15">
      <c r="M1697" s="28"/>
      <c r="N1697" s="28"/>
      <c r="O1697" s="28"/>
    </row>
    <row r="1698" spans="13:15" ht="19.899999999999999" customHeight="1" x14ac:dyDescent="0.15">
      <c r="M1698" s="28"/>
      <c r="N1698" s="28"/>
      <c r="O1698" s="28"/>
    </row>
    <row r="1699" spans="13:15" ht="19.899999999999999" customHeight="1" x14ac:dyDescent="0.15">
      <c r="M1699" s="28"/>
      <c r="N1699" s="28"/>
      <c r="O1699" s="28"/>
    </row>
    <row r="1700" spans="13:15" ht="19.899999999999999" customHeight="1" x14ac:dyDescent="0.15">
      <c r="M1700" s="28"/>
      <c r="N1700" s="28"/>
      <c r="O1700" s="28"/>
    </row>
    <row r="1701" spans="13:15" ht="19.899999999999999" customHeight="1" x14ac:dyDescent="0.15">
      <c r="M1701" s="28"/>
      <c r="N1701" s="28"/>
      <c r="O1701" s="28"/>
    </row>
    <row r="1702" spans="13:15" ht="19.899999999999999" customHeight="1" x14ac:dyDescent="0.15">
      <c r="M1702" s="28"/>
      <c r="N1702" s="28"/>
      <c r="O1702" s="28"/>
    </row>
    <row r="1703" spans="13:15" ht="19.899999999999999" customHeight="1" x14ac:dyDescent="0.15">
      <c r="M1703" s="28"/>
      <c r="N1703" s="28"/>
      <c r="O1703" s="28"/>
    </row>
    <row r="1704" spans="13:15" ht="19.899999999999999" customHeight="1" x14ac:dyDescent="0.15">
      <c r="M1704" s="28"/>
      <c r="N1704" s="28"/>
      <c r="O1704" s="28"/>
    </row>
    <row r="1705" spans="13:15" ht="19.899999999999999" customHeight="1" x14ac:dyDescent="0.15">
      <c r="M1705" s="28"/>
      <c r="N1705" s="28"/>
      <c r="O1705" s="28"/>
    </row>
    <row r="1706" spans="13:15" ht="19.899999999999999" customHeight="1" x14ac:dyDescent="0.15">
      <c r="M1706" s="28"/>
      <c r="N1706" s="28"/>
      <c r="O1706" s="28"/>
    </row>
    <row r="1707" spans="13:15" ht="19.899999999999999" customHeight="1" x14ac:dyDescent="0.15">
      <c r="M1707" s="28"/>
      <c r="N1707" s="28"/>
      <c r="O1707" s="28"/>
    </row>
    <row r="1708" spans="13:15" ht="19.899999999999999" customHeight="1" x14ac:dyDescent="0.15">
      <c r="M1708" s="28"/>
      <c r="N1708" s="28"/>
      <c r="O1708" s="28"/>
    </row>
    <row r="1709" spans="13:15" ht="19.899999999999999" customHeight="1" x14ac:dyDescent="0.15">
      <c r="M1709" s="28"/>
      <c r="N1709" s="28"/>
      <c r="O1709" s="28"/>
    </row>
    <row r="1710" spans="13:15" ht="19.899999999999999" customHeight="1" x14ac:dyDescent="0.15">
      <c r="M1710" s="28"/>
      <c r="N1710" s="28"/>
      <c r="O1710" s="28"/>
    </row>
    <row r="1711" spans="13:15" ht="19.899999999999999" customHeight="1" x14ac:dyDescent="0.15">
      <c r="M1711" s="28"/>
      <c r="N1711" s="28"/>
      <c r="O1711" s="28"/>
    </row>
    <row r="1712" spans="13:15" ht="19.899999999999999" customHeight="1" x14ac:dyDescent="0.15">
      <c r="M1712" s="28"/>
      <c r="N1712" s="28"/>
      <c r="O1712" s="28"/>
    </row>
    <row r="1713" spans="13:15" ht="19.899999999999999" customHeight="1" x14ac:dyDescent="0.15">
      <c r="M1713" s="28"/>
      <c r="N1713" s="28"/>
      <c r="O1713" s="28"/>
    </row>
    <row r="1714" spans="13:15" ht="19.899999999999999" customHeight="1" x14ac:dyDescent="0.15">
      <c r="M1714" s="28"/>
      <c r="N1714" s="28"/>
      <c r="O1714" s="28"/>
    </row>
    <row r="1715" spans="13:15" ht="19.899999999999999" customHeight="1" x14ac:dyDescent="0.15">
      <c r="M1715" s="28"/>
      <c r="N1715" s="28"/>
      <c r="O1715" s="28"/>
    </row>
    <row r="1716" spans="13:15" ht="19.899999999999999" customHeight="1" x14ac:dyDescent="0.15">
      <c r="M1716" s="28"/>
      <c r="N1716" s="28"/>
      <c r="O1716" s="28"/>
    </row>
    <row r="1717" spans="13:15" ht="19.899999999999999" customHeight="1" x14ac:dyDescent="0.15">
      <c r="M1717" s="28"/>
      <c r="N1717" s="28"/>
      <c r="O1717" s="28"/>
    </row>
    <row r="1718" spans="13:15" ht="19.899999999999999" customHeight="1" x14ac:dyDescent="0.15">
      <c r="M1718" s="28"/>
      <c r="N1718" s="28"/>
      <c r="O1718" s="28"/>
    </row>
    <row r="1719" spans="13:15" ht="19.899999999999999" customHeight="1" x14ac:dyDescent="0.15">
      <c r="M1719" s="28"/>
      <c r="N1719" s="28"/>
      <c r="O1719" s="28"/>
    </row>
    <row r="1720" spans="13:15" ht="19.899999999999999" customHeight="1" x14ac:dyDescent="0.15">
      <c r="M1720" s="28"/>
      <c r="N1720" s="28"/>
      <c r="O1720" s="28"/>
    </row>
    <row r="1721" spans="13:15" ht="19.899999999999999" customHeight="1" x14ac:dyDescent="0.15">
      <c r="M1721" s="28"/>
      <c r="N1721" s="28"/>
      <c r="O1721" s="28"/>
    </row>
    <row r="1722" spans="13:15" ht="19.899999999999999" customHeight="1" x14ac:dyDescent="0.15">
      <c r="M1722" s="28"/>
      <c r="N1722" s="28"/>
      <c r="O1722" s="28"/>
    </row>
    <row r="1723" spans="13:15" ht="19.899999999999999" customHeight="1" x14ac:dyDescent="0.15">
      <c r="M1723" s="28"/>
      <c r="N1723" s="28"/>
      <c r="O1723" s="28"/>
    </row>
    <row r="1724" spans="13:15" ht="19.899999999999999" customHeight="1" x14ac:dyDescent="0.15">
      <c r="M1724" s="28"/>
      <c r="N1724" s="28"/>
      <c r="O1724" s="28"/>
    </row>
    <row r="1725" spans="13:15" ht="19.899999999999999" customHeight="1" x14ac:dyDescent="0.15">
      <c r="M1725" s="28"/>
      <c r="N1725" s="28"/>
      <c r="O1725" s="28"/>
    </row>
    <row r="1726" spans="13:15" ht="19.899999999999999" customHeight="1" x14ac:dyDescent="0.15">
      <c r="M1726" s="28"/>
      <c r="N1726" s="28"/>
      <c r="O1726" s="28"/>
    </row>
    <row r="1727" spans="13:15" ht="19.899999999999999" customHeight="1" x14ac:dyDescent="0.15">
      <c r="M1727" s="28"/>
      <c r="N1727" s="28"/>
      <c r="O1727" s="28"/>
    </row>
    <row r="1728" spans="13:15" ht="19.899999999999999" customHeight="1" x14ac:dyDescent="0.15">
      <c r="M1728" s="28"/>
      <c r="N1728" s="28"/>
      <c r="O1728" s="28"/>
    </row>
    <row r="1729" spans="13:15" ht="19.899999999999999" customHeight="1" x14ac:dyDescent="0.15">
      <c r="M1729" s="28"/>
      <c r="N1729" s="28"/>
      <c r="O1729" s="28"/>
    </row>
    <row r="1730" spans="13:15" ht="19.899999999999999" customHeight="1" x14ac:dyDescent="0.15">
      <c r="M1730" s="28"/>
      <c r="N1730" s="28"/>
      <c r="O1730" s="28"/>
    </row>
    <row r="1731" spans="13:15" ht="19.899999999999999" customHeight="1" x14ac:dyDescent="0.15">
      <c r="M1731" s="28"/>
      <c r="N1731" s="28"/>
      <c r="O1731" s="28"/>
    </row>
    <row r="1732" spans="13:15" ht="19.899999999999999" customHeight="1" x14ac:dyDescent="0.15">
      <c r="M1732" s="28"/>
      <c r="N1732" s="28"/>
      <c r="O1732" s="28"/>
    </row>
    <row r="1733" spans="13:15" ht="19.899999999999999" customHeight="1" x14ac:dyDescent="0.15">
      <c r="M1733" s="28"/>
      <c r="N1733" s="28"/>
      <c r="O1733" s="28"/>
    </row>
    <row r="1734" spans="13:15" ht="19.899999999999999" customHeight="1" x14ac:dyDescent="0.15">
      <c r="M1734" s="28"/>
      <c r="N1734" s="28"/>
      <c r="O1734" s="28"/>
    </row>
    <row r="1735" spans="13:15" ht="19.899999999999999" customHeight="1" x14ac:dyDescent="0.15">
      <c r="M1735" s="28"/>
      <c r="N1735" s="28"/>
      <c r="O1735" s="28"/>
    </row>
    <row r="1736" spans="13:15" ht="19.899999999999999" customHeight="1" x14ac:dyDescent="0.15">
      <c r="M1736" s="28"/>
      <c r="N1736" s="28"/>
      <c r="O1736" s="28"/>
    </row>
    <row r="1737" spans="13:15" ht="19.899999999999999" customHeight="1" x14ac:dyDescent="0.15">
      <c r="M1737" s="28"/>
      <c r="N1737" s="28"/>
      <c r="O1737" s="28"/>
    </row>
    <row r="1738" spans="13:15" ht="19.899999999999999" customHeight="1" x14ac:dyDescent="0.15">
      <c r="M1738" s="28"/>
      <c r="N1738" s="28"/>
      <c r="O1738" s="28"/>
    </row>
    <row r="1739" spans="13:15" ht="19.899999999999999" customHeight="1" x14ac:dyDescent="0.15">
      <c r="M1739" s="28"/>
      <c r="N1739" s="28"/>
      <c r="O1739" s="28"/>
    </row>
    <row r="1740" spans="13:15" ht="19.899999999999999" customHeight="1" x14ac:dyDescent="0.15">
      <c r="M1740" s="28"/>
      <c r="N1740" s="28"/>
      <c r="O1740" s="28"/>
    </row>
    <row r="1741" spans="13:15" ht="19.899999999999999" customHeight="1" x14ac:dyDescent="0.15">
      <c r="M1741" s="28"/>
      <c r="N1741" s="28"/>
      <c r="O1741" s="28"/>
    </row>
    <row r="1742" spans="13:15" ht="19.899999999999999" customHeight="1" x14ac:dyDescent="0.15">
      <c r="M1742" s="28"/>
      <c r="N1742" s="28"/>
      <c r="O1742" s="28"/>
    </row>
    <row r="1743" spans="13:15" ht="19.899999999999999" customHeight="1" x14ac:dyDescent="0.15">
      <c r="M1743" s="28"/>
      <c r="N1743" s="28"/>
      <c r="O1743" s="28"/>
    </row>
    <row r="1744" spans="13:15" ht="19.899999999999999" customHeight="1" x14ac:dyDescent="0.15">
      <c r="M1744" s="28"/>
      <c r="N1744" s="28"/>
      <c r="O1744" s="28"/>
    </row>
    <row r="1745" spans="13:15" ht="19.899999999999999" customHeight="1" x14ac:dyDescent="0.15">
      <c r="M1745" s="28"/>
      <c r="N1745" s="28"/>
      <c r="O1745" s="28"/>
    </row>
    <row r="1746" spans="13:15" ht="19.899999999999999" customHeight="1" x14ac:dyDescent="0.15">
      <c r="M1746" s="28"/>
      <c r="N1746" s="28"/>
      <c r="O1746" s="28"/>
    </row>
    <row r="1747" spans="13:15" ht="19.899999999999999" customHeight="1" x14ac:dyDescent="0.15">
      <c r="M1747" s="28"/>
      <c r="N1747" s="28"/>
      <c r="O1747" s="28"/>
    </row>
    <row r="1748" spans="13:15" ht="19.899999999999999" customHeight="1" x14ac:dyDescent="0.15">
      <c r="M1748" s="28"/>
      <c r="N1748" s="28"/>
      <c r="O1748" s="28"/>
    </row>
    <row r="1749" spans="13:15" ht="19.899999999999999" customHeight="1" x14ac:dyDescent="0.15">
      <c r="M1749" s="28"/>
      <c r="N1749" s="28"/>
      <c r="O1749" s="28"/>
    </row>
    <row r="1750" spans="13:15" ht="19.899999999999999" customHeight="1" x14ac:dyDescent="0.15">
      <c r="M1750" s="28"/>
      <c r="N1750" s="28"/>
      <c r="O1750" s="28"/>
    </row>
    <row r="1751" spans="13:15" ht="19.899999999999999" customHeight="1" x14ac:dyDescent="0.15">
      <c r="M1751" s="28"/>
      <c r="N1751" s="28"/>
      <c r="O1751" s="28"/>
    </row>
    <row r="1752" spans="13:15" ht="19.899999999999999" customHeight="1" x14ac:dyDescent="0.15">
      <c r="M1752" s="28"/>
      <c r="N1752" s="28"/>
      <c r="O1752" s="28"/>
    </row>
    <row r="1753" spans="13:15" ht="19.899999999999999" customHeight="1" x14ac:dyDescent="0.15">
      <c r="M1753" s="28"/>
      <c r="N1753" s="28"/>
      <c r="O1753" s="28"/>
    </row>
    <row r="1754" spans="13:15" ht="19.899999999999999" customHeight="1" x14ac:dyDescent="0.15">
      <c r="M1754" s="28"/>
      <c r="N1754" s="28"/>
      <c r="O1754" s="28"/>
    </row>
    <row r="1755" spans="13:15" ht="19.899999999999999" customHeight="1" x14ac:dyDescent="0.15">
      <c r="M1755" s="28"/>
      <c r="N1755" s="28"/>
      <c r="O1755" s="28"/>
    </row>
    <row r="1756" spans="13:15" ht="19.899999999999999" customHeight="1" x14ac:dyDescent="0.15">
      <c r="M1756" s="28"/>
      <c r="N1756" s="28"/>
      <c r="O1756" s="28"/>
    </row>
    <row r="1757" spans="13:15" ht="19.899999999999999" customHeight="1" x14ac:dyDescent="0.15">
      <c r="M1757" s="28"/>
      <c r="N1757" s="28"/>
      <c r="O1757" s="28"/>
    </row>
    <row r="1758" spans="13:15" ht="19.899999999999999" customHeight="1" x14ac:dyDescent="0.15">
      <c r="M1758" s="28"/>
      <c r="N1758" s="28"/>
      <c r="O1758" s="28"/>
    </row>
    <row r="1759" spans="13:15" ht="19.899999999999999" customHeight="1" x14ac:dyDescent="0.15">
      <c r="M1759" s="28"/>
      <c r="N1759" s="28"/>
      <c r="O1759" s="28"/>
    </row>
    <row r="1760" spans="13:15" ht="19.899999999999999" customHeight="1" x14ac:dyDescent="0.15">
      <c r="M1760" s="28"/>
      <c r="N1760" s="28"/>
      <c r="O1760" s="28"/>
    </row>
    <row r="1761" spans="13:15" ht="19.899999999999999" customHeight="1" x14ac:dyDescent="0.15">
      <c r="M1761" s="28"/>
      <c r="N1761" s="28"/>
      <c r="O1761" s="28"/>
    </row>
    <row r="1762" spans="13:15" ht="19.899999999999999" customHeight="1" x14ac:dyDescent="0.15">
      <c r="M1762" s="28"/>
      <c r="N1762" s="28"/>
      <c r="O1762" s="28"/>
    </row>
    <row r="1763" spans="13:15" ht="19.899999999999999" customHeight="1" x14ac:dyDescent="0.15">
      <c r="M1763" s="28"/>
      <c r="N1763" s="28"/>
      <c r="O1763" s="28"/>
    </row>
    <row r="1764" spans="13:15" ht="19.899999999999999" customHeight="1" x14ac:dyDescent="0.15">
      <c r="M1764" s="28"/>
      <c r="N1764" s="28"/>
      <c r="O1764" s="28"/>
    </row>
    <row r="1765" spans="13:15" ht="19.899999999999999" customHeight="1" x14ac:dyDescent="0.15">
      <c r="M1765" s="28"/>
      <c r="N1765" s="28"/>
      <c r="O1765" s="28"/>
    </row>
    <row r="1766" spans="13:15" ht="19.899999999999999" customHeight="1" x14ac:dyDescent="0.15">
      <c r="M1766" s="28"/>
      <c r="N1766" s="28"/>
      <c r="O1766" s="28"/>
    </row>
    <row r="1767" spans="13:15" ht="19.899999999999999" customHeight="1" x14ac:dyDescent="0.15">
      <c r="M1767" s="28"/>
      <c r="N1767" s="28"/>
      <c r="O1767" s="28"/>
    </row>
    <row r="1768" spans="13:15" ht="19.899999999999999" customHeight="1" x14ac:dyDescent="0.15">
      <c r="M1768" s="28"/>
      <c r="N1768" s="28"/>
      <c r="O1768" s="28"/>
    </row>
    <row r="1769" spans="13:15" ht="19.899999999999999" customHeight="1" x14ac:dyDescent="0.15">
      <c r="M1769" s="28"/>
      <c r="N1769" s="28"/>
      <c r="O1769" s="28"/>
    </row>
    <row r="1770" spans="13:15" ht="19.899999999999999" customHeight="1" x14ac:dyDescent="0.15">
      <c r="M1770" s="28"/>
      <c r="N1770" s="28"/>
      <c r="O1770" s="28"/>
    </row>
    <row r="1771" spans="13:15" ht="19.899999999999999" customHeight="1" x14ac:dyDescent="0.15">
      <c r="M1771" s="28"/>
      <c r="N1771" s="28"/>
      <c r="O1771" s="28"/>
    </row>
    <row r="1772" spans="13:15" ht="19.899999999999999" customHeight="1" x14ac:dyDescent="0.15">
      <c r="M1772" s="28"/>
      <c r="N1772" s="28"/>
      <c r="O1772" s="28"/>
    </row>
    <row r="1773" spans="13:15" ht="19.899999999999999" customHeight="1" x14ac:dyDescent="0.15">
      <c r="M1773" s="28"/>
      <c r="N1773" s="28"/>
      <c r="O1773" s="28"/>
    </row>
    <row r="1774" spans="13:15" ht="19.899999999999999" customHeight="1" x14ac:dyDescent="0.15">
      <c r="M1774" s="28"/>
      <c r="N1774" s="28"/>
      <c r="O1774" s="28"/>
    </row>
    <row r="1775" spans="13:15" ht="19.899999999999999" customHeight="1" x14ac:dyDescent="0.15">
      <c r="M1775" s="28"/>
      <c r="N1775" s="28"/>
      <c r="O1775" s="28"/>
    </row>
    <row r="1776" spans="13:15" ht="19.899999999999999" customHeight="1" x14ac:dyDescent="0.15">
      <c r="M1776" s="28"/>
      <c r="N1776" s="28"/>
      <c r="O1776" s="28"/>
    </row>
    <row r="1777" spans="13:15" ht="19.899999999999999" customHeight="1" x14ac:dyDescent="0.15">
      <c r="M1777" s="28"/>
      <c r="N1777" s="28"/>
      <c r="O1777" s="28"/>
    </row>
    <row r="1778" spans="13:15" ht="19.899999999999999" customHeight="1" x14ac:dyDescent="0.15">
      <c r="M1778" s="28"/>
      <c r="N1778" s="28"/>
      <c r="O1778" s="28"/>
    </row>
    <row r="1779" spans="13:15" ht="19.899999999999999" customHeight="1" x14ac:dyDescent="0.15">
      <c r="M1779" s="28"/>
      <c r="N1779" s="28"/>
      <c r="O1779" s="28"/>
    </row>
    <row r="1780" spans="13:15" ht="19.899999999999999" customHeight="1" x14ac:dyDescent="0.15">
      <c r="M1780" s="28"/>
      <c r="N1780" s="28"/>
      <c r="O1780" s="28"/>
    </row>
    <row r="1781" spans="13:15" ht="19.899999999999999" customHeight="1" x14ac:dyDescent="0.15">
      <c r="M1781" s="28"/>
      <c r="N1781" s="28"/>
      <c r="O1781" s="28"/>
    </row>
    <row r="1782" spans="13:15" ht="19.899999999999999" customHeight="1" x14ac:dyDescent="0.15">
      <c r="M1782" s="28"/>
      <c r="N1782" s="28"/>
      <c r="O1782" s="28"/>
    </row>
    <row r="1783" spans="13:15" ht="19.899999999999999" customHeight="1" x14ac:dyDescent="0.15">
      <c r="M1783" s="28"/>
      <c r="N1783" s="28"/>
      <c r="O1783" s="28"/>
    </row>
    <row r="1784" spans="13:15" ht="19.899999999999999" customHeight="1" x14ac:dyDescent="0.15">
      <c r="M1784" s="28"/>
      <c r="N1784" s="28"/>
      <c r="O1784" s="28"/>
    </row>
    <row r="1785" spans="13:15" ht="19.899999999999999" customHeight="1" x14ac:dyDescent="0.15">
      <c r="M1785" s="28"/>
      <c r="N1785" s="28"/>
      <c r="O1785" s="28"/>
    </row>
    <row r="1786" spans="13:15" ht="19.899999999999999" customHeight="1" x14ac:dyDescent="0.15">
      <c r="M1786" s="28"/>
      <c r="N1786" s="28"/>
      <c r="O1786" s="28"/>
    </row>
    <row r="1787" spans="13:15" ht="19.899999999999999" customHeight="1" x14ac:dyDescent="0.15">
      <c r="M1787" s="28"/>
      <c r="N1787" s="28"/>
      <c r="O1787" s="28"/>
    </row>
    <row r="1788" spans="13:15" ht="19.899999999999999" customHeight="1" x14ac:dyDescent="0.15">
      <c r="M1788" s="28"/>
      <c r="N1788" s="28"/>
      <c r="O1788" s="28"/>
    </row>
    <row r="1789" spans="13:15" ht="19.899999999999999" customHeight="1" x14ac:dyDescent="0.15">
      <c r="M1789" s="28"/>
      <c r="N1789" s="28"/>
      <c r="O1789" s="28"/>
    </row>
    <row r="1790" spans="13:15" ht="19.899999999999999" customHeight="1" x14ac:dyDescent="0.15">
      <c r="M1790" s="28"/>
      <c r="N1790" s="28"/>
      <c r="O1790" s="28"/>
    </row>
    <row r="1791" spans="13:15" ht="19.899999999999999" customHeight="1" x14ac:dyDescent="0.15">
      <c r="M1791" s="28"/>
      <c r="N1791" s="28"/>
      <c r="O1791" s="28"/>
    </row>
    <row r="1792" spans="13:15" ht="19.899999999999999" customHeight="1" x14ac:dyDescent="0.15">
      <c r="M1792" s="28"/>
      <c r="N1792" s="28"/>
      <c r="O1792" s="28"/>
    </row>
    <row r="1793" spans="13:15" ht="19.899999999999999" customHeight="1" x14ac:dyDescent="0.15">
      <c r="M1793" s="28"/>
      <c r="N1793" s="28"/>
      <c r="O1793" s="28"/>
    </row>
    <row r="1794" spans="13:15" ht="19.899999999999999" customHeight="1" x14ac:dyDescent="0.15">
      <c r="M1794" s="28"/>
      <c r="N1794" s="28"/>
      <c r="O1794" s="28"/>
    </row>
    <row r="1795" spans="13:15" ht="19.899999999999999" customHeight="1" x14ac:dyDescent="0.15">
      <c r="M1795" s="28"/>
      <c r="N1795" s="28"/>
      <c r="O1795" s="28"/>
    </row>
    <row r="1796" spans="13:15" ht="19.899999999999999" customHeight="1" x14ac:dyDescent="0.15">
      <c r="M1796" s="28"/>
      <c r="N1796" s="28"/>
      <c r="O1796" s="28"/>
    </row>
    <row r="1797" spans="13:15" ht="19.899999999999999" customHeight="1" x14ac:dyDescent="0.15">
      <c r="M1797" s="28"/>
      <c r="N1797" s="28"/>
      <c r="O1797" s="28"/>
    </row>
    <row r="1798" spans="13:15" ht="19.899999999999999" customHeight="1" x14ac:dyDescent="0.15">
      <c r="M1798" s="28"/>
      <c r="N1798" s="28"/>
      <c r="O1798" s="28"/>
    </row>
    <row r="1799" spans="13:15" ht="19.899999999999999" customHeight="1" x14ac:dyDescent="0.15">
      <c r="M1799" s="28"/>
      <c r="N1799" s="28"/>
      <c r="O1799" s="28"/>
    </row>
    <row r="1800" spans="13:15" ht="19.899999999999999" customHeight="1" x14ac:dyDescent="0.15">
      <c r="M1800" s="28"/>
      <c r="N1800" s="28"/>
      <c r="O1800" s="28"/>
    </row>
    <row r="1801" spans="13:15" ht="19.899999999999999" customHeight="1" x14ac:dyDescent="0.15">
      <c r="M1801" s="28"/>
      <c r="N1801" s="28"/>
      <c r="O1801" s="28"/>
    </row>
    <row r="1802" spans="13:15" ht="19.899999999999999" customHeight="1" x14ac:dyDescent="0.15">
      <c r="M1802" s="28"/>
      <c r="N1802" s="28"/>
      <c r="O1802" s="28"/>
    </row>
    <row r="1803" spans="13:15" ht="19.899999999999999" customHeight="1" x14ac:dyDescent="0.15">
      <c r="M1803" s="28"/>
      <c r="N1803" s="28"/>
      <c r="O1803" s="28"/>
    </row>
    <row r="1804" spans="13:15" ht="19.899999999999999" customHeight="1" x14ac:dyDescent="0.15">
      <c r="M1804" s="28"/>
      <c r="N1804" s="28"/>
      <c r="O1804" s="28"/>
    </row>
    <row r="1805" spans="13:15" ht="19.899999999999999" customHeight="1" x14ac:dyDescent="0.15">
      <c r="M1805" s="28"/>
      <c r="N1805" s="28"/>
      <c r="O1805" s="28"/>
    </row>
    <row r="1806" spans="13:15" ht="19.899999999999999" customHeight="1" x14ac:dyDescent="0.15">
      <c r="M1806" s="28"/>
      <c r="N1806" s="28"/>
      <c r="O1806" s="28"/>
    </row>
    <row r="1807" spans="13:15" ht="19.899999999999999" customHeight="1" x14ac:dyDescent="0.15">
      <c r="M1807" s="28"/>
      <c r="N1807" s="28"/>
      <c r="O1807" s="28"/>
    </row>
    <row r="1808" spans="13:15" ht="19.899999999999999" customHeight="1" x14ac:dyDescent="0.15">
      <c r="M1808" s="28"/>
      <c r="N1808" s="28"/>
      <c r="O1808" s="28"/>
    </row>
    <row r="1809" spans="13:15" ht="19.899999999999999" customHeight="1" x14ac:dyDescent="0.15">
      <c r="M1809" s="28"/>
      <c r="N1809" s="28"/>
      <c r="O1809" s="28"/>
    </row>
    <row r="1810" spans="13:15" ht="19.899999999999999" customHeight="1" x14ac:dyDescent="0.15">
      <c r="M1810" s="28"/>
      <c r="N1810" s="28"/>
      <c r="O1810" s="28"/>
    </row>
    <row r="1811" spans="13:15" ht="19.899999999999999" customHeight="1" x14ac:dyDescent="0.15">
      <c r="M1811" s="28"/>
      <c r="N1811" s="28"/>
      <c r="O1811" s="28"/>
    </row>
    <row r="1812" spans="13:15" ht="19.899999999999999" customHeight="1" x14ac:dyDescent="0.15">
      <c r="M1812" s="28"/>
      <c r="N1812" s="28"/>
      <c r="O1812" s="28"/>
    </row>
    <row r="1813" spans="13:15" ht="19.899999999999999" customHeight="1" x14ac:dyDescent="0.15">
      <c r="M1813" s="28"/>
      <c r="N1813" s="28"/>
      <c r="O1813" s="28"/>
    </row>
    <row r="1814" spans="13:15" ht="19.899999999999999" customHeight="1" x14ac:dyDescent="0.15">
      <c r="M1814" s="28"/>
      <c r="N1814" s="28"/>
      <c r="O1814" s="28"/>
    </row>
    <row r="1815" spans="13:15" ht="19.899999999999999" customHeight="1" x14ac:dyDescent="0.15">
      <c r="M1815" s="28"/>
      <c r="N1815" s="28"/>
      <c r="O1815" s="28"/>
    </row>
    <row r="1816" spans="13:15" ht="19.899999999999999" customHeight="1" x14ac:dyDescent="0.15">
      <c r="M1816" s="28"/>
      <c r="N1816" s="28"/>
      <c r="O1816" s="28"/>
    </row>
    <row r="1817" spans="13:15" ht="19.899999999999999" customHeight="1" x14ac:dyDescent="0.15">
      <c r="M1817" s="28"/>
      <c r="N1817" s="28"/>
      <c r="O1817" s="28"/>
    </row>
    <row r="1818" spans="13:15" ht="19.899999999999999" customHeight="1" x14ac:dyDescent="0.15">
      <c r="M1818" s="28"/>
      <c r="N1818" s="28"/>
      <c r="O1818" s="28"/>
    </row>
    <row r="1819" spans="13:15" ht="19.899999999999999" customHeight="1" x14ac:dyDescent="0.15">
      <c r="M1819" s="28"/>
      <c r="N1819" s="28"/>
      <c r="O1819" s="28"/>
    </row>
    <row r="1820" spans="13:15" ht="19.899999999999999" customHeight="1" x14ac:dyDescent="0.15">
      <c r="M1820" s="28"/>
      <c r="N1820" s="28"/>
      <c r="O1820" s="28"/>
    </row>
    <row r="1821" spans="13:15" ht="19.899999999999999" customHeight="1" x14ac:dyDescent="0.15">
      <c r="M1821" s="28"/>
      <c r="N1821" s="28"/>
      <c r="O1821" s="28"/>
    </row>
    <row r="1822" spans="13:15" ht="19.899999999999999" customHeight="1" x14ac:dyDescent="0.15">
      <c r="M1822" s="28"/>
      <c r="N1822" s="28"/>
      <c r="O1822" s="28"/>
    </row>
    <row r="1823" spans="13:15" ht="19.899999999999999" customHeight="1" x14ac:dyDescent="0.15">
      <c r="M1823" s="28"/>
      <c r="N1823" s="28"/>
      <c r="O1823" s="28"/>
    </row>
    <row r="1824" spans="13:15" ht="19.899999999999999" customHeight="1" x14ac:dyDescent="0.15">
      <c r="M1824" s="28"/>
      <c r="N1824" s="28"/>
      <c r="O1824" s="28"/>
    </row>
    <row r="1825" spans="13:15" ht="19.899999999999999" customHeight="1" x14ac:dyDescent="0.15">
      <c r="M1825" s="28"/>
      <c r="N1825" s="28"/>
      <c r="O1825" s="28"/>
    </row>
    <row r="1826" spans="13:15" ht="19.899999999999999" customHeight="1" x14ac:dyDescent="0.15">
      <c r="M1826" s="28"/>
      <c r="N1826" s="28"/>
      <c r="O1826" s="28"/>
    </row>
    <row r="1827" spans="13:15" ht="19.899999999999999" customHeight="1" x14ac:dyDescent="0.15">
      <c r="M1827" s="28"/>
      <c r="N1827" s="28"/>
      <c r="O1827" s="28"/>
    </row>
    <row r="1828" spans="13:15" ht="19.899999999999999" customHeight="1" x14ac:dyDescent="0.15">
      <c r="M1828" s="28"/>
      <c r="N1828" s="28"/>
      <c r="O1828" s="28"/>
    </row>
    <row r="1829" spans="13:15" ht="19.899999999999999" customHeight="1" x14ac:dyDescent="0.15">
      <c r="M1829" s="28"/>
      <c r="N1829" s="28"/>
      <c r="O1829" s="28"/>
    </row>
    <row r="1830" spans="13:15" ht="19.899999999999999" customHeight="1" x14ac:dyDescent="0.15">
      <c r="M1830" s="28"/>
      <c r="N1830" s="28"/>
      <c r="O1830" s="28"/>
    </row>
    <row r="1831" spans="13:15" ht="19.899999999999999" customHeight="1" x14ac:dyDescent="0.15">
      <c r="M1831" s="28"/>
      <c r="N1831" s="28"/>
      <c r="O1831" s="28"/>
    </row>
    <row r="1832" spans="13:15" ht="19.899999999999999" customHeight="1" x14ac:dyDescent="0.15">
      <c r="M1832" s="28"/>
      <c r="N1832" s="28"/>
      <c r="O1832" s="28"/>
    </row>
    <row r="1833" spans="13:15" ht="19.899999999999999" customHeight="1" x14ac:dyDescent="0.15">
      <c r="M1833" s="28"/>
      <c r="N1833" s="28"/>
      <c r="O1833" s="28"/>
    </row>
    <row r="1834" spans="13:15" ht="19.899999999999999" customHeight="1" x14ac:dyDescent="0.15">
      <c r="M1834" s="28"/>
      <c r="N1834" s="28"/>
      <c r="O1834" s="28"/>
    </row>
    <row r="1835" spans="13:15" ht="19.899999999999999" customHeight="1" x14ac:dyDescent="0.15">
      <c r="M1835" s="28"/>
      <c r="N1835" s="28"/>
      <c r="O1835" s="28"/>
    </row>
    <row r="1836" spans="13:15" ht="19.899999999999999" customHeight="1" x14ac:dyDescent="0.15">
      <c r="M1836" s="28"/>
      <c r="N1836" s="28"/>
      <c r="O1836" s="28"/>
    </row>
    <row r="1837" spans="13:15" ht="19.899999999999999" customHeight="1" x14ac:dyDescent="0.15">
      <c r="M1837" s="28"/>
      <c r="N1837" s="28"/>
      <c r="O1837" s="28"/>
    </row>
    <row r="1838" spans="13:15" ht="19.899999999999999" customHeight="1" x14ac:dyDescent="0.15">
      <c r="M1838" s="28"/>
      <c r="N1838" s="28"/>
      <c r="O1838" s="28"/>
    </row>
    <row r="1839" spans="13:15" ht="19.899999999999999" customHeight="1" x14ac:dyDescent="0.15">
      <c r="M1839" s="28"/>
      <c r="N1839" s="28"/>
      <c r="O1839" s="28"/>
    </row>
    <row r="1840" spans="13:15" ht="19.899999999999999" customHeight="1" x14ac:dyDescent="0.15">
      <c r="M1840" s="28"/>
      <c r="N1840" s="28"/>
      <c r="O1840" s="28"/>
    </row>
    <row r="1841" spans="13:15" ht="19.899999999999999" customHeight="1" x14ac:dyDescent="0.15">
      <c r="M1841" s="28"/>
      <c r="N1841" s="28"/>
      <c r="O1841" s="28"/>
    </row>
    <row r="1842" spans="13:15" ht="19.899999999999999" customHeight="1" x14ac:dyDescent="0.15">
      <c r="M1842" s="28"/>
      <c r="N1842" s="28"/>
      <c r="O1842" s="28"/>
    </row>
    <row r="1843" spans="13:15" ht="19.899999999999999" customHeight="1" x14ac:dyDescent="0.15">
      <c r="M1843" s="28"/>
      <c r="N1843" s="28"/>
      <c r="O1843" s="28"/>
    </row>
    <row r="1844" spans="13:15" ht="19.899999999999999" customHeight="1" x14ac:dyDescent="0.15">
      <c r="M1844" s="28"/>
      <c r="N1844" s="28"/>
      <c r="O1844" s="28"/>
    </row>
    <row r="1845" spans="13:15" ht="19.899999999999999" customHeight="1" x14ac:dyDescent="0.15">
      <c r="M1845" s="28"/>
      <c r="N1845" s="28"/>
      <c r="O1845" s="28"/>
    </row>
    <row r="1846" spans="13:15" ht="19.899999999999999" customHeight="1" x14ac:dyDescent="0.15">
      <c r="M1846" s="28"/>
      <c r="N1846" s="28"/>
      <c r="O1846" s="28"/>
    </row>
    <row r="1847" spans="13:15" ht="19.899999999999999" customHeight="1" x14ac:dyDescent="0.15">
      <c r="M1847" s="28"/>
      <c r="N1847" s="28"/>
      <c r="O1847" s="28"/>
    </row>
    <row r="1848" spans="13:15" ht="19.899999999999999" customHeight="1" x14ac:dyDescent="0.15">
      <c r="M1848" s="28"/>
      <c r="N1848" s="28"/>
      <c r="O1848" s="28"/>
    </row>
    <row r="1849" spans="13:15" ht="19.899999999999999" customHeight="1" x14ac:dyDescent="0.15">
      <c r="M1849" s="28"/>
      <c r="N1849" s="28"/>
      <c r="O1849" s="28"/>
    </row>
    <row r="1850" spans="13:15" ht="19.899999999999999" customHeight="1" x14ac:dyDescent="0.15">
      <c r="M1850" s="28"/>
      <c r="N1850" s="28"/>
      <c r="O1850" s="28"/>
    </row>
    <row r="1851" spans="13:15" ht="19.899999999999999" customHeight="1" x14ac:dyDescent="0.15">
      <c r="M1851" s="28"/>
      <c r="N1851" s="28"/>
      <c r="O1851" s="28"/>
    </row>
    <row r="1852" spans="13:15" ht="19.899999999999999" customHeight="1" x14ac:dyDescent="0.15">
      <c r="M1852" s="28"/>
      <c r="N1852" s="28"/>
      <c r="O1852" s="28"/>
    </row>
    <row r="1853" spans="13:15" ht="19.899999999999999" customHeight="1" x14ac:dyDescent="0.15">
      <c r="M1853" s="28"/>
      <c r="N1853" s="28"/>
      <c r="O1853" s="28"/>
    </row>
    <row r="1854" spans="13:15" ht="19.899999999999999" customHeight="1" x14ac:dyDescent="0.15">
      <c r="M1854" s="28"/>
      <c r="N1854" s="28"/>
      <c r="O1854" s="28"/>
    </row>
    <row r="1855" spans="13:15" ht="19.899999999999999" customHeight="1" x14ac:dyDescent="0.15">
      <c r="M1855" s="28"/>
      <c r="N1855" s="28"/>
      <c r="O1855" s="28"/>
    </row>
    <row r="1856" spans="13:15" ht="19.899999999999999" customHeight="1" x14ac:dyDescent="0.15">
      <c r="M1856" s="28"/>
      <c r="N1856" s="28"/>
      <c r="O1856" s="28"/>
    </row>
    <row r="1857" spans="13:15" ht="19.899999999999999" customHeight="1" x14ac:dyDescent="0.15">
      <c r="M1857" s="28"/>
      <c r="N1857" s="28"/>
      <c r="O1857" s="28"/>
    </row>
    <row r="1858" spans="13:15" ht="19.899999999999999" customHeight="1" x14ac:dyDescent="0.15">
      <c r="M1858" s="28"/>
      <c r="N1858" s="28"/>
      <c r="O1858" s="28"/>
    </row>
    <row r="1859" spans="13:15" ht="19.899999999999999" customHeight="1" x14ac:dyDescent="0.15">
      <c r="M1859" s="28"/>
      <c r="N1859" s="28"/>
      <c r="O1859" s="28"/>
    </row>
    <row r="1860" spans="13:15" ht="19.899999999999999" customHeight="1" x14ac:dyDescent="0.15">
      <c r="M1860" s="28"/>
      <c r="N1860" s="28"/>
      <c r="O1860" s="28"/>
    </row>
    <row r="1861" spans="13:15" ht="19.899999999999999" customHeight="1" x14ac:dyDescent="0.15">
      <c r="M1861" s="28"/>
      <c r="N1861" s="28"/>
      <c r="O1861" s="28"/>
    </row>
    <row r="1862" spans="13:15" ht="19.899999999999999" customHeight="1" x14ac:dyDescent="0.15">
      <c r="M1862" s="28"/>
      <c r="N1862" s="28"/>
      <c r="O1862" s="28"/>
    </row>
    <row r="1863" spans="13:15" ht="19.899999999999999" customHeight="1" x14ac:dyDescent="0.15">
      <c r="M1863" s="28"/>
      <c r="N1863" s="28"/>
      <c r="O1863" s="28"/>
    </row>
    <row r="1864" spans="13:15" ht="19.899999999999999" customHeight="1" x14ac:dyDescent="0.15">
      <c r="M1864" s="28"/>
      <c r="N1864" s="28"/>
      <c r="O1864" s="28"/>
    </row>
    <row r="1865" spans="13:15" ht="19.899999999999999" customHeight="1" x14ac:dyDescent="0.15">
      <c r="M1865" s="28"/>
      <c r="N1865" s="28"/>
      <c r="O1865" s="28"/>
    </row>
    <row r="1866" spans="13:15" ht="19.899999999999999" customHeight="1" x14ac:dyDescent="0.15">
      <c r="M1866" s="28"/>
      <c r="N1866" s="28"/>
      <c r="O1866" s="28"/>
    </row>
    <row r="1867" spans="13:15" ht="19.899999999999999" customHeight="1" x14ac:dyDescent="0.15">
      <c r="M1867" s="28"/>
      <c r="N1867" s="28"/>
      <c r="O1867" s="28"/>
    </row>
    <row r="1868" spans="13:15" ht="19.899999999999999" customHeight="1" x14ac:dyDescent="0.15">
      <c r="M1868" s="28"/>
      <c r="N1868" s="28"/>
      <c r="O1868" s="28"/>
    </row>
    <row r="1869" spans="13:15" ht="19.899999999999999" customHeight="1" x14ac:dyDescent="0.15">
      <c r="M1869" s="28"/>
      <c r="N1869" s="28"/>
      <c r="O1869" s="28"/>
    </row>
    <row r="1870" spans="13:15" ht="19.899999999999999" customHeight="1" x14ac:dyDescent="0.15">
      <c r="M1870" s="28"/>
      <c r="N1870" s="28"/>
      <c r="O1870" s="28"/>
    </row>
    <row r="1871" spans="13:15" ht="19.899999999999999" customHeight="1" x14ac:dyDescent="0.15">
      <c r="M1871" s="28"/>
      <c r="N1871" s="28"/>
      <c r="O1871" s="28"/>
    </row>
    <row r="1872" spans="13:15" ht="19.899999999999999" customHeight="1" x14ac:dyDescent="0.15">
      <c r="M1872" s="28"/>
      <c r="N1872" s="28"/>
      <c r="O1872" s="28"/>
    </row>
    <row r="1873" spans="13:15" ht="19.899999999999999" customHeight="1" x14ac:dyDescent="0.15">
      <c r="M1873" s="28"/>
      <c r="N1873" s="28"/>
      <c r="O1873" s="28"/>
    </row>
    <row r="1874" spans="13:15" ht="19.899999999999999" customHeight="1" x14ac:dyDescent="0.15">
      <c r="M1874" s="28"/>
      <c r="N1874" s="28"/>
      <c r="O1874" s="28"/>
    </row>
    <row r="1875" spans="13:15" ht="19.899999999999999" customHeight="1" x14ac:dyDescent="0.15">
      <c r="M1875" s="28"/>
      <c r="N1875" s="28"/>
      <c r="O1875" s="28"/>
    </row>
    <row r="1876" spans="13:15" ht="19.899999999999999" customHeight="1" x14ac:dyDescent="0.15">
      <c r="M1876" s="28"/>
      <c r="N1876" s="28"/>
      <c r="O1876" s="28"/>
    </row>
    <row r="1877" spans="13:15" ht="19.899999999999999" customHeight="1" x14ac:dyDescent="0.15">
      <c r="M1877" s="28"/>
      <c r="N1877" s="28"/>
      <c r="O1877" s="28"/>
    </row>
    <row r="1878" spans="13:15" ht="19.899999999999999" customHeight="1" x14ac:dyDescent="0.15">
      <c r="M1878" s="28"/>
      <c r="N1878" s="28"/>
      <c r="O1878" s="28"/>
    </row>
    <row r="1879" spans="13:15" ht="19.899999999999999" customHeight="1" x14ac:dyDescent="0.15">
      <c r="M1879" s="28"/>
      <c r="N1879" s="28"/>
      <c r="O1879" s="28"/>
    </row>
    <row r="1880" spans="13:15" ht="19.899999999999999" customHeight="1" x14ac:dyDescent="0.15">
      <c r="M1880" s="28"/>
      <c r="N1880" s="28"/>
      <c r="O1880" s="28"/>
    </row>
    <row r="1881" spans="13:15" ht="19.899999999999999" customHeight="1" x14ac:dyDescent="0.15">
      <c r="M1881" s="28"/>
      <c r="N1881" s="28"/>
      <c r="O1881" s="28"/>
    </row>
    <row r="1882" spans="13:15" ht="19.899999999999999" customHeight="1" x14ac:dyDescent="0.15">
      <c r="M1882" s="28"/>
      <c r="N1882" s="28"/>
      <c r="O1882" s="28"/>
    </row>
    <row r="1883" spans="13:15" ht="19.899999999999999" customHeight="1" x14ac:dyDescent="0.15">
      <c r="M1883" s="28"/>
      <c r="N1883" s="28"/>
      <c r="O1883" s="28"/>
    </row>
    <row r="1884" spans="13:15" ht="19.899999999999999" customHeight="1" x14ac:dyDescent="0.15">
      <c r="M1884" s="28"/>
      <c r="N1884" s="28"/>
      <c r="O1884" s="28"/>
    </row>
    <row r="1885" spans="13:15" ht="19.899999999999999" customHeight="1" x14ac:dyDescent="0.15">
      <c r="M1885" s="28"/>
      <c r="N1885" s="28"/>
      <c r="O1885" s="28"/>
    </row>
    <row r="1886" spans="13:15" ht="19.899999999999999" customHeight="1" x14ac:dyDescent="0.15">
      <c r="M1886" s="28"/>
      <c r="N1886" s="28"/>
      <c r="O1886" s="28"/>
    </row>
    <row r="1887" spans="13:15" ht="19.899999999999999" customHeight="1" x14ac:dyDescent="0.15">
      <c r="M1887" s="28"/>
      <c r="N1887" s="28"/>
      <c r="O1887" s="28"/>
    </row>
    <row r="1888" spans="13:15" ht="19.899999999999999" customHeight="1" x14ac:dyDescent="0.15">
      <c r="M1888" s="28"/>
      <c r="N1888" s="28"/>
      <c r="O1888" s="28"/>
    </row>
    <row r="1889" spans="13:15" ht="19.899999999999999" customHeight="1" x14ac:dyDescent="0.15">
      <c r="M1889" s="28"/>
      <c r="N1889" s="28"/>
      <c r="O1889" s="28"/>
    </row>
    <row r="1890" spans="13:15" ht="19.899999999999999" customHeight="1" x14ac:dyDescent="0.15">
      <c r="M1890" s="28"/>
      <c r="N1890" s="28"/>
      <c r="O1890" s="28"/>
    </row>
    <row r="1891" spans="13:15" ht="19.899999999999999" customHeight="1" x14ac:dyDescent="0.15">
      <c r="M1891" s="28"/>
      <c r="N1891" s="28"/>
      <c r="O1891" s="28"/>
    </row>
    <row r="1892" spans="13:15" ht="19.899999999999999" customHeight="1" x14ac:dyDescent="0.15">
      <c r="M1892" s="28"/>
      <c r="N1892" s="28"/>
      <c r="O1892" s="28"/>
    </row>
    <row r="1893" spans="13:15" ht="19.899999999999999" customHeight="1" x14ac:dyDescent="0.15">
      <c r="M1893" s="28"/>
      <c r="N1893" s="28"/>
      <c r="O1893" s="28"/>
    </row>
    <row r="1894" spans="13:15" ht="19.899999999999999" customHeight="1" x14ac:dyDescent="0.15">
      <c r="M1894" s="28"/>
      <c r="N1894" s="28"/>
      <c r="O1894" s="28"/>
    </row>
    <row r="1895" spans="13:15" ht="19.899999999999999" customHeight="1" x14ac:dyDescent="0.15">
      <c r="M1895" s="28"/>
      <c r="N1895" s="28"/>
      <c r="O1895" s="28"/>
    </row>
    <row r="1896" spans="13:15" ht="19.899999999999999" customHeight="1" x14ac:dyDescent="0.15">
      <c r="M1896" s="28"/>
      <c r="N1896" s="28"/>
      <c r="O1896" s="28"/>
    </row>
    <row r="1897" spans="13:15" ht="19.899999999999999" customHeight="1" x14ac:dyDescent="0.15">
      <c r="M1897" s="28"/>
      <c r="N1897" s="28"/>
      <c r="O1897" s="28"/>
    </row>
    <row r="1898" spans="13:15" ht="19.899999999999999" customHeight="1" x14ac:dyDescent="0.15">
      <c r="M1898" s="28"/>
      <c r="N1898" s="28"/>
      <c r="O1898" s="28"/>
    </row>
    <row r="1899" spans="13:15" ht="19.899999999999999" customHeight="1" x14ac:dyDescent="0.15">
      <c r="M1899" s="28"/>
      <c r="N1899" s="28"/>
      <c r="O1899" s="28"/>
    </row>
    <row r="1900" spans="13:15" ht="19.899999999999999" customHeight="1" x14ac:dyDescent="0.15">
      <c r="M1900" s="28"/>
      <c r="N1900" s="28"/>
      <c r="O1900" s="28"/>
    </row>
    <row r="1901" spans="13:15" ht="19.899999999999999" customHeight="1" x14ac:dyDescent="0.15">
      <c r="M1901" s="28"/>
      <c r="N1901" s="28"/>
      <c r="O1901" s="28"/>
    </row>
    <row r="1902" spans="13:15" ht="19.899999999999999" customHeight="1" x14ac:dyDescent="0.15">
      <c r="M1902" s="28"/>
      <c r="N1902" s="28"/>
      <c r="O1902" s="28"/>
    </row>
    <row r="1903" spans="13:15" ht="19.899999999999999" customHeight="1" x14ac:dyDescent="0.15">
      <c r="M1903" s="28"/>
      <c r="N1903" s="28"/>
      <c r="O1903" s="28"/>
    </row>
    <row r="1904" spans="13:15" ht="19.899999999999999" customHeight="1" x14ac:dyDescent="0.15">
      <c r="M1904" s="28"/>
      <c r="N1904" s="28"/>
      <c r="O1904" s="28"/>
    </row>
    <row r="1905" spans="13:15" ht="19.899999999999999" customHeight="1" x14ac:dyDescent="0.15">
      <c r="M1905" s="28"/>
      <c r="N1905" s="28"/>
      <c r="O1905" s="28"/>
    </row>
    <row r="1906" spans="13:15" ht="19.899999999999999" customHeight="1" x14ac:dyDescent="0.15">
      <c r="M1906" s="28"/>
      <c r="N1906" s="28"/>
      <c r="O1906" s="28"/>
    </row>
    <row r="1907" spans="13:15" ht="19.899999999999999" customHeight="1" x14ac:dyDescent="0.15">
      <c r="M1907" s="28"/>
      <c r="N1907" s="28"/>
      <c r="O1907" s="28"/>
    </row>
    <row r="1908" spans="13:15" ht="19.899999999999999" customHeight="1" x14ac:dyDescent="0.15">
      <c r="M1908" s="28"/>
      <c r="N1908" s="28"/>
      <c r="O1908" s="28"/>
    </row>
    <row r="1909" spans="13:15" ht="19.899999999999999" customHeight="1" x14ac:dyDescent="0.15">
      <c r="M1909" s="28"/>
      <c r="N1909" s="28"/>
      <c r="O1909" s="28"/>
    </row>
    <row r="1910" spans="13:15" ht="19.899999999999999" customHeight="1" x14ac:dyDescent="0.15">
      <c r="M1910" s="28"/>
      <c r="N1910" s="28"/>
      <c r="O1910" s="28"/>
    </row>
    <row r="1911" spans="13:15" ht="19.899999999999999" customHeight="1" x14ac:dyDescent="0.15">
      <c r="M1911" s="28"/>
      <c r="N1911" s="28"/>
      <c r="O1911" s="28"/>
    </row>
    <row r="1912" spans="13:15" ht="19.899999999999999" customHeight="1" x14ac:dyDescent="0.15">
      <c r="M1912" s="28"/>
      <c r="N1912" s="28"/>
      <c r="O1912" s="28"/>
    </row>
    <row r="1913" spans="13:15" ht="19.899999999999999" customHeight="1" x14ac:dyDescent="0.15">
      <c r="M1913" s="28"/>
      <c r="N1913" s="28"/>
      <c r="O1913" s="28"/>
    </row>
    <row r="1914" spans="13:15" ht="19.899999999999999" customHeight="1" x14ac:dyDescent="0.15">
      <c r="M1914" s="28"/>
      <c r="N1914" s="28"/>
      <c r="O1914" s="28"/>
    </row>
    <row r="1915" spans="13:15" ht="19.899999999999999" customHeight="1" x14ac:dyDescent="0.15">
      <c r="M1915" s="28"/>
      <c r="N1915" s="28"/>
      <c r="O1915" s="28"/>
    </row>
    <row r="1916" spans="13:15" ht="19.899999999999999" customHeight="1" x14ac:dyDescent="0.15">
      <c r="M1916" s="28"/>
      <c r="N1916" s="28"/>
      <c r="O1916" s="28"/>
    </row>
    <row r="1917" spans="13:15" ht="19.899999999999999" customHeight="1" x14ac:dyDescent="0.15">
      <c r="M1917" s="28"/>
      <c r="N1917" s="28"/>
      <c r="O1917" s="28"/>
    </row>
    <row r="1918" spans="13:15" ht="19.899999999999999" customHeight="1" x14ac:dyDescent="0.15">
      <c r="M1918" s="28"/>
      <c r="N1918" s="28"/>
      <c r="O1918" s="28"/>
    </row>
    <row r="1919" spans="13:15" ht="19.899999999999999" customHeight="1" x14ac:dyDescent="0.15">
      <c r="M1919" s="28"/>
      <c r="N1919" s="28"/>
      <c r="O1919" s="28"/>
    </row>
    <row r="1920" spans="13:15" ht="19.899999999999999" customHeight="1" x14ac:dyDescent="0.15">
      <c r="M1920" s="28"/>
      <c r="N1920" s="28"/>
      <c r="O1920" s="28"/>
    </row>
    <row r="1921" spans="13:15" ht="19.899999999999999" customHeight="1" x14ac:dyDescent="0.15">
      <c r="M1921" s="28"/>
      <c r="N1921" s="28"/>
      <c r="O1921" s="28"/>
    </row>
    <row r="1922" spans="13:15" ht="19.899999999999999" customHeight="1" x14ac:dyDescent="0.15">
      <c r="M1922" s="28"/>
      <c r="N1922" s="28"/>
      <c r="O1922" s="28"/>
    </row>
    <row r="1923" spans="13:15" ht="19.899999999999999" customHeight="1" x14ac:dyDescent="0.15">
      <c r="M1923" s="28"/>
      <c r="N1923" s="28"/>
      <c r="O1923" s="28"/>
    </row>
    <row r="1924" spans="13:15" ht="19.899999999999999" customHeight="1" x14ac:dyDescent="0.15">
      <c r="M1924" s="28"/>
      <c r="N1924" s="28"/>
      <c r="O1924" s="28"/>
    </row>
    <row r="1925" spans="13:15" ht="19.899999999999999" customHeight="1" x14ac:dyDescent="0.15">
      <c r="M1925" s="28"/>
      <c r="N1925" s="28"/>
      <c r="O1925" s="28"/>
    </row>
    <row r="1926" spans="13:15" ht="19.899999999999999" customHeight="1" x14ac:dyDescent="0.15">
      <c r="M1926" s="28"/>
      <c r="N1926" s="28"/>
      <c r="O1926" s="28"/>
    </row>
    <row r="1927" spans="13:15" ht="19.899999999999999" customHeight="1" x14ac:dyDescent="0.15">
      <c r="M1927" s="28"/>
      <c r="N1927" s="28"/>
      <c r="O1927" s="28"/>
    </row>
    <row r="1928" spans="13:15" ht="19.899999999999999" customHeight="1" x14ac:dyDescent="0.15">
      <c r="M1928" s="28"/>
      <c r="N1928" s="28"/>
      <c r="O1928" s="28"/>
    </row>
    <row r="1929" spans="13:15" ht="19.899999999999999" customHeight="1" x14ac:dyDescent="0.15">
      <c r="M1929" s="28"/>
      <c r="N1929" s="28"/>
      <c r="O1929" s="28"/>
    </row>
    <row r="1930" spans="13:15" ht="19.899999999999999" customHeight="1" x14ac:dyDescent="0.15">
      <c r="M1930" s="28"/>
      <c r="N1930" s="28"/>
      <c r="O1930" s="28"/>
    </row>
    <row r="1931" spans="13:15" ht="19.899999999999999" customHeight="1" x14ac:dyDescent="0.15">
      <c r="M1931" s="28"/>
      <c r="N1931" s="28"/>
      <c r="O1931" s="28"/>
    </row>
    <row r="1932" spans="13:15" ht="19.899999999999999" customHeight="1" x14ac:dyDescent="0.15">
      <c r="M1932" s="28"/>
      <c r="N1932" s="28"/>
      <c r="O1932" s="28"/>
    </row>
    <row r="1933" spans="13:15" ht="19.899999999999999" customHeight="1" x14ac:dyDescent="0.15">
      <c r="M1933" s="28"/>
      <c r="N1933" s="28"/>
      <c r="O1933" s="28"/>
    </row>
    <row r="1934" spans="13:15" ht="19.899999999999999" customHeight="1" x14ac:dyDescent="0.15">
      <c r="M1934" s="28"/>
      <c r="N1934" s="28"/>
      <c r="O1934" s="28"/>
    </row>
    <row r="1935" spans="13:15" ht="19.899999999999999" customHeight="1" x14ac:dyDescent="0.15">
      <c r="M1935" s="28"/>
      <c r="N1935" s="28"/>
      <c r="O1935" s="28"/>
    </row>
    <row r="1936" spans="13:15" ht="19.899999999999999" customHeight="1" x14ac:dyDescent="0.15">
      <c r="M1936" s="28"/>
      <c r="N1936" s="28"/>
      <c r="O1936" s="28"/>
    </row>
    <row r="1937" spans="13:15" ht="19.899999999999999" customHeight="1" x14ac:dyDescent="0.15">
      <c r="M1937" s="28"/>
      <c r="N1937" s="28"/>
      <c r="O1937" s="28"/>
    </row>
    <row r="1938" spans="13:15" ht="19.899999999999999" customHeight="1" x14ac:dyDescent="0.15">
      <c r="M1938" s="28"/>
      <c r="N1938" s="28"/>
      <c r="O1938" s="28"/>
    </row>
    <row r="1939" spans="13:15" ht="19.899999999999999" customHeight="1" x14ac:dyDescent="0.15">
      <c r="M1939" s="28"/>
      <c r="N1939" s="28"/>
      <c r="O1939" s="28"/>
    </row>
    <row r="1940" spans="13:15" ht="19.899999999999999" customHeight="1" x14ac:dyDescent="0.15">
      <c r="M1940" s="28"/>
      <c r="N1940" s="28"/>
      <c r="O1940" s="28"/>
    </row>
    <row r="1941" spans="13:15" ht="19.899999999999999" customHeight="1" x14ac:dyDescent="0.15">
      <c r="M1941" s="28"/>
      <c r="N1941" s="28"/>
      <c r="O1941" s="28"/>
    </row>
    <row r="1942" spans="13:15" ht="19.899999999999999" customHeight="1" x14ac:dyDescent="0.15">
      <c r="M1942" s="28"/>
      <c r="N1942" s="28"/>
      <c r="O1942" s="28"/>
    </row>
    <row r="1943" spans="13:15" ht="19.899999999999999" customHeight="1" x14ac:dyDescent="0.15">
      <c r="M1943" s="28"/>
      <c r="N1943" s="28"/>
      <c r="O1943" s="28"/>
    </row>
    <row r="1944" spans="13:15" ht="19.899999999999999" customHeight="1" x14ac:dyDescent="0.15">
      <c r="M1944" s="28"/>
      <c r="N1944" s="28"/>
      <c r="O1944" s="28"/>
    </row>
    <row r="1945" spans="13:15" ht="19.899999999999999" customHeight="1" x14ac:dyDescent="0.15">
      <c r="M1945" s="28"/>
      <c r="N1945" s="28"/>
      <c r="O1945" s="28"/>
    </row>
    <row r="1946" spans="13:15" ht="19.899999999999999" customHeight="1" x14ac:dyDescent="0.15">
      <c r="M1946" s="28"/>
      <c r="N1946" s="28"/>
      <c r="O1946" s="28"/>
    </row>
    <row r="1947" spans="13:15" ht="19.899999999999999" customHeight="1" x14ac:dyDescent="0.15">
      <c r="M1947" s="28"/>
      <c r="N1947" s="28"/>
      <c r="O1947" s="28"/>
    </row>
    <row r="1948" spans="13:15" ht="19.899999999999999" customHeight="1" x14ac:dyDescent="0.15">
      <c r="M1948" s="28"/>
      <c r="N1948" s="28"/>
      <c r="O1948" s="28"/>
    </row>
    <row r="1949" spans="13:15" ht="19.899999999999999" customHeight="1" x14ac:dyDescent="0.15">
      <c r="M1949" s="28"/>
      <c r="N1949" s="28"/>
      <c r="O1949" s="28"/>
    </row>
    <row r="1950" spans="13:15" ht="19.899999999999999" customHeight="1" x14ac:dyDescent="0.15">
      <c r="M1950" s="28"/>
      <c r="N1950" s="28"/>
      <c r="O1950" s="28"/>
    </row>
    <row r="1951" spans="13:15" ht="19.899999999999999" customHeight="1" x14ac:dyDescent="0.15">
      <c r="M1951" s="28"/>
      <c r="N1951" s="28"/>
      <c r="O1951" s="28"/>
    </row>
    <row r="1952" spans="13:15" ht="19.899999999999999" customHeight="1" x14ac:dyDescent="0.15">
      <c r="M1952" s="28"/>
      <c r="N1952" s="28"/>
      <c r="O1952" s="28"/>
    </row>
    <row r="1953" spans="13:15" ht="19.899999999999999" customHeight="1" x14ac:dyDescent="0.15">
      <c r="M1953" s="28"/>
      <c r="N1953" s="28"/>
      <c r="O1953" s="28"/>
    </row>
    <row r="1954" spans="13:15" ht="19.899999999999999" customHeight="1" x14ac:dyDescent="0.15">
      <c r="M1954" s="28"/>
      <c r="N1954" s="28"/>
      <c r="O1954" s="28"/>
    </row>
    <row r="1955" spans="13:15" ht="19.899999999999999" customHeight="1" x14ac:dyDescent="0.15">
      <c r="M1955" s="28"/>
      <c r="N1955" s="28"/>
      <c r="O1955" s="28"/>
    </row>
    <row r="1956" spans="13:15" ht="19.899999999999999" customHeight="1" x14ac:dyDescent="0.15">
      <c r="M1956" s="28"/>
      <c r="N1956" s="28"/>
      <c r="O1956" s="28"/>
    </row>
    <row r="1957" spans="13:15" ht="19.899999999999999" customHeight="1" x14ac:dyDescent="0.15">
      <c r="M1957" s="28"/>
      <c r="N1957" s="28"/>
      <c r="O1957" s="28"/>
    </row>
    <row r="1958" spans="13:15" ht="19.899999999999999" customHeight="1" x14ac:dyDescent="0.15">
      <c r="M1958" s="28"/>
      <c r="N1958" s="28"/>
      <c r="O1958" s="28"/>
    </row>
    <row r="1959" spans="13:15" ht="19.899999999999999" customHeight="1" x14ac:dyDescent="0.15">
      <c r="M1959" s="28"/>
      <c r="N1959" s="28"/>
      <c r="O1959" s="28"/>
    </row>
    <row r="1960" spans="13:15" ht="19.899999999999999" customHeight="1" x14ac:dyDescent="0.15">
      <c r="M1960" s="28"/>
      <c r="N1960" s="28"/>
      <c r="O1960" s="28"/>
    </row>
    <row r="1961" spans="13:15" ht="19.899999999999999" customHeight="1" x14ac:dyDescent="0.15">
      <c r="M1961" s="28"/>
      <c r="N1961" s="28"/>
      <c r="O1961" s="28"/>
    </row>
    <row r="1962" spans="13:15" ht="19.899999999999999" customHeight="1" x14ac:dyDescent="0.15">
      <c r="M1962" s="28"/>
      <c r="N1962" s="28"/>
      <c r="O1962" s="28"/>
    </row>
    <row r="1963" spans="13:15" ht="19.899999999999999" customHeight="1" x14ac:dyDescent="0.15">
      <c r="M1963" s="28"/>
      <c r="N1963" s="28"/>
      <c r="O1963" s="28"/>
    </row>
    <row r="1964" spans="13:15" ht="19.899999999999999" customHeight="1" x14ac:dyDescent="0.15">
      <c r="M1964" s="28"/>
      <c r="N1964" s="28"/>
      <c r="O1964" s="28"/>
    </row>
    <row r="1965" spans="13:15" ht="19.899999999999999" customHeight="1" x14ac:dyDescent="0.15">
      <c r="M1965" s="28"/>
      <c r="N1965" s="28"/>
      <c r="O1965" s="28"/>
    </row>
    <row r="1966" spans="13:15" ht="19.899999999999999" customHeight="1" x14ac:dyDescent="0.15">
      <c r="M1966" s="28"/>
      <c r="N1966" s="28"/>
      <c r="O1966" s="28"/>
    </row>
    <row r="1967" spans="13:15" ht="19.899999999999999" customHeight="1" x14ac:dyDescent="0.15">
      <c r="M1967" s="28"/>
      <c r="N1967" s="28"/>
      <c r="O1967" s="28"/>
    </row>
    <row r="1968" spans="13:15" ht="19.899999999999999" customHeight="1" x14ac:dyDescent="0.15">
      <c r="M1968" s="28"/>
      <c r="N1968" s="28"/>
      <c r="O1968" s="28"/>
    </row>
    <row r="1969" spans="13:15" ht="19.899999999999999" customHeight="1" x14ac:dyDescent="0.15">
      <c r="M1969" s="28"/>
      <c r="N1969" s="28"/>
      <c r="O1969" s="28"/>
    </row>
    <row r="1970" spans="13:15" ht="19.899999999999999" customHeight="1" x14ac:dyDescent="0.15">
      <c r="M1970" s="28"/>
      <c r="N1970" s="28"/>
      <c r="O1970" s="28"/>
    </row>
    <row r="1971" spans="13:15" ht="19.899999999999999" customHeight="1" x14ac:dyDescent="0.15">
      <c r="M1971" s="28"/>
      <c r="N1971" s="28"/>
      <c r="O1971" s="28"/>
    </row>
    <row r="1972" spans="13:15" ht="19.899999999999999" customHeight="1" x14ac:dyDescent="0.15">
      <c r="M1972" s="28"/>
      <c r="N1972" s="28"/>
      <c r="O1972" s="28"/>
    </row>
    <row r="1973" spans="13:15" ht="19.899999999999999" customHeight="1" x14ac:dyDescent="0.15">
      <c r="M1973" s="28"/>
      <c r="N1973" s="28"/>
      <c r="O1973" s="28"/>
    </row>
    <row r="1974" spans="13:15" ht="19.899999999999999" customHeight="1" x14ac:dyDescent="0.15">
      <c r="M1974" s="28"/>
      <c r="N1974" s="28"/>
      <c r="O1974" s="28"/>
    </row>
    <row r="1975" spans="13:15" ht="19.899999999999999" customHeight="1" x14ac:dyDescent="0.15">
      <c r="M1975" s="28"/>
      <c r="N1975" s="28"/>
      <c r="O1975" s="28"/>
    </row>
    <row r="1976" spans="13:15" ht="19.899999999999999" customHeight="1" x14ac:dyDescent="0.15">
      <c r="M1976" s="28"/>
      <c r="N1976" s="28"/>
      <c r="O1976" s="28"/>
    </row>
    <row r="1977" spans="13:15" ht="19.899999999999999" customHeight="1" x14ac:dyDescent="0.15">
      <c r="M1977" s="28"/>
      <c r="N1977" s="28"/>
      <c r="O1977" s="28"/>
    </row>
    <row r="1978" spans="13:15" ht="19.899999999999999" customHeight="1" x14ac:dyDescent="0.15">
      <c r="M1978" s="28"/>
      <c r="N1978" s="28"/>
      <c r="O1978" s="28"/>
    </row>
    <row r="1979" spans="13:15" ht="19.899999999999999" customHeight="1" x14ac:dyDescent="0.15">
      <c r="M1979" s="28"/>
      <c r="N1979" s="28"/>
      <c r="O1979" s="28"/>
    </row>
    <row r="1980" spans="13:15" ht="19.899999999999999" customHeight="1" x14ac:dyDescent="0.15">
      <c r="M1980" s="28"/>
      <c r="N1980" s="28"/>
      <c r="O1980" s="28"/>
    </row>
    <row r="1981" spans="13:15" ht="19.899999999999999" customHeight="1" x14ac:dyDescent="0.15">
      <c r="M1981" s="28"/>
      <c r="N1981" s="28"/>
      <c r="O1981" s="28"/>
    </row>
    <row r="1982" spans="13:15" ht="19.899999999999999" customHeight="1" x14ac:dyDescent="0.15">
      <c r="M1982" s="28"/>
      <c r="N1982" s="28"/>
      <c r="O1982" s="28"/>
    </row>
    <row r="1983" spans="13:15" ht="19.899999999999999" customHeight="1" x14ac:dyDescent="0.15">
      <c r="M1983" s="28"/>
      <c r="N1983" s="28"/>
      <c r="O1983" s="28"/>
    </row>
    <row r="1984" spans="13:15" ht="19.899999999999999" customHeight="1" x14ac:dyDescent="0.15">
      <c r="M1984" s="28"/>
      <c r="N1984" s="28"/>
      <c r="O1984" s="28"/>
    </row>
    <row r="1985" spans="13:15" ht="19.899999999999999" customHeight="1" x14ac:dyDescent="0.15">
      <c r="M1985" s="28"/>
      <c r="N1985" s="28"/>
      <c r="O1985" s="28"/>
    </row>
    <row r="1986" spans="13:15" ht="19.899999999999999" customHeight="1" x14ac:dyDescent="0.15">
      <c r="M1986" s="28"/>
      <c r="N1986" s="28"/>
      <c r="O1986" s="28"/>
    </row>
    <row r="1987" spans="13:15" ht="19.899999999999999" customHeight="1" x14ac:dyDescent="0.15">
      <c r="M1987" s="28"/>
      <c r="N1987" s="28"/>
      <c r="O1987" s="28"/>
    </row>
    <row r="1988" spans="13:15" ht="19.899999999999999" customHeight="1" x14ac:dyDescent="0.15">
      <c r="M1988" s="28"/>
      <c r="N1988" s="28"/>
      <c r="O1988" s="28"/>
    </row>
    <row r="1989" spans="13:15" ht="19.899999999999999" customHeight="1" x14ac:dyDescent="0.15">
      <c r="M1989" s="28"/>
      <c r="N1989" s="28"/>
      <c r="O1989" s="28"/>
    </row>
    <row r="1990" spans="13:15" ht="19.899999999999999" customHeight="1" x14ac:dyDescent="0.15">
      <c r="M1990" s="28"/>
      <c r="N1990" s="28"/>
      <c r="O1990" s="28"/>
    </row>
    <row r="1991" spans="13:15" ht="19.899999999999999" customHeight="1" x14ac:dyDescent="0.15">
      <c r="M1991" s="28"/>
      <c r="N1991" s="28"/>
      <c r="O1991" s="28"/>
    </row>
    <row r="1992" spans="13:15" ht="19.899999999999999" customHeight="1" x14ac:dyDescent="0.15">
      <c r="M1992" s="28"/>
      <c r="N1992" s="28"/>
      <c r="O1992" s="28"/>
    </row>
    <row r="1993" spans="13:15" ht="19.899999999999999" customHeight="1" x14ac:dyDescent="0.15">
      <c r="M1993" s="28"/>
      <c r="N1993" s="28"/>
      <c r="O1993" s="28"/>
    </row>
    <row r="1994" spans="13:15" ht="19.899999999999999" customHeight="1" x14ac:dyDescent="0.15">
      <c r="M1994" s="28"/>
      <c r="N1994" s="28"/>
      <c r="O1994" s="28"/>
    </row>
    <row r="1995" spans="13:15" ht="19.899999999999999" customHeight="1" x14ac:dyDescent="0.15">
      <c r="M1995" s="28"/>
      <c r="N1995" s="28"/>
      <c r="O1995" s="28"/>
    </row>
    <row r="1996" spans="13:15" ht="19.899999999999999" customHeight="1" x14ac:dyDescent="0.15">
      <c r="M1996" s="28"/>
      <c r="N1996" s="28"/>
      <c r="O1996" s="28"/>
    </row>
    <row r="1997" spans="13:15" ht="19.899999999999999" customHeight="1" x14ac:dyDescent="0.15">
      <c r="M1997" s="28"/>
      <c r="N1997" s="28"/>
      <c r="O1997" s="28"/>
    </row>
    <row r="1998" spans="13:15" ht="19.899999999999999" customHeight="1" x14ac:dyDescent="0.15">
      <c r="M1998" s="28"/>
      <c r="N1998" s="28"/>
      <c r="O1998" s="28"/>
    </row>
    <row r="1999" spans="13:15" ht="19.899999999999999" customHeight="1" x14ac:dyDescent="0.15">
      <c r="M1999" s="28"/>
      <c r="N1999" s="28"/>
      <c r="O1999" s="28"/>
    </row>
    <row r="2000" spans="13:15" ht="19.899999999999999" customHeight="1" x14ac:dyDescent="0.15">
      <c r="M2000" s="28"/>
      <c r="N2000" s="28"/>
      <c r="O2000" s="28"/>
    </row>
    <row r="2001" spans="13:15" ht="19.899999999999999" customHeight="1" x14ac:dyDescent="0.15">
      <c r="M2001" s="28"/>
      <c r="N2001" s="28"/>
      <c r="O2001" s="28"/>
    </row>
    <row r="2002" spans="13:15" ht="19.899999999999999" customHeight="1" x14ac:dyDescent="0.15">
      <c r="M2002" s="28"/>
      <c r="N2002" s="28"/>
      <c r="O2002" s="28"/>
    </row>
    <row r="2003" spans="13:15" ht="19.899999999999999" customHeight="1" x14ac:dyDescent="0.15">
      <c r="M2003" s="28"/>
      <c r="N2003" s="28"/>
      <c r="O2003" s="28"/>
    </row>
    <row r="2004" spans="13:15" ht="19.899999999999999" customHeight="1" x14ac:dyDescent="0.15">
      <c r="M2004" s="28"/>
      <c r="N2004" s="28"/>
      <c r="O2004" s="28"/>
    </row>
    <row r="2005" spans="13:15" ht="19.899999999999999" customHeight="1" x14ac:dyDescent="0.15">
      <c r="M2005" s="28"/>
      <c r="N2005" s="28"/>
      <c r="O2005" s="28"/>
    </row>
    <row r="2006" spans="13:15" ht="19.899999999999999" customHeight="1" x14ac:dyDescent="0.15">
      <c r="M2006" s="28"/>
      <c r="N2006" s="28"/>
      <c r="O2006" s="28"/>
    </row>
    <row r="2007" spans="13:15" ht="19.899999999999999" customHeight="1" x14ac:dyDescent="0.15">
      <c r="M2007" s="28"/>
      <c r="N2007" s="28"/>
      <c r="O2007" s="28"/>
    </row>
    <row r="2008" spans="13:15" ht="19.899999999999999" customHeight="1" x14ac:dyDescent="0.15">
      <c r="M2008" s="28"/>
      <c r="N2008" s="28"/>
      <c r="O2008" s="28"/>
    </row>
    <row r="2009" spans="13:15" ht="19.899999999999999" customHeight="1" x14ac:dyDescent="0.15">
      <c r="M2009" s="28"/>
      <c r="N2009" s="28"/>
      <c r="O2009" s="28"/>
    </row>
    <row r="2010" spans="13:15" ht="19.899999999999999" customHeight="1" x14ac:dyDescent="0.15">
      <c r="M2010" s="28"/>
      <c r="N2010" s="28"/>
      <c r="O2010" s="28"/>
    </row>
    <row r="2011" spans="13:15" ht="19.899999999999999" customHeight="1" x14ac:dyDescent="0.15">
      <c r="M2011" s="28"/>
      <c r="N2011" s="28"/>
      <c r="O2011" s="28"/>
    </row>
    <row r="2012" spans="13:15" ht="19.899999999999999" customHeight="1" x14ac:dyDescent="0.15">
      <c r="M2012" s="28"/>
      <c r="N2012" s="28"/>
      <c r="O2012" s="28"/>
    </row>
    <row r="2013" spans="13:15" ht="19.899999999999999" customHeight="1" x14ac:dyDescent="0.15">
      <c r="M2013" s="28"/>
      <c r="N2013" s="28"/>
      <c r="O2013" s="28"/>
    </row>
    <row r="2014" spans="13:15" ht="19.899999999999999" customHeight="1" x14ac:dyDescent="0.15">
      <c r="M2014" s="28"/>
      <c r="N2014" s="28"/>
      <c r="O2014" s="28"/>
    </row>
    <row r="2015" spans="13:15" ht="19.899999999999999" customHeight="1" x14ac:dyDescent="0.15">
      <c r="M2015" s="28"/>
      <c r="N2015" s="28"/>
      <c r="O2015" s="28"/>
    </row>
    <row r="2016" spans="13:15" ht="19.899999999999999" customHeight="1" x14ac:dyDescent="0.15">
      <c r="M2016" s="28"/>
      <c r="N2016" s="28"/>
      <c r="O2016" s="28"/>
    </row>
    <row r="2017" spans="13:15" ht="19.899999999999999" customHeight="1" x14ac:dyDescent="0.15">
      <c r="M2017" s="28"/>
      <c r="N2017" s="28"/>
      <c r="O2017" s="28"/>
    </row>
    <row r="2018" spans="13:15" ht="19.899999999999999" customHeight="1" x14ac:dyDescent="0.15">
      <c r="M2018" s="28"/>
      <c r="N2018" s="28"/>
      <c r="O2018" s="28"/>
    </row>
    <row r="2019" spans="13:15" ht="19.899999999999999" customHeight="1" x14ac:dyDescent="0.15">
      <c r="M2019" s="28"/>
      <c r="N2019" s="28"/>
      <c r="O2019" s="28"/>
    </row>
    <row r="2020" spans="13:15" ht="19.899999999999999" customHeight="1" x14ac:dyDescent="0.15">
      <c r="M2020" s="28"/>
      <c r="N2020" s="28"/>
      <c r="O2020" s="28"/>
    </row>
    <row r="2021" spans="13:15" ht="19.899999999999999" customHeight="1" x14ac:dyDescent="0.15">
      <c r="M2021" s="28"/>
      <c r="N2021" s="28"/>
      <c r="O2021" s="28"/>
    </row>
    <row r="2022" spans="13:15" ht="19.899999999999999" customHeight="1" x14ac:dyDescent="0.15">
      <c r="M2022" s="28"/>
      <c r="N2022" s="28"/>
      <c r="O2022" s="28"/>
    </row>
    <row r="2023" spans="13:15" ht="19.899999999999999" customHeight="1" x14ac:dyDescent="0.15">
      <c r="M2023" s="28"/>
      <c r="N2023" s="28"/>
      <c r="O2023" s="28"/>
    </row>
    <row r="2024" spans="13:15" ht="19.899999999999999" customHeight="1" x14ac:dyDescent="0.15">
      <c r="M2024" s="28"/>
      <c r="N2024" s="28"/>
      <c r="O2024" s="28"/>
    </row>
    <row r="2025" spans="13:15" ht="19.899999999999999" customHeight="1" x14ac:dyDescent="0.15">
      <c r="M2025" s="28"/>
      <c r="N2025" s="28"/>
      <c r="O2025" s="28"/>
    </row>
    <row r="2026" spans="13:15" ht="19.899999999999999" customHeight="1" x14ac:dyDescent="0.15">
      <c r="M2026" s="28"/>
      <c r="N2026" s="28"/>
      <c r="O2026" s="28"/>
    </row>
    <row r="2027" spans="13:15" ht="19.899999999999999" customHeight="1" x14ac:dyDescent="0.15">
      <c r="M2027" s="28"/>
      <c r="N2027" s="28"/>
      <c r="O2027" s="28"/>
    </row>
    <row r="2028" spans="13:15" ht="19.899999999999999" customHeight="1" x14ac:dyDescent="0.15">
      <c r="M2028" s="28"/>
      <c r="N2028" s="28"/>
      <c r="O2028" s="28"/>
    </row>
    <row r="2029" spans="13:15" ht="19.899999999999999" customHeight="1" x14ac:dyDescent="0.15">
      <c r="M2029" s="28"/>
      <c r="N2029" s="28"/>
      <c r="O2029" s="28"/>
    </row>
    <row r="2030" spans="13:15" ht="19.899999999999999" customHeight="1" x14ac:dyDescent="0.15">
      <c r="M2030" s="28"/>
      <c r="N2030" s="28"/>
      <c r="O2030" s="28"/>
    </row>
    <row r="2031" spans="13:15" ht="19.899999999999999" customHeight="1" x14ac:dyDescent="0.15">
      <c r="M2031" s="28"/>
      <c r="N2031" s="28"/>
      <c r="O2031" s="28"/>
    </row>
    <row r="2032" spans="13:15" ht="19.899999999999999" customHeight="1" x14ac:dyDescent="0.15">
      <c r="M2032" s="28"/>
      <c r="N2032" s="28"/>
      <c r="O2032" s="28"/>
    </row>
    <row r="2033" spans="13:15" ht="19.899999999999999" customHeight="1" x14ac:dyDescent="0.15">
      <c r="M2033" s="28"/>
      <c r="N2033" s="28"/>
      <c r="O2033" s="28"/>
    </row>
    <row r="2034" spans="13:15" ht="19.899999999999999" customHeight="1" x14ac:dyDescent="0.15">
      <c r="M2034" s="28"/>
      <c r="N2034" s="28"/>
      <c r="O2034" s="28"/>
    </row>
    <row r="2035" spans="13:15" ht="19.899999999999999" customHeight="1" x14ac:dyDescent="0.15">
      <c r="M2035" s="28"/>
      <c r="N2035" s="28"/>
      <c r="O2035" s="28"/>
    </row>
    <row r="2036" spans="13:15" ht="19.899999999999999" customHeight="1" x14ac:dyDescent="0.15">
      <c r="M2036" s="28"/>
      <c r="N2036" s="28"/>
      <c r="O2036" s="28"/>
    </row>
    <row r="2037" spans="13:15" ht="19.899999999999999" customHeight="1" x14ac:dyDescent="0.15">
      <c r="M2037" s="28"/>
      <c r="N2037" s="28"/>
      <c r="O2037" s="28"/>
    </row>
    <row r="2038" spans="13:15" ht="19.899999999999999" customHeight="1" x14ac:dyDescent="0.15">
      <c r="M2038" s="28"/>
      <c r="N2038" s="28"/>
      <c r="O2038" s="28"/>
    </row>
    <row r="2039" spans="13:15" ht="19.899999999999999" customHeight="1" x14ac:dyDescent="0.15">
      <c r="M2039" s="28"/>
      <c r="N2039" s="28"/>
      <c r="O2039" s="28"/>
    </row>
    <row r="2040" spans="13:15" ht="19.899999999999999" customHeight="1" x14ac:dyDescent="0.15">
      <c r="M2040" s="28"/>
      <c r="N2040" s="28"/>
      <c r="O2040" s="28"/>
    </row>
    <row r="2041" spans="13:15" ht="19.899999999999999" customHeight="1" x14ac:dyDescent="0.15">
      <c r="M2041" s="28"/>
      <c r="N2041" s="28"/>
      <c r="O2041" s="28"/>
    </row>
    <row r="2042" spans="13:15" ht="19.899999999999999" customHeight="1" x14ac:dyDescent="0.15">
      <c r="M2042" s="28"/>
      <c r="N2042" s="28"/>
      <c r="O2042" s="28"/>
    </row>
    <row r="2043" spans="13:15" ht="19.899999999999999" customHeight="1" x14ac:dyDescent="0.15">
      <c r="M2043" s="28"/>
      <c r="N2043" s="28"/>
      <c r="O2043" s="28"/>
    </row>
    <row r="2044" spans="13:15" ht="19.899999999999999" customHeight="1" x14ac:dyDescent="0.15">
      <c r="M2044" s="28"/>
      <c r="N2044" s="28"/>
      <c r="O2044" s="28"/>
    </row>
    <row r="2045" spans="13:15" ht="19.899999999999999" customHeight="1" x14ac:dyDescent="0.15">
      <c r="M2045" s="28"/>
      <c r="N2045" s="28"/>
      <c r="O2045" s="28"/>
    </row>
    <row r="2046" spans="13:15" ht="19.899999999999999" customHeight="1" x14ac:dyDescent="0.15">
      <c r="M2046" s="28"/>
      <c r="N2046" s="28"/>
      <c r="O2046" s="28"/>
    </row>
    <row r="2047" spans="13:15" ht="19.899999999999999" customHeight="1" x14ac:dyDescent="0.15">
      <c r="M2047" s="28"/>
      <c r="N2047" s="28"/>
      <c r="O2047" s="28"/>
    </row>
    <row r="2048" spans="13:15" ht="19.899999999999999" customHeight="1" x14ac:dyDescent="0.15">
      <c r="M2048" s="28"/>
      <c r="N2048" s="28"/>
      <c r="O2048" s="28"/>
    </row>
    <row r="2049" spans="13:15" ht="19.899999999999999" customHeight="1" x14ac:dyDescent="0.15">
      <c r="M2049" s="28"/>
      <c r="N2049" s="28"/>
      <c r="O2049" s="28"/>
    </row>
    <row r="2050" spans="13:15" ht="19.899999999999999" customHeight="1" x14ac:dyDescent="0.15">
      <c r="M2050" s="28"/>
      <c r="N2050" s="28"/>
      <c r="O2050" s="28"/>
    </row>
    <row r="2051" spans="13:15" ht="19.899999999999999" customHeight="1" x14ac:dyDescent="0.15">
      <c r="M2051" s="28"/>
      <c r="N2051" s="28"/>
      <c r="O2051" s="28"/>
    </row>
    <row r="2052" spans="13:15" ht="19.899999999999999" customHeight="1" x14ac:dyDescent="0.15">
      <c r="M2052" s="28"/>
      <c r="N2052" s="28"/>
      <c r="O2052" s="28"/>
    </row>
    <row r="2053" spans="13:15" ht="19.899999999999999" customHeight="1" x14ac:dyDescent="0.15">
      <c r="M2053" s="28"/>
      <c r="N2053" s="28"/>
      <c r="O2053" s="28"/>
    </row>
    <row r="2054" spans="13:15" ht="19.899999999999999" customHeight="1" x14ac:dyDescent="0.15">
      <c r="M2054" s="28"/>
      <c r="N2054" s="28"/>
      <c r="O2054" s="28"/>
    </row>
    <row r="2055" spans="13:15" ht="19.899999999999999" customHeight="1" x14ac:dyDescent="0.15">
      <c r="M2055" s="28"/>
      <c r="N2055" s="28"/>
      <c r="O2055" s="28"/>
    </row>
    <row r="2056" spans="13:15" ht="19.899999999999999" customHeight="1" x14ac:dyDescent="0.15">
      <c r="M2056" s="28"/>
      <c r="N2056" s="28"/>
      <c r="O2056" s="28"/>
    </row>
    <row r="2057" spans="13:15" ht="19.899999999999999" customHeight="1" x14ac:dyDescent="0.15">
      <c r="M2057" s="28"/>
      <c r="N2057" s="28"/>
      <c r="O2057" s="28"/>
    </row>
    <row r="2058" spans="13:15" ht="19.899999999999999" customHeight="1" x14ac:dyDescent="0.15">
      <c r="M2058" s="28"/>
      <c r="N2058" s="28"/>
      <c r="O2058" s="28"/>
    </row>
    <row r="2059" spans="13:15" ht="19.899999999999999" customHeight="1" x14ac:dyDescent="0.15">
      <c r="M2059" s="28"/>
      <c r="N2059" s="28"/>
      <c r="O2059" s="28"/>
    </row>
    <row r="2060" spans="13:15" ht="19.899999999999999" customHeight="1" x14ac:dyDescent="0.15">
      <c r="M2060" s="28"/>
      <c r="N2060" s="28"/>
      <c r="O2060" s="28"/>
    </row>
    <row r="2061" spans="13:15" ht="19.899999999999999" customHeight="1" x14ac:dyDescent="0.15">
      <c r="M2061" s="28"/>
      <c r="N2061" s="28"/>
      <c r="O2061" s="28"/>
    </row>
    <row r="2062" spans="13:15" ht="19.899999999999999" customHeight="1" x14ac:dyDescent="0.15">
      <c r="M2062" s="28"/>
      <c r="N2062" s="28"/>
      <c r="O2062" s="28"/>
    </row>
    <row r="2063" spans="13:15" ht="19.899999999999999" customHeight="1" x14ac:dyDescent="0.15">
      <c r="M2063" s="28"/>
      <c r="N2063" s="28"/>
      <c r="O2063" s="28"/>
    </row>
    <row r="2064" spans="13:15" ht="19.899999999999999" customHeight="1" x14ac:dyDescent="0.15">
      <c r="M2064" s="28"/>
      <c r="N2064" s="28"/>
      <c r="O2064" s="28"/>
    </row>
    <row r="2065" spans="13:15" ht="19.899999999999999" customHeight="1" x14ac:dyDescent="0.15">
      <c r="M2065" s="28"/>
      <c r="N2065" s="28"/>
      <c r="O2065" s="28"/>
    </row>
    <row r="2066" spans="13:15" ht="19.899999999999999" customHeight="1" x14ac:dyDescent="0.15">
      <c r="M2066" s="28"/>
      <c r="N2066" s="28"/>
      <c r="O2066" s="28"/>
    </row>
    <row r="2067" spans="13:15" ht="19.899999999999999" customHeight="1" x14ac:dyDescent="0.15">
      <c r="M2067" s="28"/>
      <c r="N2067" s="28"/>
      <c r="O2067" s="28"/>
    </row>
    <row r="2068" spans="13:15" ht="19.899999999999999" customHeight="1" x14ac:dyDescent="0.15">
      <c r="M2068" s="28"/>
      <c r="N2068" s="28"/>
      <c r="O2068" s="28"/>
    </row>
    <row r="2069" spans="13:15" ht="19.899999999999999" customHeight="1" x14ac:dyDescent="0.15">
      <c r="M2069" s="28"/>
      <c r="N2069" s="28"/>
      <c r="O2069" s="28"/>
    </row>
    <row r="2070" spans="13:15" ht="19.899999999999999" customHeight="1" x14ac:dyDescent="0.15">
      <c r="M2070" s="28"/>
      <c r="N2070" s="28"/>
      <c r="O2070" s="28"/>
    </row>
    <row r="2071" spans="13:15" ht="19.899999999999999" customHeight="1" x14ac:dyDescent="0.15">
      <c r="M2071" s="28"/>
      <c r="N2071" s="28"/>
      <c r="O2071" s="28"/>
    </row>
    <row r="2072" spans="13:15" ht="19.899999999999999" customHeight="1" x14ac:dyDescent="0.15">
      <c r="M2072" s="28"/>
      <c r="N2072" s="28"/>
      <c r="O2072" s="28"/>
    </row>
    <row r="2073" spans="13:15" ht="19.899999999999999" customHeight="1" x14ac:dyDescent="0.15">
      <c r="M2073" s="28"/>
      <c r="N2073" s="28"/>
      <c r="O2073" s="28"/>
    </row>
    <row r="2074" spans="13:15" ht="19.899999999999999" customHeight="1" x14ac:dyDescent="0.15">
      <c r="M2074" s="28"/>
      <c r="N2074" s="28"/>
      <c r="O2074" s="28"/>
    </row>
    <row r="2075" spans="13:15" ht="19.899999999999999" customHeight="1" x14ac:dyDescent="0.15">
      <c r="M2075" s="28"/>
      <c r="N2075" s="28"/>
      <c r="O2075" s="28"/>
    </row>
    <row r="2076" spans="13:15" ht="19.899999999999999" customHeight="1" x14ac:dyDescent="0.15">
      <c r="M2076" s="28"/>
      <c r="N2076" s="28"/>
      <c r="O2076" s="28"/>
    </row>
    <row r="2077" spans="13:15" ht="19.899999999999999" customHeight="1" x14ac:dyDescent="0.15">
      <c r="M2077" s="28"/>
      <c r="N2077" s="28"/>
      <c r="O2077" s="28"/>
    </row>
    <row r="2078" spans="13:15" ht="19.899999999999999" customHeight="1" x14ac:dyDescent="0.15">
      <c r="M2078" s="28"/>
      <c r="N2078" s="28"/>
      <c r="O2078" s="28"/>
    </row>
    <row r="2079" spans="13:15" ht="19.899999999999999" customHeight="1" x14ac:dyDescent="0.15">
      <c r="M2079" s="28"/>
      <c r="N2079" s="28"/>
      <c r="O2079" s="28"/>
    </row>
    <row r="2080" spans="13:15" ht="19.899999999999999" customHeight="1" x14ac:dyDescent="0.15">
      <c r="M2080" s="28"/>
      <c r="N2080" s="28"/>
      <c r="O2080" s="28"/>
    </row>
    <row r="2081" spans="13:15" ht="19.899999999999999" customHeight="1" x14ac:dyDescent="0.15">
      <c r="M2081" s="28"/>
      <c r="N2081" s="28"/>
      <c r="O2081" s="28"/>
    </row>
    <row r="2082" spans="13:15" ht="19.899999999999999" customHeight="1" x14ac:dyDescent="0.15">
      <c r="M2082" s="28"/>
      <c r="N2082" s="28"/>
      <c r="O2082" s="28"/>
    </row>
    <row r="2083" spans="13:15" ht="19.899999999999999" customHeight="1" x14ac:dyDescent="0.15">
      <c r="M2083" s="28"/>
      <c r="N2083" s="28"/>
      <c r="O2083" s="28"/>
    </row>
    <row r="2084" spans="13:15" ht="19.899999999999999" customHeight="1" x14ac:dyDescent="0.15">
      <c r="M2084" s="28"/>
      <c r="N2084" s="28"/>
      <c r="O2084" s="28"/>
    </row>
    <row r="2085" spans="13:15" ht="19.899999999999999" customHeight="1" x14ac:dyDescent="0.15">
      <c r="M2085" s="28"/>
      <c r="N2085" s="28"/>
      <c r="O2085" s="28"/>
    </row>
    <row r="2086" spans="13:15" ht="19.899999999999999" customHeight="1" x14ac:dyDescent="0.15">
      <c r="M2086" s="28"/>
      <c r="N2086" s="28"/>
      <c r="O2086" s="28"/>
    </row>
    <row r="2087" spans="13:15" ht="19.899999999999999" customHeight="1" x14ac:dyDescent="0.15">
      <c r="M2087" s="28"/>
      <c r="N2087" s="28"/>
      <c r="O2087" s="28"/>
    </row>
    <row r="2088" spans="13:15" ht="19.899999999999999" customHeight="1" x14ac:dyDescent="0.15">
      <c r="M2088" s="28"/>
      <c r="N2088" s="28"/>
      <c r="O2088" s="28"/>
    </row>
    <row r="2089" spans="13:15" ht="19.899999999999999" customHeight="1" x14ac:dyDescent="0.15">
      <c r="M2089" s="28"/>
      <c r="N2089" s="28"/>
      <c r="O2089" s="28"/>
    </row>
    <row r="2090" spans="13:15" ht="19.899999999999999" customHeight="1" x14ac:dyDescent="0.15">
      <c r="M2090" s="28"/>
      <c r="N2090" s="28"/>
      <c r="O2090" s="28"/>
    </row>
    <row r="2091" spans="13:15" ht="19.899999999999999" customHeight="1" x14ac:dyDescent="0.15">
      <c r="M2091" s="28"/>
      <c r="N2091" s="28"/>
      <c r="O2091" s="28"/>
    </row>
    <row r="2092" spans="13:15" ht="19.899999999999999" customHeight="1" x14ac:dyDescent="0.15">
      <c r="M2092" s="28"/>
      <c r="N2092" s="28"/>
      <c r="O2092" s="28"/>
    </row>
    <row r="2093" spans="13:15" ht="19.899999999999999" customHeight="1" x14ac:dyDescent="0.15">
      <c r="M2093" s="28"/>
      <c r="N2093" s="28"/>
      <c r="O2093" s="28"/>
    </row>
    <row r="2094" spans="13:15" ht="19.899999999999999" customHeight="1" x14ac:dyDescent="0.15">
      <c r="M2094" s="28"/>
      <c r="N2094" s="28"/>
      <c r="O2094" s="28"/>
    </row>
    <row r="2095" spans="13:15" ht="19.899999999999999" customHeight="1" x14ac:dyDescent="0.15">
      <c r="M2095" s="28"/>
      <c r="N2095" s="28"/>
      <c r="O2095" s="28"/>
    </row>
    <row r="2096" spans="13:15" ht="19.899999999999999" customHeight="1" x14ac:dyDescent="0.15">
      <c r="M2096" s="28"/>
      <c r="N2096" s="28"/>
      <c r="O2096" s="28"/>
    </row>
    <row r="2097" spans="13:15" ht="19.899999999999999" customHeight="1" x14ac:dyDescent="0.15">
      <c r="M2097" s="28"/>
      <c r="N2097" s="28"/>
      <c r="O2097" s="28"/>
    </row>
    <row r="2098" spans="13:15" ht="19.899999999999999" customHeight="1" x14ac:dyDescent="0.15">
      <c r="M2098" s="28"/>
      <c r="N2098" s="28"/>
      <c r="O2098" s="28"/>
    </row>
    <row r="2099" spans="13:15" ht="19.899999999999999" customHeight="1" x14ac:dyDescent="0.15">
      <c r="M2099" s="28"/>
      <c r="N2099" s="28"/>
      <c r="O2099" s="28"/>
    </row>
    <row r="2100" spans="13:15" ht="19.899999999999999" customHeight="1" x14ac:dyDescent="0.15">
      <c r="M2100" s="28"/>
      <c r="N2100" s="28"/>
      <c r="O2100" s="28"/>
    </row>
    <row r="2101" spans="13:15" ht="19.899999999999999" customHeight="1" x14ac:dyDescent="0.15">
      <c r="M2101" s="28"/>
      <c r="N2101" s="28"/>
      <c r="O2101" s="28"/>
    </row>
    <row r="2102" spans="13:15" ht="19.899999999999999" customHeight="1" x14ac:dyDescent="0.15">
      <c r="M2102" s="28"/>
      <c r="N2102" s="28"/>
      <c r="O2102" s="28"/>
    </row>
    <row r="2103" spans="13:15" ht="19.899999999999999" customHeight="1" x14ac:dyDescent="0.15">
      <c r="M2103" s="28"/>
      <c r="N2103" s="28"/>
      <c r="O2103" s="28"/>
    </row>
    <row r="2104" spans="13:15" ht="19.899999999999999" customHeight="1" x14ac:dyDescent="0.15">
      <c r="M2104" s="28"/>
      <c r="N2104" s="28"/>
      <c r="O2104" s="28"/>
    </row>
    <row r="2105" spans="13:15" ht="19.899999999999999" customHeight="1" x14ac:dyDescent="0.15">
      <c r="M2105" s="28"/>
      <c r="N2105" s="28"/>
      <c r="O2105" s="28"/>
    </row>
    <row r="2106" spans="13:15" ht="19.899999999999999" customHeight="1" x14ac:dyDescent="0.15">
      <c r="M2106" s="28"/>
      <c r="N2106" s="28"/>
      <c r="O2106" s="28"/>
    </row>
    <row r="2107" spans="13:15" ht="19.899999999999999" customHeight="1" x14ac:dyDescent="0.15">
      <c r="M2107" s="28"/>
      <c r="N2107" s="28"/>
      <c r="O2107" s="28"/>
    </row>
    <row r="2108" spans="13:15" ht="19.899999999999999" customHeight="1" x14ac:dyDescent="0.15">
      <c r="M2108" s="28"/>
      <c r="N2108" s="28"/>
      <c r="O2108" s="28"/>
    </row>
    <row r="2109" spans="13:15" ht="19.899999999999999" customHeight="1" x14ac:dyDescent="0.15">
      <c r="M2109" s="28"/>
      <c r="N2109" s="28"/>
      <c r="O2109" s="28"/>
    </row>
    <row r="2110" spans="13:15" ht="19.899999999999999" customHeight="1" x14ac:dyDescent="0.15">
      <c r="M2110" s="28"/>
      <c r="N2110" s="28"/>
      <c r="O2110" s="28"/>
    </row>
    <row r="2111" spans="13:15" ht="19.899999999999999" customHeight="1" x14ac:dyDescent="0.15">
      <c r="M2111" s="28"/>
      <c r="N2111" s="28"/>
      <c r="O2111" s="28"/>
    </row>
    <row r="2112" spans="13:15" ht="19.899999999999999" customHeight="1" x14ac:dyDescent="0.15">
      <c r="M2112" s="28"/>
      <c r="N2112" s="28"/>
      <c r="O2112" s="28"/>
    </row>
    <row r="2113" spans="13:15" ht="19.899999999999999" customHeight="1" x14ac:dyDescent="0.15">
      <c r="M2113" s="28"/>
      <c r="N2113" s="28"/>
      <c r="O2113" s="28"/>
    </row>
    <row r="2114" spans="13:15" ht="19.899999999999999" customHeight="1" x14ac:dyDescent="0.15">
      <c r="M2114" s="28"/>
      <c r="N2114" s="28"/>
      <c r="O2114" s="28"/>
    </row>
    <row r="2115" spans="13:15" ht="19.899999999999999" customHeight="1" x14ac:dyDescent="0.15">
      <c r="M2115" s="28"/>
      <c r="N2115" s="28"/>
      <c r="O2115" s="28"/>
    </row>
    <row r="2116" spans="13:15" ht="19.899999999999999" customHeight="1" x14ac:dyDescent="0.15">
      <c r="M2116" s="28"/>
      <c r="N2116" s="28"/>
      <c r="O2116" s="28"/>
    </row>
    <row r="2117" spans="13:15" ht="19.899999999999999" customHeight="1" x14ac:dyDescent="0.15">
      <c r="M2117" s="28"/>
      <c r="N2117" s="28"/>
      <c r="O2117" s="28"/>
    </row>
    <row r="2118" spans="13:15" ht="19.899999999999999" customHeight="1" x14ac:dyDescent="0.15">
      <c r="M2118" s="28"/>
      <c r="N2118" s="28"/>
      <c r="O2118" s="28"/>
    </row>
    <row r="2119" spans="13:15" ht="19.899999999999999" customHeight="1" x14ac:dyDescent="0.15">
      <c r="M2119" s="28"/>
      <c r="N2119" s="28"/>
      <c r="O2119" s="28"/>
    </row>
    <row r="2120" spans="13:15" ht="19.899999999999999" customHeight="1" x14ac:dyDescent="0.15">
      <c r="M2120" s="28"/>
      <c r="N2120" s="28"/>
      <c r="O2120" s="28"/>
    </row>
    <row r="2121" spans="13:15" ht="19.899999999999999" customHeight="1" x14ac:dyDescent="0.15">
      <c r="M2121" s="28"/>
      <c r="N2121" s="28"/>
      <c r="O2121" s="28"/>
    </row>
    <row r="2122" spans="13:15" ht="19.899999999999999" customHeight="1" x14ac:dyDescent="0.15">
      <c r="M2122" s="28"/>
      <c r="N2122" s="28"/>
      <c r="O2122" s="28"/>
    </row>
    <row r="2123" spans="13:15" ht="19.899999999999999" customHeight="1" x14ac:dyDescent="0.15">
      <c r="M2123" s="28"/>
      <c r="N2123" s="28"/>
      <c r="O2123" s="28"/>
    </row>
    <row r="2124" spans="13:15" ht="19.899999999999999" customHeight="1" x14ac:dyDescent="0.15">
      <c r="M2124" s="28"/>
      <c r="N2124" s="28"/>
      <c r="O2124" s="28"/>
    </row>
    <row r="2125" spans="13:15" ht="19.899999999999999" customHeight="1" x14ac:dyDescent="0.15">
      <c r="M2125" s="28"/>
      <c r="N2125" s="28"/>
      <c r="O2125" s="28"/>
    </row>
    <row r="2126" spans="13:15" ht="19.899999999999999" customHeight="1" x14ac:dyDescent="0.15">
      <c r="M2126" s="28"/>
      <c r="N2126" s="28"/>
      <c r="O2126" s="28"/>
    </row>
    <row r="2127" spans="13:15" ht="19.899999999999999" customHeight="1" x14ac:dyDescent="0.15">
      <c r="M2127" s="28"/>
      <c r="N2127" s="28"/>
      <c r="O2127" s="28"/>
    </row>
    <row r="2128" spans="13:15" ht="19.899999999999999" customHeight="1" x14ac:dyDescent="0.15">
      <c r="M2128" s="28"/>
      <c r="N2128" s="28"/>
      <c r="O2128" s="28"/>
    </row>
    <row r="2129" spans="13:15" ht="19.899999999999999" customHeight="1" x14ac:dyDescent="0.15">
      <c r="M2129" s="28"/>
      <c r="N2129" s="28"/>
      <c r="O2129" s="28"/>
    </row>
    <row r="2130" spans="13:15" ht="19.899999999999999" customHeight="1" x14ac:dyDescent="0.15">
      <c r="M2130" s="28"/>
      <c r="N2130" s="28"/>
      <c r="O2130" s="28"/>
    </row>
    <row r="2131" spans="13:15" ht="19.899999999999999" customHeight="1" x14ac:dyDescent="0.15">
      <c r="M2131" s="28"/>
      <c r="N2131" s="28"/>
      <c r="O2131" s="28"/>
    </row>
    <row r="2132" spans="13:15" ht="19.899999999999999" customHeight="1" x14ac:dyDescent="0.15">
      <c r="M2132" s="28"/>
      <c r="N2132" s="28"/>
      <c r="O2132" s="28"/>
    </row>
    <row r="2133" spans="13:15" ht="19.899999999999999" customHeight="1" x14ac:dyDescent="0.15">
      <c r="M2133" s="28"/>
      <c r="N2133" s="28"/>
      <c r="O2133" s="28"/>
    </row>
    <row r="2134" spans="13:15" ht="19.899999999999999" customHeight="1" x14ac:dyDescent="0.15">
      <c r="M2134" s="28"/>
      <c r="N2134" s="28"/>
      <c r="O2134" s="28"/>
    </row>
    <row r="2135" spans="13:15" ht="19.899999999999999" customHeight="1" x14ac:dyDescent="0.15">
      <c r="M2135" s="28"/>
      <c r="N2135" s="28"/>
      <c r="O2135" s="28"/>
    </row>
    <row r="2136" spans="13:15" ht="19.899999999999999" customHeight="1" x14ac:dyDescent="0.15">
      <c r="M2136" s="28"/>
      <c r="N2136" s="28"/>
      <c r="O2136" s="28"/>
    </row>
    <row r="2137" spans="13:15" ht="19.899999999999999" customHeight="1" x14ac:dyDescent="0.15">
      <c r="M2137" s="28"/>
      <c r="N2137" s="28"/>
      <c r="O2137" s="28"/>
    </row>
    <row r="2138" spans="13:15" ht="19.899999999999999" customHeight="1" x14ac:dyDescent="0.15">
      <c r="M2138" s="28"/>
      <c r="N2138" s="28"/>
      <c r="O2138" s="28"/>
    </row>
    <row r="2139" spans="13:15" ht="19.899999999999999" customHeight="1" x14ac:dyDescent="0.15">
      <c r="M2139" s="28"/>
      <c r="N2139" s="28"/>
      <c r="O2139" s="28"/>
    </row>
    <row r="2140" spans="13:15" ht="19.899999999999999" customHeight="1" x14ac:dyDescent="0.15">
      <c r="M2140" s="28"/>
      <c r="N2140" s="28"/>
      <c r="O2140" s="28"/>
    </row>
    <row r="2141" spans="13:15" ht="19.899999999999999" customHeight="1" x14ac:dyDescent="0.15">
      <c r="M2141" s="28"/>
      <c r="N2141" s="28"/>
      <c r="O2141" s="28"/>
    </row>
    <row r="2142" spans="13:15" ht="19.899999999999999" customHeight="1" x14ac:dyDescent="0.15">
      <c r="M2142" s="28"/>
      <c r="N2142" s="28"/>
      <c r="O2142" s="28"/>
    </row>
    <row r="2143" spans="13:15" ht="19.899999999999999" customHeight="1" x14ac:dyDescent="0.15">
      <c r="M2143" s="28"/>
      <c r="N2143" s="28"/>
      <c r="O2143" s="28"/>
    </row>
    <row r="2144" spans="13:15" ht="19.899999999999999" customHeight="1" x14ac:dyDescent="0.15">
      <c r="M2144" s="28"/>
      <c r="N2144" s="28"/>
      <c r="O2144" s="28"/>
    </row>
    <row r="2145" spans="13:15" ht="19.899999999999999" customHeight="1" x14ac:dyDescent="0.15">
      <c r="M2145" s="28"/>
      <c r="N2145" s="28"/>
      <c r="O2145" s="28"/>
    </row>
    <row r="2146" spans="13:15" ht="19.899999999999999" customHeight="1" x14ac:dyDescent="0.15">
      <c r="M2146" s="28"/>
      <c r="N2146" s="28"/>
      <c r="O2146" s="28"/>
    </row>
    <row r="2147" spans="13:15" ht="19.899999999999999" customHeight="1" x14ac:dyDescent="0.15">
      <c r="M2147" s="28"/>
      <c r="N2147" s="28"/>
      <c r="O2147" s="28"/>
    </row>
    <row r="2148" spans="13:15" ht="19.899999999999999" customHeight="1" x14ac:dyDescent="0.15">
      <c r="M2148" s="28"/>
      <c r="N2148" s="28"/>
      <c r="O2148" s="28"/>
    </row>
    <row r="2149" spans="13:15" ht="19.899999999999999" customHeight="1" x14ac:dyDescent="0.15">
      <c r="M2149" s="28"/>
      <c r="N2149" s="28"/>
      <c r="O2149" s="28"/>
    </row>
    <row r="2150" spans="13:15" ht="19.899999999999999" customHeight="1" x14ac:dyDescent="0.15">
      <c r="M2150" s="28"/>
      <c r="N2150" s="28"/>
      <c r="O2150" s="28"/>
    </row>
    <row r="2151" spans="13:15" ht="19.899999999999999" customHeight="1" x14ac:dyDescent="0.15">
      <c r="M2151" s="28"/>
      <c r="N2151" s="28"/>
      <c r="O2151" s="28"/>
    </row>
    <row r="2152" spans="13:15" ht="19.899999999999999" customHeight="1" x14ac:dyDescent="0.15">
      <c r="M2152" s="28"/>
      <c r="N2152" s="28"/>
      <c r="O2152" s="28"/>
    </row>
    <row r="2153" spans="13:15" ht="19.899999999999999" customHeight="1" x14ac:dyDescent="0.15">
      <c r="M2153" s="28"/>
      <c r="N2153" s="28"/>
      <c r="O2153" s="28"/>
    </row>
    <row r="2154" spans="13:15" ht="19.899999999999999" customHeight="1" x14ac:dyDescent="0.15">
      <c r="M2154" s="28"/>
      <c r="N2154" s="28"/>
      <c r="O2154" s="28"/>
    </row>
    <row r="2155" spans="13:15" ht="19.899999999999999" customHeight="1" x14ac:dyDescent="0.15">
      <c r="M2155" s="28"/>
      <c r="N2155" s="28"/>
      <c r="O2155" s="28"/>
    </row>
    <row r="2156" spans="13:15" ht="19.899999999999999" customHeight="1" x14ac:dyDescent="0.15">
      <c r="M2156" s="28"/>
      <c r="N2156" s="28"/>
      <c r="O2156" s="28"/>
    </row>
    <row r="2157" spans="13:15" ht="19.899999999999999" customHeight="1" x14ac:dyDescent="0.15">
      <c r="M2157" s="28"/>
      <c r="N2157" s="28"/>
      <c r="O2157" s="28"/>
    </row>
    <row r="2158" spans="13:15" ht="19.899999999999999" customHeight="1" x14ac:dyDescent="0.15">
      <c r="M2158" s="28"/>
      <c r="N2158" s="28"/>
      <c r="O2158" s="28"/>
    </row>
    <row r="2159" spans="13:15" ht="19.899999999999999" customHeight="1" x14ac:dyDescent="0.15">
      <c r="M2159" s="28"/>
      <c r="N2159" s="28"/>
      <c r="O2159" s="28"/>
    </row>
    <row r="2160" spans="13:15" ht="19.899999999999999" customHeight="1" x14ac:dyDescent="0.15">
      <c r="M2160" s="28"/>
      <c r="N2160" s="28"/>
      <c r="O2160" s="28"/>
    </row>
    <row r="2161" spans="13:15" ht="19.899999999999999" customHeight="1" x14ac:dyDescent="0.15">
      <c r="M2161" s="28"/>
      <c r="N2161" s="28"/>
      <c r="O2161" s="28"/>
    </row>
    <row r="2162" spans="13:15" ht="19.899999999999999" customHeight="1" x14ac:dyDescent="0.15">
      <c r="M2162" s="28"/>
      <c r="N2162" s="28"/>
      <c r="O2162" s="28"/>
    </row>
    <row r="2163" spans="13:15" ht="19.899999999999999" customHeight="1" x14ac:dyDescent="0.15">
      <c r="M2163" s="28"/>
      <c r="N2163" s="28"/>
      <c r="O2163" s="28"/>
    </row>
    <row r="2164" spans="13:15" ht="19.899999999999999" customHeight="1" x14ac:dyDescent="0.15">
      <c r="M2164" s="28"/>
      <c r="N2164" s="28"/>
      <c r="O2164" s="28"/>
    </row>
    <row r="2165" spans="13:15" ht="19.899999999999999" customHeight="1" x14ac:dyDescent="0.15">
      <c r="M2165" s="28"/>
      <c r="N2165" s="28"/>
      <c r="O2165" s="28"/>
    </row>
    <row r="2166" spans="13:15" ht="19.899999999999999" customHeight="1" x14ac:dyDescent="0.15">
      <c r="M2166" s="28"/>
      <c r="N2166" s="28"/>
      <c r="O2166" s="28"/>
    </row>
    <row r="2167" spans="13:15" ht="19.899999999999999" customHeight="1" x14ac:dyDescent="0.15">
      <c r="M2167" s="28"/>
      <c r="N2167" s="28"/>
      <c r="O2167" s="28"/>
    </row>
    <row r="2168" spans="13:15" ht="19.899999999999999" customHeight="1" x14ac:dyDescent="0.15">
      <c r="M2168" s="28"/>
      <c r="N2168" s="28"/>
      <c r="O2168" s="28"/>
    </row>
    <row r="2169" spans="13:15" ht="19.899999999999999" customHeight="1" x14ac:dyDescent="0.15">
      <c r="M2169" s="28"/>
      <c r="N2169" s="28"/>
      <c r="O2169" s="28"/>
    </row>
    <row r="2170" spans="13:15" ht="19.899999999999999" customHeight="1" x14ac:dyDescent="0.15">
      <c r="M2170" s="28"/>
      <c r="N2170" s="28"/>
      <c r="O2170" s="28"/>
    </row>
    <row r="2171" spans="13:15" ht="19.899999999999999" customHeight="1" x14ac:dyDescent="0.15">
      <c r="M2171" s="28"/>
      <c r="N2171" s="28"/>
      <c r="O2171" s="28"/>
    </row>
    <row r="2172" spans="13:15" ht="19.899999999999999" customHeight="1" x14ac:dyDescent="0.15">
      <c r="M2172" s="28"/>
      <c r="N2172" s="28"/>
      <c r="O2172" s="28"/>
    </row>
    <row r="2173" spans="13:15" ht="19.899999999999999" customHeight="1" x14ac:dyDescent="0.15">
      <c r="M2173" s="28"/>
      <c r="N2173" s="28"/>
      <c r="O2173" s="28"/>
    </row>
    <row r="2174" spans="13:15" ht="19.899999999999999" customHeight="1" x14ac:dyDescent="0.15">
      <c r="M2174" s="28"/>
      <c r="N2174" s="28"/>
      <c r="O2174" s="28"/>
    </row>
    <row r="2175" spans="13:15" ht="19.899999999999999" customHeight="1" x14ac:dyDescent="0.15">
      <c r="M2175" s="28"/>
      <c r="N2175" s="28"/>
      <c r="O2175" s="28"/>
    </row>
    <row r="2176" spans="13:15" ht="19.899999999999999" customHeight="1" x14ac:dyDescent="0.15">
      <c r="M2176" s="28"/>
      <c r="N2176" s="28"/>
      <c r="O2176" s="28"/>
    </row>
    <row r="2177" spans="13:15" ht="19.899999999999999" customHeight="1" x14ac:dyDescent="0.15">
      <c r="M2177" s="28"/>
      <c r="N2177" s="28"/>
      <c r="O2177" s="28"/>
    </row>
    <row r="2178" spans="13:15" ht="19.899999999999999" customHeight="1" x14ac:dyDescent="0.15">
      <c r="M2178" s="28"/>
      <c r="N2178" s="28"/>
      <c r="O2178" s="28"/>
    </row>
    <row r="2179" spans="13:15" ht="19.899999999999999" customHeight="1" x14ac:dyDescent="0.15">
      <c r="M2179" s="28"/>
      <c r="N2179" s="28"/>
      <c r="O2179" s="28"/>
    </row>
    <row r="2180" spans="13:15" ht="19.899999999999999" customHeight="1" x14ac:dyDescent="0.15">
      <c r="M2180" s="28"/>
      <c r="N2180" s="28"/>
      <c r="O2180" s="28"/>
    </row>
    <row r="2181" spans="13:15" ht="19.899999999999999" customHeight="1" x14ac:dyDescent="0.15">
      <c r="M2181" s="28"/>
      <c r="N2181" s="28"/>
      <c r="O2181" s="28"/>
    </row>
    <row r="2182" spans="13:15" ht="19.899999999999999" customHeight="1" x14ac:dyDescent="0.15">
      <c r="M2182" s="28"/>
      <c r="N2182" s="28"/>
      <c r="O2182" s="28"/>
    </row>
    <row r="2183" spans="13:15" ht="19.899999999999999" customHeight="1" x14ac:dyDescent="0.15">
      <c r="M2183" s="28"/>
      <c r="N2183" s="28"/>
      <c r="O2183" s="28"/>
    </row>
    <row r="2184" spans="13:15" ht="19.899999999999999" customHeight="1" x14ac:dyDescent="0.15">
      <c r="M2184" s="28"/>
      <c r="N2184" s="28"/>
      <c r="O2184" s="28"/>
    </row>
    <row r="2185" spans="13:15" ht="19.899999999999999" customHeight="1" x14ac:dyDescent="0.15">
      <c r="M2185" s="28"/>
      <c r="N2185" s="28"/>
      <c r="O2185" s="28"/>
    </row>
    <row r="2186" spans="13:15" ht="19.899999999999999" customHeight="1" x14ac:dyDescent="0.15">
      <c r="M2186" s="28"/>
      <c r="N2186" s="28"/>
      <c r="O2186" s="28"/>
    </row>
    <row r="2187" spans="13:15" ht="19.899999999999999" customHeight="1" x14ac:dyDescent="0.15">
      <c r="M2187" s="28"/>
      <c r="N2187" s="28"/>
      <c r="O2187" s="28"/>
    </row>
    <row r="2188" spans="13:15" ht="19.899999999999999" customHeight="1" x14ac:dyDescent="0.15">
      <c r="M2188" s="28"/>
      <c r="N2188" s="28"/>
      <c r="O2188" s="28"/>
    </row>
    <row r="2189" spans="13:15" ht="19.899999999999999" customHeight="1" x14ac:dyDescent="0.15">
      <c r="M2189" s="28"/>
      <c r="N2189" s="28"/>
      <c r="O2189" s="28"/>
    </row>
    <row r="2190" spans="13:15" ht="19.899999999999999" customHeight="1" x14ac:dyDescent="0.15">
      <c r="M2190" s="28"/>
      <c r="N2190" s="28"/>
      <c r="O2190" s="28"/>
    </row>
    <row r="2191" spans="13:15" ht="19.899999999999999" customHeight="1" x14ac:dyDescent="0.15">
      <c r="M2191" s="28"/>
      <c r="N2191" s="28"/>
      <c r="O2191" s="28"/>
    </row>
    <row r="2192" spans="13:15" ht="19.899999999999999" customHeight="1" x14ac:dyDescent="0.15">
      <c r="M2192" s="28"/>
      <c r="N2192" s="28"/>
      <c r="O2192" s="28"/>
    </row>
    <row r="2193" spans="13:15" ht="19.899999999999999" customHeight="1" x14ac:dyDescent="0.15">
      <c r="M2193" s="28"/>
      <c r="N2193" s="28"/>
      <c r="O2193" s="28"/>
    </row>
    <row r="2194" spans="13:15" ht="19.899999999999999" customHeight="1" x14ac:dyDescent="0.15">
      <c r="M2194" s="28"/>
      <c r="N2194" s="28"/>
      <c r="O2194" s="28"/>
    </row>
    <row r="2195" spans="13:15" ht="19.899999999999999" customHeight="1" x14ac:dyDescent="0.15">
      <c r="M2195" s="28"/>
      <c r="N2195" s="28"/>
      <c r="O2195" s="28"/>
    </row>
    <row r="2196" spans="13:15" ht="19.899999999999999" customHeight="1" x14ac:dyDescent="0.15">
      <c r="M2196" s="28"/>
      <c r="N2196" s="28"/>
      <c r="O2196" s="28"/>
    </row>
    <row r="2197" spans="13:15" ht="19.899999999999999" customHeight="1" x14ac:dyDescent="0.15">
      <c r="M2197" s="28"/>
      <c r="N2197" s="28"/>
      <c r="O2197" s="28"/>
    </row>
    <row r="2198" spans="13:15" ht="19.899999999999999" customHeight="1" x14ac:dyDescent="0.15">
      <c r="M2198" s="28"/>
      <c r="N2198" s="28"/>
      <c r="O2198" s="28"/>
    </row>
    <row r="2199" spans="13:15" ht="19.899999999999999" customHeight="1" x14ac:dyDescent="0.15">
      <c r="M2199" s="28"/>
      <c r="N2199" s="28"/>
      <c r="O2199" s="28"/>
    </row>
    <row r="2200" spans="13:15" ht="19.899999999999999" customHeight="1" x14ac:dyDescent="0.15">
      <c r="M2200" s="28"/>
      <c r="N2200" s="28"/>
      <c r="O2200" s="28"/>
    </row>
    <row r="2201" spans="13:15" ht="19.899999999999999" customHeight="1" x14ac:dyDescent="0.15">
      <c r="M2201" s="28"/>
      <c r="N2201" s="28"/>
      <c r="O2201" s="28"/>
    </row>
    <row r="2202" spans="13:15" ht="19.899999999999999" customHeight="1" x14ac:dyDescent="0.15">
      <c r="M2202" s="28"/>
      <c r="N2202" s="28"/>
      <c r="O2202" s="28"/>
    </row>
    <row r="2203" spans="13:15" ht="19.899999999999999" customHeight="1" x14ac:dyDescent="0.15">
      <c r="M2203" s="28"/>
      <c r="N2203" s="28"/>
      <c r="O2203" s="28"/>
    </row>
    <row r="2204" spans="13:15" ht="19.899999999999999" customHeight="1" x14ac:dyDescent="0.15">
      <c r="M2204" s="28"/>
      <c r="N2204" s="28"/>
      <c r="O2204" s="28"/>
    </row>
    <row r="2205" spans="13:15" ht="19.899999999999999" customHeight="1" x14ac:dyDescent="0.15">
      <c r="M2205" s="28"/>
      <c r="N2205" s="28"/>
      <c r="O2205" s="28"/>
    </row>
    <row r="2206" spans="13:15" ht="19.899999999999999" customHeight="1" x14ac:dyDescent="0.15">
      <c r="M2206" s="28"/>
      <c r="N2206" s="28"/>
      <c r="O2206" s="28"/>
    </row>
    <row r="2207" spans="13:15" ht="19.899999999999999" customHeight="1" x14ac:dyDescent="0.15">
      <c r="M2207" s="28"/>
      <c r="N2207" s="28"/>
      <c r="O2207" s="28"/>
    </row>
    <row r="2208" spans="13:15" ht="19.899999999999999" customHeight="1" x14ac:dyDescent="0.15">
      <c r="M2208" s="28"/>
      <c r="N2208" s="28"/>
      <c r="O2208" s="28"/>
    </row>
    <row r="2209" spans="13:15" ht="19.899999999999999" customHeight="1" x14ac:dyDescent="0.15">
      <c r="M2209" s="28"/>
      <c r="N2209" s="28"/>
      <c r="O2209" s="28"/>
    </row>
    <row r="2210" spans="13:15" ht="19.899999999999999" customHeight="1" x14ac:dyDescent="0.15">
      <c r="M2210" s="28"/>
      <c r="N2210" s="28"/>
      <c r="O2210" s="28"/>
    </row>
    <row r="2211" spans="13:15" ht="19.899999999999999" customHeight="1" x14ac:dyDescent="0.15">
      <c r="M2211" s="28"/>
      <c r="N2211" s="28"/>
      <c r="O2211" s="28"/>
    </row>
    <row r="2212" spans="13:15" ht="19.899999999999999" customHeight="1" x14ac:dyDescent="0.15">
      <c r="M2212" s="28"/>
      <c r="N2212" s="28"/>
      <c r="O2212" s="28"/>
    </row>
    <row r="2213" spans="13:15" ht="19.899999999999999" customHeight="1" x14ac:dyDescent="0.15">
      <c r="M2213" s="28"/>
      <c r="N2213" s="28"/>
      <c r="O2213" s="28"/>
    </row>
    <row r="2214" spans="13:15" ht="19.899999999999999" customHeight="1" x14ac:dyDescent="0.15">
      <c r="M2214" s="28"/>
      <c r="N2214" s="28"/>
      <c r="O2214" s="28"/>
    </row>
    <row r="2215" spans="13:15" ht="19.899999999999999" customHeight="1" x14ac:dyDescent="0.15">
      <c r="M2215" s="28"/>
      <c r="N2215" s="28"/>
      <c r="O2215" s="28"/>
    </row>
    <row r="2216" spans="13:15" ht="19.899999999999999" customHeight="1" x14ac:dyDescent="0.15">
      <c r="M2216" s="28"/>
      <c r="N2216" s="28"/>
      <c r="O2216" s="28"/>
    </row>
    <row r="2217" spans="13:15" ht="19.899999999999999" customHeight="1" x14ac:dyDescent="0.15">
      <c r="M2217" s="28"/>
      <c r="N2217" s="28"/>
      <c r="O2217" s="28"/>
    </row>
    <row r="2218" spans="13:15" ht="19.899999999999999" customHeight="1" x14ac:dyDescent="0.15">
      <c r="M2218" s="28"/>
      <c r="N2218" s="28"/>
      <c r="O2218" s="28"/>
    </row>
    <row r="2219" spans="13:15" ht="19.899999999999999" customHeight="1" x14ac:dyDescent="0.15">
      <c r="M2219" s="28"/>
      <c r="N2219" s="28"/>
      <c r="O2219" s="28"/>
    </row>
    <row r="2220" spans="13:15" ht="19.899999999999999" customHeight="1" x14ac:dyDescent="0.15">
      <c r="M2220" s="28"/>
      <c r="N2220" s="28"/>
      <c r="O2220" s="28"/>
    </row>
    <row r="2221" spans="13:15" ht="19.899999999999999" customHeight="1" x14ac:dyDescent="0.15">
      <c r="M2221" s="28"/>
      <c r="N2221" s="28"/>
      <c r="O2221" s="28"/>
    </row>
    <row r="2222" spans="13:15" ht="19.899999999999999" customHeight="1" x14ac:dyDescent="0.15">
      <c r="M2222" s="28"/>
      <c r="N2222" s="28"/>
      <c r="O2222" s="28"/>
    </row>
    <row r="2223" spans="13:15" ht="19.899999999999999" customHeight="1" x14ac:dyDescent="0.15">
      <c r="M2223" s="28"/>
      <c r="N2223" s="28"/>
      <c r="O2223" s="28"/>
    </row>
    <row r="2224" spans="13:15" ht="19.899999999999999" customHeight="1" x14ac:dyDescent="0.15">
      <c r="M2224" s="28"/>
      <c r="N2224" s="28"/>
      <c r="O2224" s="28"/>
    </row>
    <row r="2225" spans="13:15" ht="19.899999999999999" customHeight="1" x14ac:dyDescent="0.15">
      <c r="M2225" s="28"/>
      <c r="N2225" s="28"/>
      <c r="O2225" s="28"/>
    </row>
    <row r="2226" spans="13:15" ht="19.899999999999999" customHeight="1" x14ac:dyDescent="0.15">
      <c r="M2226" s="28"/>
      <c r="N2226" s="28"/>
      <c r="O2226" s="28"/>
    </row>
    <row r="2227" spans="13:15" ht="19.899999999999999" customHeight="1" x14ac:dyDescent="0.15">
      <c r="M2227" s="28"/>
      <c r="N2227" s="28"/>
      <c r="O2227" s="28"/>
    </row>
    <row r="2228" spans="13:15" ht="19.899999999999999" customHeight="1" x14ac:dyDescent="0.15">
      <c r="M2228" s="28"/>
      <c r="N2228" s="28"/>
      <c r="O2228" s="28"/>
    </row>
    <row r="2229" spans="13:15" ht="19.899999999999999" customHeight="1" x14ac:dyDescent="0.15">
      <c r="M2229" s="28"/>
      <c r="N2229" s="28"/>
      <c r="O2229" s="28"/>
    </row>
    <row r="2230" spans="13:15" ht="19.899999999999999" customHeight="1" x14ac:dyDescent="0.15">
      <c r="M2230" s="28"/>
      <c r="N2230" s="28"/>
      <c r="O2230" s="28"/>
    </row>
    <row r="2231" spans="13:15" ht="19.899999999999999" customHeight="1" x14ac:dyDescent="0.15">
      <c r="M2231" s="28"/>
      <c r="N2231" s="28"/>
      <c r="O2231" s="28"/>
    </row>
    <row r="2232" spans="13:15" ht="19.899999999999999" customHeight="1" x14ac:dyDescent="0.15">
      <c r="M2232" s="28"/>
      <c r="N2232" s="28"/>
      <c r="O2232" s="28"/>
    </row>
    <row r="2233" spans="13:15" ht="19.899999999999999" customHeight="1" x14ac:dyDescent="0.15">
      <c r="M2233" s="28"/>
      <c r="N2233" s="28"/>
      <c r="O2233" s="28"/>
    </row>
    <row r="2234" spans="13:15" ht="19.899999999999999" customHeight="1" x14ac:dyDescent="0.15">
      <c r="M2234" s="28"/>
      <c r="N2234" s="28"/>
      <c r="O2234" s="28"/>
    </row>
    <row r="2235" spans="13:15" ht="19.899999999999999" customHeight="1" x14ac:dyDescent="0.15">
      <c r="M2235" s="28"/>
      <c r="N2235" s="28"/>
      <c r="O2235" s="28"/>
    </row>
    <row r="2236" spans="13:15" ht="19.899999999999999" customHeight="1" x14ac:dyDescent="0.15">
      <c r="M2236" s="28"/>
      <c r="N2236" s="28"/>
      <c r="O2236" s="28"/>
    </row>
    <row r="2237" spans="13:15" ht="19.899999999999999" customHeight="1" x14ac:dyDescent="0.15">
      <c r="M2237" s="28"/>
      <c r="N2237" s="28"/>
      <c r="O2237" s="28"/>
    </row>
    <row r="2238" spans="13:15" ht="19.899999999999999" customHeight="1" x14ac:dyDescent="0.15">
      <c r="M2238" s="28"/>
      <c r="N2238" s="28"/>
      <c r="O2238" s="28"/>
    </row>
    <row r="2239" spans="13:15" ht="19.899999999999999" customHeight="1" x14ac:dyDescent="0.15">
      <c r="M2239" s="28"/>
      <c r="N2239" s="28"/>
      <c r="O2239" s="28"/>
    </row>
    <row r="2240" spans="13:15" ht="19.899999999999999" customHeight="1" x14ac:dyDescent="0.15">
      <c r="M2240" s="28"/>
      <c r="N2240" s="28"/>
      <c r="O2240" s="28"/>
    </row>
    <row r="2241" spans="13:15" ht="19.899999999999999" customHeight="1" x14ac:dyDescent="0.15">
      <c r="M2241" s="28"/>
      <c r="N2241" s="28"/>
      <c r="O2241" s="28"/>
    </row>
    <row r="2242" spans="13:15" ht="19.899999999999999" customHeight="1" x14ac:dyDescent="0.15">
      <c r="M2242" s="28"/>
      <c r="N2242" s="28"/>
      <c r="O2242" s="28"/>
    </row>
    <row r="2243" spans="13:15" ht="19.899999999999999" customHeight="1" x14ac:dyDescent="0.15">
      <c r="M2243" s="28"/>
      <c r="N2243" s="28"/>
      <c r="O2243" s="28"/>
    </row>
    <row r="2244" spans="13:15" ht="19.899999999999999" customHeight="1" x14ac:dyDescent="0.15">
      <c r="M2244" s="28"/>
      <c r="N2244" s="28"/>
      <c r="O2244" s="28"/>
    </row>
    <row r="2245" spans="13:15" ht="19.899999999999999" customHeight="1" x14ac:dyDescent="0.15">
      <c r="M2245" s="28"/>
      <c r="N2245" s="28"/>
      <c r="O2245" s="28"/>
    </row>
    <row r="2246" spans="13:15" ht="19.899999999999999" customHeight="1" x14ac:dyDescent="0.15">
      <c r="M2246" s="28"/>
      <c r="N2246" s="28"/>
      <c r="O2246" s="28"/>
    </row>
    <row r="2247" spans="13:15" ht="19.899999999999999" customHeight="1" x14ac:dyDescent="0.15">
      <c r="M2247" s="28"/>
      <c r="N2247" s="28"/>
      <c r="O2247" s="28"/>
    </row>
    <row r="2248" spans="13:15" ht="19.899999999999999" customHeight="1" x14ac:dyDescent="0.15">
      <c r="M2248" s="28"/>
      <c r="N2248" s="28"/>
      <c r="O2248" s="28"/>
    </row>
    <row r="2249" spans="13:15" ht="19.899999999999999" customHeight="1" x14ac:dyDescent="0.15">
      <c r="M2249" s="28"/>
      <c r="N2249" s="28"/>
      <c r="O2249" s="28"/>
    </row>
    <row r="2250" spans="13:15" ht="19.899999999999999" customHeight="1" x14ac:dyDescent="0.15">
      <c r="M2250" s="28"/>
      <c r="N2250" s="28"/>
      <c r="O2250" s="28"/>
    </row>
    <row r="2251" spans="13:15" ht="19.899999999999999" customHeight="1" x14ac:dyDescent="0.15">
      <c r="M2251" s="28"/>
      <c r="N2251" s="28"/>
      <c r="O2251" s="28"/>
    </row>
    <row r="2252" spans="13:15" ht="19.899999999999999" customHeight="1" x14ac:dyDescent="0.15">
      <c r="M2252" s="28"/>
      <c r="N2252" s="28"/>
      <c r="O2252" s="28"/>
    </row>
    <row r="2253" spans="13:15" ht="19.899999999999999" customHeight="1" x14ac:dyDescent="0.15">
      <c r="M2253" s="28"/>
      <c r="N2253" s="28"/>
      <c r="O2253" s="28"/>
    </row>
    <row r="2254" spans="13:15" ht="19.899999999999999" customHeight="1" x14ac:dyDescent="0.15">
      <c r="M2254" s="28"/>
      <c r="N2254" s="28"/>
      <c r="O2254" s="28"/>
    </row>
    <row r="2255" spans="13:15" ht="19.899999999999999" customHeight="1" x14ac:dyDescent="0.15">
      <c r="M2255" s="28"/>
      <c r="N2255" s="28"/>
      <c r="O2255" s="28"/>
    </row>
    <row r="2256" spans="13:15" ht="19.899999999999999" customHeight="1" x14ac:dyDescent="0.15">
      <c r="M2256" s="28"/>
      <c r="N2256" s="28"/>
      <c r="O2256" s="28"/>
    </row>
    <row r="2257" spans="13:15" ht="19.899999999999999" customHeight="1" x14ac:dyDescent="0.15">
      <c r="M2257" s="28"/>
      <c r="N2257" s="28"/>
      <c r="O2257" s="28"/>
    </row>
    <row r="2258" spans="13:15" ht="19.899999999999999" customHeight="1" x14ac:dyDescent="0.15">
      <c r="M2258" s="28"/>
      <c r="N2258" s="28"/>
      <c r="O2258" s="28"/>
    </row>
    <row r="2259" spans="13:15" ht="19.899999999999999" customHeight="1" x14ac:dyDescent="0.15">
      <c r="M2259" s="28"/>
      <c r="N2259" s="28"/>
      <c r="O2259" s="28"/>
    </row>
    <row r="2260" spans="13:15" ht="19.899999999999999" customHeight="1" x14ac:dyDescent="0.15">
      <c r="M2260" s="28"/>
      <c r="N2260" s="28"/>
      <c r="O2260" s="28"/>
    </row>
    <row r="2261" spans="13:15" ht="19.899999999999999" customHeight="1" x14ac:dyDescent="0.15">
      <c r="M2261" s="28"/>
      <c r="N2261" s="28"/>
      <c r="O2261" s="28"/>
    </row>
    <row r="2262" spans="13:15" ht="19.899999999999999" customHeight="1" x14ac:dyDescent="0.15">
      <c r="M2262" s="28"/>
      <c r="N2262" s="28"/>
      <c r="O2262" s="28"/>
    </row>
    <row r="2263" spans="13:15" ht="19.899999999999999" customHeight="1" x14ac:dyDescent="0.15">
      <c r="M2263" s="28"/>
      <c r="N2263" s="28"/>
      <c r="O2263" s="28"/>
    </row>
    <row r="2264" spans="13:15" ht="19.899999999999999" customHeight="1" x14ac:dyDescent="0.15">
      <c r="M2264" s="28"/>
      <c r="N2264" s="28"/>
      <c r="O2264" s="28"/>
    </row>
    <row r="2265" spans="13:15" ht="19.899999999999999" customHeight="1" x14ac:dyDescent="0.15">
      <c r="M2265" s="28"/>
      <c r="N2265" s="28"/>
      <c r="O2265" s="28"/>
    </row>
    <row r="2266" spans="13:15" ht="19.899999999999999" customHeight="1" x14ac:dyDescent="0.15">
      <c r="M2266" s="28"/>
      <c r="N2266" s="28"/>
      <c r="O2266" s="28"/>
    </row>
    <row r="2267" spans="13:15" ht="19.899999999999999" customHeight="1" x14ac:dyDescent="0.15">
      <c r="M2267" s="28"/>
      <c r="N2267" s="28"/>
      <c r="O2267" s="28"/>
    </row>
    <row r="2268" spans="13:15" ht="19.899999999999999" customHeight="1" x14ac:dyDescent="0.15">
      <c r="M2268" s="28"/>
      <c r="N2268" s="28"/>
      <c r="O2268" s="28"/>
    </row>
    <row r="2269" spans="13:15" ht="19.899999999999999" customHeight="1" x14ac:dyDescent="0.15">
      <c r="M2269" s="28"/>
      <c r="N2269" s="28"/>
      <c r="O2269" s="28"/>
    </row>
    <row r="2270" spans="13:15" ht="19.899999999999999" customHeight="1" x14ac:dyDescent="0.15">
      <c r="M2270" s="28"/>
      <c r="N2270" s="28"/>
      <c r="O2270" s="28"/>
    </row>
    <row r="2271" spans="13:15" ht="19.899999999999999" customHeight="1" x14ac:dyDescent="0.15">
      <c r="M2271" s="28"/>
      <c r="N2271" s="28"/>
      <c r="O2271" s="28"/>
    </row>
    <row r="2272" spans="13:15" ht="19.899999999999999" customHeight="1" x14ac:dyDescent="0.15">
      <c r="M2272" s="28"/>
      <c r="N2272" s="28"/>
      <c r="O2272" s="28"/>
    </row>
    <row r="2273" spans="13:15" ht="19.899999999999999" customHeight="1" x14ac:dyDescent="0.15">
      <c r="M2273" s="28"/>
      <c r="N2273" s="28"/>
      <c r="O2273" s="28"/>
    </row>
    <row r="2274" spans="13:15" ht="19.899999999999999" customHeight="1" x14ac:dyDescent="0.15">
      <c r="M2274" s="28"/>
      <c r="N2274" s="28"/>
      <c r="O2274" s="28"/>
    </row>
    <row r="2275" spans="13:15" ht="19.899999999999999" customHeight="1" x14ac:dyDescent="0.15">
      <c r="M2275" s="28"/>
      <c r="N2275" s="28"/>
      <c r="O2275" s="28"/>
    </row>
    <row r="2276" spans="13:15" ht="19.899999999999999" customHeight="1" x14ac:dyDescent="0.15">
      <c r="M2276" s="28"/>
      <c r="N2276" s="28"/>
      <c r="O2276" s="28"/>
    </row>
    <row r="2277" spans="13:15" ht="19.899999999999999" customHeight="1" x14ac:dyDescent="0.15">
      <c r="M2277" s="28"/>
      <c r="N2277" s="28"/>
      <c r="O2277" s="28"/>
    </row>
    <row r="2278" spans="13:15" ht="19.899999999999999" customHeight="1" x14ac:dyDescent="0.15">
      <c r="M2278" s="28"/>
      <c r="N2278" s="28"/>
      <c r="O2278" s="28"/>
    </row>
    <row r="2279" spans="13:15" ht="19.899999999999999" customHeight="1" x14ac:dyDescent="0.15">
      <c r="M2279" s="28"/>
      <c r="N2279" s="28"/>
      <c r="O2279" s="28"/>
    </row>
    <row r="2280" spans="13:15" ht="19.899999999999999" customHeight="1" x14ac:dyDescent="0.15">
      <c r="M2280" s="28"/>
      <c r="N2280" s="28"/>
      <c r="O2280" s="28"/>
    </row>
    <row r="2281" spans="13:15" ht="19.899999999999999" customHeight="1" x14ac:dyDescent="0.15">
      <c r="M2281" s="28"/>
      <c r="N2281" s="28"/>
      <c r="O2281" s="28"/>
    </row>
    <row r="2282" spans="13:15" ht="19.899999999999999" customHeight="1" x14ac:dyDescent="0.15">
      <c r="M2282" s="28"/>
      <c r="N2282" s="28"/>
      <c r="O2282" s="28"/>
    </row>
    <row r="2283" spans="13:15" ht="19.899999999999999" customHeight="1" x14ac:dyDescent="0.15">
      <c r="M2283" s="28"/>
      <c r="N2283" s="28"/>
      <c r="O2283" s="28"/>
    </row>
    <row r="2284" spans="13:15" ht="19.899999999999999" customHeight="1" x14ac:dyDescent="0.15">
      <c r="M2284" s="28"/>
      <c r="N2284" s="28"/>
      <c r="O2284" s="28"/>
    </row>
    <row r="2285" spans="13:15" ht="19.899999999999999" customHeight="1" x14ac:dyDescent="0.15">
      <c r="M2285" s="28"/>
      <c r="N2285" s="28"/>
      <c r="O2285" s="28"/>
    </row>
    <row r="2286" spans="13:15" ht="19.899999999999999" customHeight="1" x14ac:dyDescent="0.15">
      <c r="M2286" s="28"/>
      <c r="N2286" s="28"/>
      <c r="O2286" s="28"/>
    </row>
    <row r="2287" spans="13:15" ht="19.899999999999999" customHeight="1" x14ac:dyDescent="0.15">
      <c r="M2287" s="28"/>
      <c r="N2287" s="28"/>
      <c r="O2287" s="28"/>
    </row>
    <row r="2288" spans="13:15" ht="19.899999999999999" customHeight="1" x14ac:dyDescent="0.15">
      <c r="M2288" s="28"/>
      <c r="N2288" s="28"/>
      <c r="O2288" s="28"/>
    </row>
    <row r="2289" spans="13:15" ht="19.899999999999999" customHeight="1" x14ac:dyDescent="0.15">
      <c r="M2289" s="28"/>
      <c r="N2289" s="28"/>
      <c r="O2289" s="28"/>
    </row>
    <row r="2290" spans="13:15" ht="19.899999999999999" customHeight="1" x14ac:dyDescent="0.15">
      <c r="M2290" s="28"/>
      <c r="N2290" s="28"/>
      <c r="O2290" s="28"/>
    </row>
    <row r="2291" spans="13:15" ht="19.899999999999999" customHeight="1" x14ac:dyDescent="0.15">
      <c r="M2291" s="28"/>
      <c r="N2291" s="28"/>
      <c r="O2291" s="28"/>
    </row>
    <row r="2292" spans="13:15" ht="19.899999999999999" customHeight="1" x14ac:dyDescent="0.15">
      <c r="M2292" s="28"/>
      <c r="N2292" s="28"/>
      <c r="O2292" s="28"/>
    </row>
    <row r="2293" spans="13:15" ht="19.899999999999999" customHeight="1" x14ac:dyDescent="0.15">
      <c r="M2293" s="28"/>
      <c r="N2293" s="28"/>
      <c r="O2293" s="28"/>
    </row>
    <row r="2294" spans="13:15" ht="19.899999999999999" customHeight="1" x14ac:dyDescent="0.15">
      <c r="M2294" s="28"/>
      <c r="N2294" s="28"/>
      <c r="O2294" s="28"/>
    </row>
    <row r="2295" spans="13:15" ht="19.899999999999999" customHeight="1" x14ac:dyDescent="0.15">
      <c r="M2295" s="28"/>
      <c r="N2295" s="28"/>
      <c r="O2295" s="28"/>
    </row>
    <row r="2296" spans="13:15" ht="19.899999999999999" customHeight="1" x14ac:dyDescent="0.15">
      <c r="M2296" s="28"/>
      <c r="N2296" s="28"/>
      <c r="O2296" s="28"/>
    </row>
    <row r="2297" spans="13:15" ht="19.899999999999999" customHeight="1" x14ac:dyDescent="0.15">
      <c r="M2297" s="28"/>
      <c r="N2297" s="28"/>
      <c r="O2297" s="28"/>
    </row>
    <row r="2298" spans="13:15" ht="19.899999999999999" customHeight="1" x14ac:dyDescent="0.15">
      <c r="M2298" s="28"/>
      <c r="N2298" s="28"/>
      <c r="O2298" s="28"/>
    </row>
    <row r="2299" spans="13:15" ht="19.899999999999999" customHeight="1" x14ac:dyDescent="0.15">
      <c r="M2299" s="28"/>
      <c r="N2299" s="28"/>
      <c r="O2299" s="28"/>
    </row>
    <row r="2300" spans="13:15" ht="19.899999999999999" customHeight="1" x14ac:dyDescent="0.15">
      <c r="M2300" s="28"/>
      <c r="N2300" s="28"/>
      <c r="O2300" s="28"/>
    </row>
    <row r="2301" spans="13:15" ht="19.899999999999999" customHeight="1" x14ac:dyDescent="0.15">
      <c r="M2301" s="28"/>
      <c r="N2301" s="28"/>
      <c r="O2301" s="28"/>
    </row>
    <row r="2302" spans="13:15" ht="19.899999999999999" customHeight="1" x14ac:dyDescent="0.15">
      <c r="M2302" s="28"/>
      <c r="N2302" s="28"/>
      <c r="O2302" s="28"/>
    </row>
    <row r="2303" spans="13:15" ht="19.899999999999999" customHeight="1" x14ac:dyDescent="0.15">
      <c r="M2303" s="28"/>
      <c r="N2303" s="28"/>
      <c r="O2303" s="28"/>
    </row>
    <row r="2304" spans="13:15" ht="19.899999999999999" customHeight="1" x14ac:dyDescent="0.15">
      <c r="M2304" s="28"/>
      <c r="N2304" s="28"/>
      <c r="O2304" s="28"/>
    </row>
    <row r="2305" spans="13:15" ht="19.899999999999999" customHeight="1" x14ac:dyDescent="0.15">
      <c r="M2305" s="28"/>
      <c r="N2305" s="28"/>
      <c r="O2305" s="28"/>
    </row>
    <row r="2306" spans="13:15" ht="19.899999999999999" customHeight="1" x14ac:dyDescent="0.15">
      <c r="M2306" s="28"/>
      <c r="N2306" s="28"/>
      <c r="O2306" s="28"/>
    </row>
    <row r="2307" spans="13:15" ht="19.899999999999999" customHeight="1" x14ac:dyDescent="0.15">
      <c r="M2307" s="28"/>
      <c r="N2307" s="28"/>
      <c r="O2307" s="28"/>
    </row>
    <row r="2308" spans="13:15" ht="19.899999999999999" customHeight="1" x14ac:dyDescent="0.15">
      <c r="M2308" s="28"/>
      <c r="N2308" s="28"/>
      <c r="O2308" s="28"/>
    </row>
    <row r="2309" spans="13:15" ht="19.899999999999999" customHeight="1" x14ac:dyDescent="0.15">
      <c r="M2309" s="28"/>
      <c r="N2309" s="28"/>
      <c r="O2309" s="28"/>
    </row>
    <row r="2310" spans="13:15" ht="19.899999999999999" customHeight="1" x14ac:dyDescent="0.15">
      <c r="M2310" s="28"/>
      <c r="N2310" s="28"/>
      <c r="O2310" s="28"/>
    </row>
    <row r="2311" spans="13:15" ht="19.899999999999999" customHeight="1" x14ac:dyDescent="0.15">
      <c r="M2311" s="28"/>
      <c r="N2311" s="28"/>
      <c r="O2311" s="28"/>
    </row>
    <row r="2312" spans="13:15" ht="19.899999999999999" customHeight="1" x14ac:dyDescent="0.15">
      <c r="M2312" s="28"/>
      <c r="N2312" s="28"/>
      <c r="O2312" s="28"/>
    </row>
    <row r="2313" spans="13:15" ht="19.899999999999999" customHeight="1" x14ac:dyDescent="0.15">
      <c r="M2313" s="28"/>
      <c r="N2313" s="28"/>
      <c r="O2313" s="28"/>
    </row>
    <row r="2314" spans="13:15" ht="19.899999999999999" customHeight="1" x14ac:dyDescent="0.15">
      <c r="M2314" s="28"/>
      <c r="N2314" s="28"/>
      <c r="O2314" s="28"/>
    </row>
    <row r="2315" spans="13:15" ht="19.899999999999999" customHeight="1" x14ac:dyDescent="0.15">
      <c r="M2315" s="28"/>
      <c r="N2315" s="28"/>
      <c r="O2315" s="28"/>
    </row>
    <row r="2316" spans="13:15" ht="19.899999999999999" customHeight="1" x14ac:dyDescent="0.15">
      <c r="M2316" s="28"/>
      <c r="N2316" s="28"/>
      <c r="O2316" s="28"/>
    </row>
    <row r="2317" spans="13:15" ht="19.899999999999999" customHeight="1" x14ac:dyDescent="0.15">
      <c r="M2317" s="28"/>
      <c r="N2317" s="28"/>
      <c r="O2317" s="28"/>
    </row>
    <row r="2318" spans="13:15" ht="19.899999999999999" customHeight="1" x14ac:dyDescent="0.15">
      <c r="M2318" s="28"/>
      <c r="N2318" s="28"/>
      <c r="O2318" s="28"/>
    </row>
    <row r="2319" spans="13:15" ht="19.899999999999999" customHeight="1" x14ac:dyDescent="0.15">
      <c r="M2319" s="28"/>
      <c r="N2319" s="28"/>
      <c r="O2319" s="28"/>
    </row>
    <row r="2320" spans="13:15" ht="19.899999999999999" customHeight="1" x14ac:dyDescent="0.15">
      <c r="M2320" s="28"/>
      <c r="N2320" s="28"/>
      <c r="O2320" s="28"/>
    </row>
    <row r="2321" spans="13:15" ht="19.899999999999999" customHeight="1" x14ac:dyDescent="0.15">
      <c r="M2321" s="28"/>
      <c r="N2321" s="28"/>
      <c r="O2321" s="28"/>
    </row>
    <row r="2322" spans="13:15" ht="19.899999999999999" customHeight="1" x14ac:dyDescent="0.15">
      <c r="M2322" s="28"/>
      <c r="N2322" s="28"/>
      <c r="O2322" s="28"/>
    </row>
    <row r="2323" spans="13:15" ht="19.899999999999999" customHeight="1" x14ac:dyDescent="0.15">
      <c r="M2323" s="28"/>
      <c r="N2323" s="28"/>
      <c r="O2323" s="28"/>
    </row>
    <row r="2324" spans="13:15" ht="19.899999999999999" customHeight="1" x14ac:dyDescent="0.15">
      <c r="M2324" s="28"/>
      <c r="N2324" s="28"/>
      <c r="O2324" s="28"/>
    </row>
    <row r="2325" spans="13:15" ht="19.899999999999999" customHeight="1" x14ac:dyDescent="0.15">
      <c r="M2325" s="28"/>
      <c r="N2325" s="28"/>
      <c r="O2325" s="28"/>
    </row>
    <row r="2326" spans="13:15" ht="19.899999999999999" customHeight="1" x14ac:dyDescent="0.15">
      <c r="M2326" s="28"/>
      <c r="N2326" s="28"/>
      <c r="O2326" s="28"/>
    </row>
    <row r="2327" spans="13:15" ht="19.899999999999999" customHeight="1" x14ac:dyDescent="0.15">
      <c r="M2327" s="28"/>
      <c r="N2327" s="28"/>
      <c r="O2327" s="28"/>
    </row>
    <row r="2328" spans="13:15" ht="19.899999999999999" customHeight="1" x14ac:dyDescent="0.15">
      <c r="M2328" s="28"/>
      <c r="N2328" s="28"/>
      <c r="O2328" s="28"/>
    </row>
    <row r="2329" spans="13:15" ht="19.899999999999999" customHeight="1" x14ac:dyDescent="0.15">
      <c r="M2329" s="28"/>
      <c r="N2329" s="28"/>
      <c r="O2329" s="28"/>
    </row>
    <row r="2330" spans="13:15" ht="19.899999999999999" customHeight="1" x14ac:dyDescent="0.15">
      <c r="M2330" s="28"/>
      <c r="N2330" s="28"/>
      <c r="O2330" s="28"/>
    </row>
    <row r="2331" spans="13:15" ht="19.899999999999999" customHeight="1" x14ac:dyDescent="0.15">
      <c r="M2331" s="28"/>
      <c r="N2331" s="28"/>
      <c r="O2331" s="28"/>
    </row>
    <row r="2332" spans="13:15" ht="19.899999999999999" customHeight="1" x14ac:dyDescent="0.15">
      <c r="M2332" s="28"/>
      <c r="N2332" s="28"/>
      <c r="O2332" s="28"/>
    </row>
    <row r="2333" spans="13:15" ht="19.899999999999999" customHeight="1" x14ac:dyDescent="0.15">
      <c r="M2333" s="28"/>
      <c r="N2333" s="28"/>
      <c r="O2333" s="28"/>
    </row>
    <row r="2334" spans="13:15" ht="19.899999999999999" customHeight="1" x14ac:dyDescent="0.15">
      <c r="M2334" s="28"/>
      <c r="N2334" s="28"/>
      <c r="O2334" s="28"/>
    </row>
    <row r="2335" spans="13:15" ht="19.899999999999999" customHeight="1" x14ac:dyDescent="0.15">
      <c r="M2335" s="28"/>
      <c r="N2335" s="28"/>
      <c r="O2335" s="28"/>
    </row>
    <row r="2336" spans="13:15" ht="19.899999999999999" customHeight="1" x14ac:dyDescent="0.15">
      <c r="M2336" s="28"/>
      <c r="N2336" s="28"/>
      <c r="O2336" s="28"/>
    </row>
    <row r="2337" spans="13:15" ht="19.899999999999999" customHeight="1" x14ac:dyDescent="0.15">
      <c r="M2337" s="28"/>
      <c r="N2337" s="28"/>
      <c r="O2337" s="28"/>
    </row>
    <row r="2338" spans="13:15" ht="19.899999999999999" customHeight="1" x14ac:dyDescent="0.15">
      <c r="M2338" s="28"/>
      <c r="N2338" s="28"/>
      <c r="O2338" s="28"/>
    </row>
    <row r="2339" spans="13:15" ht="19.899999999999999" customHeight="1" x14ac:dyDescent="0.15">
      <c r="M2339" s="28"/>
      <c r="N2339" s="28"/>
      <c r="O2339" s="28"/>
    </row>
    <row r="2340" spans="13:15" ht="19.899999999999999" customHeight="1" x14ac:dyDescent="0.15">
      <c r="M2340" s="28"/>
      <c r="N2340" s="28"/>
      <c r="O2340" s="28"/>
    </row>
    <row r="2341" spans="13:15" ht="19.899999999999999" customHeight="1" x14ac:dyDescent="0.15">
      <c r="M2341" s="28"/>
      <c r="N2341" s="28"/>
      <c r="O2341" s="28"/>
    </row>
    <row r="2342" spans="13:15" ht="19.899999999999999" customHeight="1" x14ac:dyDescent="0.15">
      <c r="M2342" s="28"/>
      <c r="N2342" s="28"/>
      <c r="O2342" s="28"/>
    </row>
    <row r="2343" spans="13:15" ht="19.899999999999999" customHeight="1" x14ac:dyDescent="0.15">
      <c r="M2343" s="28"/>
      <c r="N2343" s="28"/>
      <c r="O2343" s="28"/>
    </row>
    <row r="2344" spans="13:15" ht="19.899999999999999" customHeight="1" x14ac:dyDescent="0.15">
      <c r="M2344" s="28"/>
      <c r="N2344" s="28"/>
      <c r="O2344" s="28"/>
    </row>
    <row r="2345" spans="13:15" ht="19.899999999999999" customHeight="1" x14ac:dyDescent="0.15">
      <c r="M2345" s="28"/>
      <c r="N2345" s="28"/>
      <c r="O2345" s="28"/>
    </row>
    <row r="2346" spans="13:15" ht="19.899999999999999" customHeight="1" x14ac:dyDescent="0.15">
      <c r="M2346" s="28"/>
      <c r="N2346" s="28"/>
      <c r="O2346" s="28"/>
    </row>
    <row r="2347" spans="13:15" ht="19.899999999999999" customHeight="1" x14ac:dyDescent="0.15">
      <c r="M2347" s="28"/>
      <c r="N2347" s="28"/>
      <c r="O2347" s="28"/>
    </row>
    <row r="2348" spans="13:15" ht="19.899999999999999" customHeight="1" x14ac:dyDescent="0.15">
      <c r="M2348" s="28"/>
      <c r="N2348" s="28"/>
      <c r="O2348" s="28"/>
    </row>
    <row r="2349" spans="13:15" ht="19.899999999999999" customHeight="1" x14ac:dyDescent="0.15">
      <c r="M2349" s="28"/>
      <c r="N2349" s="28"/>
      <c r="O2349" s="28"/>
    </row>
    <row r="2350" spans="13:15" ht="19.899999999999999" customHeight="1" x14ac:dyDescent="0.15">
      <c r="M2350" s="28"/>
      <c r="N2350" s="28"/>
      <c r="O2350" s="28"/>
    </row>
    <row r="2351" spans="13:15" ht="19.899999999999999" customHeight="1" x14ac:dyDescent="0.15">
      <c r="M2351" s="28"/>
      <c r="N2351" s="28"/>
      <c r="O2351" s="28"/>
    </row>
    <row r="2352" spans="13:15" ht="19.899999999999999" customHeight="1" x14ac:dyDescent="0.15">
      <c r="M2352" s="28"/>
      <c r="N2352" s="28"/>
      <c r="O2352" s="28"/>
    </row>
    <row r="2353" spans="13:15" ht="19.899999999999999" customHeight="1" x14ac:dyDescent="0.15">
      <c r="M2353" s="28"/>
      <c r="N2353" s="28"/>
      <c r="O2353" s="28"/>
    </row>
    <row r="2354" spans="13:15" ht="19.899999999999999" customHeight="1" x14ac:dyDescent="0.15">
      <c r="M2354" s="28"/>
      <c r="N2354" s="28"/>
      <c r="O2354" s="28"/>
    </row>
    <row r="2355" spans="13:15" ht="19.899999999999999" customHeight="1" x14ac:dyDescent="0.15">
      <c r="M2355" s="28"/>
      <c r="N2355" s="28"/>
      <c r="O2355" s="28"/>
    </row>
    <row r="2356" spans="13:15" ht="19.899999999999999" customHeight="1" x14ac:dyDescent="0.15">
      <c r="M2356" s="28"/>
      <c r="N2356" s="28"/>
      <c r="O2356" s="28"/>
    </row>
    <row r="2357" spans="13:15" ht="19.899999999999999" customHeight="1" x14ac:dyDescent="0.15">
      <c r="M2357" s="28"/>
      <c r="N2357" s="28"/>
      <c r="O2357" s="28"/>
    </row>
    <row r="2358" spans="13:15" ht="19.899999999999999" customHeight="1" x14ac:dyDescent="0.15">
      <c r="M2358" s="28"/>
      <c r="N2358" s="28"/>
      <c r="O2358" s="28"/>
    </row>
    <row r="2359" spans="13:15" ht="19.899999999999999" customHeight="1" x14ac:dyDescent="0.15">
      <c r="M2359" s="28"/>
      <c r="N2359" s="28"/>
      <c r="O2359" s="28"/>
    </row>
    <row r="2360" spans="13:15" ht="19.899999999999999" customHeight="1" x14ac:dyDescent="0.15">
      <c r="M2360" s="28"/>
      <c r="N2360" s="28"/>
      <c r="O2360" s="28"/>
    </row>
    <row r="2361" spans="13:15" ht="19.899999999999999" customHeight="1" x14ac:dyDescent="0.15">
      <c r="M2361" s="28"/>
      <c r="N2361" s="28"/>
      <c r="O2361" s="28"/>
    </row>
    <row r="2362" spans="13:15" ht="19.899999999999999" customHeight="1" x14ac:dyDescent="0.15">
      <c r="M2362" s="28"/>
      <c r="N2362" s="28"/>
      <c r="O2362" s="28"/>
    </row>
    <row r="2363" spans="13:15" ht="19.899999999999999" customHeight="1" x14ac:dyDescent="0.15">
      <c r="M2363" s="28"/>
      <c r="N2363" s="28"/>
      <c r="O2363" s="28"/>
    </row>
    <row r="2364" spans="13:15" ht="19.899999999999999" customHeight="1" x14ac:dyDescent="0.15">
      <c r="M2364" s="28"/>
      <c r="N2364" s="28"/>
      <c r="O2364" s="28"/>
    </row>
    <row r="2365" spans="13:15" ht="19.899999999999999" customHeight="1" x14ac:dyDescent="0.15">
      <c r="M2365" s="28"/>
      <c r="N2365" s="28"/>
      <c r="O2365" s="28"/>
    </row>
    <row r="2366" spans="13:15" ht="19.899999999999999" customHeight="1" x14ac:dyDescent="0.15">
      <c r="M2366" s="28"/>
      <c r="N2366" s="28"/>
      <c r="O2366" s="28"/>
    </row>
    <row r="2367" spans="13:15" ht="19.899999999999999" customHeight="1" x14ac:dyDescent="0.15">
      <c r="M2367" s="28"/>
      <c r="N2367" s="28"/>
      <c r="O2367" s="28"/>
    </row>
    <row r="2368" spans="13:15" ht="19.899999999999999" customHeight="1" x14ac:dyDescent="0.15">
      <c r="M2368" s="28"/>
      <c r="N2368" s="28"/>
      <c r="O2368" s="28"/>
    </row>
    <row r="2369" spans="13:15" ht="19.899999999999999" customHeight="1" x14ac:dyDescent="0.15">
      <c r="M2369" s="28"/>
      <c r="N2369" s="28"/>
      <c r="O2369" s="28"/>
    </row>
    <row r="2370" spans="13:15" ht="19.899999999999999" customHeight="1" x14ac:dyDescent="0.15">
      <c r="M2370" s="28"/>
      <c r="N2370" s="28"/>
      <c r="O2370" s="28"/>
    </row>
    <row r="2371" spans="13:15" ht="19.899999999999999" customHeight="1" x14ac:dyDescent="0.15">
      <c r="M2371" s="28"/>
      <c r="N2371" s="28"/>
      <c r="O2371" s="28"/>
    </row>
    <row r="2372" spans="13:15" ht="19.899999999999999" customHeight="1" x14ac:dyDescent="0.15">
      <c r="M2372" s="28"/>
      <c r="N2372" s="28"/>
      <c r="O2372" s="28"/>
    </row>
    <row r="2373" spans="13:15" ht="19.899999999999999" customHeight="1" x14ac:dyDescent="0.15">
      <c r="M2373" s="28"/>
      <c r="N2373" s="28"/>
      <c r="O2373" s="28"/>
    </row>
    <row r="2374" spans="13:15" ht="19.899999999999999" customHeight="1" x14ac:dyDescent="0.15">
      <c r="M2374" s="28"/>
      <c r="N2374" s="28"/>
      <c r="O2374" s="28"/>
    </row>
    <row r="2375" spans="13:15" ht="19.899999999999999" customHeight="1" x14ac:dyDescent="0.15">
      <c r="M2375" s="28"/>
      <c r="N2375" s="28"/>
      <c r="O2375" s="28"/>
    </row>
    <row r="2376" spans="13:15" ht="19.899999999999999" customHeight="1" x14ac:dyDescent="0.15">
      <c r="M2376" s="28"/>
      <c r="N2376" s="28"/>
      <c r="O2376" s="28"/>
    </row>
    <row r="2377" spans="13:15" ht="19.899999999999999" customHeight="1" x14ac:dyDescent="0.15">
      <c r="M2377" s="28"/>
      <c r="N2377" s="28"/>
      <c r="O2377" s="28"/>
    </row>
    <row r="2378" spans="13:15" ht="19.899999999999999" customHeight="1" x14ac:dyDescent="0.15">
      <c r="M2378" s="28"/>
      <c r="N2378" s="28"/>
      <c r="O2378" s="28"/>
    </row>
    <row r="2379" spans="13:15" ht="19.899999999999999" customHeight="1" x14ac:dyDescent="0.15">
      <c r="M2379" s="28"/>
      <c r="N2379" s="28"/>
      <c r="O2379" s="28"/>
    </row>
    <row r="2380" spans="13:15" ht="19.899999999999999" customHeight="1" x14ac:dyDescent="0.15">
      <c r="M2380" s="28"/>
      <c r="N2380" s="28"/>
      <c r="O2380" s="28"/>
    </row>
    <row r="2381" spans="13:15" ht="19.899999999999999" customHeight="1" x14ac:dyDescent="0.15">
      <c r="M2381" s="28"/>
      <c r="N2381" s="28"/>
      <c r="O2381" s="28"/>
    </row>
    <row r="2382" spans="13:15" ht="19.899999999999999" customHeight="1" x14ac:dyDescent="0.15">
      <c r="M2382" s="28"/>
      <c r="N2382" s="28"/>
      <c r="O2382" s="28"/>
    </row>
    <row r="2383" spans="13:15" ht="19.899999999999999" customHeight="1" x14ac:dyDescent="0.15">
      <c r="M2383" s="28"/>
      <c r="N2383" s="28"/>
      <c r="O2383" s="28"/>
    </row>
    <row r="2384" spans="13:15" ht="19.899999999999999" customHeight="1" x14ac:dyDescent="0.15">
      <c r="M2384" s="28"/>
      <c r="N2384" s="28"/>
      <c r="O2384" s="28"/>
    </row>
    <row r="2385" spans="13:15" ht="19.899999999999999" customHeight="1" x14ac:dyDescent="0.15">
      <c r="M2385" s="28"/>
      <c r="N2385" s="28"/>
      <c r="O2385" s="28"/>
    </row>
    <row r="2386" spans="13:15" ht="19.899999999999999" customHeight="1" x14ac:dyDescent="0.15">
      <c r="M2386" s="28"/>
      <c r="N2386" s="28"/>
      <c r="O2386" s="28"/>
    </row>
    <row r="2387" spans="13:15" ht="19.899999999999999" customHeight="1" x14ac:dyDescent="0.15">
      <c r="M2387" s="28"/>
      <c r="N2387" s="28"/>
      <c r="O2387" s="28"/>
    </row>
    <row r="2388" spans="13:15" ht="19.899999999999999" customHeight="1" x14ac:dyDescent="0.15">
      <c r="M2388" s="28"/>
      <c r="N2388" s="28"/>
      <c r="O2388" s="28"/>
    </row>
    <row r="2389" spans="13:15" ht="19.899999999999999" customHeight="1" x14ac:dyDescent="0.15">
      <c r="M2389" s="28"/>
      <c r="N2389" s="28"/>
      <c r="O2389" s="28"/>
    </row>
    <row r="2390" spans="13:15" ht="19.899999999999999" customHeight="1" x14ac:dyDescent="0.15">
      <c r="M2390" s="28"/>
      <c r="N2390" s="28"/>
      <c r="O2390" s="28"/>
    </row>
    <row r="2391" spans="13:15" ht="19.899999999999999" customHeight="1" x14ac:dyDescent="0.15">
      <c r="M2391" s="28"/>
      <c r="N2391" s="28"/>
      <c r="O2391" s="28"/>
    </row>
    <row r="2392" spans="13:15" ht="19.899999999999999" customHeight="1" x14ac:dyDescent="0.15">
      <c r="M2392" s="28"/>
      <c r="N2392" s="28"/>
      <c r="O2392" s="28"/>
    </row>
    <row r="2393" spans="13:15" ht="19.899999999999999" customHeight="1" x14ac:dyDescent="0.15">
      <c r="M2393" s="28"/>
      <c r="N2393" s="28"/>
      <c r="O2393" s="28"/>
    </row>
    <row r="2394" spans="13:15" ht="19.899999999999999" customHeight="1" x14ac:dyDescent="0.15">
      <c r="M2394" s="28"/>
      <c r="N2394" s="28"/>
      <c r="O2394" s="28"/>
    </row>
    <row r="2395" spans="13:15" ht="19.899999999999999" customHeight="1" x14ac:dyDescent="0.15">
      <c r="M2395" s="28"/>
      <c r="N2395" s="28"/>
      <c r="O2395" s="28"/>
    </row>
    <row r="2396" spans="13:15" ht="19.899999999999999" customHeight="1" x14ac:dyDescent="0.15">
      <c r="M2396" s="28"/>
      <c r="N2396" s="28"/>
      <c r="O2396" s="28"/>
    </row>
    <row r="2397" spans="13:15" ht="19.899999999999999" customHeight="1" x14ac:dyDescent="0.15">
      <c r="M2397" s="28"/>
      <c r="N2397" s="28"/>
      <c r="O2397" s="28"/>
    </row>
    <row r="2398" spans="13:15" ht="19.899999999999999" customHeight="1" x14ac:dyDescent="0.15">
      <c r="M2398" s="28"/>
      <c r="N2398" s="28"/>
      <c r="O2398" s="28"/>
    </row>
    <row r="2399" spans="13:15" ht="19.899999999999999" customHeight="1" x14ac:dyDescent="0.15">
      <c r="M2399" s="28"/>
      <c r="N2399" s="28"/>
      <c r="O2399" s="28"/>
    </row>
    <row r="2400" spans="13:15" ht="19.899999999999999" customHeight="1" x14ac:dyDescent="0.15">
      <c r="M2400" s="28"/>
      <c r="N2400" s="28"/>
      <c r="O2400" s="28"/>
    </row>
    <row r="2401" spans="13:15" ht="19.899999999999999" customHeight="1" x14ac:dyDescent="0.15">
      <c r="M2401" s="28"/>
      <c r="N2401" s="28"/>
      <c r="O2401" s="28"/>
    </row>
    <row r="2402" spans="13:15" ht="19.899999999999999" customHeight="1" x14ac:dyDescent="0.15">
      <c r="M2402" s="28"/>
      <c r="N2402" s="28"/>
      <c r="O2402" s="28"/>
    </row>
    <row r="2403" spans="13:15" ht="19.899999999999999" customHeight="1" x14ac:dyDescent="0.15">
      <c r="M2403" s="28"/>
      <c r="N2403" s="28"/>
      <c r="O2403" s="28"/>
    </row>
    <row r="2404" spans="13:15" ht="19.899999999999999" customHeight="1" x14ac:dyDescent="0.15">
      <c r="M2404" s="28"/>
      <c r="N2404" s="28"/>
      <c r="O2404" s="28"/>
    </row>
    <row r="2405" spans="13:15" ht="19.899999999999999" customHeight="1" x14ac:dyDescent="0.15">
      <c r="M2405" s="28"/>
      <c r="N2405" s="28"/>
      <c r="O2405" s="28"/>
    </row>
    <row r="2406" spans="13:15" ht="19.899999999999999" customHeight="1" x14ac:dyDescent="0.15">
      <c r="M2406" s="28"/>
      <c r="N2406" s="28"/>
      <c r="O2406" s="28"/>
    </row>
    <row r="2407" spans="13:15" ht="19.899999999999999" customHeight="1" x14ac:dyDescent="0.15">
      <c r="M2407" s="28"/>
      <c r="N2407" s="28"/>
      <c r="O2407" s="28"/>
    </row>
    <row r="2408" spans="13:15" ht="19.899999999999999" customHeight="1" x14ac:dyDescent="0.15">
      <c r="M2408" s="28"/>
      <c r="N2408" s="28"/>
      <c r="O2408" s="28"/>
    </row>
    <row r="2409" spans="13:15" ht="19.899999999999999" customHeight="1" x14ac:dyDescent="0.15">
      <c r="M2409" s="28"/>
      <c r="N2409" s="28"/>
      <c r="O2409" s="28"/>
    </row>
    <row r="2410" spans="13:15" ht="19.899999999999999" customHeight="1" x14ac:dyDescent="0.15">
      <c r="M2410" s="28"/>
      <c r="N2410" s="28"/>
      <c r="O2410" s="28"/>
    </row>
    <row r="2411" spans="13:15" ht="19.899999999999999" customHeight="1" x14ac:dyDescent="0.15">
      <c r="M2411" s="28"/>
      <c r="N2411" s="28"/>
      <c r="O2411" s="28"/>
    </row>
    <row r="2412" spans="13:15" ht="19.899999999999999" customHeight="1" x14ac:dyDescent="0.15">
      <c r="M2412" s="28"/>
      <c r="N2412" s="28"/>
      <c r="O2412" s="28"/>
    </row>
    <row r="2413" spans="13:15" ht="19.899999999999999" customHeight="1" x14ac:dyDescent="0.15">
      <c r="M2413" s="28"/>
      <c r="N2413" s="28"/>
      <c r="O2413" s="28"/>
    </row>
    <row r="2414" spans="13:15" ht="19.899999999999999" customHeight="1" x14ac:dyDescent="0.15">
      <c r="M2414" s="28"/>
      <c r="N2414" s="28"/>
      <c r="O2414" s="28"/>
    </row>
    <row r="2415" spans="13:15" ht="19.899999999999999" customHeight="1" x14ac:dyDescent="0.15">
      <c r="M2415" s="28"/>
      <c r="N2415" s="28"/>
      <c r="O2415" s="28"/>
    </row>
    <row r="2416" spans="13:15" ht="19.899999999999999" customHeight="1" x14ac:dyDescent="0.15">
      <c r="M2416" s="28"/>
      <c r="N2416" s="28"/>
      <c r="O2416" s="28"/>
    </row>
    <row r="2417" spans="13:15" ht="19.899999999999999" customHeight="1" x14ac:dyDescent="0.15">
      <c r="M2417" s="28"/>
      <c r="N2417" s="28"/>
      <c r="O2417" s="28"/>
    </row>
    <row r="2418" spans="13:15" ht="19.899999999999999" customHeight="1" x14ac:dyDescent="0.15">
      <c r="M2418" s="28"/>
      <c r="N2418" s="28"/>
      <c r="O2418" s="28"/>
    </row>
    <row r="2419" spans="13:15" ht="19.899999999999999" customHeight="1" x14ac:dyDescent="0.15">
      <c r="M2419" s="28"/>
      <c r="N2419" s="28"/>
      <c r="O2419" s="28"/>
    </row>
    <row r="2420" spans="13:15" ht="19.899999999999999" customHeight="1" x14ac:dyDescent="0.15">
      <c r="M2420" s="28"/>
      <c r="N2420" s="28"/>
      <c r="O2420" s="28"/>
    </row>
    <row r="2421" spans="13:15" ht="19.899999999999999" customHeight="1" x14ac:dyDescent="0.15">
      <c r="M2421" s="28"/>
      <c r="N2421" s="28"/>
      <c r="O2421" s="28"/>
    </row>
    <row r="2422" spans="13:15" ht="19.899999999999999" customHeight="1" x14ac:dyDescent="0.15">
      <c r="M2422" s="28"/>
      <c r="N2422" s="28"/>
      <c r="O2422" s="28"/>
    </row>
    <row r="2423" spans="13:15" ht="19.899999999999999" customHeight="1" x14ac:dyDescent="0.15">
      <c r="M2423" s="28"/>
      <c r="N2423" s="28"/>
      <c r="O2423" s="28"/>
    </row>
    <row r="2424" spans="13:15" ht="19.899999999999999" customHeight="1" x14ac:dyDescent="0.15">
      <c r="M2424" s="28"/>
      <c r="N2424" s="28"/>
      <c r="O2424" s="28"/>
    </row>
    <row r="2425" spans="13:15" ht="19.899999999999999" customHeight="1" x14ac:dyDescent="0.15">
      <c r="M2425" s="28"/>
      <c r="N2425" s="28"/>
      <c r="O2425" s="28"/>
    </row>
    <row r="2426" spans="13:15" ht="19.899999999999999" customHeight="1" x14ac:dyDescent="0.15">
      <c r="M2426" s="28"/>
      <c r="N2426" s="28"/>
      <c r="O2426" s="28"/>
    </row>
    <row r="2427" spans="13:15" ht="19.899999999999999" customHeight="1" x14ac:dyDescent="0.15">
      <c r="M2427" s="28"/>
      <c r="N2427" s="28"/>
      <c r="O2427" s="28"/>
    </row>
    <row r="2428" spans="13:15" ht="19.899999999999999" customHeight="1" x14ac:dyDescent="0.15">
      <c r="M2428" s="28"/>
      <c r="N2428" s="28"/>
      <c r="O2428" s="28"/>
    </row>
    <row r="2429" spans="13:15" ht="19.899999999999999" customHeight="1" x14ac:dyDescent="0.15">
      <c r="M2429" s="28"/>
      <c r="N2429" s="28"/>
      <c r="O2429" s="28"/>
    </row>
    <row r="2430" spans="13:15" ht="19.899999999999999" customHeight="1" x14ac:dyDescent="0.15">
      <c r="M2430" s="28"/>
      <c r="N2430" s="28"/>
      <c r="O2430" s="28"/>
    </row>
    <row r="2431" spans="13:15" ht="19.899999999999999" customHeight="1" x14ac:dyDescent="0.15">
      <c r="M2431" s="28"/>
      <c r="N2431" s="28"/>
      <c r="O2431" s="28"/>
    </row>
    <row r="2432" spans="13:15" ht="19.899999999999999" customHeight="1" x14ac:dyDescent="0.15">
      <c r="M2432" s="28"/>
      <c r="N2432" s="28"/>
      <c r="O2432" s="28"/>
    </row>
    <row r="2433" spans="13:15" ht="19.899999999999999" customHeight="1" x14ac:dyDescent="0.15">
      <c r="M2433" s="28"/>
      <c r="N2433" s="28"/>
      <c r="O2433" s="28"/>
    </row>
    <row r="2434" spans="13:15" ht="19.899999999999999" customHeight="1" x14ac:dyDescent="0.15">
      <c r="M2434" s="28"/>
      <c r="N2434" s="28"/>
      <c r="O2434" s="28"/>
    </row>
    <row r="2435" spans="13:15" ht="19.899999999999999" customHeight="1" x14ac:dyDescent="0.15">
      <c r="M2435" s="28"/>
      <c r="N2435" s="28"/>
      <c r="O2435" s="28"/>
    </row>
    <row r="2436" spans="13:15" ht="19.899999999999999" customHeight="1" x14ac:dyDescent="0.15">
      <c r="M2436" s="28"/>
      <c r="N2436" s="28"/>
      <c r="O2436" s="28"/>
    </row>
    <row r="2437" spans="13:15" ht="19.899999999999999" customHeight="1" x14ac:dyDescent="0.15">
      <c r="M2437" s="28"/>
      <c r="N2437" s="28"/>
      <c r="O2437" s="28"/>
    </row>
    <row r="2438" spans="13:15" ht="19.899999999999999" customHeight="1" x14ac:dyDescent="0.15">
      <c r="M2438" s="28"/>
      <c r="N2438" s="28"/>
      <c r="O2438" s="28"/>
    </row>
    <row r="2439" spans="13:15" ht="19.899999999999999" customHeight="1" x14ac:dyDescent="0.15">
      <c r="M2439" s="28"/>
      <c r="N2439" s="28"/>
      <c r="O2439" s="28"/>
    </row>
    <row r="2440" spans="13:15" ht="19.899999999999999" customHeight="1" x14ac:dyDescent="0.15">
      <c r="M2440" s="28"/>
      <c r="N2440" s="28"/>
      <c r="O2440" s="28"/>
    </row>
    <row r="2441" spans="13:15" ht="19.899999999999999" customHeight="1" x14ac:dyDescent="0.15">
      <c r="M2441" s="28"/>
      <c r="N2441" s="28"/>
      <c r="O2441" s="28"/>
    </row>
    <row r="2442" spans="13:15" ht="19.899999999999999" customHeight="1" x14ac:dyDescent="0.15">
      <c r="M2442" s="28"/>
      <c r="N2442" s="28"/>
      <c r="O2442" s="28"/>
    </row>
    <row r="2443" spans="13:15" ht="19.899999999999999" customHeight="1" x14ac:dyDescent="0.15">
      <c r="M2443" s="28"/>
      <c r="N2443" s="28"/>
      <c r="O2443" s="28"/>
    </row>
    <row r="2444" spans="13:15" ht="19.899999999999999" customHeight="1" x14ac:dyDescent="0.15">
      <c r="M2444" s="28"/>
      <c r="N2444" s="28"/>
      <c r="O2444" s="28"/>
    </row>
    <row r="2445" spans="13:15" ht="19.899999999999999" customHeight="1" x14ac:dyDescent="0.15">
      <c r="M2445" s="28"/>
      <c r="N2445" s="28"/>
      <c r="O2445" s="28"/>
    </row>
    <row r="2446" spans="13:15" ht="19.899999999999999" customHeight="1" x14ac:dyDescent="0.15">
      <c r="M2446" s="28"/>
      <c r="N2446" s="28"/>
      <c r="O2446" s="28"/>
    </row>
    <row r="2447" spans="13:15" ht="19.899999999999999" customHeight="1" x14ac:dyDescent="0.15">
      <c r="M2447" s="28"/>
      <c r="N2447" s="28"/>
      <c r="O2447" s="28"/>
    </row>
    <row r="2448" spans="13:15" ht="19.899999999999999" customHeight="1" x14ac:dyDescent="0.15">
      <c r="M2448" s="28"/>
      <c r="N2448" s="28"/>
      <c r="O2448" s="28"/>
    </row>
    <row r="2449" spans="13:15" ht="19.899999999999999" customHeight="1" x14ac:dyDescent="0.15">
      <c r="M2449" s="28"/>
      <c r="N2449" s="28"/>
      <c r="O2449" s="28"/>
    </row>
    <row r="2450" spans="13:15" ht="19.899999999999999" customHeight="1" x14ac:dyDescent="0.15">
      <c r="M2450" s="28"/>
      <c r="N2450" s="28"/>
      <c r="O2450" s="28"/>
    </row>
    <row r="2451" spans="13:15" ht="19.899999999999999" customHeight="1" x14ac:dyDescent="0.15">
      <c r="M2451" s="28"/>
      <c r="N2451" s="28"/>
      <c r="O2451" s="28"/>
    </row>
    <row r="2452" spans="13:15" ht="19.899999999999999" customHeight="1" x14ac:dyDescent="0.15">
      <c r="M2452" s="28"/>
      <c r="N2452" s="28"/>
      <c r="O2452" s="28"/>
    </row>
    <row r="2453" spans="13:15" ht="19.899999999999999" customHeight="1" x14ac:dyDescent="0.15">
      <c r="M2453" s="28"/>
      <c r="N2453" s="28"/>
      <c r="O2453" s="28"/>
    </row>
    <row r="2454" spans="13:15" ht="19.899999999999999" customHeight="1" x14ac:dyDescent="0.15">
      <c r="M2454" s="28"/>
      <c r="N2454" s="28"/>
      <c r="O2454" s="28"/>
    </row>
    <row r="2455" spans="13:15" ht="19.899999999999999" customHeight="1" x14ac:dyDescent="0.15">
      <c r="M2455" s="28"/>
      <c r="N2455" s="28"/>
      <c r="O2455" s="28"/>
    </row>
    <row r="2456" spans="13:15" ht="19.899999999999999" customHeight="1" x14ac:dyDescent="0.15">
      <c r="M2456" s="28"/>
      <c r="N2456" s="28"/>
      <c r="O2456" s="28"/>
    </row>
    <row r="2457" spans="13:15" ht="19.899999999999999" customHeight="1" x14ac:dyDescent="0.15">
      <c r="M2457" s="28"/>
      <c r="N2457" s="28"/>
      <c r="O2457" s="28"/>
    </row>
    <row r="2458" spans="13:15" ht="19.899999999999999" customHeight="1" x14ac:dyDescent="0.15">
      <c r="M2458" s="28"/>
      <c r="N2458" s="28"/>
      <c r="O2458" s="28"/>
    </row>
    <row r="2459" spans="13:15" ht="19.899999999999999" customHeight="1" x14ac:dyDescent="0.15">
      <c r="M2459" s="28"/>
      <c r="N2459" s="28"/>
      <c r="O2459" s="28"/>
    </row>
    <row r="2460" spans="13:15" ht="19.899999999999999" customHeight="1" x14ac:dyDescent="0.15">
      <c r="M2460" s="28"/>
      <c r="N2460" s="28"/>
      <c r="O2460" s="28"/>
    </row>
    <row r="2461" spans="13:15" ht="19.899999999999999" customHeight="1" x14ac:dyDescent="0.15">
      <c r="M2461" s="28"/>
      <c r="N2461" s="28"/>
      <c r="O2461" s="28"/>
    </row>
    <row r="2462" spans="13:15" ht="19.899999999999999" customHeight="1" x14ac:dyDescent="0.15">
      <c r="M2462" s="28"/>
      <c r="N2462" s="28"/>
      <c r="O2462" s="28"/>
    </row>
    <row r="2463" spans="13:15" ht="19.899999999999999" customHeight="1" x14ac:dyDescent="0.15">
      <c r="M2463" s="28"/>
      <c r="N2463" s="28"/>
      <c r="O2463" s="28"/>
    </row>
    <row r="2464" spans="13:15" ht="19.899999999999999" customHeight="1" x14ac:dyDescent="0.15">
      <c r="M2464" s="28"/>
      <c r="N2464" s="28"/>
      <c r="O2464" s="28"/>
    </row>
    <row r="2465" spans="13:15" ht="19.899999999999999" customHeight="1" x14ac:dyDescent="0.15">
      <c r="M2465" s="28"/>
      <c r="N2465" s="28"/>
      <c r="O2465" s="28"/>
    </row>
    <row r="2466" spans="13:15" ht="19.899999999999999" customHeight="1" x14ac:dyDescent="0.15">
      <c r="M2466" s="28"/>
      <c r="N2466" s="28"/>
      <c r="O2466" s="28"/>
    </row>
    <row r="2467" spans="13:15" ht="19.899999999999999" customHeight="1" x14ac:dyDescent="0.15">
      <c r="M2467" s="28"/>
      <c r="N2467" s="28"/>
      <c r="O2467" s="28"/>
    </row>
    <row r="2468" spans="13:15" ht="19.899999999999999" customHeight="1" x14ac:dyDescent="0.15">
      <c r="M2468" s="28"/>
      <c r="N2468" s="28"/>
      <c r="O2468" s="28"/>
    </row>
    <row r="2469" spans="13:15" ht="19.899999999999999" customHeight="1" x14ac:dyDescent="0.15">
      <c r="M2469" s="28"/>
      <c r="N2469" s="28"/>
      <c r="O2469" s="28"/>
    </row>
    <row r="2470" spans="13:15" ht="19.899999999999999" customHeight="1" x14ac:dyDescent="0.15">
      <c r="M2470" s="28"/>
      <c r="N2470" s="28"/>
      <c r="O2470" s="28"/>
    </row>
    <row r="2471" spans="13:15" ht="19.899999999999999" customHeight="1" x14ac:dyDescent="0.15">
      <c r="M2471" s="28"/>
      <c r="N2471" s="28"/>
      <c r="O2471" s="28"/>
    </row>
    <row r="2472" spans="13:15" ht="19.899999999999999" customHeight="1" x14ac:dyDescent="0.15">
      <c r="M2472" s="28"/>
      <c r="N2472" s="28"/>
      <c r="O2472" s="28"/>
    </row>
    <row r="2473" spans="13:15" ht="19.899999999999999" customHeight="1" x14ac:dyDescent="0.15">
      <c r="M2473" s="28"/>
      <c r="N2473" s="28"/>
      <c r="O2473" s="28"/>
    </row>
    <row r="2474" spans="13:15" ht="19.899999999999999" customHeight="1" x14ac:dyDescent="0.15">
      <c r="M2474" s="28"/>
      <c r="N2474" s="28"/>
      <c r="O2474" s="28"/>
    </row>
    <row r="2475" spans="13:15" ht="19.899999999999999" customHeight="1" x14ac:dyDescent="0.15">
      <c r="M2475" s="28"/>
      <c r="N2475" s="28"/>
      <c r="O2475" s="28"/>
    </row>
    <row r="2476" spans="13:15" ht="19.899999999999999" customHeight="1" x14ac:dyDescent="0.15">
      <c r="M2476" s="28"/>
      <c r="N2476" s="28"/>
      <c r="O2476" s="28"/>
    </row>
    <row r="2477" spans="13:15" ht="19.899999999999999" customHeight="1" x14ac:dyDescent="0.15">
      <c r="M2477" s="28"/>
      <c r="N2477" s="28"/>
      <c r="O2477" s="28"/>
    </row>
    <row r="2478" spans="13:15" ht="19.899999999999999" customHeight="1" x14ac:dyDescent="0.15">
      <c r="M2478" s="28"/>
      <c r="N2478" s="28"/>
      <c r="O2478" s="28"/>
    </row>
    <row r="2479" spans="13:15" ht="19.899999999999999" customHeight="1" x14ac:dyDescent="0.15">
      <c r="M2479" s="28"/>
      <c r="N2479" s="28"/>
      <c r="O2479" s="28"/>
    </row>
    <row r="2480" spans="13:15" ht="19.899999999999999" customHeight="1" x14ac:dyDescent="0.15">
      <c r="M2480" s="28"/>
      <c r="N2480" s="28"/>
      <c r="O2480" s="28"/>
    </row>
    <row r="2481" spans="13:15" ht="19.899999999999999" customHeight="1" x14ac:dyDescent="0.15">
      <c r="M2481" s="28"/>
      <c r="N2481" s="28"/>
      <c r="O2481" s="28"/>
    </row>
    <row r="2482" spans="13:15" ht="19.899999999999999" customHeight="1" x14ac:dyDescent="0.15">
      <c r="M2482" s="28"/>
      <c r="N2482" s="28"/>
      <c r="O2482" s="28"/>
    </row>
    <row r="2483" spans="13:15" ht="19.899999999999999" customHeight="1" x14ac:dyDescent="0.15">
      <c r="M2483" s="28"/>
      <c r="N2483" s="28"/>
      <c r="O2483" s="28"/>
    </row>
    <row r="2484" spans="13:15" ht="19.899999999999999" customHeight="1" x14ac:dyDescent="0.15">
      <c r="M2484" s="28"/>
      <c r="N2484" s="28"/>
      <c r="O2484" s="28"/>
    </row>
    <row r="2485" spans="13:15" ht="19.899999999999999" customHeight="1" x14ac:dyDescent="0.15">
      <c r="M2485" s="28"/>
      <c r="N2485" s="28"/>
      <c r="O2485" s="28"/>
    </row>
    <row r="2486" spans="13:15" ht="19.899999999999999" customHeight="1" x14ac:dyDescent="0.15">
      <c r="M2486" s="28"/>
      <c r="N2486" s="28"/>
      <c r="O2486" s="28"/>
    </row>
    <row r="2487" spans="13:15" ht="19.899999999999999" customHeight="1" x14ac:dyDescent="0.15">
      <c r="M2487" s="28"/>
      <c r="N2487" s="28"/>
      <c r="O2487" s="28"/>
    </row>
    <row r="2488" spans="13:15" ht="19.899999999999999" customHeight="1" x14ac:dyDescent="0.15">
      <c r="M2488" s="28"/>
      <c r="N2488" s="28"/>
      <c r="O2488" s="28"/>
    </row>
    <row r="2489" spans="13:15" ht="19.899999999999999" customHeight="1" x14ac:dyDescent="0.15">
      <c r="M2489" s="28"/>
      <c r="N2489" s="28"/>
      <c r="O2489" s="28"/>
    </row>
    <row r="2490" spans="13:15" ht="19.899999999999999" customHeight="1" x14ac:dyDescent="0.15">
      <c r="M2490" s="28"/>
      <c r="N2490" s="28"/>
      <c r="O2490" s="28"/>
    </row>
    <row r="2491" spans="13:15" ht="19.899999999999999" customHeight="1" x14ac:dyDescent="0.15">
      <c r="M2491" s="28"/>
      <c r="N2491" s="28"/>
      <c r="O2491" s="28"/>
    </row>
    <row r="2492" spans="13:15" ht="19.899999999999999" customHeight="1" x14ac:dyDescent="0.15">
      <c r="M2492" s="28"/>
      <c r="N2492" s="28"/>
      <c r="O2492" s="28"/>
    </row>
    <row r="2493" spans="13:15" ht="19.899999999999999" customHeight="1" x14ac:dyDescent="0.15">
      <c r="M2493" s="28"/>
      <c r="N2493" s="28"/>
      <c r="O2493" s="28"/>
    </row>
    <row r="2494" spans="13:15" ht="19.899999999999999" customHeight="1" x14ac:dyDescent="0.15">
      <c r="M2494" s="28"/>
      <c r="N2494" s="28"/>
      <c r="O2494" s="28"/>
    </row>
    <row r="2495" spans="13:15" ht="19.899999999999999" customHeight="1" x14ac:dyDescent="0.15">
      <c r="M2495" s="28"/>
      <c r="N2495" s="28"/>
      <c r="O2495" s="28"/>
    </row>
    <row r="2496" spans="13:15" ht="19.899999999999999" customHeight="1" x14ac:dyDescent="0.15">
      <c r="M2496" s="28"/>
      <c r="N2496" s="28"/>
      <c r="O2496" s="28"/>
    </row>
    <row r="2497" spans="13:15" ht="19.899999999999999" customHeight="1" x14ac:dyDescent="0.15">
      <c r="M2497" s="28"/>
      <c r="N2497" s="28"/>
      <c r="O2497" s="28"/>
    </row>
    <row r="2498" spans="13:15" ht="19.899999999999999" customHeight="1" x14ac:dyDescent="0.15">
      <c r="M2498" s="28"/>
      <c r="N2498" s="28"/>
      <c r="O2498" s="28"/>
    </row>
    <row r="2499" spans="13:15" ht="19.899999999999999" customHeight="1" x14ac:dyDescent="0.15">
      <c r="M2499" s="28"/>
      <c r="N2499" s="28"/>
      <c r="O2499" s="28"/>
    </row>
    <row r="2500" spans="13:15" ht="19.899999999999999" customHeight="1" x14ac:dyDescent="0.15">
      <c r="M2500" s="28"/>
      <c r="N2500" s="28"/>
      <c r="O2500" s="28"/>
    </row>
    <row r="2501" spans="13:15" ht="19.899999999999999" customHeight="1" x14ac:dyDescent="0.15">
      <c r="M2501" s="28"/>
      <c r="N2501" s="28"/>
      <c r="O2501" s="28"/>
    </row>
    <row r="2502" spans="13:15" ht="19.899999999999999" customHeight="1" x14ac:dyDescent="0.15">
      <c r="M2502" s="28"/>
      <c r="N2502" s="28"/>
      <c r="O2502" s="28"/>
    </row>
    <row r="2503" spans="13:15" ht="19.899999999999999" customHeight="1" x14ac:dyDescent="0.15">
      <c r="M2503" s="28"/>
      <c r="N2503" s="28"/>
      <c r="O2503" s="28"/>
    </row>
    <row r="2504" spans="13:15" ht="19.899999999999999" customHeight="1" x14ac:dyDescent="0.15">
      <c r="M2504" s="28"/>
      <c r="N2504" s="28"/>
      <c r="O2504" s="28"/>
    </row>
    <row r="2505" spans="13:15" ht="19.899999999999999" customHeight="1" x14ac:dyDescent="0.15">
      <c r="M2505" s="28"/>
      <c r="N2505" s="28"/>
      <c r="O2505" s="28"/>
    </row>
    <row r="2506" spans="13:15" ht="19.899999999999999" customHeight="1" x14ac:dyDescent="0.15">
      <c r="M2506" s="28"/>
      <c r="N2506" s="28"/>
      <c r="O2506" s="28"/>
    </row>
    <row r="2507" spans="13:15" ht="19.899999999999999" customHeight="1" x14ac:dyDescent="0.15">
      <c r="M2507" s="28"/>
      <c r="N2507" s="28"/>
      <c r="O2507" s="28"/>
    </row>
    <row r="2508" spans="13:15" ht="19.899999999999999" customHeight="1" x14ac:dyDescent="0.15">
      <c r="M2508" s="28"/>
      <c r="N2508" s="28"/>
      <c r="O2508" s="28"/>
    </row>
    <row r="2509" spans="13:15" ht="19.899999999999999" customHeight="1" x14ac:dyDescent="0.15">
      <c r="M2509" s="28"/>
      <c r="N2509" s="28"/>
      <c r="O2509" s="28"/>
    </row>
    <row r="2510" spans="13:15" ht="19.899999999999999" customHeight="1" x14ac:dyDescent="0.15">
      <c r="M2510" s="28"/>
      <c r="N2510" s="28"/>
      <c r="O2510" s="28"/>
    </row>
    <row r="2511" spans="13:15" ht="19.899999999999999" customHeight="1" x14ac:dyDescent="0.15">
      <c r="M2511" s="28"/>
      <c r="N2511" s="28"/>
      <c r="O2511" s="28"/>
    </row>
    <row r="2512" spans="13:15" ht="19.899999999999999" customHeight="1" x14ac:dyDescent="0.15">
      <c r="M2512" s="28"/>
      <c r="N2512" s="28"/>
      <c r="O2512" s="28"/>
    </row>
    <row r="2513" spans="13:15" ht="19.899999999999999" customHeight="1" x14ac:dyDescent="0.15">
      <c r="M2513" s="28"/>
      <c r="N2513" s="28"/>
      <c r="O2513" s="28"/>
    </row>
    <row r="2514" spans="13:15" ht="19.899999999999999" customHeight="1" x14ac:dyDescent="0.15">
      <c r="M2514" s="28"/>
      <c r="N2514" s="28"/>
      <c r="O2514" s="28"/>
    </row>
    <row r="2515" spans="13:15" ht="19.899999999999999" customHeight="1" x14ac:dyDescent="0.15">
      <c r="M2515" s="28"/>
      <c r="N2515" s="28"/>
      <c r="O2515" s="28"/>
    </row>
    <row r="2516" spans="13:15" ht="19.899999999999999" customHeight="1" x14ac:dyDescent="0.15">
      <c r="M2516" s="28"/>
      <c r="N2516" s="28"/>
      <c r="O2516" s="28"/>
    </row>
    <row r="2517" spans="13:15" ht="19.899999999999999" customHeight="1" x14ac:dyDescent="0.15">
      <c r="M2517" s="28"/>
      <c r="N2517" s="28"/>
      <c r="O2517" s="28"/>
    </row>
    <row r="2518" spans="13:15" ht="19.899999999999999" customHeight="1" x14ac:dyDescent="0.15">
      <c r="M2518" s="28"/>
      <c r="N2518" s="28"/>
      <c r="O2518" s="28"/>
    </row>
    <row r="2519" spans="13:15" ht="19.899999999999999" customHeight="1" x14ac:dyDescent="0.15">
      <c r="M2519" s="28"/>
      <c r="N2519" s="28"/>
      <c r="O2519" s="28"/>
    </row>
    <row r="2520" spans="13:15" ht="19.899999999999999" customHeight="1" x14ac:dyDescent="0.15">
      <c r="M2520" s="28"/>
      <c r="N2520" s="28"/>
      <c r="O2520" s="28"/>
    </row>
    <row r="2521" spans="13:15" ht="19.899999999999999" customHeight="1" x14ac:dyDescent="0.15">
      <c r="M2521" s="28"/>
      <c r="N2521" s="28"/>
      <c r="O2521" s="28"/>
    </row>
    <row r="2522" spans="13:15" ht="19.899999999999999" customHeight="1" x14ac:dyDescent="0.15">
      <c r="M2522" s="28"/>
      <c r="N2522" s="28"/>
      <c r="O2522" s="28"/>
    </row>
    <row r="2523" spans="13:15" ht="19.899999999999999" customHeight="1" x14ac:dyDescent="0.15">
      <c r="M2523" s="28"/>
      <c r="N2523" s="28"/>
      <c r="O2523" s="28"/>
    </row>
    <row r="2524" spans="13:15" ht="19.899999999999999" customHeight="1" x14ac:dyDescent="0.15">
      <c r="M2524" s="28"/>
      <c r="N2524" s="28"/>
      <c r="O2524" s="28"/>
    </row>
    <row r="2525" spans="13:15" ht="19.899999999999999" customHeight="1" x14ac:dyDescent="0.15">
      <c r="M2525" s="28"/>
      <c r="N2525" s="28"/>
      <c r="O2525" s="28"/>
    </row>
    <row r="2526" spans="13:15" ht="19.899999999999999" customHeight="1" x14ac:dyDescent="0.15">
      <c r="M2526" s="28"/>
      <c r="N2526" s="28"/>
      <c r="O2526" s="28"/>
    </row>
    <row r="2527" spans="13:15" ht="19.899999999999999" customHeight="1" x14ac:dyDescent="0.15">
      <c r="M2527" s="28"/>
      <c r="N2527" s="28"/>
      <c r="O2527" s="28"/>
    </row>
    <row r="2528" spans="13:15" ht="19.899999999999999" customHeight="1" x14ac:dyDescent="0.15">
      <c r="M2528" s="28"/>
      <c r="N2528" s="28"/>
      <c r="O2528" s="28"/>
    </row>
    <row r="2529" spans="13:15" ht="19.899999999999999" customHeight="1" x14ac:dyDescent="0.15">
      <c r="M2529" s="28"/>
      <c r="N2529" s="28"/>
      <c r="O2529" s="28"/>
    </row>
    <row r="2530" spans="13:15" ht="19.899999999999999" customHeight="1" x14ac:dyDescent="0.15">
      <c r="M2530" s="28"/>
      <c r="N2530" s="28"/>
      <c r="O2530" s="28"/>
    </row>
    <row r="2531" spans="13:15" ht="19.899999999999999" customHeight="1" x14ac:dyDescent="0.15">
      <c r="M2531" s="28"/>
      <c r="N2531" s="28"/>
      <c r="O2531" s="28"/>
    </row>
    <row r="2532" spans="13:15" ht="19.899999999999999" customHeight="1" x14ac:dyDescent="0.15">
      <c r="M2532" s="28"/>
      <c r="N2532" s="28"/>
      <c r="O2532" s="28"/>
    </row>
    <row r="2533" spans="13:15" ht="19.899999999999999" customHeight="1" x14ac:dyDescent="0.15">
      <c r="M2533" s="28"/>
      <c r="N2533" s="28"/>
      <c r="O2533" s="28"/>
    </row>
    <row r="2534" spans="13:15" ht="19.899999999999999" customHeight="1" x14ac:dyDescent="0.15">
      <c r="M2534" s="28"/>
      <c r="N2534" s="28"/>
      <c r="O2534" s="28"/>
    </row>
    <row r="2535" spans="13:15" ht="19.899999999999999" customHeight="1" x14ac:dyDescent="0.15">
      <c r="M2535" s="28"/>
      <c r="N2535" s="28"/>
      <c r="O2535" s="28"/>
    </row>
    <row r="2536" spans="13:15" ht="19.899999999999999" customHeight="1" x14ac:dyDescent="0.15">
      <c r="M2536" s="28"/>
      <c r="N2536" s="28"/>
      <c r="O2536" s="28"/>
    </row>
    <row r="2537" spans="13:15" ht="19.899999999999999" customHeight="1" x14ac:dyDescent="0.15">
      <c r="M2537" s="28"/>
      <c r="N2537" s="28"/>
      <c r="O2537" s="28"/>
    </row>
    <row r="2538" spans="13:15" ht="19.899999999999999" customHeight="1" x14ac:dyDescent="0.15">
      <c r="M2538" s="28"/>
      <c r="N2538" s="28"/>
      <c r="O2538" s="28"/>
    </row>
    <row r="2539" spans="13:15" ht="19.899999999999999" customHeight="1" x14ac:dyDescent="0.15">
      <c r="M2539" s="28"/>
      <c r="N2539" s="28"/>
      <c r="O2539" s="28"/>
    </row>
    <row r="2540" spans="13:15" ht="19.899999999999999" customHeight="1" x14ac:dyDescent="0.15">
      <c r="M2540" s="28"/>
      <c r="N2540" s="28"/>
      <c r="O2540" s="28"/>
    </row>
    <row r="2541" spans="13:15" ht="19.899999999999999" customHeight="1" x14ac:dyDescent="0.15">
      <c r="M2541" s="28"/>
      <c r="N2541" s="28"/>
      <c r="O2541" s="28"/>
    </row>
    <row r="2542" spans="13:15" ht="19.899999999999999" customHeight="1" x14ac:dyDescent="0.15">
      <c r="M2542" s="28"/>
      <c r="N2542" s="28"/>
      <c r="O2542" s="28"/>
    </row>
    <row r="2543" spans="13:15" ht="19.899999999999999" customHeight="1" x14ac:dyDescent="0.15">
      <c r="M2543" s="28"/>
      <c r="N2543" s="28"/>
      <c r="O2543" s="28"/>
    </row>
    <row r="2544" spans="13:15" ht="19.899999999999999" customHeight="1" x14ac:dyDescent="0.15">
      <c r="M2544" s="28"/>
      <c r="N2544" s="28"/>
      <c r="O2544" s="28"/>
    </row>
    <row r="2545" spans="13:15" ht="19.899999999999999" customHeight="1" x14ac:dyDescent="0.15">
      <c r="M2545" s="28"/>
      <c r="N2545" s="28"/>
      <c r="O2545" s="28"/>
    </row>
    <row r="2546" spans="13:15" ht="19.899999999999999" customHeight="1" x14ac:dyDescent="0.15">
      <c r="M2546" s="28"/>
      <c r="N2546" s="28"/>
      <c r="O2546" s="28"/>
    </row>
    <row r="2547" spans="13:15" ht="19.899999999999999" customHeight="1" x14ac:dyDescent="0.15">
      <c r="M2547" s="28"/>
      <c r="N2547" s="28"/>
      <c r="O2547" s="28"/>
    </row>
    <row r="2548" spans="13:15" ht="19.899999999999999" customHeight="1" x14ac:dyDescent="0.15">
      <c r="M2548" s="28"/>
      <c r="N2548" s="28"/>
      <c r="O2548" s="28"/>
    </row>
    <row r="2549" spans="13:15" ht="19.899999999999999" customHeight="1" x14ac:dyDescent="0.15">
      <c r="M2549" s="28"/>
      <c r="N2549" s="28"/>
      <c r="O2549" s="28"/>
    </row>
    <row r="2550" spans="13:15" ht="19.899999999999999" customHeight="1" x14ac:dyDescent="0.15">
      <c r="M2550" s="28"/>
      <c r="N2550" s="28"/>
      <c r="O2550" s="28"/>
    </row>
    <row r="2551" spans="13:15" ht="19.899999999999999" customHeight="1" x14ac:dyDescent="0.15">
      <c r="M2551" s="28"/>
      <c r="N2551" s="28"/>
      <c r="O2551" s="28"/>
    </row>
    <row r="2552" spans="13:15" ht="19.899999999999999" customHeight="1" x14ac:dyDescent="0.15">
      <c r="M2552" s="28"/>
      <c r="N2552" s="28"/>
      <c r="O2552" s="28"/>
    </row>
    <row r="2553" spans="13:15" ht="19.899999999999999" customHeight="1" x14ac:dyDescent="0.15">
      <c r="M2553" s="28"/>
      <c r="N2553" s="28"/>
      <c r="O2553" s="28"/>
    </row>
    <row r="2554" spans="13:15" ht="19.899999999999999" customHeight="1" x14ac:dyDescent="0.15">
      <c r="M2554" s="28"/>
      <c r="N2554" s="28"/>
      <c r="O2554" s="28"/>
    </row>
    <row r="2555" spans="13:15" ht="19.899999999999999" customHeight="1" x14ac:dyDescent="0.15">
      <c r="M2555" s="28"/>
      <c r="N2555" s="28"/>
      <c r="O2555" s="28"/>
    </row>
    <row r="2556" spans="13:15" ht="19.899999999999999" customHeight="1" x14ac:dyDescent="0.15">
      <c r="M2556" s="28"/>
      <c r="N2556" s="28"/>
      <c r="O2556" s="28"/>
    </row>
    <row r="2557" spans="13:15" ht="19.899999999999999" customHeight="1" x14ac:dyDescent="0.15">
      <c r="M2557" s="28"/>
      <c r="N2557" s="28"/>
      <c r="O2557" s="28"/>
    </row>
    <row r="2558" spans="13:15" ht="19.899999999999999" customHeight="1" x14ac:dyDescent="0.15">
      <c r="M2558" s="28"/>
      <c r="N2558" s="28"/>
      <c r="O2558" s="28"/>
    </row>
    <row r="2559" spans="13:15" ht="19.899999999999999" customHeight="1" x14ac:dyDescent="0.15">
      <c r="M2559" s="28"/>
      <c r="N2559" s="28"/>
      <c r="O2559" s="28"/>
    </row>
    <row r="2560" spans="13:15" ht="19.899999999999999" customHeight="1" x14ac:dyDescent="0.15">
      <c r="M2560" s="28"/>
      <c r="N2560" s="28"/>
      <c r="O2560" s="28"/>
    </row>
    <row r="2561" spans="13:15" ht="19.899999999999999" customHeight="1" x14ac:dyDescent="0.15">
      <c r="M2561" s="28"/>
      <c r="N2561" s="28"/>
      <c r="O2561" s="28"/>
    </row>
    <row r="2562" spans="13:15" ht="19.899999999999999" customHeight="1" x14ac:dyDescent="0.15">
      <c r="M2562" s="28"/>
      <c r="N2562" s="28"/>
      <c r="O2562" s="28"/>
    </row>
    <row r="2563" spans="13:15" ht="19.899999999999999" customHeight="1" x14ac:dyDescent="0.15">
      <c r="M2563" s="28"/>
      <c r="N2563" s="28"/>
      <c r="O2563" s="28"/>
    </row>
    <row r="2564" spans="13:15" ht="19.899999999999999" customHeight="1" x14ac:dyDescent="0.15">
      <c r="M2564" s="28"/>
      <c r="N2564" s="28"/>
      <c r="O2564" s="28"/>
    </row>
    <row r="2565" spans="13:15" ht="19.899999999999999" customHeight="1" x14ac:dyDescent="0.15">
      <c r="M2565" s="28"/>
      <c r="N2565" s="28"/>
      <c r="O2565" s="28"/>
    </row>
    <row r="2566" spans="13:15" ht="19.899999999999999" customHeight="1" x14ac:dyDescent="0.15">
      <c r="M2566" s="28"/>
      <c r="N2566" s="28"/>
      <c r="O2566" s="28"/>
    </row>
    <row r="2567" spans="13:15" ht="19.899999999999999" customHeight="1" x14ac:dyDescent="0.15">
      <c r="M2567" s="28"/>
      <c r="N2567" s="28"/>
      <c r="O2567" s="28"/>
    </row>
    <row r="2568" spans="13:15" ht="19.899999999999999" customHeight="1" x14ac:dyDescent="0.15">
      <c r="M2568" s="28"/>
      <c r="N2568" s="28"/>
      <c r="O2568" s="28"/>
    </row>
    <row r="2569" spans="13:15" ht="19.899999999999999" customHeight="1" x14ac:dyDescent="0.15">
      <c r="M2569" s="28"/>
      <c r="N2569" s="28"/>
      <c r="O2569" s="28"/>
    </row>
    <row r="2570" spans="13:15" ht="19.899999999999999" customHeight="1" x14ac:dyDescent="0.15">
      <c r="M2570" s="28"/>
      <c r="N2570" s="28"/>
      <c r="O2570" s="28"/>
    </row>
    <row r="2571" spans="13:15" ht="19.899999999999999" customHeight="1" x14ac:dyDescent="0.15">
      <c r="M2571" s="28"/>
      <c r="N2571" s="28"/>
      <c r="O2571" s="28"/>
    </row>
    <row r="2572" spans="13:15" ht="19.899999999999999" customHeight="1" x14ac:dyDescent="0.15">
      <c r="M2572" s="28"/>
      <c r="N2572" s="28"/>
      <c r="O2572" s="28"/>
    </row>
    <row r="2573" spans="13:15" ht="19.899999999999999" customHeight="1" x14ac:dyDescent="0.15">
      <c r="M2573" s="28"/>
      <c r="N2573" s="28"/>
      <c r="O2573" s="28"/>
    </row>
    <row r="2574" spans="13:15" ht="19.899999999999999" customHeight="1" x14ac:dyDescent="0.15">
      <c r="M2574" s="28"/>
      <c r="N2574" s="28"/>
      <c r="O2574" s="28"/>
    </row>
    <row r="2575" spans="13:15" ht="19.899999999999999" customHeight="1" x14ac:dyDescent="0.15">
      <c r="M2575" s="28"/>
      <c r="N2575" s="28"/>
      <c r="O2575" s="28"/>
    </row>
    <row r="2576" spans="13:15" ht="19.899999999999999" customHeight="1" x14ac:dyDescent="0.15">
      <c r="M2576" s="28"/>
      <c r="N2576" s="28"/>
      <c r="O2576" s="28"/>
    </row>
    <row r="2577" spans="13:15" ht="19.899999999999999" customHeight="1" x14ac:dyDescent="0.15">
      <c r="M2577" s="28"/>
      <c r="N2577" s="28"/>
      <c r="O2577" s="28"/>
    </row>
    <row r="2578" spans="13:15" ht="19.899999999999999" customHeight="1" x14ac:dyDescent="0.15">
      <c r="M2578" s="28"/>
      <c r="N2578" s="28"/>
      <c r="O2578" s="28"/>
    </row>
    <row r="2579" spans="13:15" ht="19.899999999999999" customHeight="1" x14ac:dyDescent="0.15">
      <c r="M2579" s="28"/>
      <c r="N2579" s="28"/>
      <c r="O2579" s="28"/>
    </row>
    <row r="2580" spans="13:15" ht="19.899999999999999" customHeight="1" x14ac:dyDescent="0.15">
      <c r="M2580" s="28"/>
      <c r="N2580" s="28"/>
      <c r="O2580" s="28"/>
    </row>
    <row r="2581" spans="13:15" ht="19.899999999999999" customHeight="1" x14ac:dyDescent="0.15">
      <c r="M2581" s="28"/>
      <c r="N2581" s="28"/>
      <c r="O2581" s="28"/>
    </row>
    <row r="2582" spans="13:15" ht="19.899999999999999" customHeight="1" x14ac:dyDescent="0.15">
      <c r="M2582" s="28"/>
      <c r="N2582" s="28"/>
      <c r="O2582" s="28"/>
    </row>
    <row r="2583" spans="13:15" ht="19.899999999999999" customHeight="1" x14ac:dyDescent="0.15">
      <c r="M2583" s="28"/>
      <c r="N2583" s="28"/>
      <c r="O2583" s="28"/>
    </row>
    <row r="2584" spans="13:15" ht="19.899999999999999" customHeight="1" x14ac:dyDescent="0.15">
      <c r="M2584" s="28"/>
      <c r="N2584" s="28"/>
      <c r="O2584" s="28"/>
    </row>
    <row r="2585" spans="13:15" ht="19.899999999999999" customHeight="1" x14ac:dyDescent="0.15">
      <c r="M2585" s="28"/>
      <c r="N2585" s="28"/>
      <c r="O2585" s="28"/>
    </row>
    <row r="2586" spans="13:15" ht="19.899999999999999" customHeight="1" x14ac:dyDescent="0.15">
      <c r="M2586" s="28"/>
      <c r="N2586" s="28"/>
      <c r="O2586" s="28"/>
    </row>
    <row r="2587" spans="13:15" ht="19.899999999999999" customHeight="1" x14ac:dyDescent="0.15">
      <c r="M2587" s="28"/>
      <c r="N2587" s="28"/>
      <c r="O2587" s="28"/>
    </row>
    <row r="2588" spans="13:15" ht="19.899999999999999" customHeight="1" x14ac:dyDescent="0.15">
      <c r="M2588" s="28"/>
      <c r="N2588" s="28"/>
      <c r="O2588" s="28"/>
    </row>
    <row r="2589" spans="13:15" ht="19.899999999999999" customHeight="1" x14ac:dyDescent="0.15">
      <c r="M2589" s="28"/>
      <c r="N2589" s="28"/>
      <c r="O2589" s="28"/>
    </row>
    <row r="2590" spans="13:15" ht="19.899999999999999" customHeight="1" x14ac:dyDescent="0.15">
      <c r="M2590" s="28"/>
      <c r="N2590" s="28"/>
      <c r="O2590" s="28"/>
    </row>
    <row r="2591" spans="13:15" ht="19.899999999999999" customHeight="1" x14ac:dyDescent="0.15">
      <c r="M2591" s="28"/>
      <c r="N2591" s="28"/>
      <c r="O2591" s="28"/>
    </row>
    <row r="2592" spans="13:15" ht="19.899999999999999" customHeight="1" x14ac:dyDescent="0.15">
      <c r="M2592" s="28"/>
      <c r="N2592" s="28"/>
      <c r="O2592" s="28"/>
    </row>
    <row r="2593" spans="13:15" ht="19.899999999999999" customHeight="1" x14ac:dyDescent="0.15">
      <c r="M2593" s="28"/>
      <c r="N2593" s="28"/>
      <c r="O2593" s="28"/>
    </row>
    <row r="2594" spans="13:15" ht="19.899999999999999" customHeight="1" x14ac:dyDescent="0.15">
      <c r="M2594" s="28"/>
      <c r="N2594" s="28"/>
      <c r="O2594" s="28"/>
    </row>
    <row r="2595" spans="13:15" ht="19.899999999999999" customHeight="1" x14ac:dyDescent="0.15">
      <c r="M2595" s="28"/>
      <c r="N2595" s="28"/>
      <c r="O2595" s="28"/>
    </row>
    <row r="2596" spans="13:15" ht="19.899999999999999" customHeight="1" x14ac:dyDescent="0.15">
      <c r="M2596" s="28"/>
      <c r="N2596" s="28"/>
      <c r="O2596" s="28"/>
    </row>
    <row r="2597" spans="13:15" ht="19.899999999999999" customHeight="1" x14ac:dyDescent="0.15">
      <c r="M2597" s="28"/>
      <c r="N2597" s="28"/>
      <c r="O2597" s="28"/>
    </row>
    <row r="2598" spans="13:15" ht="19.899999999999999" customHeight="1" x14ac:dyDescent="0.15">
      <c r="M2598" s="28"/>
      <c r="N2598" s="28"/>
      <c r="O2598" s="28"/>
    </row>
    <row r="2599" spans="13:15" ht="19.899999999999999" customHeight="1" x14ac:dyDescent="0.15">
      <c r="M2599" s="28"/>
      <c r="N2599" s="28"/>
      <c r="O2599" s="28"/>
    </row>
    <row r="2600" spans="13:15" ht="19.899999999999999" customHeight="1" x14ac:dyDescent="0.15">
      <c r="M2600" s="28"/>
      <c r="N2600" s="28"/>
      <c r="O2600" s="28"/>
    </row>
    <row r="2601" spans="13:15" ht="19.899999999999999" customHeight="1" x14ac:dyDescent="0.15">
      <c r="M2601" s="28"/>
      <c r="N2601" s="28"/>
      <c r="O2601" s="28"/>
    </row>
    <row r="2602" spans="13:15" ht="19.899999999999999" customHeight="1" x14ac:dyDescent="0.15">
      <c r="M2602" s="28"/>
      <c r="N2602" s="28"/>
      <c r="O2602" s="28"/>
    </row>
    <row r="2603" spans="13:15" ht="19.899999999999999" customHeight="1" x14ac:dyDescent="0.15">
      <c r="M2603" s="28"/>
      <c r="N2603" s="28"/>
      <c r="O2603" s="28"/>
    </row>
    <row r="2604" spans="13:15" ht="19.899999999999999" customHeight="1" x14ac:dyDescent="0.15">
      <c r="M2604" s="28"/>
      <c r="N2604" s="28"/>
      <c r="O2604" s="28"/>
    </row>
    <row r="2605" spans="13:15" ht="19.899999999999999" customHeight="1" x14ac:dyDescent="0.15">
      <c r="M2605" s="28"/>
      <c r="N2605" s="28"/>
      <c r="O2605" s="28"/>
    </row>
    <row r="2606" spans="13:15" ht="19.899999999999999" customHeight="1" x14ac:dyDescent="0.15">
      <c r="M2606" s="28"/>
      <c r="N2606" s="28"/>
      <c r="O2606" s="28"/>
    </row>
    <row r="2607" spans="13:15" ht="19.899999999999999" customHeight="1" x14ac:dyDescent="0.15">
      <c r="M2607" s="28"/>
      <c r="N2607" s="28"/>
      <c r="O2607" s="28"/>
    </row>
    <row r="2608" spans="13:15" ht="19.899999999999999" customHeight="1" x14ac:dyDescent="0.15">
      <c r="M2608" s="28"/>
      <c r="N2608" s="28"/>
      <c r="O2608" s="28"/>
    </row>
    <row r="2609" spans="13:15" ht="19.899999999999999" customHeight="1" x14ac:dyDescent="0.15">
      <c r="M2609" s="28"/>
      <c r="N2609" s="28"/>
      <c r="O2609" s="28"/>
    </row>
    <row r="2610" spans="13:15" ht="19.899999999999999" customHeight="1" x14ac:dyDescent="0.15">
      <c r="M2610" s="28"/>
      <c r="N2610" s="28"/>
      <c r="O2610" s="28"/>
    </row>
    <row r="2611" spans="13:15" ht="19.899999999999999" customHeight="1" x14ac:dyDescent="0.15">
      <c r="M2611" s="28"/>
      <c r="N2611" s="28"/>
      <c r="O2611" s="28"/>
    </row>
    <row r="2612" spans="13:15" ht="19.899999999999999" customHeight="1" x14ac:dyDescent="0.15">
      <c r="M2612" s="28"/>
      <c r="N2612" s="28"/>
      <c r="O2612" s="28"/>
    </row>
    <row r="2613" spans="13:15" ht="19.899999999999999" customHeight="1" x14ac:dyDescent="0.15">
      <c r="M2613" s="28"/>
      <c r="N2613" s="28"/>
      <c r="O2613" s="28"/>
    </row>
    <row r="2614" spans="13:15" ht="19.899999999999999" customHeight="1" x14ac:dyDescent="0.15">
      <c r="M2614" s="28"/>
      <c r="N2614" s="28"/>
      <c r="O2614" s="28"/>
    </row>
    <row r="2615" spans="13:15" ht="19.899999999999999" customHeight="1" x14ac:dyDescent="0.15">
      <c r="M2615" s="28"/>
      <c r="N2615" s="28"/>
      <c r="O2615" s="28"/>
    </row>
    <row r="2616" spans="13:15" ht="19.899999999999999" customHeight="1" x14ac:dyDescent="0.15">
      <c r="M2616" s="28"/>
      <c r="N2616" s="28"/>
      <c r="O2616" s="28"/>
    </row>
    <row r="2617" spans="13:15" ht="19.899999999999999" customHeight="1" x14ac:dyDescent="0.15">
      <c r="M2617" s="28"/>
      <c r="N2617" s="28"/>
      <c r="O2617" s="28"/>
    </row>
    <row r="2618" spans="13:15" ht="19.899999999999999" customHeight="1" x14ac:dyDescent="0.15">
      <c r="M2618" s="28"/>
      <c r="N2618" s="28"/>
      <c r="O2618" s="28"/>
    </row>
    <row r="2619" spans="13:15" ht="19.899999999999999" customHeight="1" x14ac:dyDescent="0.15">
      <c r="M2619" s="28"/>
      <c r="N2619" s="28"/>
      <c r="O2619" s="28"/>
    </row>
    <row r="2620" spans="13:15" ht="19.899999999999999" customHeight="1" x14ac:dyDescent="0.15">
      <c r="M2620" s="28"/>
      <c r="N2620" s="28"/>
      <c r="O2620" s="28"/>
    </row>
    <row r="2621" spans="13:15" ht="19.899999999999999" customHeight="1" x14ac:dyDescent="0.15">
      <c r="M2621" s="28"/>
      <c r="N2621" s="28"/>
      <c r="O2621" s="28"/>
    </row>
    <row r="2622" spans="13:15" ht="19.899999999999999" customHeight="1" x14ac:dyDescent="0.15">
      <c r="M2622" s="28"/>
      <c r="N2622" s="28"/>
      <c r="O2622" s="28"/>
    </row>
    <row r="2623" spans="13:15" ht="19.899999999999999" customHeight="1" x14ac:dyDescent="0.15">
      <c r="M2623" s="28"/>
      <c r="N2623" s="28"/>
      <c r="O2623" s="28"/>
    </row>
    <row r="2624" spans="13:15" ht="19.899999999999999" customHeight="1" x14ac:dyDescent="0.15">
      <c r="M2624" s="28"/>
      <c r="N2624" s="28"/>
      <c r="O2624" s="28"/>
    </row>
    <row r="2625" spans="13:15" ht="19.899999999999999" customHeight="1" x14ac:dyDescent="0.15">
      <c r="M2625" s="28"/>
      <c r="N2625" s="28"/>
      <c r="O2625" s="28"/>
    </row>
    <row r="2626" spans="13:15" ht="19.899999999999999" customHeight="1" x14ac:dyDescent="0.15">
      <c r="M2626" s="28"/>
      <c r="N2626" s="28"/>
      <c r="O2626" s="28"/>
    </row>
    <row r="2627" spans="13:15" ht="19.899999999999999" customHeight="1" x14ac:dyDescent="0.15">
      <c r="M2627" s="28"/>
      <c r="N2627" s="28"/>
      <c r="O2627" s="28"/>
    </row>
    <row r="2628" spans="13:15" ht="19.899999999999999" customHeight="1" x14ac:dyDescent="0.15">
      <c r="M2628" s="28"/>
      <c r="N2628" s="28"/>
      <c r="O2628" s="28"/>
    </row>
    <row r="2629" spans="13:15" ht="19.899999999999999" customHeight="1" x14ac:dyDescent="0.15">
      <c r="M2629" s="28"/>
      <c r="N2629" s="28"/>
      <c r="O2629" s="28"/>
    </row>
    <row r="2630" spans="13:15" ht="19.899999999999999" customHeight="1" x14ac:dyDescent="0.15">
      <c r="M2630" s="28"/>
      <c r="N2630" s="28"/>
      <c r="O2630" s="28"/>
    </row>
    <row r="2631" spans="13:15" ht="19.899999999999999" customHeight="1" x14ac:dyDescent="0.15">
      <c r="M2631" s="28"/>
      <c r="N2631" s="28"/>
      <c r="O2631" s="28"/>
    </row>
    <row r="2632" spans="13:15" ht="19.899999999999999" customHeight="1" x14ac:dyDescent="0.15">
      <c r="M2632" s="28"/>
      <c r="N2632" s="28"/>
      <c r="O2632" s="28"/>
    </row>
    <row r="2633" spans="13:15" ht="19.899999999999999" customHeight="1" x14ac:dyDescent="0.15">
      <c r="M2633" s="28"/>
      <c r="N2633" s="28"/>
      <c r="O2633" s="28"/>
    </row>
    <row r="2634" spans="13:15" ht="19.899999999999999" customHeight="1" x14ac:dyDescent="0.15">
      <c r="M2634" s="28"/>
      <c r="N2634" s="28"/>
      <c r="O2634" s="28"/>
    </row>
    <row r="2635" spans="13:15" ht="19.899999999999999" customHeight="1" x14ac:dyDescent="0.15">
      <c r="M2635" s="28"/>
      <c r="N2635" s="28"/>
      <c r="O2635" s="28"/>
    </row>
    <row r="2636" spans="13:15" ht="19.899999999999999" customHeight="1" x14ac:dyDescent="0.15">
      <c r="M2636" s="28"/>
      <c r="N2636" s="28"/>
      <c r="O2636" s="28"/>
    </row>
    <row r="2637" spans="13:15" ht="19.899999999999999" customHeight="1" x14ac:dyDescent="0.15">
      <c r="M2637" s="28"/>
      <c r="N2637" s="28"/>
      <c r="O2637" s="28"/>
    </row>
    <row r="2638" spans="13:15" ht="19.899999999999999" customHeight="1" x14ac:dyDescent="0.15">
      <c r="M2638" s="28"/>
      <c r="N2638" s="28"/>
      <c r="O2638" s="28"/>
    </row>
    <row r="2639" spans="13:15" ht="19.899999999999999" customHeight="1" x14ac:dyDescent="0.15">
      <c r="M2639" s="28"/>
      <c r="N2639" s="28"/>
      <c r="O2639" s="28"/>
    </row>
    <row r="2640" spans="13:15" ht="19.899999999999999" customHeight="1" x14ac:dyDescent="0.15">
      <c r="M2640" s="28"/>
      <c r="N2640" s="28"/>
      <c r="O2640" s="28"/>
    </row>
    <row r="2641" spans="13:15" ht="19.899999999999999" customHeight="1" x14ac:dyDescent="0.15">
      <c r="M2641" s="28"/>
      <c r="N2641" s="28"/>
      <c r="O2641" s="28"/>
    </row>
    <row r="2642" spans="13:15" ht="19.899999999999999" customHeight="1" x14ac:dyDescent="0.15">
      <c r="M2642" s="28"/>
      <c r="N2642" s="28"/>
      <c r="O2642" s="28"/>
    </row>
    <row r="2643" spans="13:15" ht="19.899999999999999" customHeight="1" x14ac:dyDescent="0.15">
      <c r="M2643" s="28"/>
      <c r="N2643" s="28"/>
      <c r="O2643" s="28"/>
    </row>
    <row r="2644" spans="13:15" ht="19.899999999999999" customHeight="1" x14ac:dyDescent="0.15">
      <c r="M2644" s="28"/>
      <c r="N2644" s="28"/>
      <c r="O2644" s="28"/>
    </row>
    <row r="2645" spans="13:15" ht="19.899999999999999" customHeight="1" x14ac:dyDescent="0.15">
      <c r="M2645" s="28"/>
      <c r="N2645" s="28"/>
      <c r="O2645" s="28"/>
    </row>
    <row r="2646" spans="13:15" ht="19.899999999999999" customHeight="1" x14ac:dyDescent="0.15">
      <c r="M2646" s="28"/>
      <c r="N2646" s="28"/>
      <c r="O2646" s="28"/>
    </row>
    <row r="2647" spans="13:15" ht="19.899999999999999" customHeight="1" x14ac:dyDescent="0.15">
      <c r="M2647" s="28"/>
      <c r="N2647" s="28"/>
      <c r="O2647" s="28"/>
    </row>
    <row r="2648" spans="13:15" ht="19.899999999999999" customHeight="1" x14ac:dyDescent="0.15">
      <c r="M2648" s="28"/>
      <c r="N2648" s="28"/>
      <c r="O2648" s="28"/>
    </row>
    <row r="2649" spans="13:15" ht="19.899999999999999" customHeight="1" x14ac:dyDescent="0.15">
      <c r="M2649" s="28"/>
      <c r="N2649" s="28"/>
      <c r="O2649" s="28"/>
    </row>
    <row r="2650" spans="13:15" ht="19.899999999999999" customHeight="1" x14ac:dyDescent="0.15">
      <c r="M2650" s="28"/>
      <c r="N2650" s="28"/>
      <c r="O2650" s="28"/>
    </row>
    <row r="2651" spans="13:15" ht="19.899999999999999" customHeight="1" x14ac:dyDescent="0.15">
      <c r="M2651" s="28"/>
      <c r="N2651" s="28"/>
      <c r="O2651" s="28"/>
    </row>
    <row r="2652" spans="13:15" ht="19.899999999999999" customHeight="1" x14ac:dyDescent="0.15">
      <c r="M2652" s="28"/>
      <c r="N2652" s="28"/>
      <c r="O2652" s="28"/>
    </row>
    <row r="2653" spans="13:15" ht="19.899999999999999" customHeight="1" x14ac:dyDescent="0.15">
      <c r="M2653" s="28"/>
      <c r="N2653" s="28"/>
      <c r="O2653" s="28"/>
    </row>
    <row r="2654" spans="13:15" ht="19.899999999999999" customHeight="1" x14ac:dyDescent="0.15">
      <c r="M2654" s="28"/>
      <c r="N2654" s="28"/>
      <c r="O2654" s="28"/>
    </row>
    <row r="2655" spans="13:15" ht="19.899999999999999" customHeight="1" x14ac:dyDescent="0.15">
      <c r="M2655" s="28"/>
      <c r="N2655" s="28"/>
      <c r="O2655" s="28"/>
    </row>
    <row r="2656" spans="13:15" ht="19.899999999999999" customHeight="1" x14ac:dyDescent="0.15">
      <c r="M2656" s="28"/>
      <c r="N2656" s="28"/>
      <c r="O2656" s="28"/>
    </row>
    <row r="2657" spans="13:15" ht="19.899999999999999" customHeight="1" x14ac:dyDescent="0.15">
      <c r="M2657" s="28"/>
      <c r="N2657" s="28"/>
      <c r="O2657" s="28"/>
    </row>
    <row r="2658" spans="13:15" ht="19.899999999999999" customHeight="1" x14ac:dyDescent="0.15">
      <c r="M2658" s="28"/>
      <c r="N2658" s="28"/>
      <c r="O2658" s="28"/>
    </row>
    <row r="2659" spans="13:15" ht="19.899999999999999" customHeight="1" x14ac:dyDescent="0.15">
      <c r="M2659" s="28"/>
      <c r="N2659" s="28"/>
      <c r="O2659" s="28"/>
    </row>
    <row r="2660" spans="13:15" ht="19.899999999999999" customHeight="1" x14ac:dyDescent="0.15">
      <c r="M2660" s="28"/>
      <c r="N2660" s="28"/>
      <c r="O2660" s="28"/>
    </row>
    <row r="2661" spans="13:15" ht="19.899999999999999" customHeight="1" x14ac:dyDescent="0.15">
      <c r="M2661" s="28"/>
      <c r="N2661" s="28"/>
      <c r="O2661" s="28"/>
    </row>
    <row r="2662" spans="13:15" ht="19.899999999999999" customHeight="1" x14ac:dyDescent="0.15">
      <c r="M2662" s="28"/>
      <c r="N2662" s="28"/>
      <c r="O2662" s="28"/>
    </row>
    <row r="2663" spans="13:15" ht="19.899999999999999" customHeight="1" x14ac:dyDescent="0.15">
      <c r="M2663" s="28"/>
      <c r="N2663" s="28"/>
      <c r="O2663" s="28"/>
    </row>
    <row r="2664" spans="13:15" ht="19.899999999999999" customHeight="1" x14ac:dyDescent="0.15">
      <c r="M2664" s="28"/>
      <c r="N2664" s="28"/>
      <c r="O2664" s="28"/>
    </row>
    <row r="2665" spans="13:15" ht="19.899999999999999" customHeight="1" x14ac:dyDescent="0.15">
      <c r="M2665" s="28"/>
      <c r="N2665" s="28"/>
      <c r="O2665" s="28"/>
    </row>
    <row r="2666" spans="13:15" ht="19.899999999999999" customHeight="1" x14ac:dyDescent="0.15">
      <c r="M2666" s="28"/>
      <c r="N2666" s="28"/>
      <c r="O2666" s="28"/>
    </row>
    <row r="2667" spans="13:15" ht="19.899999999999999" customHeight="1" x14ac:dyDescent="0.15">
      <c r="M2667" s="28"/>
      <c r="N2667" s="28"/>
      <c r="O2667" s="28"/>
    </row>
    <row r="2668" spans="13:15" ht="19.899999999999999" customHeight="1" x14ac:dyDescent="0.15">
      <c r="M2668" s="28"/>
      <c r="N2668" s="28"/>
      <c r="O2668" s="28"/>
    </row>
    <row r="2669" spans="13:15" ht="19.899999999999999" customHeight="1" x14ac:dyDescent="0.15">
      <c r="M2669" s="28"/>
      <c r="N2669" s="28"/>
      <c r="O2669" s="28"/>
    </row>
    <row r="2670" spans="13:15" ht="19.899999999999999" customHeight="1" x14ac:dyDescent="0.15">
      <c r="M2670" s="28"/>
      <c r="N2670" s="28"/>
      <c r="O2670" s="28"/>
    </row>
    <row r="2671" spans="13:15" ht="19.899999999999999" customHeight="1" x14ac:dyDescent="0.15">
      <c r="M2671" s="28"/>
      <c r="N2671" s="28"/>
      <c r="O2671" s="28"/>
    </row>
    <row r="2672" spans="13:15" ht="19.899999999999999" customHeight="1" x14ac:dyDescent="0.15">
      <c r="M2672" s="28"/>
      <c r="N2672" s="28"/>
      <c r="O2672" s="28"/>
    </row>
    <row r="2673" spans="13:15" ht="19.899999999999999" customHeight="1" x14ac:dyDescent="0.15">
      <c r="M2673" s="28"/>
      <c r="N2673" s="28"/>
      <c r="O2673" s="28"/>
    </row>
    <row r="2674" spans="13:15" ht="19.899999999999999" customHeight="1" x14ac:dyDescent="0.15">
      <c r="M2674" s="28"/>
      <c r="N2674" s="28"/>
      <c r="O2674" s="28"/>
    </row>
    <row r="2675" spans="13:15" ht="19.899999999999999" customHeight="1" x14ac:dyDescent="0.15">
      <c r="M2675" s="28"/>
      <c r="N2675" s="28"/>
      <c r="O2675" s="28"/>
    </row>
    <row r="2676" spans="13:15" ht="19.899999999999999" customHeight="1" x14ac:dyDescent="0.15">
      <c r="M2676" s="28"/>
      <c r="N2676" s="28"/>
      <c r="O2676" s="28"/>
    </row>
    <row r="2677" spans="13:15" ht="19.899999999999999" customHeight="1" x14ac:dyDescent="0.15">
      <c r="M2677" s="28"/>
      <c r="N2677" s="28"/>
      <c r="O2677" s="28"/>
    </row>
    <row r="2678" spans="13:15" ht="19.899999999999999" customHeight="1" x14ac:dyDescent="0.15">
      <c r="M2678" s="28"/>
      <c r="N2678" s="28"/>
      <c r="O2678" s="28"/>
    </row>
    <row r="2679" spans="13:15" ht="19.899999999999999" customHeight="1" x14ac:dyDescent="0.15">
      <c r="M2679" s="28"/>
      <c r="N2679" s="28"/>
      <c r="O2679" s="28"/>
    </row>
    <row r="2680" spans="13:15" ht="19.899999999999999" customHeight="1" x14ac:dyDescent="0.15">
      <c r="M2680" s="28"/>
      <c r="N2680" s="28"/>
      <c r="O2680" s="28"/>
    </row>
    <row r="2681" spans="13:15" ht="19.899999999999999" customHeight="1" x14ac:dyDescent="0.15">
      <c r="M2681" s="28"/>
      <c r="N2681" s="28"/>
      <c r="O2681" s="28"/>
    </row>
    <row r="2682" spans="13:15" ht="19.899999999999999" customHeight="1" x14ac:dyDescent="0.15">
      <c r="M2682" s="28"/>
      <c r="N2682" s="28"/>
      <c r="O2682" s="28"/>
    </row>
    <row r="2683" spans="13:15" ht="19.899999999999999" customHeight="1" x14ac:dyDescent="0.15">
      <c r="M2683" s="28"/>
      <c r="N2683" s="28"/>
      <c r="O2683" s="28"/>
    </row>
    <row r="2684" spans="13:15" ht="19.899999999999999" customHeight="1" x14ac:dyDescent="0.15">
      <c r="M2684" s="28"/>
      <c r="N2684" s="28"/>
      <c r="O2684" s="28"/>
    </row>
    <row r="2685" spans="13:15" ht="19.899999999999999" customHeight="1" x14ac:dyDescent="0.15">
      <c r="M2685" s="28"/>
      <c r="N2685" s="28"/>
      <c r="O2685" s="28"/>
    </row>
    <row r="2686" spans="13:15" ht="19.899999999999999" customHeight="1" x14ac:dyDescent="0.15">
      <c r="M2686" s="28"/>
      <c r="N2686" s="28"/>
      <c r="O2686" s="28"/>
    </row>
    <row r="2687" spans="13:15" ht="19.899999999999999" customHeight="1" x14ac:dyDescent="0.15">
      <c r="M2687" s="28"/>
      <c r="N2687" s="28"/>
      <c r="O2687" s="28"/>
    </row>
    <row r="2688" spans="13:15" ht="19.899999999999999" customHeight="1" x14ac:dyDescent="0.15">
      <c r="M2688" s="28"/>
      <c r="N2688" s="28"/>
      <c r="O2688" s="28"/>
    </row>
    <row r="2689" spans="13:15" ht="19.899999999999999" customHeight="1" x14ac:dyDescent="0.15">
      <c r="M2689" s="28"/>
      <c r="N2689" s="28"/>
      <c r="O2689" s="28"/>
    </row>
    <row r="2690" spans="13:15" ht="19.899999999999999" customHeight="1" x14ac:dyDescent="0.15">
      <c r="M2690" s="28"/>
      <c r="N2690" s="28"/>
      <c r="O2690" s="28"/>
    </row>
    <row r="2691" spans="13:15" ht="19.899999999999999" customHeight="1" x14ac:dyDescent="0.15">
      <c r="M2691" s="28"/>
      <c r="N2691" s="28"/>
      <c r="O2691" s="28"/>
    </row>
    <row r="2692" spans="13:15" ht="19.899999999999999" customHeight="1" x14ac:dyDescent="0.15">
      <c r="M2692" s="28"/>
      <c r="N2692" s="28"/>
      <c r="O2692" s="28"/>
    </row>
    <row r="2693" spans="13:15" ht="19.899999999999999" customHeight="1" x14ac:dyDescent="0.15">
      <c r="M2693" s="28"/>
      <c r="N2693" s="28"/>
      <c r="O2693" s="28"/>
    </row>
    <row r="2694" spans="13:15" ht="19.899999999999999" customHeight="1" x14ac:dyDescent="0.15">
      <c r="M2694" s="28"/>
      <c r="N2694" s="28"/>
      <c r="O2694" s="28"/>
    </row>
    <row r="2695" spans="13:15" ht="19.899999999999999" customHeight="1" x14ac:dyDescent="0.15">
      <c r="M2695" s="28"/>
      <c r="N2695" s="28"/>
      <c r="O2695" s="28"/>
    </row>
    <row r="2696" spans="13:15" ht="19.899999999999999" customHeight="1" x14ac:dyDescent="0.15">
      <c r="M2696" s="28"/>
      <c r="N2696" s="28"/>
      <c r="O2696" s="28"/>
    </row>
    <row r="2697" spans="13:15" ht="19.899999999999999" customHeight="1" x14ac:dyDescent="0.15">
      <c r="M2697" s="28"/>
      <c r="N2697" s="28"/>
      <c r="O2697" s="28"/>
    </row>
    <row r="2698" spans="13:15" ht="19.899999999999999" customHeight="1" x14ac:dyDescent="0.15">
      <c r="M2698" s="28"/>
      <c r="N2698" s="28"/>
      <c r="O2698" s="28"/>
    </row>
    <row r="2699" spans="13:15" ht="19.899999999999999" customHeight="1" x14ac:dyDescent="0.15">
      <c r="M2699" s="28"/>
      <c r="N2699" s="28"/>
      <c r="O2699" s="28"/>
    </row>
    <row r="2700" spans="13:15" ht="19.899999999999999" customHeight="1" x14ac:dyDescent="0.15">
      <c r="M2700" s="28"/>
      <c r="N2700" s="28"/>
      <c r="O2700" s="28"/>
    </row>
    <row r="2701" spans="13:15" ht="19.899999999999999" customHeight="1" x14ac:dyDescent="0.15">
      <c r="M2701" s="28"/>
      <c r="N2701" s="28"/>
      <c r="O2701" s="28"/>
    </row>
    <row r="2702" spans="13:15" ht="19.899999999999999" customHeight="1" x14ac:dyDescent="0.15">
      <c r="M2702" s="28"/>
      <c r="N2702" s="28"/>
      <c r="O2702" s="28"/>
    </row>
    <row r="2703" spans="13:15" ht="19.899999999999999" customHeight="1" x14ac:dyDescent="0.15">
      <c r="M2703" s="28"/>
      <c r="N2703" s="28"/>
      <c r="O2703" s="28"/>
    </row>
    <row r="2704" spans="13:15" ht="19.899999999999999" customHeight="1" x14ac:dyDescent="0.15">
      <c r="M2704" s="28"/>
      <c r="N2704" s="28"/>
      <c r="O2704" s="28"/>
    </row>
    <row r="2705" spans="13:15" ht="19.899999999999999" customHeight="1" x14ac:dyDescent="0.15">
      <c r="M2705" s="28"/>
      <c r="N2705" s="28"/>
      <c r="O2705" s="28"/>
    </row>
    <row r="2706" spans="13:15" ht="19.899999999999999" customHeight="1" x14ac:dyDescent="0.15">
      <c r="M2706" s="28"/>
      <c r="N2706" s="28"/>
      <c r="O2706" s="28"/>
    </row>
    <row r="2707" spans="13:15" ht="19.899999999999999" customHeight="1" x14ac:dyDescent="0.15">
      <c r="M2707" s="28"/>
      <c r="N2707" s="28"/>
      <c r="O2707" s="28"/>
    </row>
    <row r="2708" spans="13:15" ht="19.899999999999999" customHeight="1" x14ac:dyDescent="0.15">
      <c r="M2708" s="28"/>
      <c r="N2708" s="28"/>
      <c r="O2708" s="28"/>
    </row>
    <row r="2709" spans="13:15" ht="19.899999999999999" customHeight="1" x14ac:dyDescent="0.15">
      <c r="M2709" s="28"/>
      <c r="N2709" s="28"/>
      <c r="O2709" s="28"/>
    </row>
    <row r="2710" spans="13:15" ht="19.899999999999999" customHeight="1" x14ac:dyDescent="0.15">
      <c r="M2710" s="28"/>
      <c r="N2710" s="28"/>
      <c r="O2710" s="28"/>
    </row>
    <row r="2711" spans="13:15" ht="19.899999999999999" customHeight="1" x14ac:dyDescent="0.15">
      <c r="M2711" s="28"/>
      <c r="N2711" s="28"/>
      <c r="O2711" s="28"/>
    </row>
    <row r="2712" spans="13:15" ht="19.899999999999999" customHeight="1" x14ac:dyDescent="0.15">
      <c r="M2712" s="28"/>
      <c r="N2712" s="28"/>
      <c r="O2712" s="28"/>
    </row>
    <row r="2713" spans="13:15" ht="19.899999999999999" customHeight="1" x14ac:dyDescent="0.15">
      <c r="M2713" s="28"/>
      <c r="N2713" s="28"/>
      <c r="O2713" s="28"/>
    </row>
    <row r="2714" spans="13:15" ht="19.899999999999999" customHeight="1" x14ac:dyDescent="0.15">
      <c r="M2714" s="28"/>
      <c r="N2714" s="28"/>
      <c r="O2714" s="28"/>
    </row>
    <row r="2715" spans="13:15" ht="19.899999999999999" customHeight="1" x14ac:dyDescent="0.15">
      <c r="M2715" s="28"/>
      <c r="N2715" s="28"/>
      <c r="O2715" s="28"/>
    </row>
    <row r="2716" spans="13:15" ht="19.899999999999999" customHeight="1" x14ac:dyDescent="0.15">
      <c r="M2716" s="28"/>
      <c r="N2716" s="28"/>
      <c r="O2716" s="28"/>
    </row>
    <row r="2717" spans="13:15" ht="19.899999999999999" customHeight="1" x14ac:dyDescent="0.15">
      <c r="M2717" s="28"/>
      <c r="N2717" s="28"/>
      <c r="O2717" s="28"/>
    </row>
    <row r="2718" spans="13:15" ht="19.899999999999999" customHeight="1" x14ac:dyDescent="0.15">
      <c r="M2718" s="28"/>
      <c r="N2718" s="28"/>
      <c r="O2718" s="28"/>
    </row>
    <row r="2719" spans="13:15" ht="19.899999999999999" customHeight="1" x14ac:dyDescent="0.15">
      <c r="M2719" s="28"/>
      <c r="N2719" s="28"/>
      <c r="O2719" s="28"/>
    </row>
    <row r="2720" spans="13:15" ht="19.899999999999999" customHeight="1" x14ac:dyDescent="0.15">
      <c r="M2720" s="28"/>
      <c r="N2720" s="28"/>
      <c r="O2720" s="28"/>
    </row>
    <row r="2721" spans="13:15" ht="19.899999999999999" customHeight="1" x14ac:dyDescent="0.15">
      <c r="M2721" s="28"/>
      <c r="N2721" s="28"/>
      <c r="O2721" s="28"/>
    </row>
    <row r="2722" spans="13:15" ht="19.899999999999999" customHeight="1" x14ac:dyDescent="0.15">
      <c r="M2722" s="28"/>
      <c r="N2722" s="28"/>
      <c r="O2722" s="28"/>
    </row>
    <row r="2723" spans="13:15" ht="19.899999999999999" customHeight="1" x14ac:dyDescent="0.15">
      <c r="M2723" s="28"/>
      <c r="N2723" s="28"/>
      <c r="O2723" s="28"/>
    </row>
    <row r="2724" spans="13:15" ht="19.899999999999999" customHeight="1" x14ac:dyDescent="0.15">
      <c r="M2724" s="28"/>
      <c r="N2724" s="28"/>
      <c r="O2724" s="28"/>
    </row>
    <row r="2725" spans="13:15" ht="19.899999999999999" customHeight="1" x14ac:dyDescent="0.15">
      <c r="M2725" s="28"/>
      <c r="N2725" s="28"/>
      <c r="O2725" s="28"/>
    </row>
    <row r="2726" spans="13:15" ht="19.899999999999999" customHeight="1" x14ac:dyDescent="0.15">
      <c r="M2726" s="28"/>
      <c r="N2726" s="28"/>
      <c r="O2726" s="28"/>
    </row>
    <row r="2727" spans="13:15" ht="19.899999999999999" customHeight="1" x14ac:dyDescent="0.15">
      <c r="M2727" s="28"/>
      <c r="N2727" s="28"/>
      <c r="O2727" s="28"/>
    </row>
    <row r="2728" spans="13:15" ht="19.899999999999999" customHeight="1" x14ac:dyDescent="0.15">
      <c r="M2728" s="28"/>
      <c r="N2728" s="28"/>
      <c r="O2728" s="28"/>
    </row>
    <row r="2729" spans="13:15" ht="19.899999999999999" customHeight="1" x14ac:dyDescent="0.15">
      <c r="M2729" s="28"/>
      <c r="N2729" s="28"/>
      <c r="O2729" s="28"/>
    </row>
    <row r="2730" spans="13:15" ht="19.899999999999999" customHeight="1" x14ac:dyDescent="0.15">
      <c r="M2730" s="28"/>
      <c r="N2730" s="28"/>
      <c r="O2730" s="28"/>
    </row>
    <row r="2731" spans="13:15" ht="19.899999999999999" customHeight="1" x14ac:dyDescent="0.15">
      <c r="M2731" s="28"/>
      <c r="N2731" s="28"/>
      <c r="O2731" s="28"/>
    </row>
    <row r="2732" spans="13:15" ht="19.899999999999999" customHeight="1" x14ac:dyDescent="0.15">
      <c r="M2732" s="28"/>
      <c r="N2732" s="28"/>
      <c r="O2732" s="28"/>
    </row>
    <row r="2733" spans="13:15" ht="19.899999999999999" customHeight="1" x14ac:dyDescent="0.15">
      <c r="M2733" s="28"/>
      <c r="N2733" s="28"/>
      <c r="O2733" s="28"/>
    </row>
    <row r="2734" spans="13:15" ht="19.899999999999999" customHeight="1" x14ac:dyDescent="0.15">
      <c r="M2734" s="28"/>
      <c r="N2734" s="28"/>
      <c r="O2734" s="28"/>
    </row>
    <row r="2735" spans="13:15" ht="19.899999999999999" customHeight="1" x14ac:dyDescent="0.15">
      <c r="M2735" s="28"/>
      <c r="N2735" s="28"/>
      <c r="O2735" s="28"/>
    </row>
    <row r="2736" spans="13:15" ht="19.899999999999999" customHeight="1" x14ac:dyDescent="0.15">
      <c r="M2736" s="28"/>
      <c r="N2736" s="28"/>
      <c r="O2736" s="28"/>
    </row>
    <row r="2737" spans="13:15" ht="19.899999999999999" customHeight="1" x14ac:dyDescent="0.15">
      <c r="M2737" s="28"/>
      <c r="N2737" s="28"/>
      <c r="O2737" s="28"/>
    </row>
    <row r="2738" spans="13:15" ht="19.899999999999999" customHeight="1" x14ac:dyDescent="0.15">
      <c r="M2738" s="28"/>
      <c r="N2738" s="28"/>
      <c r="O2738" s="28"/>
    </row>
    <row r="2739" spans="13:15" ht="19.899999999999999" customHeight="1" x14ac:dyDescent="0.15">
      <c r="M2739" s="28"/>
      <c r="N2739" s="28"/>
      <c r="O2739" s="28"/>
    </row>
    <row r="2740" spans="13:15" ht="19.899999999999999" customHeight="1" x14ac:dyDescent="0.15">
      <c r="M2740" s="28"/>
      <c r="N2740" s="28"/>
      <c r="O2740" s="28"/>
    </row>
    <row r="2741" spans="13:15" ht="19.899999999999999" customHeight="1" x14ac:dyDescent="0.15">
      <c r="M2741" s="28"/>
      <c r="N2741" s="28"/>
      <c r="O2741" s="28"/>
    </row>
    <row r="2742" spans="13:15" ht="19.899999999999999" customHeight="1" x14ac:dyDescent="0.15">
      <c r="M2742" s="28"/>
      <c r="N2742" s="28"/>
      <c r="O2742" s="28"/>
    </row>
    <row r="2743" spans="13:15" ht="19.899999999999999" customHeight="1" x14ac:dyDescent="0.15">
      <c r="M2743" s="28"/>
      <c r="N2743" s="28"/>
      <c r="O2743" s="28"/>
    </row>
    <row r="2744" spans="13:15" ht="19.899999999999999" customHeight="1" x14ac:dyDescent="0.15">
      <c r="M2744" s="28"/>
      <c r="N2744" s="28"/>
      <c r="O2744" s="28"/>
    </row>
    <row r="2745" spans="13:15" ht="19.899999999999999" customHeight="1" x14ac:dyDescent="0.15">
      <c r="M2745" s="28"/>
      <c r="N2745" s="28"/>
      <c r="O2745" s="28"/>
    </row>
  </sheetData>
  <mergeCells count="1">
    <mergeCell ref="A1:K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3"/>
  <sheetViews>
    <sheetView showGridLines="0" tabSelected="1" topLeftCell="A80" workbookViewId="0">
      <selection activeCell="C94" sqref="C94"/>
    </sheetView>
  </sheetViews>
  <sheetFormatPr defaultColWidth="8.2265625" defaultRowHeight="19.899999999999999" customHeight="1" x14ac:dyDescent="0.15"/>
  <cols>
    <col min="1" max="1" width="14.703125" style="1" customWidth="1"/>
    <col min="2" max="2" width="8.08984375" style="1" bestFit="1" customWidth="1"/>
    <col min="3" max="3" width="9.03515625" style="1" bestFit="1" customWidth="1"/>
    <col min="4" max="4" width="11.8671875" style="1" bestFit="1" customWidth="1"/>
    <col min="5" max="5" width="11.46484375" style="1" bestFit="1" customWidth="1"/>
    <col min="6" max="6" width="8.2265625" style="1" bestFit="1" customWidth="1"/>
    <col min="7" max="7" width="8.90234375" style="1" bestFit="1" customWidth="1"/>
    <col min="8" max="8" width="14.16015625" style="1" bestFit="1" customWidth="1"/>
    <col min="9" max="9" width="12.00390625" style="1" bestFit="1" customWidth="1"/>
    <col min="10" max="10" width="9.57421875" style="1" bestFit="1" customWidth="1"/>
    <col min="11" max="11" width="10.51953125" style="1" bestFit="1" customWidth="1"/>
    <col min="12" max="12" width="8.2265625" style="1" customWidth="1"/>
    <col min="13" max="13" width="37.36328125" style="1" customWidth="1"/>
    <col min="14" max="14" width="10.11328125" style="1" bestFit="1" customWidth="1"/>
    <col min="15" max="15" width="16.99609375" style="1" bestFit="1" customWidth="1"/>
    <col min="16" max="16384" width="8.2265625" style="1"/>
  </cols>
  <sheetData>
    <row r="1" spans="1:15" ht="27.6" customHeight="1" x14ac:dyDescent="0.15">
      <c r="A1" s="40" t="s">
        <v>190</v>
      </c>
      <c r="B1" s="40"/>
      <c r="C1" s="40"/>
      <c r="D1" s="40"/>
      <c r="E1" s="40"/>
      <c r="F1" s="40"/>
      <c r="G1" s="40"/>
      <c r="H1" s="40"/>
      <c r="I1" s="40"/>
      <c r="J1" s="40"/>
      <c r="K1" s="40"/>
      <c r="M1" s="33" t="s">
        <v>186</v>
      </c>
    </row>
    <row r="2" spans="1:15" ht="20.25" customHeight="1" x14ac:dyDescent="0.15">
      <c r="A2" s="2" t="s">
        <v>2</v>
      </c>
      <c r="B2" s="2" t="s">
        <v>3</v>
      </c>
      <c r="C2" s="36">
        <v>67834999</v>
      </c>
      <c r="D2" s="3"/>
      <c r="E2" s="3"/>
      <c r="F2" s="3"/>
      <c r="G2" s="3"/>
      <c r="H2" s="3"/>
      <c r="I2" s="3"/>
      <c r="J2" s="3"/>
      <c r="K2" s="3"/>
      <c r="M2" s="33" t="s">
        <v>187</v>
      </c>
    </row>
    <row r="3" spans="1:15" ht="75.75" customHeight="1" x14ac:dyDescent="0.15">
      <c r="A3" s="4" t="s">
        <v>4</v>
      </c>
      <c r="B3" s="5" t="s">
        <v>5</v>
      </c>
      <c r="C3" s="37" t="s">
        <v>6</v>
      </c>
      <c r="D3" s="37" t="s">
        <v>7</v>
      </c>
      <c r="E3" s="10" t="s">
        <v>182</v>
      </c>
      <c r="F3" s="37" t="s">
        <v>8</v>
      </c>
      <c r="G3" s="37" t="s">
        <v>9</v>
      </c>
      <c r="H3" s="37" t="s">
        <v>10</v>
      </c>
      <c r="I3" s="37" t="s">
        <v>11</v>
      </c>
      <c r="J3" s="37" t="s">
        <v>12</v>
      </c>
      <c r="K3" s="37" t="s">
        <v>13</v>
      </c>
      <c r="M3" s="35" t="s">
        <v>228</v>
      </c>
      <c r="N3" s="34" t="s">
        <v>183</v>
      </c>
      <c r="O3" s="34" t="s">
        <v>185</v>
      </c>
    </row>
    <row r="4" spans="1:15" ht="20.100000000000001" customHeight="1" x14ac:dyDescent="0.15">
      <c r="A4" s="8" t="s">
        <v>191</v>
      </c>
      <c r="B4" s="9" t="s">
        <v>192</v>
      </c>
      <c r="C4" s="11">
        <v>0.12</v>
      </c>
      <c r="D4" s="11">
        <v>28.64</v>
      </c>
      <c r="E4" s="11">
        <f>D4+273.15</f>
        <v>301.78999999999996</v>
      </c>
      <c r="F4" s="11">
        <v>7.82</v>
      </c>
      <c r="G4" s="11">
        <v>126.1</v>
      </c>
      <c r="H4" s="11">
        <v>0.2</v>
      </c>
      <c r="I4" s="11">
        <v>0.01</v>
      </c>
      <c r="J4" s="11">
        <v>7.77</v>
      </c>
      <c r="K4" s="11">
        <v>100.8</v>
      </c>
      <c r="M4" s="31">
        <f>EXP(-139.34411+1.575701*10^5/E4-6.642308*10^7/E4^2+1.2438*10^10/E4^3-8.621949*10^11/E4^4-I4*(0.01767-10.754/E4+2140.7/E4^2))</f>
        <v>7.7395277863192122</v>
      </c>
      <c r="N4" s="31">
        <f>J4*100/M4</f>
        <v>100.39372187195518</v>
      </c>
      <c r="O4" s="32">
        <f>N4-K4</f>
        <v>-0.40627812804481778</v>
      </c>
    </row>
    <row r="5" spans="1:15" ht="20.100000000000001" customHeight="1" x14ac:dyDescent="0.15">
      <c r="A5" s="8" t="s">
        <v>191</v>
      </c>
      <c r="B5" s="9" t="s">
        <v>193</v>
      </c>
      <c r="C5" s="11">
        <v>0.12</v>
      </c>
      <c r="D5" s="11">
        <v>28.76</v>
      </c>
      <c r="E5" s="11">
        <f t="shared" ref="E5:E68" si="0">D5+273.15</f>
        <v>301.90999999999997</v>
      </c>
      <c r="F5" s="11">
        <v>7.51</v>
      </c>
      <c r="G5" s="11">
        <v>141</v>
      </c>
      <c r="H5" s="11">
        <v>0.2</v>
      </c>
      <c r="I5" s="11">
        <v>0.01</v>
      </c>
      <c r="J5" s="11">
        <v>7.76</v>
      </c>
      <c r="K5" s="11">
        <v>100.9</v>
      </c>
      <c r="M5" s="31">
        <f t="shared" ref="M5:M68" si="1">EXP(-139.34411+1.575701*10^5/E5-6.642308*10^7/E5^2+1.2438*10^10/E5^3-8.621949*10^11/E5^4-I5*(0.01767-10.754/E5+2140.7/E5^2))</f>
        <v>7.7232493250948915</v>
      </c>
      <c r="N5" s="31">
        <f t="shared" ref="N5:N68" si="2">J5*100/M5</f>
        <v>100.47584473008914</v>
      </c>
      <c r="O5" s="32">
        <f t="shared" ref="O5:O68" si="3">N5-K5</f>
        <v>-0.42415526991086949</v>
      </c>
    </row>
    <row r="6" spans="1:15" ht="20.100000000000001" customHeight="1" x14ac:dyDescent="0.15">
      <c r="A6" s="8" t="s">
        <v>191</v>
      </c>
      <c r="B6" s="9" t="s">
        <v>194</v>
      </c>
      <c r="C6" s="11">
        <v>0.12</v>
      </c>
      <c r="D6" s="11">
        <v>28.86</v>
      </c>
      <c r="E6" s="11">
        <f t="shared" si="0"/>
        <v>302.01</v>
      </c>
      <c r="F6" s="11">
        <v>8.14</v>
      </c>
      <c r="G6" s="11">
        <v>99.7</v>
      </c>
      <c r="H6" s="11">
        <v>0.2</v>
      </c>
      <c r="I6" s="11">
        <v>0.01</v>
      </c>
      <c r="J6" s="11">
        <v>7.76</v>
      </c>
      <c r="K6" s="11">
        <v>101.1</v>
      </c>
      <c r="M6" s="31">
        <f t="shared" si="1"/>
        <v>7.7097284335861742</v>
      </c>
      <c r="N6" s="31">
        <f t="shared" si="2"/>
        <v>100.65205365982575</v>
      </c>
      <c r="O6" s="32">
        <f t="shared" si="3"/>
        <v>-0.44794634017424073</v>
      </c>
    </row>
    <row r="7" spans="1:15" ht="20.100000000000001" customHeight="1" x14ac:dyDescent="0.15">
      <c r="A7" s="8" t="s">
        <v>191</v>
      </c>
      <c r="B7" s="9" t="s">
        <v>195</v>
      </c>
      <c r="C7" s="11">
        <v>0.11</v>
      </c>
      <c r="D7" s="11">
        <v>28.84</v>
      </c>
      <c r="E7" s="11">
        <f t="shared" si="0"/>
        <v>301.98999999999995</v>
      </c>
      <c r="F7" s="11">
        <v>7.62</v>
      </c>
      <c r="G7" s="11">
        <v>132.30000000000001</v>
      </c>
      <c r="H7" s="11">
        <v>0.2</v>
      </c>
      <c r="I7" s="11">
        <v>0.01</v>
      </c>
      <c r="J7" s="11">
        <v>7.76</v>
      </c>
      <c r="K7" s="11">
        <v>101.1</v>
      </c>
      <c r="M7" s="31">
        <f t="shared" si="1"/>
        <v>7.7124293875432333</v>
      </c>
      <c r="N7" s="31">
        <f t="shared" si="2"/>
        <v>100.61680451212429</v>
      </c>
      <c r="O7" s="32">
        <f t="shared" si="3"/>
        <v>-0.48319548787570454</v>
      </c>
    </row>
    <row r="8" spans="1:15" ht="20.100000000000001" customHeight="1" x14ac:dyDescent="0.15">
      <c r="A8" s="8" t="s">
        <v>191</v>
      </c>
      <c r="B8" s="9" t="s">
        <v>196</v>
      </c>
      <c r="C8" s="11">
        <v>0.11</v>
      </c>
      <c r="D8" s="11">
        <v>28.89</v>
      </c>
      <c r="E8" s="11">
        <f t="shared" si="0"/>
        <v>302.03999999999996</v>
      </c>
      <c r="F8" s="11">
        <v>8.18</v>
      </c>
      <c r="G8" s="11">
        <v>96.8</v>
      </c>
      <c r="H8" s="11">
        <v>0.2</v>
      </c>
      <c r="I8" s="11">
        <v>0.01</v>
      </c>
      <c r="J8" s="11">
        <v>7.76</v>
      </c>
      <c r="K8" s="11">
        <v>101.1</v>
      </c>
      <c r="M8" s="31">
        <f t="shared" si="1"/>
        <v>7.7056800184877812</v>
      </c>
      <c r="N8" s="31">
        <f t="shared" si="2"/>
        <v>100.70493430017717</v>
      </c>
      <c r="O8" s="32">
        <f t="shared" si="3"/>
        <v>-0.39506569982282258</v>
      </c>
    </row>
    <row r="9" spans="1:15" ht="20.100000000000001" customHeight="1" x14ac:dyDescent="0.15">
      <c r="A9" s="8" t="s">
        <v>191</v>
      </c>
      <c r="B9" s="9" t="s">
        <v>197</v>
      </c>
      <c r="C9" s="11">
        <v>0.11</v>
      </c>
      <c r="D9" s="11">
        <v>28.81</v>
      </c>
      <c r="E9" s="11">
        <f t="shared" si="0"/>
        <v>301.95999999999998</v>
      </c>
      <c r="F9" s="11">
        <v>7.79</v>
      </c>
      <c r="G9" s="11">
        <v>122.6</v>
      </c>
      <c r="H9" s="11">
        <v>0.3</v>
      </c>
      <c r="I9" s="11">
        <v>0.01</v>
      </c>
      <c r="J9" s="11">
        <v>7.76</v>
      </c>
      <c r="K9" s="11">
        <v>101</v>
      </c>
      <c r="M9" s="31">
        <f t="shared" si="1"/>
        <v>7.716483838613228</v>
      </c>
      <c r="N9" s="31">
        <f t="shared" si="2"/>
        <v>100.56393769878734</v>
      </c>
      <c r="O9" s="32">
        <f t="shared" si="3"/>
        <v>-0.4360623012126581</v>
      </c>
    </row>
    <row r="10" spans="1:15" ht="20.100000000000001" customHeight="1" x14ac:dyDescent="0.15">
      <c r="A10" s="8" t="s">
        <v>191</v>
      </c>
      <c r="B10" s="9" t="s">
        <v>198</v>
      </c>
      <c r="C10" s="11">
        <v>0.11</v>
      </c>
      <c r="D10" s="11">
        <v>28.8</v>
      </c>
      <c r="E10" s="11">
        <f t="shared" si="0"/>
        <v>301.95</v>
      </c>
      <c r="F10" s="11">
        <v>8.11</v>
      </c>
      <c r="G10" s="11">
        <v>104.3</v>
      </c>
      <c r="H10" s="11">
        <v>0.2</v>
      </c>
      <c r="I10" s="11">
        <v>0.01</v>
      </c>
      <c r="J10" s="11">
        <v>7.77</v>
      </c>
      <c r="K10" s="11">
        <v>101.1</v>
      </c>
      <c r="M10" s="31">
        <f t="shared" si="1"/>
        <v>7.7178361285326735</v>
      </c>
      <c r="N10" s="31">
        <f t="shared" si="2"/>
        <v>100.6758872642356</v>
      </c>
      <c r="O10" s="32">
        <f t="shared" si="3"/>
        <v>-0.42411273576439612</v>
      </c>
    </row>
    <row r="11" spans="1:15" ht="20.100000000000001" customHeight="1" x14ac:dyDescent="0.15">
      <c r="A11" s="8" t="s">
        <v>191</v>
      </c>
      <c r="B11" s="9" t="s">
        <v>199</v>
      </c>
      <c r="C11" s="11">
        <v>0.11</v>
      </c>
      <c r="D11" s="11">
        <v>28.76</v>
      </c>
      <c r="E11" s="11">
        <f t="shared" si="0"/>
        <v>301.90999999999997</v>
      </c>
      <c r="F11" s="11">
        <v>7.65</v>
      </c>
      <c r="G11" s="11">
        <v>137.30000000000001</v>
      </c>
      <c r="H11" s="11">
        <v>0.2</v>
      </c>
      <c r="I11" s="11">
        <v>0.01</v>
      </c>
      <c r="J11" s="11">
        <v>7.77</v>
      </c>
      <c r="K11" s="11">
        <v>101.1</v>
      </c>
      <c r="M11" s="31">
        <f t="shared" si="1"/>
        <v>7.7232493250948915</v>
      </c>
      <c r="N11" s="31">
        <f t="shared" si="2"/>
        <v>100.60532391144234</v>
      </c>
      <c r="O11" s="32">
        <f t="shared" si="3"/>
        <v>-0.49467608855765377</v>
      </c>
    </row>
    <row r="12" spans="1:15" ht="20.100000000000001" customHeight="1" x14ac:dyDescent="0.15">
      <c r="A12" s="8" t="s">
        <v>191</v>
      </c>
      <c r="B12" s="9" t="s">
        <v>200</v>
      </c>
      <c r="C12" s="11">
        <v>0.11</v>
      </c>
      <c r="D12" s="11">
        <v>28.72</v>
      </c>
      <c r="E12" s="11">
        <f t="shared" si="0"/>
        <v>301.87</v>
      </c>
      <c r="F12" s="11">
        <v>7.77</v>
      </c>
      <c r="G12" s="11">
        <v>126.6</v>
      </c>
      <c r="H12" s="11">
        <v>0.3</v>
      </c>
      <c r="I12" s="11">
        <v>0.01</v>
      </c>
      <c r="J12" s="11">
        <v>7.77</v>
      </c>
      <c r="K12" s="11">
        <v>101</v>
      </c>
      <c r="M12" s="31">
        <f t="shared" si="1"/>
        <v>7.7286689910253967</v>
      </c>
      <c r="N12" s="31">
        <f t="shared" si="2"/>
        <v>100.53477525072684</v>
      </c>
      <c r="O12" s="32">
        <f t="shared" si="3"/>
        <v>-0.46522474927316182</v>
      </c>
    </row>
    <row r="13" spans="1:15" ht="20.100000000000001" customHeight="1" x14ac:dyDescent="0.15">
      <c r="A13" s="8" t="s">
        <v>191</v>
      </c>
      <c r="B13" s="9" t="s">
        <v>201</v>
      </c>
      <c r="C13" s="11">
        <v>0.11</v>
      </c>
      <c r="D13" s="11">
        <v>28.69</v>
      </c>
      <c r="E13" s="11">
        <f t="shared" si="0"/>
        <v>301.83999999999997</v>
      </c>
      <c r="F13" s="11">
        <v>8.0399999999999991</v>
      </c>
      <c r="G13" s="11">
        <v>107.5</v>
      </c>
      <c r="H13" s="11">
        <v>0.2</v>
      </c>
      <c r="I13" s="11">
        <v>0.01</v>
      </c>
      <c r="J13" s="11">
        <v>7.78</v>
      </c>
      <c r="K13" s="11">
        <v>101</v>
      </c>
      <c r="M13" s="31">
        <f t="shared" si="1"/>
        <v>7.7327379943109102</v>
      </c>
      <c r="N13" s="31">
        <f t="shared" si="2"/>
        <v>100.6111936771149</v>
      </c>
      <c r="O13" s="32">
        <f t="shared" si="3"/>
        <v>-0.38880632288510242</v>
      </c>
    </row>
    <row r="14" spans="1:15" ht="20.100000000000001" customHeight="1" x14ac:dyDescent="0.15">
      <c r="A14" s="8" t="s">
        <v>191</v>
      </c>
      <c r="B14" s="9" t="s">
        <v>202</v>
      </c>
      <c r="C14" s="11">
        <v>0.11</v>
      </c>
      <c r="D14" s="11">
        <v>28.7</v>
      </c>
      <c r="E14" s="11">
        <f t="shared" si="0"/>
        <v>301.84999999999997</v>
      </c>
      <c r="F14" s="11">
        <v>7.88</v>
      </c>
      <c r="G14" s="11">
        <v>120.2</v>
      </c>
      <c r="H14" s="11">
        <v>0.3</v>
      </c>
      <c r="I14" s="11">
        <v>0.01</v>
      </c>
      <c r="J14" s="11">
        <v>7.77</v>
      </c>
      <c r="K14" s="11">
        <v>100.9</v>
      </c>
      <c r="M14" s="31">
        <f t="shared" si="1"/>
        <v>7.7313812543225753</v>
      </c>
      <c r="N14" s="31">
        <f t="shared" si="2"/>
        <v>100.49950641944909</v>
      </c>
      <c r="O14" s="32">
        <f t="shared" si="3"/>
        <v>-0.40049358055091488</v>
      </c>
    </row>
    <row r="15" spans="1:15" ht="20.100000000000001" customHeight="1" x14ac:dyDescent="0.15">
      <c r="A15" s="8" t="s">
        <v>191</v>
      </c>
      <c r="B15" s="9" t="s">
        <v>203</v>
      </c>
      <c r="C15" s="11">
        <v>0.11</v>
      </c>
      <c r="D15" s="11">
        <v>28.7</v>
      </c>
      <c r="E15" s="11">
        <f t="shared" si="0"/>
        <v>301.84999999999997</v>
      </c>
      <c r="F15" s="11">
        <v>8.1999999999999993</v>
      </c>
      <c r="G15" s="11">
        <v>101.5</v>
      </c>
      <c r="H15" s="11">
        <v>0.2</v>
      </c>
      <c r="I15" s="11">
        <v>0.01</v>
      </c>
      <c r="J15" s="11">
        <v>7.77</v>
      </c>
      <c r="K15" s="11">
        <v>101</v>
      </c>
      <c r="M15" s="31">
        <f t="shared" si="1"/>
        <v>7.7313812543225753</v>
      </c>
      <c r="N15" s="31">
        <f t="shared" si="2"/>
        <v>100.49950641944909</v>
      </c>
      <c r="O15" s="32">
        <f t="shared" si="3"/>
        <v>-0.5004935805509092</v>
      </c>
    </row>
    <row r="16" spans="1:15" ht="20.100000000000001" customHeight="1" x14ac:dyDescent="0.15">
      <c r="A16" s="8" t="s">
        <v>191</v>
      </c>
      <c r="B16" s="9" t="s">
        <v>204</v>
      </c>
      <c r="C16" s="11">
        <v>0.11</v>
      </c>
      <c r="D16" s="11">
        <v>28.68</v>
      </c>
      <c r="E16" s="11">
        <f t="shared" si="0"/>
        <v>301.83</v>
      </c>
      <c r="F16" s="11">
        <v>7.66</v>
      </c>
      <c r="G16" s="11">
        <v>133.5</v>
      </c>
      <c r="H16" s="11">
        <v>0.3</v>
      </c>
      <c r="I16" s="11">
        <v>0.01</v>
      </c>
      <c r="J16" s="11">
        <v>7.77</v>
      </c>
      <c r="K16" s="11">
        <v>101</v>
      </c>
      <c r="M16" s="31">
        <f t="shared" si="1"/>
        <v>7.7340951401493712</v>
      </c>
      <c r="N16" s="31">
        <f t="shared" si="2"/>
        <v>100.46424124865285</v>
      </c>
      <c r="O16" s="32">
        <f t="shared" si="3"/>
        <v>-0.53575875134714579</v>
      </c>
    </row>
    <row r="17" spans="1:15" ht="20.100000000000001" customHeight="1" x14ac:dyDescent="0.15">
      <c r="A17" s="8" t="s">
        <v>191</v>
      </c>
      <c r="B17" s="9" t="s">
        <v>205</v>
      </c>
      <c r="C17" s="11">
        <v>0.11</v>
      </c>
      <c r="D17" s="11">
        <v>28.67</v>
      </c>
      <c r="E17" s="11">
        <f t="shared" si="0"/>
        <v>301.82</v>
      </c>
      <c r="F17" s="11">
        <v>8.1</v>
      </c>
      <c r="G17" s="11">
        <v>104.7</v>
      </c>
      <c r="H17" s="11">
        <v>0.2</v>
      </c>
      <c r="I17" s="11">
        <v>0.01</v>
      </c>
      <c r="J17" s="11">
        <v>7.78</v>
      </c>
      <c r="K17" s="11">
        <v>101</v>
      </c>
      <c r="M17" s="31">
        <f t="shared" si="1"/>
        <v>7.7354526920505116</v>
      </c>
      <c r="N17" s="31">
        <f t="shared" si="2"/>
        <v>100.57588495105487</v>
      </c>
      <c r="O17" s="32">
        <f t="shared" si="3"/>
        <v>-0.42411504894512575</v>
      </c>
    </row>
    <row r="18" spans="1:15" ht="20.100000000000001" customHeight="1" x14ac:dyDescent="0.15">
      <c r="A18" s="8" t="s">
        <v>191</v>
      </c>
      <c r="B18" s="9" t="s">
        <v>206</v>
      </c>
      <c r="C18" s="11">
        <v>0.11</v>
      </c>
      <c r="D18" s="11">
        <v>28.62</v>
      </c>
      <c r="E18" s="11">
        <f t="shared" si="0"/>
        <v>301.77</v>
      </c>
      <c r="F18" s="11">
        <v>7.64</v>
      </c>
      <c r="G18" s="11">
        <v>133.30000000000001</v>
      </c>
      <c r="H18" s="11">
        <v>0.2</v>
      </c>
      <c r="I18" s="11">
        <v>0.01</v>
      </c>
      <c r="J18" s="11">
        <v>7.78</v>
      </c>
      <c r="K18" s="11">
        <v>101</v>
      </c>
      <c r="M18" s="31">
        <f t="shared" si="1"/>
        <v>7.7422465501338262</v>
      </c>
      <c r="N18" s="31">
        <f t="shared" si="2"/>
        <v>100.48762913479578</v>
      </c>
      <c r="O18" s="32">
        <f t="shared" si="3"/>
        <v>-0.51237086520421826</v>
      </c>
    </row>
    <row r="19" spans="1:15" ht="20.100000000000001" customHeight="1" x14ac:dyDescent="0.15">
      <c r="A19" s="8" t="s">
        <v>191</v>
      </c>
      <c r="B19" s="9" t="s">
        <v>207</v>
      </c>
      <c r="C19" s="11">
        <v>0.11</v>
      </c>
      <c r="D19" s="11">
        <v>28.69</v>
      </c>
      <c r="E19" s="11">
        <f t="shared" si="0"/>
        <v>301.83999999999997</v>
      </c>
      <c r="F19" s="11">
        <v>7.96</v>
      </c>
      <c r="G19" s="11">
        <v>112.8</v>
      </c>
      <c r="H19" s="11">
        <v>0.2</v>
      </c>
      <c r="I19" s="11">
        <v>0.01</v>
      </c>
      <c r="J19" s="11">
        <v>7.77</v>
      </c>
      <c r="K19" s="11">
        <v>101</v>
      </c>
      <c r="M19" s="31">
        <f t="shared" si="1"/>
        <v>7.7327379943109102</v>
      </c>
      <c r="N19" s="31">
        <f t="shared" si="2"/>
        <v>100.48187337675871</v>
      </c>
      <c r="O19" s="32">
        <f t="shared" si="3"/>
        <v>-0.51812662324128667</v>
      </c>
    </row>
    <row r="20" spans="1:15" ht="20.100000000000001" customHeight="1" x14ac:dyDescent="0.15">
      <c r="A20" s="8" t="s">
        <v>191</v>
      </c>
      <c r="B20" s="9" t="s">
        <v>208</v>
      </c>
      <c r="C20" s="11">
        <v>0.11</v>
      </c>
      <c r="D20" s="11">
        <v>28.8</v>
      </c>
      <c r="E20" s="11">
        <f t="shared" si="0"/>
        <v>301.95</v>
      </c>
      <c r="F20" s="11">
        <v>7.42</v>
      </c>
      <c r="G20" s="11">
        <v>145.6</v>
      </c>
      <c r="H20" s="11">
        <v>0.2</v>
      </c>
      <c r="I20" s="11">
        <v>0.01</v>
      </c>
      <c r="J20" s="11">
        <v>7.76</v>
      </c>
      <c r="K20" s="11">
        <v>100.9</v>
      </c>
      <c r="M20" s="31">
        <f t="shared" si="1"/>
        <v>7.7178361285326735</v>
      </c>
      <c r="N20" s="31">
        <f t="shared" si="2"/>
        <v>100.54631726775654</v>
      </c>
      <c r="O20" s="32">
        <f t="shared" si="3"/>
        <v>-0.35368273224347035</v>
      </c>
    </row>
    <row r="21" spans="1:15" ht="20.100000000000001" customHeight="1" x14ac:dyDescent="0.15">
      <c r="A21" s="8" t="s">
        <v>191</v>
      </c>
      <c r="B21" s="9" t="s">
        <v>209</v>
      </c>
      <c r="C21" s="11">
        <v>0.11</v>
      </c>
      <c r="D21" s="11">
        <v>28.94</v>
      </c>
      <c r="E21" s="11">
        <f t="shared" si="0"/>
        <v>302.08999999999997</v>
      </c>
      <c r="F21" s="11">
        <v>7.42</v>
      </c>
      <c r="G21" s="11">
        <v>146.4</v>
      </c>
      <c r="H21" s="11">
        <v>0.2</v>
      </c>
      <c r="I21" s="11">
        <v>0.01</v>
      </c>
      <c r="J21" s="11">
        <v>7.74</v>
      </c>
      <c r="K21" s="11">
        <v>101.1</v>
      </c>
      <c r="M21" s="31">
        <f t="shared" si="1"/>
        <v>7.6989406879354698</v>
      </c>
      <c r="N21" s="31">
        <f t="shared" si="2"/>
        <v>100.53331118823752</v>
      </c>
      <c r="O21" s="32">
        <f t="shared" si="3"/>
        <v>-0.5666888117624751</v>
      </c>
    </row>
    <row r="22" spans="1:15" ht="20.100000000000001" customHeight="1" x14ac:dyDescent="0.15">
      <c r="A22" s="8" t="s">
        <v>191</v>
      </c>
      <c r="B22" s="9" t="s">
        <v>210</v>
      </c>
      <c r="C22" s="11">
        <v>0.11</v>
      </c>
      <c r="D22" s="11">
        <v>29.12</v>
      </c>
      <c r="E22" s="11">
        <f t="shared" si="0"/>
        <v>302.27</v>
      </c>
      <c r="F22" s="11">
        <v>7.52</v>
      </c>
      <c r="G22" s="11">
        <v>137.4</v>
      </c>
      <c r="H22" s="11">
        <v>0.2</v>
      </c>
      <c r="I22" s="11">
        <v>0.01</v>
      </c>
      <c r="J22" s="11">
        <v>7.71</v>
      </c>
      <c r="K22" s="11">
        <v>100.9</v>
      </c>
      <c r="M22" s="31">
        <f t="shared" si="1"/>
        <v>7.6747618040305881</v>
      </c>
      <c r="N22" s="31">
        <f t="shared" si="2"/>
        <v>100.4591438388473</v>
      </c>
      <c r="O22" s="32">
        <f t="shared" si="3"/>
        <v>-0.44085616115270909</v>
      </c>
    </row>
    <row r="23" spans="1:15" ht="20.100000000000001" customHeight="1" x14ac:dyDescent="0.15">
      <c r="A23" s="8" t="s">
        <v>191</v>
      </c>
      <c r="B23" s="9" t="s">
        <v>211</v>
      </c>
      <c r="C23" s="11">
        <v>0.11</v>
      </c>
      <c r="D23" s="11">
        <v>29.17</v>
      </c>
      <c r="E23" s="11">
        <f t="shared" si="0"/>
        <v>302.32</v>
      </c>
      <c r="F23" s="11">
        <v>7.54</v>
      </c>
      <c r="G23" s="11">
        <v>135.4</v>
      </c>
      <c r="H23" s="11">
        <v>0.2</v>
      </c>
      <c r="I23" s="11">
        <v>0.01</v>
      </c>
      <c r="J23" s="11">
        <v>7.71</v>
      </c>
      <c r="K23" s="11">
        <v>101</v>
      </c>
      <c r="M23" s="31">
        <f t="shared" si="1"/>
        <v>7.6680683071564006</v>
      </c>
      <c r="N23" s="31">
        <f t="shared" si="2"/>
        <v>100.54683515018334</v>
      </c>
      <c r="O23" s="32">
        <f t="shared" si="3"/>
        <v>-0.45316484981665894</v>
      </c>
    </row>
    <row r="24" spans="1:15" ht="20.100000000000001" customHeight="1" x14ac:dyDescent="0.15">
      <c r="A24" s="8" t="s">
        <v>191</v>
      </c>
      <c r="B24" s="9" t="s">
        <v>212</v>
      </c>
      <c r="C24" s="11">
        <v>1.1200000000000001</v>
      </c>
      <c r="D24" s="11">
        <v>29.04</v>
      </c>
      <c r="E24" s="11">
        <f t="shared" si="0"/>
        <v>302.19</v>
      </c>
      <c r="F24" s="11">
        <v>8.24</v>
      </c>
      <c r="G24" s="11">
        <v>158.6</v>
      </c>
      <c r="H24" s="11">
        <v>45440</v>
      </c>
      <c r="I24" s="11">
        <v>29.31</v>
      </c>
      <c r="J24" s="11">
        <v>6.77</v>
      </c>
      <c r="K24" s="11">
        <v>104.1</v>
      </c>
      <c r="M24" s="31">
        <f t="shared" si="1"/>
        <v>6.5367945879579459</v>
      </c>
      <c r="N24" s="31">
        <f t="shared" si="2"/>
        <v>103.56758054584833</v>
      </c>
      <c r="O24" s="32">
        <f t="shared" si="3"/>
        <v>-0.5324194541516647</v>
      </c>
    </row>
    <row r="25" spans="1:15" ht="20.100000000000001" customHeight="1" x14ac:dyDescent="0.15">
      <c r="A25" s="8" t="s">
        <v>191</v>
      </c>
      <c r="B25" s="9" t="s">
        <v>213</v>
      </c>
      <c r="C25" s="11">
        <v>1.72</v>
      </c>
      <c r="D25" s="11">
        <v>29.04</v>
      </c>
      <c r="E25" s="11">
        <f t="shared" si="0"/>
        <v>302.19</v>
      </c>
      <c r="F25" s="11">
        <v>8.25</v>
      </c>
      <c r="G25" s="11">
        <v>155.1</v>
      </c>
      <c r="H25" s="11">
        <v>46850</v>
      </c>
      <c r="I25" s="11">
        <v>30.33</v>
      </c>
      <c r="J25" s="11">
        <v>6.77</v>
      </c>
      <c r="K25" s="11">
        <v>104.7</v>
      </c>
      <c r="M25" s="31">
        <f t="shared" si="1"/>
        <v>6.5000589612088548</v>
      </c>
      <c r="N25" s="31">
        <f t="shared" si="2"/>
        <v>104.15290138754284</v>
      </c>
      <c r="O25" s="32">
        <f t="shared" si="3"/>
        <v>-0.5470986124571624</v>
      </c>
    </row>
    <row r="26" spans="1:15" ht="20.100000000000001" customHeight="1" x14ac:dyDescent="0.15">
      <c r="A26" s="8" t="s">
        <v>191</v>
      </c>
      <c r="B26" s="9" t="s">
        <v>214</v>
      </c>
      <c r="C26" s="11">
        <v>8.8000000000000007</v>
      </c>
      <c r="D26" s="11">
        <v>27.83</v>
      </c>
      <c r="E26" s="11">
        <f t="shared" si="0"/>
        <v>300.97999999999996</v>
      </c>
      <c r="F26" s="11">
        <v>8.24</v>
      </c>
      <c r="G26" s="11">
        <v>154.1</v>
      </c>
      <c r="H26" s="11">
        <v>50050</v>
      </c>
      <c r="I26" s="11">
        <v>32.700000000000003</v>
      </c>
      <c r="J26" s="11">
        <v>6.56</v>
      </c>
      <c r="K26" s="11">
        <v>100.8</v>
      </c>
      <c r="M26" s="31">
        <f t="shared" si="1"/>
        <v>6.5438182913691634</v>
      </c>
      <c r="N26" s="31">
        <f t="shared" si="2"/>
        <v>100.24728236497916</v>
      </c>
      <c r="O26" s="32">
        <f t="shared" si="3"/>
        <v>-0.5527176350208407</v>
      </c>
    </row>
    <row r="27" spans="1:15" ht="20.100000000000001" customHeight="1" x14ac:dyDescent="0.15">
      <c r="A27" s="8" t="s">
        <v>191</v>
      </c>
      <c r="B27" s="9" t="s">
        <v>215</v>
      </c>
      <c r="C27" s="11">
        <v>17.670000000000002</v>
      </c>
      <c r="D27" s="11">
        <v>24.29</v>
      </c>
      <c r="E27" s="11">
        <f t="shared" si="0"/>
        <v>297.44</v>
      </c>
      <c r="F27" s="11">
        <v>8.17</v>
      </c>
      <c r="G27" s="11">
        <v>154</v>
      </c>
      <c r="H27" s="11">
        <v>50990</v>
      </c>
      <c r="I27" s="11">
        <v>33.479999999999997</v>
      </c>
      <c r="J27" s="11">
        <v>6.49</v>
      </c>
      <c r="K27" s="11">
        <v>94.3</v>
      </c>
      <c r="M27" s="31">
        <f t="shared" si="1"/>
        <v>6.9155185046842131</v>
      </c>
      <c r="N27" s="31">
        <f t="shared" si="2"/>
        <v>93.846903823683078</v>
      </c>
      <c r="O27" s="32">
        <f t="shared" si="3"/>
        <v>-0.45309617631691879</v>
      </c>
    </row>
    <row r="28" spans="1:15" ht="20.100000000000001" customHeight="1" x14ac:dyDescent="0.15">
      <c r="A28" s="8" t="s">
        <v>191</v>
      </c>
      <c r="B28" s="9" t="s">
        <v>216</v>
      </c>
      <c r="C28" s="11">
        <v>21.07</v>
      </c>
      <c r="D28" s="11">
        <v>22.93</v>
      </c>
      <c r="E28" s="11">
        <f t="shared" si="0"/>
        <v>296.08</v>
      </c>
      <c r="F28" s="11">
        <v>8.1</v>
      </c>
      <c r="G28" s="11">
        <v>154.1</v>
      </c>
      <c r="H28" s="11">
        <v>50740</v>
      </c>
      <c r="I28" s="11">
        <v>33.32</v>
      </c>
      <c r="J28" s="11">
        <v>4.95</v>
      </c>
      <c r="K28" s="11">
        <v>70.2</v>
      </c>
      <c r="M28" s="31">
        <f t="shared" si="1"/>
        <v>7.0876621927348946</v>
      </c>
      <c r="N28" s="31">
        <f t="shared" si="2"/>
        <v>69.839671606724224</v>
      </c>
      <c r="O28" s="32">
        <f t="shared" si="3"/>
        <v>-0.36032839327577904</v>
      </c>
    </row>
    <row r="29" spans="1:15" ht="20.100000000000001" customHeight="1" x14ac:dyDescent="0.15">
      <c r="A29" s="8" t="s">
        <v>191</v>
      </c>
      <c r="B29" s="9" t="s">
        <v>217</v>
      </c>
      <c r="C29" s="11">
        <v>22.17</v>
      </c>
      <c r="D29" s="11">
        <v>22.89</v>
      </c>
      <c r="E29" s="11">
        <f t="shared" si="0"/>
        <v>296.03999999999996</v>
      </c>
      <c r="F29" s="11">
        <v>8.07</v>
      </c>
      <c r="G29" s="11">
        <v>152.69999999999999</v>
      </c>
      <c r="H29" s="11">
        <v>50680</v>
      </c>
      <c r="I29" s="11">
        <v>33.28</v>
      </c>
      <c r="J29" s="11">
        <v>4.29</v>
      </c>
      <c r="K29" s="11">
        <v>60.8</v>
      </c>
      <c r="M29" s="31">
        <f t="shared" si="1"/>
        <v>7.094285649629577</v>
      </c>
      <c r="N29" s="31">
        <f t="shared" si="2"/>
        <v>60.471204739606151</v>
      </c>
      <c r="O29" s="32">
        <f t="shared" si="3"/>
        <v>-0.32879526039384643</v>
      </c>
    </row>
    <row r="30" spans="1:15" ht="20.100000000000001" customHeight="1" x14ac:dyDescent="0.15">
      <c r="A30" s="8" t="s">
        <v>191</v>
      </c>
      <c r="B30" s="9" t="s">
        <v>218</v>
      </c>
      <c r="C30" s="11">
        <v>21.51</v>
      </c>
      <c r="D30" s="11">
        <v>22.79</v>
      </c>
      <c r="E30" s="11">
        <f t="shared" si="0"/>
        <v>295.94</v>
      </c>
      <c r="F30" s="11">
        <v>8.0500000000000007</v>
      </c>
      <c r="G30" s="11">
        <v>151.30000000000001</v>
      </c>
      <c r="H30" s="11">
        <v>50780</v>
      </c>
      <c r="I30" s="11">
        <v>33.35</v>
      </c>
      <c r="J30" s="11">
        <v>4.0999999999999996</v>
      </c>
      <c r="K30" s="11">
        <v>57.9</v>
      </c>
      <c r="M30" s="31">
        <f t="shared" si="1"/>
        <v>7.1039115485712543</v>
      </c>
      <c r="N30" s="31">
        <f t="shared" si="2"/>
        <v>57.714682565615497</v>
      </c>
      <c r="O30" s="32">
        <f t="shared" si="3"/>
        <v>-0.18531743438450121</v>
      </c>
    </row>
    <row r="31" spans="1:15" ht="20.100000000000001" customHeight="1" x14ac:dyDescent="0.15">
      <c r="A31" s="8" t="s">
        <v>191</v>
      </c>
      <c r="B31" s="9" t="s">
        <v>219</v>
      </c>
      <c r="C31" s="11">
        <v>20.079999999999998</v>
      </c>
      <c r="D31" s="11">
        <v>23.14</v>
      </c>
      <c r="E31" s="11">
        <f t="shared" si="0"/>
        <v>296.28999999999996</v>
      </c>
      <c r="F31" s="11">
        <v>8.0399999999999991</v>
      </c>
      <c r="G31" s="11">
        <v>149.6</v>
      </c>
      <c r="H31" s="11">
        <v>50930</v>
      </c>
      <c r="I31" s="11">
        <v>33.46</v>
      </c>
      <c r="J31" s="11">
        <v>4.01</v>
      </c>
      <c r="K31" s="11">
        <v>57.2</v>
      </c>
      <c r="M31" s="31">
        <f t="shared" si="1"/>
        <v>7.0558970235577823</v>
      </c>
      <c r="N31" s="31">
        <f t="shared" si="2"/>
        <v>56.831895173805201</v>
      </c>
      <c r="O31" s="32">
        <f t="shared" si="3"/>
        <v>-0.36810482619480211</v>
      </c>
    </row>
    <row r="32" spans="1:15" ht="20.100000000000001" customHeight="1" x14ac:dyDescent="0.15">
      <c r="A32" s="8" t="s">
        <v>191</v>
      </c>
      <c r="B32" s="9" t="s">
        <v>220</v>
      </c>
      <c r="C32" s="11">
        <v>21.62</v>
      </c>
      <c r="D32" s="11">
        <v>22.85</v>
      </c>
      <c r="E32" s="11">
        <f t="shared" si="0"/>
        <v>296</v>
      </c>
      <c r="F32" s="11">
        <v>8.0500000000000007</v>
      </c>
      <c r="G32" s="11">
        <v>148.6</v>
      </c>
      <c r="H32" s="11">
        <v>50670</v>
      </c>
      <c r="I32" s="11">
        <v>33.270000000000003</v>
      </c>
      <c r="J32" s="11">
        <v>4.08</v>
      </c>
      <c r="K32" s="11">
        <v>57.8</v>
      </c>
      <c r="M32" s="31">
        <f t="shared" si="1"/>
        <v>7.0996897326138138</v>
      </c>
      <c r="N32" s="31">
        <f t="shared" si="2"/>
        <v>57.467300032249604</v>
      </c>
      <c r="O32" s="32">
        <f t="shared" si="3"/>
        <v>-0.33269996775039345</v>
      </c>
    </row>
    <row r="33" spans="1:15" ht="20.100000000000001" customHeight="1" x14ac:dyDescent="0.15">
      <c r="A33" s="8" t="s">
        <v>191</v>
      </c>
      <c r="B33" s="9" t="s">
        <v>221</v>
      </c>
      <c r="C33" s="11">
        <v>21.08</v>
      </c>
      <c r="D33" s="11">
        <v>22.95</v>
      </c>
      <c r="E33" s="11">
        <f t="shared" si="0"/>
        <v>296.09999999999997</v>
      </c>
      <c r="F33" s="11">
        <v>8.0399999999999991</v>
      </c>
      <c r="G33" s="11">
        <v>147.6</v>
      </c>
      <c r="H33" s="11">
        <v>50730</v>
      </c>
      <c r="I33" s="11">
        <v>33.31</v>
      </c>
      <c r="J33" s="11">
        <v>4.08</v>
      </c>
      <c r="K33" s="11">
        <v>57.9</v>
      </c>
      <c r="M33" s="31">
        <f t="shared" si="1"/>
        <v>7.0855800877610298</v>
      </c>
      <c r="N33" s="31">
        <f t="shared" si="2"/>
        <v>57.581735714869858</v>
      </c>
      <c r="O33" s="32">
        <f t="shared" si="3"/>
        <v>-0.31826428513014093</v>
      </c>
    </row>
    <row r="34" spans="1:15" ht="20.100000000000001" customHeight="1" x14ac:dyDescent="0.15">
      <c r="A34" s="8" t="s">
        <v>191</v>
      </c>
      <c r="B34" s="9" t="s">
        <v>222</v>
      </c>
      <c r="C34" s="11">
        <v>20.52</v>
      </c>
      <c r="D34" s="11">
        <v>22.9</v>
      </c>
      <c r="E34" s="11">
        <f t="shared" si="0"/>
        <v>296.04999999999995</v>
      </c>
      <c r="F34" s="11">
        <v>8.0299999999999994</v>
      </c>
      <c r="G34" s="11">
        <v>146.4</v>
      </c>
      <c r="H34" s="11">
        <v>50740</v>
      </c>
      <c r="I34" s="11">
        <v>33.32</v>
      </c>
      <c r="J34" s="11">
        <v>4.16</v>
      </c>
      <c r="K34" s="11">
        <v>59</v>
      </c>
      <c r="M34" s="31">
        <f t="shared" si="1"/>
        <v>7.0914013115421968</v>
      </c>
      <c r="N34" s="31">
        <f t="shared" si="2"/>
        <v>58.662594559823425</v>
      </c>
      <c r="O34" s="32">
        <f t="shared" si="3"/>
        <v>-0.3374054401765747</v>
      </c>
    </row>
    <row r="35" spans="1:15" ht="20.100000000000001" customHeight="1" x14ac:dyDescent="0.15">
      <c r="A35" s="8" t="s">
        <v>191</v>
      </c>
      <c r="B35" s="9" t="s">
        <v>223</v>
      </c>
      <c r="C35" s="11">
        <v>20.22</v>
      </c>
      <c r="D35" s="11">
        <v>23.31</v>
      </c>
      <c r="E35" s="11">
        <f t="shared" si="0"/>
        <v>296.45999999999998</v>
      </c>
      <c r="F35" s="11">
        <v>8.0500000000000007</v>
      </c>
      <c r="G35" s="11">
        <v>144.9</v>
      </c>
      <c r="H35" s="11">
        <v>50740</v>
      </c>
      <c r="I35" s="11">
        <v>33.31</v>
      </c>
      <c r="J35" s="11">
        <v>4.25</v>
      </c>
      <c r="K35" s="11">
        <v>60.6</v>
      </c>
      <c r="M35" s="31">
        <f t="shared" si="1"/>
        <v>7.0410140488274902</v>
      </c>
      <c r="N35" s="31">
        <f t="shared" si="2"/>
        <v>60.36062377560139</v>
      </c>
      <c r="O35" s="32">
        <f t="shared" si="3"/>
        <v>-0.23937622439861173</v>
      </c>
    </row>
    <row r="36" spans="1:15" ht="20.100000000000001" customHeight="1" x14ac:dyDescent="0.15">
      <c r="A36" s="8" t="s">
        <v>191</v>
      </c>
      <c r="B36" s="9" t="s">
        <v>224</v>
      </c>
      <c r="C36" s="11">
        <v>19.989999999999998</v>
      </c>
      <c r="D36" s="11">
        <v>23.46</v>
      </c>
      <c r="E36" s="11">
        <f t="shared" si="0"/>
        <v>296.60999999999996</v>
      </c>
      <c r="F36" s="11">
        <v>8.0500000000000007</v>
      </c>
      <c r="G36" s="11">
        <v>144</v>
      </c>
      <c r="H36" s="11">
        <v>50710</v>
      </c>
      <c r="I36" s="11">
        <v>33.29</v>
      </c>
      <c r="J36" s="11">
        <v>4.3600000000000003</v>
      </c>
      <c r="K36" s="11">
        <v>62.4</v>
      </c>
      <c r="M36" s="31">
        <f t="shared" si="1"/>
        <v>7.0234021514610614</v>
      </c>
      <c r="N36" s="31">
        <f t="shared" si="2"/>
        <v>62.078176729393178</v>
      </c>
      <c r="O36" s="32">
        <f t="shared" si="3"/>
        <v>-0.3218232706068207</v>
      </c>
    </row>
    <row r="37" spans="1:15" ht="20.100000000000001" customHeight="1" x14ac:dyDescent="0.15">
      <c r="A37" s="8" t="s">
        <v>191</v>
      </c>
      <c r="B37" s="9" t="s">
        <v>225</v>
      </c>
      <c r="C37" s="11">
        <v>19.96</v>
      </c>
      <c r="D37" s="11">
        <v>23.51</v>
      </c>
      <c r="E37" s="11">
        <f t="shared" si="0"/>
        <v>296.65999999999997</v>
      </c>
      <c r="F37" s="11">
        <v>8.0500000000000007</v>
      </c>
      <c r="G37" s="11">
        <v>143.19999999999999</v>
      </c>
      <c r="H37" s="11">
        <v>50760</v>
      </c>
      <c r="I37" s="11">
        <v>33.33</v>
      </c>
      <c r="J37" s="11">
        <v>4.45</v>
      </c>
      <c r="K37" s="11">
        <v>63.7</v>
      </c>
      <c r="M37" s="31">
        <f t="shared" si="1"/>
        <v>7.0156688568518275</v>
      </c>
      <c r="N37" s="31">
        <f t="shared" si="2"/>
        <v>63.429447580809402</v>
      </c>
      <c r="O37" s="32">
        <f t="shared" si="3"/>
        <v>-0.2705524191906008</v>
      </c>
    </row>
    <row r="38" spans="1:15" ht="20.100000000000001" customHeight="1" x14ac:dyDescent="0.15">
      <c r="A38" s="8" t="s">
        <v>191</v>
      </c>
      <c r="B38" s="9" t="s">
        <v>226</v>
      </c>
      <c r="C38" s="11">
        <v>20.260000000000002</v>
      </c>
      <c r="D38" s="11">
        <v>23.49</v>
      </c>
      <c r="E38" s="11">
        <f t="shared" si="0"/>
        <v>296.64</v>
      </c>
      <c r="F38" s="11">
        <v>8.0399999999999991</v>
      </c>
      <c r="G38" s="11">
        <v>142.80000000000001</v>
      </c>
      <c r="H38" s="11">
        <v>50730</v>
      </c>
      <c r="I38" s="11">
        <v>33.31</v>
      </c>
      <c r="J38" s="11">
        <v>4.5</v>
      </c>
      <c r="K38" s="11">
        <v>64.5</v>
      </c>
      <c r="M38" s="31">
        <f t="shared" si="1"/>
        <v>7.0189217748117567</v>
      </c>
      <c r="N38" s="31">
        <f t="shared" si="2"/>
        <v>64.1124113414227</v>
      </c>
      <c r="O38" s="32">
        <f t="shared" si="3"/>
        <v>-0.38758865857730029</v>
      </c>
    </row>
    <row r="39" spans="1:15" ht="20.100000000000001" customHeight="1" x14ac:dyDescent="0.15">
      <c r="A39" s="8" t="s">
        <v>191</v>
      </c>
      <c r="B39" s="9" t="s">
        <v>227</v>
      </c>
      <c r="C39" s="11">
        <v>19.45</v>
      </c>
      <c r="D39" s="11">
        <v>23.47</v>
      </c>
      <c r="E39" s="11">
        <f t="shared" si="0"/>
        <v>296.62</v>
      </c>
      <c r="F39" s="11">
        <v>8.0500000000000007</v>
      </c>
      <c r="G39" s="11">
        <v>142.5</v>
      </c>
      <c r="H39" s="11">
        <v>50710</v>
      </c>
      <c r="I39" s="11">
        <v>33.29</v>
      </c>
      <c r="J39" s="11">
        <v>4.37</v>
      </c>
      <c r="K39" s="11">
        <v>62.5</v>
      </c>
      <c r="M39" s="31">
        <f t="shared" si="1"/>
        <v>7.0221771327031419</v>
      </c>
      <c r="N39" s="31">
        <f t="shared" si="2"/>
        <v>62.231412244621012</v>
      </c>
      <c r="O39" s="32">
        <f t="shared" si="3"/>
        <v>-0.26858775537898794</v>
      </c>
    </row>
    <row r="40" spans="1:15" ht="20.100000000000001" customHeight="1" x14ac:dyDescent="0.15">
      <c r="A40" s="8" t="s">
        <v>191</v>
      </c>
      <c r="B40" s="9" t="s">
        <v>94</v>
      </c>
      <c r="C40" s="11">
        <v>18.28</v>
      </c>
      <c r="D40" s="11">
        <v>23.6</v>
      </c>
      <c r="E40" s="11">
        <f t="shared" si="0"/>
        <v>296.75</v>
      </c>
      <c r="F40" s="11">
        <v>8.06</v>
      </c>
      <c r="G40" s="11">
        <v>141.9</v>
      </c>
      <c r="H40" s="11">
        <v>50790</v>
      </c>
      <c r="I40" s="11">
        <v>33.35</v>
      </c>
      <c r="J40" s="11">
        <v>4.54</v>
      </c>
      <c r="K40" s="11">
        <v>65.099999999999994</v>
      </c>
      <c r="M40" s="31">
        <f t="shared" si="1"/>
        <v>7.0038745104530973</v>
      </c>
      <c r="N40" s="31">
        <f t="shared" si="2"/>
        <v>64.821264190615778</v>
      </c>
      <c r="O40" s="32">
        <f t="shared" si="3"/>
        <v>-0.27873580938421583</v>
      </c>
    </row>
    <row r="41" spans="1:15" ht="20.100000000000001" customHeight="1" x14ac:dyDescent="0.15">
      <c r="A41" s="8" t="s">
        <v>191</v>
      </c>
      <c r="B41" s="9" t="s">
        <v>95</v>
      </c>
      <c r="C41" s="11">
        <v>18.88</v>
      </c>
      <c r="D41" s="11">
        <v>23.46</v>
      </c>
      <c r="E41" s="11">
        <f t="shared" si="0"/>
        <v>296.60999999999996</v>
      </c>
      <c r="F41" s="11">
        <v>8.0500000000000007</v>
      </c>
      <c r="G41" s="11">
        <v>141.9</v>
      </c>
      <c r="H41" s="11">
        <v>50780</v>
      </c>
      <c r="I41" s="11">
        <v>33.340000000000003</v>
      </c>
      <c r="J41" s="11">
        <v>4.51</v>
      </c>
      <c r="K41" s="11">
        <v>64.5</v>
      </c>
      <c r="M41" s="31">
        <f t="shared" si="1"/>
        <v>7.0213846191492264</v>
      </c>
      <c r="N41" s="31">
        <f t="shared" si="2"/>
        <v>64.232345108969</v>
      </c>
      <c r="O41" s="32">
        <f t="shared" si="3"/>
        <v>-0.26765489103100037</v>
      </c>
    </row>
    <row r="42" spans="1:15" ht="20.100000000000001" customHeight="1" x14ac:dyDescent="0.15">
      <c r="A42" s="8" t="s">
        <v>191</v>
      </c>
      <c r="B42" s="9" t="s">
        <v>96</v>
      </c>
      <c r="C42" s="11">
        <v>16.09</v>
      </c>
      <c r="D42" s="11">
        <v>24.59</v>
      </c>
      <c r="E42" s="11">
        <f t="shared" si="0"/>
        <v>297.73999999999995</v>
      </c>
      <c r="F42" s="11">
        <v>8.09</v>
      </c>
      <c r="G42" s="11">
        <v>141.19999999999999</v>
      </c>
      <c r="H42" s="11">
        <v>50710</v>
      </c>
      <c r="I42" s="11">
        <v>33.270000000000003</v>
      </c>
      <c r="J42" s="11">
        <v>4.6500000000000004</v>
      </c>
      <c r="K42" s="11">
        <v>67.900000000000006</v>
      </c>
      <c r="M42" s="31">
        <f t="shared" si="1"/>
        <v>6.8881679648146141</v>
      </c>
      <c r="N42" s="31">
        <f t="shared" si="2"/>
        <v>67.507064632462829</v>
      </c>
      <c r="O42" s="32">
        <f t="shared" si="3"/>
        <v>-0.39293536753717717</v>
      </c>
    </row>
    <row r="43" spans="1:15" ht="20.100000000000001" customHeight="1" x14ac:dyDescent="0.15">
      <c r="A43" s="8" t="s">
        <v>191</v>
      </c>
      <c r="B43" s="9" t="s">
        <v>97</v>
      </c>
      <c r="C43" s="11">
        <v>15.61</v>
      </c>
      <c r="D43" s="11">
        <v>24.89</v>
      </c>
      <c r="E43" s="11">
        <f t="shared" si="0"/>
        <v>298.03999999999996</v>
      </c>
      <c r="F43" s="11">
        <v>8.11</v>
      </c>
      <c r="G43" s="11">
        <v>140.5</v>
      </c>
      <c r="H43" s="11">
        <v>50760</v>
      </c>
      <c r="I43" s="11">
        <v>33.29</v>
      </c>
      <c r="J43" s="11">
        <v>5.39</v>
      </c>
      <c r="K43" s="11">
        <v>79.099999999999994</v>
      </c>
      <c r="M43" s="31">
        <f t="shared" si="1"/>
        <v>6.8520675195267442</v>
      </c>
      <c r="N43" s="31">
        <f t="shared" si="2"/>
        <v>78.662388901449035</v>
      </c>
      <c r="O43" s="32">
        <f t="shared" si="3"/>
        <v>-0.43761109855095981</v>
      </c>
    </row>
    <row r="44" spans="1:15" ht="20.100000000000001" customHeight="1" x14ac:dyDescent="0.15">
      <c r="A44" s="8" t="s">
        <v>191</v>
      </c>
      <c r="B44" s="9" t="s">
        <v>98</v>
      </c>
      <c r="C44" s="11">
        <v>14.99</v>
      </c>
      <c r="D44" s="11">
        <v>25.72</v>
      </c>
      <c r="E44" s="11">
        <f t="shared" si="0"/>
        <v>298.87</v>
      </c>
      <c r="F44" s="11">
        <v>8.1300000000000008</v>
      </c>
      <c r="G44" s="11">
        <v>139.80000000000001</v>
      </c>
      <c r="H44" s="11">
        <v>50630</v>
      </c>
      <c r="I44" s="11">
        <v>33.19</v>
      </c>
      <c r="J44" s="11">
        <v>5.67</v>
      </c>
      <c r="K44" s="11">
        <v>84.3</v>
      </c>
      <c r="M44" s="31">
        <f t="shared" si="1"/>
        <v>6.7598542730263649</v>
      </c>
      <c r="N44" s="31">
        <f t="shared" si="2"/>
        <v>83.877547813786805</v>
      </c>
      <c r="O44" s="32">
        <f t="shared" si="3"/>
        <v>-0.42245218621319225</v>
      </c>
    </row>
    <row r="45" spans="1:15" ht="20.100000000000001" customHeight="1" x14ac:dyDescent="0.15">
      <c r="A45" s="8" t="s">
        <v>191</v>
      </c>
      <c r="B45" s="9" t="s">
        <v>99</v>
      </c>
      <c r="C45" s="11">
        <v>14.99</v>
      </c>
      <c r="D45" s="11">
        <v>25.67</v>
      </c>
      <c r="E45" s="11">
        <f t="shared" si="0"/>
        <v>298.82</v>
      </c>
      <c r="F45" s="11">
        <v>8.14</v>
      </c>
      <c r="G45" s="11">
        <v>139.4</v>
      </c>
      <c r="H45" s="11">
        <v>50690</v>
      </c>
      <c r="I45" s="11">
        <v>33.229999999999997</v>
      </c>
      <c r="J45" s="11">
        <v>6.04</v>
      </c>
      <c r="K45" s="11">
        <v>89.7</v>
      </c>
      <c r="M45" s="31">
        <f t="shared" si="1"/>
        <v>6.7640454803342207</v>
      </c>
      <c r="N45" s="31">
        <f t="shared" si="2"/>
        <v>89.295673980322718</v>
      </c>
      <c r="O45" s="32">
        <f t="shared" si="3"/>
        <v>-0.40432601967728488</v>
      </c>
    </row>
    <row r="46" spans="1:15" ht="20.100000000000001" customHeight="1" x14ac:dyDescent="0.15">
      <c r="A46" s="8" t="s">
        <v>191</v>
      </c>
      <c r="B46" s="9" t="s">
        <v>100</v>
      </c>
      <c r="C46" s="11">
        <v>13.59</v>
      </c>
      <c r="D46" s="11">
        <v>25.84</v>
      </c>
      <c r="E46" s="11">
        <f t="shared" si="0"/>
        <v>298.98999999999995</v>
      </c>
      <c r="F46" s="11">
        <v>8.15</v>
      </c>
      <c r="G46" s="11">
        <v>139.19999999999999</v>
      </c>
      <c r="H46" s="11">
        <v>50790</v>
      </c>
      <c r="I46" s="11">
        <v>33.299999999999997</v>
      </c>
      <c r="J46" s="11">
        <v>5.99</v>
      </c>
      <c r="K46" s="11">
        <v>89.3</v>
      </c>
      <c r="M46" s="31">
        <f t="shared" si="1"/>
        <v>6.7419671257279949</v>
      </c>
      <c r="N46" s="31">
        <f t="shared" si="2"/>
        <v>88.846472969907907</v>
      </c>
      <c r="O46" s="32">
        <f t="shared" si="3"/>
        <v>-0.45352703009208994</v>
      </c>
    </row>
    <row r="47" spans="1:15" ht="20.100000000000001" customHeight="1" x14ac:dyDescent="0.15">
      <c r="A47" s="8" t="s">
        <v>191</v>
      </c>
      <c r="B47" s="9" t="s">
        <v>101</v>
      </c>
      <c r="C47" s="11">
        <v>11.2</v>
      </c>
      <c r="D47" s="11">
        <v>26.92</v>
      </c>
      <c r="E47" s="11">
        <f t="shared" si="0"/>
        <v>300.07</v>
      </c>
      <c r="F47" s="11">
        <v>8.17</v>
      </c>
      <c r="G47" s="11">
        <v>138</v>
      </c>
      <c r="H47" s="11">
        <v>50540</v>
      </c>
      <c r="I47" s="11">
        <v>33.08</v>
      </c>
      <c r="J47" s="11">
        <v>6.18</v>
      </c>
      <c r="K47" s="11">
        <v>93.7</v>
      </c>
      <c r="M47" s="31">
        <f t="shared" si="1"/>
        <v>6.6291567461298522</v>
      </c>
      <c r="N47" s="31">
        <f t="shared" si="2"/>
        <v>93.224526688223605</v>
      </c>
      <c r="O47" s="32">
        <f t="shared" si="3"/>
        <v>-0.47547331177639762</v>
      </c>
    </row>
    <row r="48" spans="1:15" ht="20.100000000000001" customHeight="1" x14ac:dyDescent="0.15">
      <c r="A48" s="8" t="s">
        <v>191</v>
      </c>
      <c r="B48" s="9" t="s">
        <v>102</v>
      </c>
      <c r="C48" s="11">
        <v>11.08</v>
      </c>
      <c r="D48" s="11">
        <v>27.02</v>
      </c>
      <c r="E48" s="11">
        <f t="shared" si="0"/>
        <v>300.16999999999996</v>
      </c>
      <c r="F48" s="11">
        <v>8.17</v>
      </c>
      <c r="G48" s="11">
        <v>137.9</v>
      </c>
      <c r="H48" s="11">
        <v>50550</v>
      </c>
      <c r="I48" s="11">
        <v>33.090000000000003</v>
      </c>
      <c r="J48" s="11">
        <v>6.47</v>
      </c>
      <c r="K48" s="11">
        <v>98.2</v>
      </c>
      <c r="M48" s="31">
        <f t="shared" si="1"/>
        <v>6.6177586694642816</v>
      </c>
      <c r="N48" s="31">
        <f t="shared" si="2"/>
        <v>97.767239984950322</v>
      </c>
      <c r="O48" s="32">
        <f t="shared" si="3"/>
        <v>-0.43276001504968065</v>
      </c>
    </row>
    <row r="49" spans="1:15" ht="20.100000000000001" customHeight="1" x14ac:dyDescent="0.15">
      <c r="A49" s="8" t="s">
        <v>191</v>
      </c>
      <c r="B49" s="9" t="s">
        <v>103</v>
      </c>
      <c r="C49" s="11">
        <v>10.5</v>
      </c>
      <c r="D49" s="11">
        <v>27.04</v>
      </c>
      <c r="E49" s="11">
        <f t="shared" si="0"/>
        <v>300.19</v>
      </c>
      <c r="F49" s="11">
        <v>8.18</v>
      </c>
      <c r="G49" s="11">
        <v>137.69999999999999</v>
      </c>
      <c r="H49" s="11">
        <v>50470</v>
      </c>
      <c r="I49" s="11">
        <v>33.03</v>
      </c>
      <c r="J49" s="11">
        <v>6.59</v>
      </c>
      <c r="K49" s="11">
        <v>100</v>
      </c>
      <c r="M49" s="31">
        <f t="shared" si="1"/>
        <v>6.6177810363291751</v>
      </c>
      <c r="N49" s="31">
        <f t="shared" si="2"/>
        <v>99.580206172179658</v>
      </c>
      <c r="O49" s="32">
        <f t="shared" si="3"/>
        <v>-0.41979382782034236</v>
      </c>
    </row>
    <row r="50" spans="1:15" ht="20.100000000000001" customHeight="1" x14ac:dyDescent="0.15">
      <c r="A50" s="8" t="s">
        <v>191</v>
      </c>
      <c r="B50" s="9" t="s">
        <v>104</v>
      </c>
      <c r="C50" s="11">
        <v>9.86</v>
      </c>
      <c r="D50" s="11">
        <v>27.46</v>
      </c>
      <c r="E50" s="11">
        <f t="shared" si="0"/>
        <v>300.60999999999996</v>
      </c>
      <c r="F50" s="11">
        <v>8.18</v>
      </c>
      <c r="G50" s="11">
        <v>137.19999999999999</v>
      </c>
      <c r="H50" s="11">
        <v>50010</v>
      </c>
      <c r="I50" s="11">
        <v>32.68</v>
      </c>
      <c r="J50" s="11">
        <v>0</v>
      </c>
      <c r="K50" s="11">
        <v>0</v>
      </c>
      <c r="M50" s="31">
        <f t="shared" si="1"/>
        <v>6.5846836792040326</v>
      </c>
      <c r="N50" s="31">
        <f t="shared" si="2"/>
        <v>0</v>
      </c>
      <c r="O50" s="32">
        <f t="shared" si="3"/>
        <v>0</v>
      </c>
    </row>
    <row r="51" spans="1:15" ht="20.100000000000001" customHeight="1" x14ac:dyDescent="0.15">
      <c r="A51" s="8" t="s">
        <v>191</v>
      </c>
      <c r="B51" s="9" t="s">
        <v>105</v>
      </c>
      <c r="C51" s="11">
        <v>10.83</v>
      </c>
      <c r="D51" s="11">
        <v>27.07</v>
      </c>
      <c r="E51" s="11">
        <f t="shared" si="0"/>
        <v>300.21999999999997</v>
      </c>
      <c r="F51" s="11">
        <v>8.19</v>
      </c>
      <c r="G51" s="11">
        <v>136.6</v>
      </c>
      <c r="H51" s="11">
        <v>50480</v>
      </c>
      <c r="I51" s="11">
        <v>33.04</v>
      </c>
      <c r="J51" s="11">
        <v>6.64</v>
      </c>
      <c r="K51" s="11">
        <v>100.9</v>
      </c>
      <c r="M51" s="31">
        <f t="shared" si="1"/>
        <v>6.6141093234017694</v>
      </c>
      <c r="N51" s="31">
        <f t="shared" si="2"/>
        <v>100.39144615445991</v>
      </c>
      <c r="O51" s="32">
        <f t="shared" si="3"/>
        <v>-0.5085538455400922</v>
      </c>
    </row>
    <row r="52" spans="1:15" ht="20.100000000000001" customHeight="1" x14ac:dyDescent="0.15">
      <c r="A52" s="8" t="s">
        <v>191</v>
      </c>
      <c r="B52" s="9" t="s">
        <v>106</v>
      </c>
      <c r="C52" s="11">
        <v>9.5500000000000007</v>
      </c>
      <c r="D52" s="11">
        <v>27.67</v>
      </c>
      <c r="E52" s="11">
        <f t="shared" si="0"/>
        <v>300.82</v>
      </c>
      <c r="F52" s="11">
        <v>8.19</v>
      </c>
      <c r="G52" s="11">
        <v>136.5</v>
      </c>
      <c r="H52" s="11">
        <v>49830</v>
      </c>
      <c r="I52" s="11">
        <v>32.54</v>
      </c>
      <c r="J52" s="11">
        <v>6.66</v>
      </c>
      <c r="K52" s="11">
        <v>101.9</v>
      </c>
      <c r="M52" s="31">
        <f t="shared" si="1"/>
        <v>6.5669766111244829</v>
      </c>
      <c r="N52" s="31">
        <f t="shared" si="2"/>
        <v>101.4165329707119</v>
      </c>
      <c r="O52" s="32">
        <f t="shared" si="3"/>
        <v>-0.48346702928810714</v>
      </c>
    </row>
    <row r="53" spans="1:15" ht="20.100000000000001" customHeight="1" x14ac:dyDescent="0.15">
      <c r="A53" s="8" t="s">
        <v>191</v>
      </c>
      <c r="B53" s="9" t="s">
        <v>107</v>
      </c>
      <c r="C53" s="11">
        <v>10.039999999999999</v>
      </c>
      <c r="D53" s="11">
        <v>27.16</v>
      </c>
      <c r="E53" s="11">
        <f t="shared" si="0"/>
        <v>300.31</v>
      </c>
      <c r="F53" s="11">
        <v>8.18</v>
      </c>
      <c r="G53" s="11">
        <v>137.1</v>
      </c>
      <c r="H53" s="11">
        <v>50480</v>
      </c>
      <c r="I53" s="11">
        <v>33.03</v>
      </c>
      <c r="J53" s="11">
        <v>6.74</v>
      </c>
      <c r="K53" s="11">
        <v>102.6</v>
      </c>
      <c r="M53" s="31">
        <f t="shared" si="1"/>
        <v>6.6045931984991979</v>
      </c>
      <c r="N53" s="31">
        <f t="shared" si="2"/>
        <v>102.05019139606617</v>
      </c>
      <c r="O53" s="32">
        <f t="shared" si="3"/>
        <v>-0.54980860393382613</v>
      </c>
    </row>
    <row r="54" spans="1:15" ht="20.100000000000001" customHeight="1" x14ac:dyDescent="0.15">
      <c r="A54" s="8" t="s">
        <v>191</v>
      </c>
      <c r="B54" s="9" t="s">
        <v>108</v>
      </c>
      <c r="C54" s="11">
        <v>10.210000000000001</v>
      </c>
      <c r="D54" s="11">
        <v>27.13</v>
      </c>
      <c r="E54" s="11">
        <f t="shared" si="0"/>
        <v>300.27999999999997</v>
      </c>
      <c r="F54" s="11">
        <v>8.18</v>
      </c>
      <c r="G54" s="11">
        <v>136.9</v>
      </c>
      <c r="H54" s="11">
        <v>50480</v>
      </c>
      <c r="I54" s="11">
        <v>33.04</v>
      </c>
      <c r="J54" s="11">
        <v>6.64</v>
      </c>
      <c r="K54" s="11">
        <v>101</v>
      </c>
      <c r="M54" s="31">
        <f t="shared" si="1"/>
        <v>6.6075159325315402</v>
      </c>
      <c r="N54" s="31">
        <f t="shared" si="2"/>
        <v>100.49162299115356</v>
      </c>
      <c r="O54" s="32">
        <f t="shared" si="3"/>
        <v>-0.50837700884643766</v>
      </c>
    </row>
    <row r="55" spans="1:15" ht="20.100000000000001" customHeight="1" x14ac:dyDescent="0.15">
      <c r="A55" s="8" t="s">
        <v>191</v>
      </c>
      <c r="B55" s="9" t="s">
        <v>109</v>
      </c>
      <c r="C55" s="11">
        <v>10.24</v>
      </c>
      <c r="D55" s="11">
        <v>27.12</v>
      </c>
      <c r="E55" s="11">
        <f t="shared" si="0"/>
        <v>300.27</v>
      </c>
      <c r="F55" s="11">
        <v>8.18</v>
      </c>
      <c r="G55" s="11">
        <v>137.30000000000001</v>
      </c>
      <c r="H55" s="11">
        <v>50610</v>
      </c>
      <c r="I55" s="11">
        <v>33.130000000000003</v>
      </c>
      <c r="J55" s="11">
        <v>6.58</v>
      </c>
      <c r="K55" s="11">
        <v>100.1</v>
      </c>
      <c r="M55" s="31">
        <f t="shared" si="1"/>
        <v>6.6052850988332539</v>
      </c>
      <c r="N55" s="31">
        <f t="shared" si="2"/>
        <v>99.617198978470739</v>
      </c>
      <c r="O55" s="32">
        <f t="shared" si="3"/>
        <v>-0.48280102152925508</v>
      </c>
    </row>
    <row r="56" spans="1:15" ht="20.100000000000001" customHeight="1" x14ac:dyDescent="0.15">
      <c r="A56" s="8" t="s">
        <v>191</v>
      </c>
      <c r="B56" s="9" t="s">
        <v>110</v>
      </c>
      <c r="C56" s="11">
        <v>10.1</v>
      </c>
      <c r="D56" s="11">
        <v>27.14</v>
      </c>
      <c r="E56" s="11">
        <f t="shared" si="0"/>
        <v>300.28999999999996</v>
      </c>
      <c r="F56" s="11">
        <v>8.18</v>
      </c>
      <c r="G56" s="11">
        <v>137.6</v>
      </c>
      <c r="H56" s="11">
        <v>50430</v>
      </c>
      <c r="I56" s="11">
        <v>33</v>
      </c>
      <c r="J56" s="11">
        <v>6.57</v>
      </c>
      <c r="K56" s="11">
        <v>100</v>
      </c>
      <c r="M56" s="31">
        <f t="shared" si="1"/>
        <v>6.6078975217719274</v>
      </c>
      <c r="N56" s="31">
        <f t="shared" si="2"/>
        <v>99.426481393710162</v>
      </c>
      <c r="O56" s="32">
        <f t="shared" si="3"/>
        <v>-0.57351860628983786</v>
      </c>
    </row>
    <row r="57" spans="1:15" ht="20.100000000000001" customHeight="1" x14ac:dyDescent="0.15">
      <c r="A57" s="8" t="s">
        <v>191</v>
      </c>
      <c r="B57" s="9" t="s">
        <v>111</v>
      </c>
      <c r="C57" s="11">
        <v>8.31</v>
      </c>
      <c r="D57" s="11">
        <v>27.77</v>
      </c>
      <c r="E57" s="11">
        <f t="shared" si="0"/>
        <v>300.91999999999996</v>
      </c>
      <c r="F57" s="11">
        <v>8.19</v>
      </c>
      <c r="G57" s="11">
        <v>137.30000000000001</v>
      </c>
      <c r="H57" s="11">
        <v>50030</v>
      </c>
      <c r="I57" s="11">
        <v>32.69</v>
      </c>
      <c r="J57" s="11">
        <v>6.61</v>
      </c>
      <c r="K57" s="11">
        <v>101.5</v>
      </c>
      <c r="M57" s="31">
        <f t="shared" si="1"/>
        <v>6.5506619118947711</v>
      </c>
      <c r="N57" s="31">
        <f t="shared" si="2"/>
        <v>100.90583347001136</v>
      </c>
      <c r="O57" s="32">
        <f t="shared" si="3"/>
        <v>-0.59416652998864095</v>
      </c>
    </row>
    <row r="58" spans="1:15" ht="20.100000000000001" customHeight="1" x14ac:dyDescent="0.15">
      <c r="A58" s="8" t="s">
        <v>191</v>
      </c>
      <c r="B58" s="9" t="s">
        <v>112</v>
      </c>
      <c r="C58" s="11">
        <v>9.81</v>
      </c>
      <c r="D58" s="11">
        <v>27.31</v>
      </c>
      <c r="E58" s="11">
        <f t="shared" si="0"/>
        <v>300.45999999999998</v>
      </c>
      <c r="F58" s="11">
        <v>8.11</v>
      </c>
      <c r="G58" s="11">
        <v>138.6</v>
      </c>
      <c r="H58" s="11">
        <v>50240</v>
      </c>
      <c r="I58" s="11">
        <v>32.85</v>
      </c>
      <c r="J58" s="11">
        <v>6.62</v>
      </c>
      <c r="K58" s="11">
        <v>100.8</v>
      </c>
      <c r="M58" s="31">
        <f t="shared" si="1"/>
        <v>6.594806648561236</v>
      </c>
      <c r="N58" s="31">
        <f t="shared" si="2"/>
        <v>100.38201804512738</v>
      </c>
      <c r="O58" s="32">
        <f t="shared" si="3"/>
        <v>-0.4179819548726158</v>
      </c>
    </row>
    <row r="59" spans="1:15" ht="20.100000000000001" customHeight="1" x14ac:dyDescent="0.15">
      <c r="A59" s="8" t="s">
        <v>191</v>
      </c>
      <c r="B59" s="9" t="s">
        <v>113</v>
      </c>
      <c r="C59" s="11">
        <v>9.73</v>
      </c>
      <c r="D59" s="11">
        <v>27.74</v>
      </c>
      <c r="E59" s="11">
        <f t="shared" si="0"/>
        <v>300.89</v>
      </c>
      <c r="F59" s="11">
        <v>8.19</v>
      </c>
      <c r="G59" s="11">
        <v>138</v>
      </c>
      <c r="H59" s="11">
        <v>50170</v>
      </c>
      <c r="I59" s="11">
        <v>32.79</v>
      </c>
      <c r="J59" s="11">
        <v>6.32</v>
      </c>
      <c r="K59" s="11">
        <v>96.9</v>
      </c>
      <c r="M59" s="31">
        <f t="shared" si="1"/>
        <v>6.5502532276303418</v>
      </c>
      <c r="N59" s="31">
        <f t="shared" si="2"/>
        <v>96.484819446993512</v>
      </c>
      <c r="O59" s="32">
        <f t="shared" si="3"/>
        <v>-0.41518055300649337</v>
      </c>
    </row>
    <row r="60" spans="1:15" ht="20.100000000000001" customHeight="1" x14ac:dyDescent="0.15">
      <c r="A60" s="8" t="s">
        <v>191</v>
      </c>
      <c r="B60" s="9" t="s">
        <v>114</v>
      </c>
      <c r="C60" s="11">
        <v>8.83</v>
      </c>
      <c r="D60" s="11">
        <v>27.58</v>
      </c>
      <c r="E60" s="11">
        <f t="shared" si="0"/>
        <v>300.72999999999996</v>
      </c>
      <c r="F60" s="11">
        <v>8.17</v>
      </c>
      <c r="G60" s="11">
        <v>138.5</v>
      </c>
      <c r="H60" s="11">
        <v>50200</v>
      </c>
      <c r="I60" s="11">
        <v>32.82</v>
      </c>
      <c r="J60" s="11">
        <v>6.58</v>
      </c>
      <c r="K60" s="11">
        <v>100.7</v>
      </c>
      <c r="M60" s="31">
        <f t="shared" si="1"/>
        <v>6.5664873023348926</v>
      </c>
      <c r="N60" s="31">
        <f t="shared" si="2"/>
        <v>100.20578274262866</v>
      </c>
      <c r="O60" s="32">
        <f t="shared" si="3"/>
        <v>-0.49421725737134636</v>
      </c>
    </row>
    <row r="61" spans="1:15" ht="20.100000000000001" customHeight="1" x14ac:dyDescent="0.15">
      <c r="A61" s="8" t="s">
        <v>191</v>
      </c>
      <c r="B61" s="9" t="s">
        <v>115</v>
      </c>
      <c r="C61" s="11">
        <v>8.4600000000000009</v>
      </c>
      <c r="D61" s="11">
        <v>27.8</v>
      </c>
      <c r="E61" s="11">
        <f t="shared" si="0"/>
        <v>300.95</v>
      </c>
      <c r="F61" s="11">
        <v>8.1999999999999993</v>
      </c>
      <c r="G61" s="11">
        <v>138.19999999999999</v>
      </c>
      <c r="H61" s="11">
        <v>49940</v>
      </c>
      <c r="I61" s="11">
        <v>32.619999999999997</v>
      </c>
      <c r="J61" s="11">
        <v>6.65</v>
      </c>
      <c r="K61" s="11">
        <v>102</v>
      </c>
      <c r="M61" s="31">
        <f t="shared" si="1"/>
        <v>6.5499752957266217</v>
      </c>
      <c r="N61" s="31">
        <f t="shared" si="2"/>
        <v>101.52710048141154</v>
      </c>
      <c r="O61" s="32">
        <f t="shared" si="3"/>
        <v>-0.4728995185884628</v>
      </c>
    </row>
    <row r="62" spans="1:15" ht="20.100000000000001" customHeight="1" x14ac:dyDescent="0.15">
      <c r="A62" s="8" t="s">
        <v>191</v>
      </c>
      <c r="B62" s="9" t="s">
        <v>116</v>
      </c>
      <c r="C62" s="11">
        <v>8.17</v>
      </c>
      <c r="D62" s="11">
        <v>27.88</v>
      </c>
      <c r="E62" s="11">
        <f t="shared" si="0"/>
        <v>301.02999999999997</v>
      </c>
      <c r="F62" s="11">
        <v>8.1999999999999993</v>
      </c>
      <c r="G62" s="11">
        <v>138.4</v>
      </c>
      <c r="H62" s="11">
        <v>49990</v>
      </c>
      <c r="I62" s="11">
        <v>32.65</v>
      </c>
      <c r="J62" s="11">
        <v>6.74</v>
      </c>
      <c r="K62" s="11">
        <v>103.6</v>
      </c>
      <c r="M62" s="31">
        <f t="shared" si="1"/>
        <v>6.5402489124425305</v>
      </c>
      <c r="N62" s="31">
        <f t="shared" si="2"/>
        <v>103.05418173270824</v>
      </c>
      <c r="O62" s="32">
        <f t="shared" si="3"/>
        <v>-0.5458182672917502</v>
      </c>
    </row>
    <row r="63" spans="1:15" ht="20.100000000000001" customHeight="1" x14ac:dyDescent="0.15">
      <c r="A63" s="8" t="s">
        <v>191</v>
      </c>
      <c r="B63" s="9" t="s">
        <v>117</v>
      </c>
      <c r="C63" s="11">
        <v>8.65</v>
      </c>
      <c r="D63" s="11">
        <v>27.74</v>
      </c>
      <c r="E63" s="11">
        <f t="shared" si="0"/>
        <v>300.89</v>
      </c>
      <c r="F63" s="11">
        <v>8.1999999999999993</v>
      </c>
      <c r="G63" s="11">
        <v>138.69999999999999</v>
      </c>
      <c r="H63" s="11">
        <v>50140</v>
      </c>
      <c r="I63" s="11">
        <v>32.770000000000003</v>
      </c>
      <c r="J63" s="11">
        <v>6.77</v>
      </c>
      <c r="K63" s="11">
        <v>103.8</v>
      </c>
      <c r="M63" s="31">
        <f t="shared" si="1"/>
        <v>6.5509835452461074</v>
      </c>
      <c r="N63" s="31">
        <f t="shared" si="2"/>
        <v>103.3432606453855</v>
      </c>
      <c r="O63" s="32">
        <f t="shared" si="3"/>
        <v>-0.45673935461449844</v>
      </c>
    </row>
    <row r="64" spans="1:15" ht="20.100000000000001" customHeight="1" x14ac:dyDescent="0.15">
      <c r="A64" s="8" t="s">
        <v>191</v>
      </c>
      <c r="B64" s="9" t="s">
        <v>118</v>
      </c>
      <c r="C64" s="11">
        <v>9.0299999999999994</v>
      </c>
      <c r="D64" s="11">
        <v>27.7</v>
      </c>
      <c r="E64" s="11">
        <f t="shared" si="0"/>
        <v>300.84999999999997</v>
      </c>
      <c r="F64" s="11">
        <v>8.1999999999999993</v>
      </c>
      <c r="G64" s="11">
        <v>138.80000000000001</v>
      </c>
      <c r="H64" s="11">
        <v>50140</v>
      </c>
      <c r="I64" s="11">
        <v>32.770000000000003</v>
      </c>
      <c r="J64" s="11">
        <v>6.75</v>
      </c>
      <c r="K64" s="11">
        <v>103.5</v>
      </c>
      <c r="M64" s="31">
        <f t="shared" si="1"/>
        <v>6.5553101222226022</v>
      </c>
      <c r="N64" s="31">
        <f t="shared" si="2"/>
        <v>102.96995678537613</v>
      </c>
      <c r="O64" s="32">
        <f t="shared" si="3"/>
        <v>-0.53004321462387338</v>
      </c>
    </row>
    <row r="65" spans="1:15" ht="20.100000000000001" customHeight="1" x14ac:dyDescent="0.15">
      <c r="A65" s="8" t="s">
        <v>191</v>
      </c>
      <c r="B65" s="9" t="s">
        <v>119</v>
      </c>
      <c r="C65" s="11">
        <v>8.5399999999999991</v>
      </c>
      <c r="D65" s="11">
        <v>27.73</v>
      </c>
      <c r="E65" s="11">
        <f t="shared" si="0"/>
        <v>300.88</v>
      </c>
      <c r="F65" s="11">
        <v>8.1999999999999993</v>
      </c>
      <c r="G65" s="11">
        <v>138.9</v>
      </c>
      <c r="H65" s="11">
        <v>50100</v>
      </c>
      <c r="I65" s="11">
        <v>32.74</v>
      </c>
      <c r="J65" s="11">
        <v>6.75</v>
      </c>
      <c r="K65" s="11">
        <v>103.6</v>
      </c>
      <c r="M65" s="31">
        <f t="shared" si="1"/>
        <v>6.553160608295066</v>
      </c>
      <c r="N65" s="31">
        <f t="shared" si="2"/>
        <v>103.00373214500149</v>
      </c>
      <c r="O65" s="32">
        <f t="shared" si="3"/>
        <v>-0.59626785499850143</v>
      </c>
    </row>
    <row r="66" spans="1:15" ht="20.100000000000001" customHeight="1" x14ac:dyDescent="0.15">
      <c r="A66" s="8" t="s">
        <v>191</v>
      </c>
      <c r="B66" s="9" t="s">
        <v>120</v>
      </c>
      <c r="C66" s="11">
        <v>8.6</v>
      </c>
      <c r="D66" s="11">
        <v>27.72</v>
      </c>
      <c r="E66" s="11">
        <f t="shared" si="0"/>
        <v>300.87</v>
      </c>
      <c r="F66" s="11">
        <v>8.1999999999999993</v>
      </c>
      <c r="G66" s="11">
        <v>139.1</v>
      </c>
      <c r="H66" s="11">
        <v>50070</v>
      </c>
      <c r="I66" s="11">
        <v>32.72</v>
      </c>
      <c r="J66" s="11">
        <v>6.76</v>
      </c>
      <c r="K66" s="11">
        <v>103.7</v>
      </c>
      <c r="M66" s="31">
        <f t="shared" si="1"/>
        <v>6.554973216329337</v>
      </c>
      <c r="N66" s="31">
        <f t="shared" si="2"/>
        <v>103.12780505586069</v>
      </c>
      <c r="O66" s="32">
        <f t="shared" si="3"/>
        <v>-0.57219494413931216</v>
      </c>
    </row>
    <row r="67" spans="1:15" ht="20.100000000000001" customHeight="1" x14ac:dyDescent="0.15">
      <c r="A67" s="8" t="s">
        <v>191</v>
      </c>
      <c r="B67" s="9" t="s">
        <v>121</v>
      </c>
      <c r="C67" s="11">
        <v>10.1</v>
      </c>
      <c r="D67" s="11">
        <v>27.33</v>
      </c>
      <c r="E67" s="11">
        <f t="shared" si="0"/>
        <v>300.47999999999996</v>
      </c>
      <c r="F67" s="11">
        <v>8.19</v>
      </c>
      <c r="G67" s="11">
        <v>139.30000000000001</v>
      </c>
      <c r="H67" s="11">
        <v>50390</v>
      </c>
      <c r="I67" s="11">
        <v>32.96</v>
      </c>
      <c r="J67" s="11">
        <v>6.79</v>
      </c>
      <c r="K67" s="11">
        <v>103.5</v>
      </c>
      <c r="M67" s="31">
        <f t="shared" si="1"/>
        <v>6.5885668750136892</v>
      </c>
      <c r="N67" s="31">
        <f t="shared" si="2"/>
        <v>103.05731320342548</v>
      </c>
      <c r="O67" s="32">
        <f t="shared" si="3"/>
        <v>-0.44268679657452026</v>
      </c>
    </row>
    <row r="68" spans="1:15" ht="20.100000000000001" customHeight="1" x14ac:dyDescent="0.15">
      <c r="A68" s="8" t="s">
        <v>191</v>
      </c>
      <c r="B68" s="9" t="s">
        <v>122</v>
      </c>
      <c r="C68" s="11">
        <v>9.81</v>
      </c>
      <c r="D68" s="11">
        <v>27.14</v>
      </c>
      <c r="E68" s="11">
        <f t="shared" si="0"/>
        <v>300.28999999999996</v>
      </c>
      <c r="F68" s="11">
        <v>8.19</v>
      </c>
      <c r="G68" s="11">
        <v>139.69999999999999</v>
      </c>
      <c r="H68" s="11">
        <v>50610</v>
      </c>
      <c r="I68" s="11">
        <v>33.130000000000003</v>
      </c>
      <c r="J68" s="11">
        <v>6.68</v>
      </c>
      <c r="K68" s="11">
        <v>101.6</v>
      </c>
      <c r="M68" s="31">
        <f t="shared" si="1"/>
        <v>6.6030907931230711</v>
      </c>
      <c r="N68" s="31">
        <f t="shared" si="2"/>
        <v>101.16474556062485</v>
      </c>
      <c r="O68" s="32">
        <f t="shared" si="3"/>
        <v>-0.43525443937514297</v>
      </c>
    </row>
    <row r="69" spans="1:15" ht="20.100000000000001" customHeight="1" x14ac:dyDescent="0.15">
      <c r="A69" s="8" t="s">
        <v>191</v>
      </c>
      <c r="B69" s="9" t="s">
        <v>123</v>
      </c>
      <c r="C69" s="11">
        <v>7.92</v>
      </c>
      <c r="D69" s="11">
        <v>27.88</v>
      </c>
      <c r="E69" s="11">
        <f t="shared" ref="E69:E93" si="4">D69+273.15</f>
        <v>301.02999999999997</v>
      </c>
      <c r="F69" s="11">
        <v>8.1999999999999993</v>
      </c>
      <c r="G69" s="11">
        <v>139.1</v>
      </c>
      <c r="H69" s="11">
        <v>50030</v>
      </c>
      <c r="I69" s="11">
        <v>32.68</v>
      </c>
      <c r="J69" s="11">
        <v>6.72</v>
      </c>
      <c r="K69" s="11">
        <v>103.2</v>
      </c>
      <c r="M69" s="31">
        <f t="shared" ref="M69:M94" si="5">EXP(-139.34411+1.575701*10^5/E69-6.642308*10^7/E69^2+1.2438*10^10/E69^3-8.621949*10^11/E69^4-I69*(0.01767-10.754/E69+2140.7/E69^2))</f>
        <v>6.5391563142925815</v>
      </c>
      <c r="N69" s="31">
        <f t="shared" ref="N69:N94" si="6">J69*100/M69</f>
        <v>102.76555073797746</v>
      </c>
      <c r="O69" s="32">
        <f t="shared" ref="O69:O94" si="7">N69-K69</f>
        <v>-0.43444926202253953</v>
      </c>
    </row>
    <row r="70" spans="1:15" ht="20.100000000000001" customHeight="1" x14ac:dyDescent="0.15">
      <c r="A70" s="8" t="s">
        <v>191</v>
      </c>
      <c r="B70" s="9" t="s">
        <v>124</v>
      </c>
      <c r="C70" s="11">
        <v>6.43</v>
      </c>
      <c r="D70" s="11">
        <v>28.44</v>
      </c>
      <c r="E70" s="11">
        <f t="shared" si="4"/>
        <v>301.58999999999997</v>
      </c>
      <c r="F70" s="11">
        <v>8.2200000000000006</v>
      </c>
      <c r="G70" s="11">
        <v>138.30000000000001</v>
      </c>
      <c r="H70" s="11">
        <v>48580</v>
      </c>
      <c r="I70" s="11">
        <v>31.61</v>
      </c>
      <c r="J70" s="11">
        <v>6.8</v>
      </c>
      <c r="K70" s="11">
        <v>104.8</v>
      </c>
      <c r="M70" s="31">
        <f t="shared" si="5"/>
        <v>6.5178743015494716</v>
      </c>
      <c r="N70" s="31">
        <f t="shared" si="6"/>
        <v>104.32849247159399</v>
      </c>
      <c r="O70" s="32">
        <f t="shared" si="7"/>
        <v>-0.47150752840600774</v>
      </c>
    </row>
    <row r="71" spans="1:15" ht="20.100000000000001" customHeight="1" x14ac:dyDescent="0.15">
      <c r="A71" s="8" t="s">
        <v>191</v>
      </c>
      <c r="B71" s="9" t="s">
        <v>125</v>
      </c>
      <c r="C71" s="11">
        <v>6.13</v>
      </c>
      <c r="D71" s="11">
        <v>28.27</v>
      </c>
      <c r="E71" s="11">
        <f t="shared" si="4"/>
        <v>301.41999999999996</v>
      </c>
      <c r="F71" s="11">
        <v>8.1999999999999993</v>
      </c>
      <c r="G71" s="11">
        <v>138.80000000000001</v>
      </c>
      <c r="H71" s="11">
        <v>49240</v>
      </c>
      <c r="I71" s="11">
        <v>32.1</v>
      </c>
      <c r="J71" s="11">
        <v>6.83</v>
      </c>
      <c r="K71" s="11">
        <v>105.3</v>
      </c>
      <c r="M71" s="31">
        <f t="shared" si="5"/>
        <v>6.5183333834167669</v>
      </c>
      <c r="N71" s="31">
        <f t="shared" si="6"/>
        <v>104.78138502973998</v>
      </c>
      <c r="O71" s="32">
        <f t="shared" si="7"/>
        <v>-0.51861497026001757</v>
      </c>
    </row>
    <row r="72" spans="1:15" ht="20.100000000000001" customHeight="1" x14ac:dyDescent="0.15">
      <c r="A72" s="8" t="s">
        <v>191</v>
      </c>
      <c r="B72" s="9" t="s">
        <v>126</v>
      </c>
      <c r="C72" s="11">
        <v>6.2</v>
      </c>
      <c r="D72" s="11">
        <v>28.23</v>
      </c>
      <c r="E72" s="11">
        <f t="shared" si="4"/>
        <v>301.38</v>
      </c>
      <c r="F72" s="11">
        <v>8.1999999999999993</v>
      </c>
      <c r="G72" s="11">
        <v>139</v>
      </c>
      <c r="H72" s="11">
        <v>49410</v>
      </c>
      <c r="I72" s="11">
        <v>32.22</v>
      </c>
      <c r="J72" s="11">
        <v>6.78</v>
      </c>
      <c r="K72" s="11">
        <v>104.5</v>
      </c>
      <c r="M72" s="31">
        <f t="shared" si="5"/>
        <v>6.5182703804961521</v>
      </c>
      <c r="N72" s="31">
        <f t="shared" si="6"/>
        <v>104.0153231490211</v>
      </c>
      <c r="O72" s="32">
        <f t="shared" si="7"/>
        <v>-0.48467685097890012</v>
      </c>
    </row>
    <row r="73" spans="1:15" ht="20.100000000000001" customHeight="1" x14ac:dyDescent="0.15">
      <c r="A73" s="8" t="s">
        <v>191</v>
      </c>
      <c r="B73" s="9" t="s">
        <v>127</v>
      </c>
      <c r="C73" s="11">
        <v>6.6</v>
      </c>
      <c r="D73" s="11">
        <v>28.02</v>
      </c>
      <c r="E73" s="11">
        <f t="shared" si="4"/>
        <v>301.16999999999996</v>
      </c>
      <c r="F73" s="11">
        <v>8.19</v>
      </c>
      <c r="G73" s="11">
        <v>139.5</v>
      </c>
      <c r="H73" s="11">
        <v>49760</v>
      </c>
      <c r="I73" s="11">
        <v>32.479999999999997</v>
      </c>
      <c r="J73" s="11">
        <v>6.71</v>
      </c>
      <c r="K73" s="11">
        <v>103.2</v>
      </c>
      <c r="M73" s="31">
        <f t="shared" si="5"/>
        <v>6.5313658302893947</v>
      </c>
      <c r="N73" s="31">
        <f t="shared" si="6"/>
        <v>102.73502012216471</v>
      </c>
      <c r="O73" s="32">
        <f t="shared" si="7"/>
        <v>-0.46497987783529027</v>
      </c>
    </row>
    <row r="74" spans="1:15" ht="20.100000000000001" customHeight="1" x14ac:dyDescent="0.15">
      <c r="A74" s="8" t="s">
        <v>191</v>
      </c>
      <c r="B74" s="9" t="s">
        <v>128</v>
      </c>
      <c r="C74" s="11">
        <v>5.88</v>
      </c>
      <c r="D74" s="11">
        <v>28.28</v>
      </c>
      <c r="E74" s="11">
        <f t="shared" si="4"/>
        <v>301.42999999999995</v>
      </c>
      <c r="F74" s="11">
        <v>8.1999999999999993</v>
      </c>
      <c r="G74" s="11">
        <v>139.19999999999999</v>
      </c>
      <c r="H74" s="11">
        <v>49230</v>
      </c>
      <c r="I74" s="11">
        <v>32.090000000000003</v>
      </c>
      <c r="J74" s="11">
        <v>6.72</v>
      </c>
      <c r="K74" s="11">
        <v>103.6</v>
      </c>
      <c r="M74" s="31">
        <f t="shared" si="5"/>
        <v>6.5176250915556135</v>
      </c>
      <c r="N74" s="31">
        <f t="shared" si="6"/>
        <v>103.10504064903316</v>
      </c>
      <c r="O74" s="32">
        <f t="shared" si="7"/>
        <v>-0.49495935096683752</v>
      </c>
    </row>
    <row r="75" spans="1:15" ht="20.100000000000001" customHeight="1" x14ac:dyDescent="0.15">
      <c r="A75" s="8" t="s">
        <v>191</v>
      </c>
      <c r="B75" s="9" t="s">
        <v>129</v>
      </c>
      <c r="C75" s="11">
        <v>5.96</v>
      </c>
      <c r="D75" s="11">
        <v>28.38</v>
      </c>
      <c r="E75" s="11">
        <f t="shared" si="4"/>
        <v>301.52999999999997</v>
      </c>
      <c r="F75" s="11">
        <v>8.1999999999999993</v>
      </c>
      <c r="G75" s="11">
        <v>139</v>
      </c>
      <c r="H75" s="11">
        <v>48950</v>
      </c>
      <c r="I75" s="11">
        <v>31.88</v>
      </c>
      <c r="J75" s="11">
        <v>6.77</v>
      </c>
      <c r="K75" s="11">
        <v>104.4</v>
      </c>
      <c r="M75" s="31">
        <f t="shared" si="5"/>
        <v>6.5145266348908129</v>
      </c>
      <c r="N75" s="31">
        <f t="shared" si="6"/>
        <v>103.92159521984162</v>
      </c>
      <c r="O75" s="32">
        <f t="shared" si="7"/>
        <v>-0.47840478015838528</v>
      </c>
    </row>
    <row r="76" spans="1:15" ht="20.100000000000001" customHeight="1" x14ac:dyDescent="0.15">
      <c r="A76" s="8" t="s">
        <v>191</v>
      </c>
      <c r="B76" s="9" t="s">
        <v>130</v>
      </c>
      <c r="C76" s="11">
        <v>5.2</v>
      </c>
      <c r="D76" s="11">
        <v>28.86</v>
      </c>
      <c r="E76" s="11">
        <f t="shared" si="4"/>
        <v>302.01</v>
      </c>
      <c r="F76" s="11">
        <v>8.2100000000000009</v>
      </c>
      <c r="G76" s="11">
        <v>138.4</v>
      </c>
      <c r="H76" s="11">
        <v>47510</v>
      </c>
      <c r="I76" s="11">
        <v>30.81</v>
      </c>
      <c r="J76" s="11">
        <v>6.79</v>
      </c>
      <c r="K76" s="11">
        <v>104.9</v>
      </c>
      <c r="M76" s="31">
        <f t="shared" si="5"/>
        <v>6.5019367270643</v>
      </c>
      <c r="N76" s="31">
        <f t="shared" si="6"/>
        <v>104.43042258065411</v>
      </c>
      <c r="O76" s="32">
        <f t="shared" si="7"/>
        <v>-0.46957741934589592</v>
      </c>
    </row>
    <row r="77" spans="1:15" ht="20.100000000000001" customHeight="1" x14ac:dyDescent="0.15">
      <c r="A77" s="8" t="s">
        <v>191</v>
      </c>
      <c r="B77" s="9" t="s">
        <v>131</v>
      </c>
      <c r="C77" s="11">
        <v>4.6900000000000004</v>
      </c>
      <c r="D77" s="11">
        <v>28.94</v>
      </c>
      <c r="E77" s="11">
        <f t="shared" si="4"/>
        <v>302.08999999999997</v>
      </c>
      <c r="F77" s="11">
        <v>8.1999999999999993</v>
      </c>
      <c r="G77" s="11">
        <v>139</v>
      </c>
      <c r="H77" s="11">
        <v>47240</v>
      </c>
      <c r="I77" s="11">
        <v>30.62</v>
      </c>
      <c r="J77" s="11">
        <v>6.76</v>
      </c>
      <c r="K77" s="11">
        <v>104.5</v>
      </c>
      <c r="M77" s="31">
        <f t="shared" si="5"/>
        <v>6.5002636921174526</v>
      </c>
      <c r="N77" s="31">
        <f t="shared" si="6"/>
        <v>103.99578109727328</v>
      </c>
      <c r="O77" s="32">
        <f t="shared" si="7"/>
        <v>-0.50421890272671988</v>
      </c>
    </row>
    <row r="78" spans="1:15" ht="20.100000000000001" customHeight="1" x14ac:dyDescent="0.15">
      <c r="A78" s="8" t="s">
        <v>191</v>
      </c>
      <c r="B78" s="9" t="s">
        <v>132</v>
      </c>
      <c r="C78" s="11">
        <v>5.03</v>
      </c>
      <c r="D78" s="11">
        <v>28.93</v>
      </c>
      <c r="E78" s="11">
        <f t="shared" si="4"/>
        <v>302.08</v>
      </c>
      <c r="F78" s="11">
        <v>8.1999999999999993</v>
      </c>
      <c r="G78" s="11">
        <v>139.5</v>
      </c>
      <c r="H78" s="11">
        <v>47480</v>
      </c>
      <c r="I78" s="11">
        <v>30.79</v>
      </c>
      <c r="J78" s="11">
        <v>6.8</v>
      </c>
      <c r="K78" s="11">
        <v>105.2</v>
      </c>
      <c r="M78" s="31">
        <f t="shared" si="5"/>
        <v>6.4952182325746595</v>
      </c>
      <c r="N78" s="31">
        <f t="shared" si="6"/>
        <v>104.69240226443519</v>
      </c>
      <c r="O78" s="32">
        <f t="shared" si="7"/>
        <v>-0.50759773556481491</v>
      </c>
    </row>
    <row r="79" spans="1:15" ht="20.100000000000001" customHeight="1" x14ac:dyDescent="0.15">
      <c r="A79" s="8" t="s">
        <v>191</v>
      </c>
      <c r="B79" s="9" t="s">
        <v>133</v>
      </c>
      <c r="C79" s="11">
        <v>5.27</v>
      </c>
      <c r="D79" s="11">
        <v>28.76</v>
      </c>
      <c r="E79" s="11">
        <f t="shared" si="4"/>
        <v>301.90999999999997</v>
      </c>
      <c r="F79" s="11">
        <v>8.2100000000000009</v>
      </c>
      <c r="G79" s="11">
        <v>139.9</v>
      </c>
      <c r="H79" s="11">
        <v>48210</v>
      </c>
      <c r="I79" s="11">
        <v>31.32</v>
      </c>
      <c r="J79" s="11">
        <v>6.82</v>
      </c>
      <c r="K79" s="11">
        <v>105.6</v>
      </c>
      <c r="M79" s="31">
        <f t="shared" si="5"/>
        <v>6.4942256726162135</v>
      </c>
      <c r="N79" s="31">
        <f t="shared" si="6"/>
        <v>105.01636906086368</v>
      </c>
      <c r="O79" s="32">
        <f t="shared" si="7"/>
        <v>-0.58363093913631303</v>
      </c>
    </row>
    <row r="80" spans="1:15" ht="20.100000000000001" customHeight="1" x14ac:dyDescent="0.15">
      <c r="A80" s="8" t="s">
        <v>191</v>
      </c>
      <c r="B80" s="9" t="s">
        <v>134</v>
      </c>
      <c r="C80" s="11">
        <v>4.93</v>
      </c>
      <c r="D80" s="11">
        <v>29.04</v>
      </c>
      <c r="E80" s="11">
        <f t="shared" si="4"/>
        <v>302.19</v>
      </c>
      <c r="F80" s="11">
        <v>8.23</v>
      </c>
      <c r="G80" s="11">
        <v>139.1</v>
      </c>
      <c r="H80" s="11">
        <v>47130</v>
      </c>
      <c r="I80" s="11">
        <v>30.53</v>
      </c>
      <c r="J80" s="11">
        <v>6.86</v>
      </c>
      <c r="K80" s="11">
        <v>106.2</v>
      </c>
      <c r="M80" s="31">
        <f t="shared" si="5"/>
        <v>6.4928801422838349</v>
      </c>
      <c r="N80" s="31">
        <f t="shared" si="6"/>
        <v>105.65419120130305</v>
      </c>
      <c r="O80" s="32">
        <f t="shared" si="7"/>
        <v>-0.54580879869695309</v>
      </c>
    </row>
    <row r="81" spans="1:16" ht="20.100000000000001" customHeight="1" x14ac:dyDescent="0.15">
      <c r="A81" s="8" t="s">
        <v>191</v>
      </c>
      <c r="B81" s="9" t="s">
        <v>135</v>
      </c>
      <c r="C81" s="11">
        <v>4.8600000000000003</v>
      </c>
      <c r="D81" s="11">
        <v>29.02</v>
      </c>
      <c r="E81" s="11">
        <f t="shared" si="4"/>
        <v>302.16999999999996</v>
      </c>
      <c r="F81" s="11">
        <v>8.2200000000000006</v>
      </c>
      <c r="G81" s="11">
        <v>139</v>
      </c>
      <c r="H81" s="11">
        <v>47200</v>
      </c>
      <c r="I81" s="11">
        <v>30.58</v>
      </c>
      <c r="J81" s="11">
        <v>6.84</v>
      </c>
      <c r="K81" s="11">
        <v>105.8</v>
      </c>
      <c r="M81" s="31">
        <f t="shared" si="5"/>
        <v>6.4932072515350034</v>
      </c>
      <c r="N81" s="31">
        <f t="shared" si="6"/>
        <v>105.34085445036449</v>
      </c>
      <c r="O81" s="32">
        <f t="shared" si="7"/>
        <v>-0.45914554963550813</v>
      </c>
    </row>
    <row r="82" spans="1:16" ht="20.100000000000001" customHeight="1" x14ac:dyDescent="0.15">
      <c r="A82" s="8" t="s">
        <v>191</v>
      </c>
      <c r="B82" s="9" t="s">
        <v>136</v>
      </c>
      <c r="C82" s="11">
        <v>4.6100000000000003</v>
      </c>
      <c r="D82" s="11">
        <v>29.04</v>
      </c>
      <c r="E82" s="11">
        <f t="shared" si="4"/>
        <v>302.19</v>
      </c>
      <c r="F82" s="11">
        <v>8.2100000000000009</v>
      </c>
      <c r="G82" s="11">
        <v>138.69999999999999</v>
      </c>
      <c r="H82" s="11">
        <v>47370</v>
      </c>
      <c r="I82" s="11">
        <v>30.71</v>
      </c>
      <c r="J82" s="11">
        <v>6.77</v>
      </c>
      <c r="K82" s="11">
        <v>104.8</v>
      </c>
      <c r="M82" s="31">
        <f t="shared" si="5"/>
        <v>6.4864259843321044</v>
      </c>
      <c r="N82" s="31">
        <f t="shared" si="6"/>
        <v>104.37180685253891</v>
      </c>
      <c r="O82" s="32">
        <f t="shared" si="7"/>
        <v>-0.42819314746108716</v>
      </c>
    </row>
    <row r="83" spans="1:16" ht="20.100000000000001" customHeight="1" x14ac:dyDescent="0.15">
      <c r="A83" s="8" t="s">
        <v>191</v>
      </c>
      <c r="B83" s="9" t="s">
        <v>137</v>
      </c>
      <c r="C83" s="11">
        <v>5.64</v>
      </c>
      <c r="D83" s="11">
        <v>28.83</v>
      </c>
      <c r="E83" s="11">
        <f t="shared" si="4"/>
        <v>301.97999999999996</v>
      </c>
      <c r="F83" s="11">
        <v>8.1300000000000008</v>
      </c>
      <c r="G83" s="11">
        <v>138</v>
      </c>
      <c r="H83" s="11">
        <v>48280</v>
      </c>
      <c r="I83" s="11">
        <v>31.37</v>
      </c>
      <c r="J83" s="11">
        <v>6.04</v>
      </c>
      <c r="K83" s="11">
        <v>93.6</v>
      </c>
      <c r="M83" s="31">
        <f t="shared" si="5"/>
        <v>6.4850034199943689</v>
      </c>
      <c r="N83" s="31">
        <f t="shared" si="6"/>
        <v>93.137961675974637</v>
      </c>
      <c r="O83" s="32">
        <f t="shared" si="7"/>
        <v>-0.46203832402535738</v>
      </c>
    </row>
    <row r="84" spans="1:16" ht="20.100000000000001" customHeight="1" x14ac:dyDescent="0.15">
      <c r="A84" s="8" t="s">
        <v>191</v>
      </c>
      <c r="B84" s="9" t="s">
        <v>138</v>
      </c>
      <c r="C84" s="11">
        <v>4.93</v>
      </c>
      <c r="D84" s="11">
        <v>29.01</v>
      </c>
      <c r="E84" s="11">
        <f t="shared" si="4"/>
        <v>302.15999999999997</v>
      </c>
      <c r="F84" s="11">
        <v>8.2200000000000006</v>
      </c>
      <c r="G84" s="11">
        <v>136.9</v>
      </c>
      <c r="H84" s="11">
        <v>47950</v>
      </c>
      <c r="I84" s="11">
        <v>31.13</v>
      </c>
      <c r="J84" s="11">
        <v>6.7</v>
      </c>
      <c r="K84" s="11">
        <v>103.9</v>
      </c>
      <c r="M84" s="31">
        <f t="shared" si="5"/>
        <v>6.4745588804176908</v>
      </c>
      <c r="N84" s="31">
        <f t="shared" si="6"/>
        <v>103.48195334610604</v>
      </c>
      <c r="O84" s="32">
        <f t="shared" si="7"/>
        <v>-0.41804665389396689</v>
      </c>
    </row>
    <row r="85" spans="1:16" ht="20.100000000000001" customHeight="1" x14ac:dyDescent="0.15">
      <c r="A85" s="8" t="s">
        <v>191</v>
      </c>
      <c r="B85" s="9" t="s">
        <v>139</v>
      </c>
      <c r="C85" s="11">
        <v>4.93</v>
      </c>
      <c r="D85" s="11">
        <v>29.03</v>
      </c>
      <c r="E85" s="11">
        <f t="shared" si="4"/>
        <v>302.17999999999995</v>
      </c>
      <c r="F85" s="11">
        <v>8.23</v>
      </c>
      <c r="G85" s="11">
        <v>137.1</v>
      </c>
      <c r="H85" s="11">
        <v>47210</v>
      </c>
      <c r="I85" s="11">
        <v>30.59</v>
      </c>
      <c r="J85" s="11">
        <v>6.75</v>
      </c>
      <c r="K85" s="11">
        <v>104.5</v>
      </c>
      <c r="M85" s="31">
        <f t="shared" si="5"/>
        <v>6.4917880994100807</v>
      </c>
      <c r="N85" s="31">
        <f t="shared" si="6"/>
        <v>103.97751584980698</v>
      </c>
      <c r="O85" s="32">
        <f t="shared" si="7"/>
        <v>-0.52248415019302286</v>
      </c>
    </row>
    <row r="86" spans="1:16" ht="20.100000000000001" customHeight="1" x14ac:dyDescent="0.15">
      <c r="A86" s="8" t="s">
        <v>191</v>
      </c>
      <c r="B86" s="9" t="s">
        <v>140</v>
      </c>
      <c r="C86" s="11">
        <v>4.5999999999999996</v>
      </c>
      <c r="D86" s="11">
        <v>29.06</v>
      </c>
      <c r="E86" s="11">
        <f t="shared" si="4"/>
        <v>302.20999999999998</v>
      </c>
      <c r="F86" s="11">
        <v>8.2200000000000006</v>
      </c>
      <c r="G86" s="11">
        <v>137.6</v>
      </c>
      <c r="H86" s="11">
        <v>47690</v>
      </c>
      <c r="I86" s="11">
        <v>30.94</v>
      </c>
      <c r="J86" s="11">
        <v>6.74</v>
      </c>
      <c r="K86" s="11">
        <v>104.6</v>
      </c>
      <c r="M86" s="31">
        <f t="shared" si="5"/>
        <v>6.4760749046684936</v>
      </c>
      <c r="N86" s="31">
        <f t="shared" si="6"/>
        <v>104.07538669976233</v>
      </c>
      <c r="O86" s="32">
        <f t="shared" si="7"/>
        <v>-0.52461330023766095</v>
      </c>
    </row>
    <row r="87" spans="1:16" ht="20.100000000000001" customHeight="1" x14ac:dyDescent="0.15">
      <c r="A87" s="8" t="s">
        <v>191</v>
      </c>
      <c r="B87" s="9" t="s">
        <v>141</v>
      </c>
      <c r="C87" s="11">
        <v>4.1500000000000004</v>
      </c>
      <c r="D87" s="11">
        <v>29.04</v>
      </c>
      <c r="E87" s="11">
        <f t="shared" si="4"/>
        <v>302.19</v>
      </c>
      <c r="F87" s="11">
        <v>8.23</v>
      </c>
      <c r="G87" s="11">
        <v>137.69999999999999</v>
      </c>
      <c r="H87" s="11">
        <v>47590</v>
      </c>
      <c r="I87" s="11">
        <v>30.87</v>
      </c>
      <c r="J87" s="11">
        <v>6.72</v>
      </c>
      <c r="K87" s="11">
        <v>104.2</v>
      </c>
      <c r="M87" s="31">
        <f t="shared" si="5"/>
        <v>6.4806943412318141</v>
      </c>
      <c r="N87" s="31">
        <f t="shared" si="6"/>
        <v>103.69259289464807</v>
      </c>
      <c r="O87" s="32">
        <f t="shared" si="7"/>
        <v>-0.50740710535193045</v>
      </c>
    </row>
    <row r="88" spans="1:16" ht="20.100000000000001" customHeight="1" x14ac:dyDescent="0.15">
      <c r="A88" s="8" t="s">
        <v>191</v>
      </c>
      <c r="B88" s="9" t="s">
        <v>142</v>
      </c>
      <c r="C88" s="11">
        <v>2.48</v>
      </c>
      <c r="D88" s="11">
        <v>29.04</v>
      </c>
      <c r="E88" s="11">
        <f t="shared" si="4"/>
        <v>302.19</v>
      </c>
      <c r="F88" s="11">
        <v>8.2200000000000006</v>
      </c>
      <c r="G88" s="11">
        <v>137.9</v>
      </c>
      <c r="H88" s="11">
        <v>47090</v>
      </c>
      <c r="I88" s="11">
        <v>30.5</v>
      </c>
      <c r="J88" s="11">
        <v>6.7</v>
      </c>
      <c r="K88" s="11">
        <v>103.6</v>
      </c>
      <c r="M88" s="31">
        <f t="shared" si="5"/>
        <v>6.4939564594693122</v>
      </c>
      <c r="N88" s="31">
        <f t="shared" si="6"/>
        <v>103.17285066225291</v>
      </c>
      <c r="O88" s="32">
        <f t="shared" si="7"/>
        <v>-0.42714933774708186</v>
      </c>
    </row>
    <row r="89" spans="1:16" ht="20.100000000000001" customHeight="1" x14ac:dyDescent="0.15">
      <c r="A89" s="8" t="s">
        <v>191</v>
      </c>
      <c r="B89" s="9" t="s">
        <v>143</v>
      </c>
      <c r="C89" s="11">
        <v>0.1</v>
      </c>
      <c r="D89" s="11">
        <v>27.27</v>
      </c>
      <c r="E89" s="11">
        <f t="shared" si="4"/>
        <v>300.41999999999996</v>
      </c>
      <c r="F89" s="11">
        <v>5.99</v>
      </c>
      <c r="G89" s="11">
        <v>166.3</v>
      </c>
      <c r="H89" s="11">
        <v>0.9</v>
      </c>
      <c r="I89" s="11">
        <v>0.01</v>
      </c>
      <c r="J89" s="11">
        <v>7.88</v>
      </c>
      <c r="K89" s="11">
        <v>99.8</v>
      </c>
      <c r="M89" s="31">
        <f t="shared" si="5"/>
        <v>7.9296209986073825</v>
      </c>
      <c r="N89" s="31">
        <f t="shared" si="6"/>
        <v>99.374232405103641</v>
      </c>
      <c r="O89" s="32">
        <f t="shared" si="7"/>
        <v>-0.42576759489635663</v>
      </c>
    </row>
    <row r="90" spans="1:16" ht="20.100000000000001" customHeight="1" x14ac:dyDescent="0.15">
      <c r="A90" s="8" t="s">
        <v>191</v>
      </c>
      <c r="B90" s="9" t="s">
        <v>144</v>
      </c>
      <c r="C90" s="11">
        <v>0.1</v>
      </c>
      <c r="D90" s="11">
        <v>26.92</v>
      </c>
      <c r="E90" s="11">
        <f t="shared" si="4"/>
        <v>300.07</v>
      </c>
      <c r="F90" s="11">
        <v>5.45</v>
      </c>
      <c r="G90" s="11">
        <v>197.6</v>
      </c>
      <c r="H90" s="11">
        <v>0.4</v>
      </c>
      <c r="I90" s="11">
        <v>0.01</v>
      </c>
      <c r="J90" s="11">
        <v>7.97</v>
      </c>
      <c r="K90" s="11">
        <v>100.3</v>
      </c>
      <c r="M90" s="31">
        <f t="shared" si="5"/>
        <v>7.9794792962835732</v>
      </c>
      <c r="N90" s="31">
        <f t="shared" si="6"/>
        <v>99.881204074456491</v>
      </c>
      <c r="O90" s="32">
        <f t="shared" si="7"/>
        <v>-0.41879592554350609</v>
      </c>
    </row>
    <row r="91" spans="1:16" ht="20.100000000000001" customHeight="1" x14ac:dyDescent="0.15">
      <c r="A91" s="8" t="s">
        <v>191</v>
      </c>
      <c r="B91" s="9" t="s">
        <v>145</v>
      </c>
      <c r="C91" s="11">
        <v>0.1</v>
      </c>
      <c r="D91" s="11">
        <v>26.71</v>
      </c>
      <c r="E91" s="11">
        <f t="shared" si="4"/>
        <v>299.85999999999996</v>
      </c>
      <c r="F91" s="11">
        <v>5.91</v>
      </c>
      <c r="G91" s="11">
        <v>190.7</v>
      </c>
      <c r="H91" s="11">
        <v>0.3</v>
      </c>
      <c r="I91" s="11">
        <v>0.01</v>
      </c>
      <c r="J91" s="11">
        <v>8.01</v>
      </c>
      <c r="K91" s="11">
        <v>100.4</v>
      </c>
      <c r="M91" s="31">
        <f t="shared" si="5"/>
        <v>8.0096559091890622</v>
      </c>
      <c r="N91" s="31">
        <f t="shared" si="6"/>
        <v>100.00429594997387</v>
      </c>
      <c r="O91" s="32">
        <f t="shared" si="7"/>
        <v>-0.39570405002613995</v>
      </c>
    </row>
    <row r="92" spans="1:16" ht="20.100000000000001" customHeight="1" x14ac:dyDescent="0.15">
      <c r="A92" s="8" t="s">
        <v>191</v>
      </c>
      <c r="B92" s="9" t="s">
        <v>146</v>
      </c>
      <c r="C92" s="11">
        <v>0.1</v>
      </c>
      <c r="D92" s="11">
        <v>26.66</v>
      </c>
      <c r="E92" s="11">
        <f t="shared" si="4"/>
        <v>299.81</v>
      </c>
      <c r="F92" s="11">
        <v>6.01</v>
      </c>
      <c r="G92" s="11">
        <v>185.6</v>
      </c>
      <c r="H92" s="11">
        <v>0.3</v>
      </c>
      <c r="I92" s="11">
        <v>0.01</v>
      </c>
      <c r="J92" s="11">
        <v>8.02</v>
      </c>
      <c r="K92" s="11">
        <v>100.5</v>
      </c>
      <c r="M92" s="31">
        <f t="shared" si="5"/>
        <v>8.0168700543904112</v>
      </c>
      <c r="N92" s="31">
        <f t="shared" si="6"/>
        <v>100.03904199005788</v>
      </c>
      <c r="O92" s="32">
        <f t="shared" si="7"/>
        <v>-0.460958009942118</v>
      </c>
    </row>
    <row r="93" spans="1:16" ht="20.100000000000001" customHeight="1" x14ac:dyDescent="0.15">
      <c r="A93" s="8" t="s">
        <v>191</v>
      </c>
      <c r="B93" s="9" t="s">
        <v>147</v>
      </c>
      <c r="C93" s="11">
        <v>0.09</v>
      </c>
      <c r="D93" s="11">
        <v>26.7</v>
      </c>
      <c r="E93" s="11">
        <f t="shared" si="4"/>
        <v>299.84999999999997</v>
      </c>
      <c r="F93" s="11">
        <v>6.15</v>
      </c>
      <c r="G93" s="11">
        <v>193.4</v>
      </c>
      <c r="H93" s="11">
        <v>0.2</v>
      </c>
      <c r="I93" s="11">
        <v>0.01</v>
      </c>
      <c r="J93" s="11">
        <v>8.01</v>
      </c>
      <c r="K93" s="11">
        <v>100.4</v>
      </c>
      <c r="M93" s="31">
        <f t="shared" si="5"/>
        <v>8.0110978350943167</v>
      </c>
      <c r="N93" s="31">
        <f t="shared" si="6"/>
        <v>99.98629607181293</v>
      </c>
      <c r="O93" s="32">
        <f t="shared" si="7"/>
        <v>-0.41370392818707558</v>
      </c>
    </row>
    <row r="94" spans="1:16" ht="20.100000000000001" customHeight="1" x14ac:dyDescent="0.15">
      <c r="A94" s="42">
        <v>20250118</v>
      </c>
      <c r="B94" s="41">
        <v>0.46666666666666667</v>
      </c>
      <c r="C94" s="12">
        <v>0</v>
      </c>
      <c r="D94" s="12">
        <v>20</v>
      </c>
      <c r="E94" s="12">
        <v>293.14999999999998</v>
      </c>
      <c r="F94" s="12"/>
      <c r="G94" s="12"/>
      <c r="H94" s="12"/>
      <c r="I94" s="12">
        <v>35</v>
      </c>
      <c r="J94" s="12">
        <v>7.39</v>
      </c>
      <c r="K94" s="12">
        <v>100</v>
      </c>
      <c r="M94" s="31">
        <f t="shared" si="5"/>
        <v>7.397095136319372</v>
      </c>
      <c r="N94" s="31">
        <f t="shared" si="6"/>
        <v>99.904082126988811</v>
      </c>
      <c r="O94" s="32">
        <f t="shared" si="7"/>
        <v>-9.5917873011188703E-2</v>
      </c>
      <c r="P94" s="1" t="s">
        <v>229</v>
      </c>
    </row>
    <row r="95" spans="1:16" ht="20.100000000000001" customHeight="1" x14ac:dyDescent="0.15">
      <c r="A95" s="38"/>
      <c r="B95" s="39"/>
      <c r="C95" s="12"/>
      <c r="D95" s="12"/>
      <c r="E95" s="12"/>
      <c r="F95" s="12"/>
      <c r="G95" s="12"/>
      <c r="H95" s="12"/>
      <c r="I95" s="12"/>
      <c r="J95" s="12"/>
      <c r="K95" s="12"/>
    </row>
    <row r="96" spans="1:16" ht="20.100000000000001" customHeight="1" x14ac:dyDescent="0.15">
      <c r="A96" s="38"/>
      <c r="B96" s="39"/>
      <c r="C96" s="12"/>
      <c r="D96" s="12"/>
      <c r="E96" s="12"/>
      <c r="F96" s="12"/>
      <c r="G96" s="12"/>
      <c r="H96" s="12"/>
      <c r="I96" s="12"/>
      <c r="J96" s="12"/>
      <c r="K96" s="12"/>
    </row>
    <row r="97" spans="1:11" ht="20.100000000000001" customHeight="1" x14ac:dyDescent="0.15">
      <c r="A97" s="38"/>
      <c r="B97" s="39"/>
      <c r="C97" s="12"/>
      <c r="D97" s="12"/>
      <c r="E97" s="12"/>
      <c r="F97" s="12"/>
      <c r="G97" s="12"/>
      <c r="H97" s="12"/>
      <c r="I97" s="12"/>
      <c r="J97" s="12"/>
      <c r="K97" s="12"/>
    </row>
    <row r="98" spans="1:11" ht="20.100000000000001" customHeight="1" x14ac:dyDescent="0.15">
      <c r="A98" s="38"/>
      <c r="B98" s="39"/>
      <c r="C98" s="12"/>
      <c r="D98" s="12"/>
      <c r="E98" s="12"/>
      <c r="F98" s="12"/>
      <c r="G98" s="12"/>
      <c r="H98" s="12"/>
      <c r="I98" s="12"/>
      <c r="J98" s="12"/>
      <c r="K98" s="12"/>
    </row>
    <row r="99" spans="1:11" ht="20.100000000000001" customHeight="1" x14ac:dyDescent="0.15">
      <c r="A99" s="38"/>
      <c r="B99" s="39"/>
      <c r="C99" s="12"/>
      <c r="D99" s="12"/>
      <c r="E99" s="12"/>
      <c r="F99" s="12"/>
      <c r="G99" s="12"/>
      <c r="H99" s="12"/>
      <c r="I99" s="12"/>
      <c r="J99" s="12"/>
      <c r="K99" s="12"/>
    </row>
    <row r="100" spans="1:11" ht="20.100000000000001" customHeight="1" x14ac:dyDescent="0.15">
      <c r="A100" s="38"/>
      <c r="B100" s="39"/>
      <c r="C100" s="12"/>
      <c r="D100" s="12"/>
      <c r="E100" s="12"/>
      <c r="F100" s="12"/>
      <c r="G100" s="12"/>
      <c r="H100" s="12"/>
      <c r="I100" s="12"/>
      <c r="J100" s="12"/>
      <c r="K100" s="12"/>
    </row>
    <row r="101" spans="1:11" ht="20.100000000000001" customHeight="1" x14ac:dyDescent="0.15">
      <c r="A101" s="38"/>
      <c r="B101" s="39"/>
      <c r="C101" s="12"/>
      <c r="D101" s="12"/>
      <c r="E101" s="12"/>
      <c r="F101" s="12"/>
      <c r="G101" s="12"/>
      <c r="H101" s="12"/>
      <c r="I101" s="12"/>
      <c r="J101" s="12"/>
      <c r="K101" s="12"/>
    </row>
    <row r="102" spans="1:11" ht="20.100000000000001" customHeight="1" x14ac:dyDescent="0.15">
      <c r="A102" s="38"/>
      <c r="B102" s="39"/>
      <c r="C102" s="12"/>
      <c r="D102" s="12"/>
      <c r="E102" s="12"/>
      <c r="F102" s="12"/>
      <c r="G102" s="12"/>
      <c r="H102" s="12"/>
      <c r="I102" s="12"/>
      <c r="J102" s="12"/>
      <c r="K102" s="12"/>
    </row>
    <row r="103" spans="1:11" ht="20.100000000000001" customHeight="1" x14ac:dyDescent="0.15">
      <c r="A103" s="38"/>
      <c r="B103" s="39"/>
      <c r="C103" s="12"/>
      <c r="D103" s="12"/>
      <c r="E103" s="12"/>
      <c r="F103" s="12"/>
      <c r="G103" s="12"/>
      <c r="H103" s="12"/>
      <c r="I103" s="12"/>
      <c r="J103" s="12"/>
      <c r="K103" s="12"/>
    </row>
  </sheetData>
  <mergeCells count="1">
    <mergeCell ref="A1:K1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 1 - G.Laut241023</vt:lpstr>
      <vt:lpstr>Sheet 1 - PPIEH261023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Birkicht</dc:creator>
  <cp:lastModifiedBy>Matthias Birkicht</cp:lastModifiedBy>
  <dcterms:created xsi:type="dcterms:W3CDTF">2023-11-01T08:17:20Z</dcterms:created>
  <dcterms:modified xsi:type="dcterms:W3CDTF">2023-11-01T08:17:20Z</dcterms:modified>
</cp:coreProperties>
</file>