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Q:\TRABAJOS\ANUARIO ESTADISTICO\2023\Archivos finales Español Inglés Anuario\WEB\"/>
    </mc:Choice>
  </mc:AlternateContent>
  <xr:revisionPtr revIDLastSave="0" documentId="13_ncr:1_{84206A7D-1A9E-45B5-8FAB-4EBCA51DC4D6}" xr6:coauthVersionLast="47" xr6:coauthVersionMax="47" xr10:uidLastSave="{00000000-0000-0000-0000-000000000000}"/>
  <bookViews>
    <workbookView xWindow="-120" yWindow="-120" windowWidth="29040" windowHeight="15840" tabRatio="934" xr2:uid="{00000000-000D-0000-FFFF-FFFF00000000}"/>
  </bookViews>
  <sheets>
    <sheet name="Índice" sheetId="284" r:id="rId1"/>
    <sheet name="Reservas de petróleo" sheetId="264" r:id="rId2"/>
    <sheet name="Producción de petróleo" sheetId="265" r:id="rId3"/>
    <sheet name="Consumo de petróleo" sheetId="268" r:id="rId4"/>
    <sheet name="Reservas de gas natural" sheetId="269" r:id="rId5"/>
    <sheet name="Producción de gas natural" sheetId="271" r:id="rId6"/>
    <sheet name="Demanda de gas natural" sheetId="272" r:id="rId7"/>
    <sheet name="Precios de hidrocarburos" sheetId="274" r:id="rId8"/>
    <sheet name="Generación eléctrica" sheetId="275" r:id="rId9"/>
    <sheet name="Generación eléctrica renovable" sheetId="278" r:id="rId10"/>
    <sheet name="Emisiones de CO2" sheetId="277" r:id="rId11"/>
    <sheet name="Emisiones de CO2 petróleo" sheetId="279" r:id="rId12"/>
    <sheet name="Emisiones de CO2 gas natural" sheetId="280" r:id="rId13"/>
    <sheet name="Emisiones de CO2 carbón" sheetId="281" r:id="rId14"/>
    <sheet name="Intensidad en CO2" sheetId="282" r:id="rId15"/>
    <sheet name="Emisiones de CO2 per cápita" sheetId="605" r:id="rId16"/>
    <sheet name="Intensidad energética total" sheetId="283" r:id="rId17"/>
    <sheet name="Mundo" sheetId="362" r:id="rId18"/>
    <sheet name="OCDE" sheetId="360" r:id="rId19"/>
    <sheet name="No-OCDE" sheetId="361" r:id="rId20"/>
    <sheet name="África" sheetId="358" r:id="rId21"/>
    <sheet name="Argelia" sheetId="393" r:id="rId22"/>
    <sheet name="Egipto" sheetId="394" r:id="rId23"/>
    <sheet name="Libia" sheetId="398" r:id="rId24"/>
    <sheet name="Nigeria" sheetId="395" r:id="rId25"/>
    <sheet name="Sudáfrica" sheetId="396" r:id="rId26"/>
    <sheet name="Antigua Unión Soviética" sheetId="356" r:id="rId27"/>
    <sheet name="Kazajistán" sheetId="389" r:id="rId28"/>
    <sheet name="Rusia" sheetId="390" r:id="rId29"/>
    <sheet name="Ucrania" sheetId="391" r:id="rId30"/>
    <sheet name="Uzbekistán" sheetId="392" r:id="rId31"/>
    <sheet name="Asia-Pacífico" sheetId="359" r:id="rId32"/>
    <sheet name="Australia" sheetId="399" r:id="rId33"/>
    <sheet name="China" sheetId="400" r:id="rId34"/>
    <sheet name="Corea del Sur" sheetId="406" r:id="rId35"/>
    <sheet name="India" sheetId="401" r:id="rId36"/>
    <sheet name="Indonesia" sheetId="402" r:id="rId37"/>
    <sheet name="Japón" sheetId="403" r:id="rId38"/>
    <sheet name="Malasia" sheetId="404" r:id="rId39"/>
    <sheet name="Nueva Zelanda" sheetId="405" r:id="rId40"/>
    <sheet name="Tailandia" sheetId="408" r:id="rId41"/>
    <sheet name="Taiwán" sheetId="407" r:id="rId42"/>
    <sheet name="Vietnam" sheetId="409" r:id="rId43"/>
    <sheet name="Europa" sheetId="355" r:id="rId44"/>
    <sheet name="Alemania" sheetId="378" r:id="rId45"/>
    <sheet name="Bélgica" sheetId="373" r:id="rId46"/>
    <sheet name="España" sheetId="384" r:id="rId47"/>
    <sheet name="Finlandia" sheetId="376" r:id="rId48"/>
    <sheet name="Francia" sheetId="377" r:id="rId49"/>
    <sheet name="Holanda" sheetId="380" r:id="rId50"/>
    <sheet name="Italia" sheetId="379" r:id="rId51"/>
    <sheet name="Noruega" sheetId="387" r:id="rId52"/>
    <sheet name="Polonia" sheetId="381" r:id="rId53"/>
    <sheet name="Portugal" sheetId="382" r:id="rId54"/>
    <sheet name="Reino Unido" sheetId="386" r:id="rId55"/>
    <sheet name="República Checa" sheetId="375" r:id="rId56"/>
    <sheet name="Rumanía" sheetId="383" r:id="rId57"/>
    <sheet name="Suecia" sheetId="385" r:id="rId58"/>
    <sheet name="Turquía" sheetId="388" r:id="rId59"/>
    <sheet name="Norteamérica" sheetId="254" r:id="rId60"/>
    <sheet name="Canadá" sheetId="364" r:id="rId61"/>
    <sheet name="EE.UU." sheetId="363" r:id="rId62"/>
    <sheet name="México" sheetId="365" r:id="rId63"/>
    <sheet name="Oriente Medio" sheetId="357" r:id="rId64"/>
    <sheet name="Arabia Saudí" sheetId="413" r:id="rId65"/>
    <sheet name="Emiratos Árabes Unidos" sheetId="414" r:id="rId66"/>
    <sheet name="Irán" sheetId="410" r:id="rId67"/>
    <sheet name="Iraq" sheetId="411" r:id="rId68"/>
    <sheet name="Kuwait" sheetId="412" r:id="rId69"/>
    <sheet name="Sudamérica y Centroamérica" sheetId="354" r:id="rId70"/>
    <sheet name="Argentina" sheetId="366" r:id="rId71"/>
    <sheet name="Brasil" sheetId="368" r:id="rId72"/>
    <sheet name="Chile" sheetId="370" r:id="rId73"/>
    <sheet name="Colombia" sheetId="369" r:id="rId74"/>
    <sheet name="Perú" sheetId="372" r:id="rId75"/>
    <sheet name="Venezuela" sheetId="371" r:id="rId76"/>
    <sheet name="Factores conversión" sheetId="285" r:id="rId77"/>
    <sheet name="Glosario" sheetId="286" r:id="rId78"/>
  </sheets>
  <externalReferences>
    <externalReference r:id="rId79"/>
  </externalReferences>
  <definedNames>
    <definedName name="_xlnm.Print_Area" localSheetId="20">África!$A$3:$W$69</definedName>
    <definedName name="_xlnm.Print_Area" localSheetId="44">Alemania!$A$3:$W$69</definedName>
    <definedName name="_xlnm.Print_Area" localSheetId="26">'Antigua Unión Soviética'!$A$3:$W$69</definedName>
    <definedName name="_xlnm.Print_Area" localSheetId="64">'Arabia Saudí'!$A$3:$W$69</definedName>
    <definedName name="_xlnm.Print_Area" localSheetId="21">Argelia!$A$3:$W$69</definedName>
    <definedName name="_xlnm.Print_Area" localSheetId="70">Argentina!$A$3:$W$69</definedName>
    <definedName name="_xlnm.Print_Area" localSheetId="31">'Asia-Pacífico'!$A$3:$W$69</definedName>
    <definedName name="_xlnm.Print_Area" localSheetId="32">Australia!$A$3:$W$69</definedName>
    <definedName name="_xlnm.Print_Area" localSheetId="45">Bélgica!$A$3:$W$69</definedName>
    <definedName name="_xlnm.Print_Area" localSheetId="71">Brasil!$A$3:$W$69</definedName>
    <definedName name="_xlnm.Print_Area" localSheetId="60">Canadá!$A$3:$W$69</definedName>
    <definedName name="_xlnm.Print_Area" localSheetId="72">Chile!$A$3:$W$69</definedName>
    <definedName name="_xlnm.Print_Area" localSheetId="33">China!$A$3:$W$69</definedName>
    <definedName name="_xlnm.Print_Area" localSheetId="73">Colombia!$A$3:$W$69</definedName>
    <definedName name="_xlnm.Print_Area" localSheetId="3">'Consumo de petróleo'!$A$3:$W$74</definedName>
    <definedName name="_xlnm.Print_Area" localSheetId="34">'Corea del Sur'!$A$3:$W$69</definedName>
    <definedName name="_xlnm.Print_Area" localSheetId="6">'Demanda de gas natural'!$A$3:$W$74</definedName>
    <definedName name="_xlnm.Print_Area" localSheetId="61">'EE.UU.'!$A$3:$W$69</definedName>
    <definedName name="_xlnm.Print_Area" localSheetId="22">Egipto!$A$3:$W$69</definedName>
    <definedName name="_xlnm.Print_Area" localSheetId="65">'Emiratos Árabes Unidos'!$A$3:$W$69</definedName>
    <definedName name="_xlnm.Print_Area" localSheetId="10">'Emisiones de CO2'!$A$3:$W$74</definedName>
    <definedName name="_xlnm.Print_Area" localSheetId="13">'Emisiones de CO2 carbón'!$A$3:$W$72</definedName>
    <definedName name="_xlnm.Print_Area" localSheetId="12">'Emisiones de CO2 gas natural'!$A$3:$W$72</definedName>
    <definedName name="_xlnm.Print_Area" localSheetId="15">'Emisiones de CO2 per cápita'!$A$3:$W$74</definedName>
    <definedName name="_xlnm.Print_Area" localSheetId="11">'Emisiones de CO2 petróleo'!$A$3:$W$72</definedName>
    <definedName name="_xlnm.Print_Area" localSheetId="46">España!$A$3:$W$69</definedName>
    <definedName name="_xlnm.Print_Area" localSheetId="43">Europa!$A$3:$W$69</definedName>
    <definedName name="_xlnm.Print_Area" localSheetId="76">'Factores conversión'!$A$7:$H$48</definedName>
    <definedName name="_xlnm.Print_Area" localSheetId="47">Finlandia!$A$3:$W$69</definedName>
    <definedName name="_xlnm.Print_Area" localSheetId="48">Francia!$A$3:$W$69</definedName>
    <definedName name="_xlnm.Print_Area" localSheetId="8">'Generación eléctrica'!$A$3:$V$72</definedName>
    <definedName name="_xlnm.Print_Area" localSheetId="9">'Generación eléctrica renovable'!$A$3:$W$66</definedName>
    <definedName name="_xlnm.Print_Area" localSheetId="77">Glosario!$A$7:$O$33</definedName>
    <definedName name="_xlnm.Print_Area" localSheetId="49">Holanda!$A$3:$W$69</definedName>
    <definedName name="_xlnm.Print_Area" localSheetId="35">India!$A$3:$W$69</definedName>
    <definedName name="_xlnm.Print_Area" localSheetId="0">Índice!$A$1:$E$54</definedName>
    <definedName name="_xlnm.Print_Area" localSheetId="36">Indonesia!$A$3:$W$69</definedName>
    <definedName name="_xlnm.Print_Area" localSheetId="14">'Intensidad en CO2'!$A$3:$V$68</definedName>
    <definedName name="_xlnm.Print_Area" localSheetId="16">'Intensidad energética total'!$A$3:$W$66</definedName>
    <definedName name="_xlnm.Print_Area" localSheetId="66">Irán!$A$3:$W$69</definedName>
    <definedName name="_xlnm.Print_Area" localSheetId="67">Iraq!$A$3:$W$69</definedName>
    <definedName name="_xlnm.Print_Area" localSheetId="50">Italia!$A$3:$W$69</definedName>
    <definedName name="_xlnm.Print_Area" localSheetId="37">Japón!$A$3:$W$69</definedName>
    <definedName name="_xlnm.Print_Area" localSheetId="27">Kazajistán!$A$3:$W$69</definedName>
    <definedName name="_xlnm.Print_Area" localSheetId="68">Kuwait!$A$3:$W$69</definedName>
    <definedName name="_xlnm.Print_Area" localSheetId="23">Libia!$A$3:$W$69</definedName>
    <definedName name="_xlnm.Print_Area" localSheetId="38">Malasia!$A$3:$W$69</definedName>
    <definedName name="_xlnm.Print_Area" localSheetId="62">México!$A$3:$W$69</definedName>
    <definedName name="_xlnm.Print_Area" localSheetId="17">Mundo!$A$3:$W$69</definedName>
    <definedName name="_xlnm.Print_Area" localSheetId="24">Nigeria!$A$3:$W$69</definedName>
    <definedName name="_xlnm.Print_Area" localSheetId="19">'No-OCDE'!$A$3:$W$69</definedName>
    <definedName name="_xlnm.Print_Area" localSheetId="59">Norteamérica!$A$3:$W$69</definedName>
    <definedName name="_xlnm.Print_Area" localSheetId="51">Noruega!$A$3:$W$69</definedName>
    <definedName name="_xlnm.Print_Area" localSheetId="39">'Nueva Zelanda'!$A$3:$W$69</definedName>
    <definedName name="_xlnm.Print_Area" localSheetId="18">OCDE!$A$3:$W$69</definedName>
    <definedName name="_xlnm.Print_Area" localSheetId="63">'Oriente Medio'!$A$3:$W$69</definedName>
    <definedName name="_xlnm.Print_Area" localSheetId="74">Perú!$A$3:$W$69</definedName>
    <definedName name="_xlnm.Print_Area" localSheetId="52">Polonia!$A$3:$W$69</definedName>
    <definedName name="_xlnm.Print_Area" localSheetId="53">Portugal!$A$3:$W$69</definedName>
    <definedName name="_xlnm.Print_Area" localSheetId="7">'Precios de hidrocarburos'!$A$3:$V$14</definedName>
    <definedName name="_xlnm.Print_Area" localSheetId="5">'Producción de gas natural'!$A$3:$W$68</definedName>
    <definedName name="_xlnm.Print_Area" localSheetId="2">'Producción de petróleo'!$A$3:$W$72</definedName>
    <definedName name="_xlnm.Print_Area" localSheetId="54">'Reino Unido'!$A$3:$W$69</definedName>
    <definedName name="_xlnm.Print_Area" localSheetId="55">'República Checa'!$A$3:$W$69</definedName>
    <definedName name="_xlnm.Print_Area" localSheetId="4">'Reservas de gas natural'!$A$3:$W$67</definedName>
    <definedName name="_xlnm.Print_Area" localSheetId="1">'Reservas de petróleo'!$A$3:$W$68</definedName>
    <definedName name="_xlnm.Print_Area" localSheetId="56">Rumanía!$A$3:$W$69</definedName>
    <definedName name="_xlnm.Print_Area" localSheetId="28">Rusia!$A$3:$W$69</definedName>
    <definedName name="_xlnm.Print_Area" localSheetId="25">Sudáfrica!$A$3:$W$69</definedName>
    <definedName name="_xlnm.Print_Area" localSheetId="69">'Sudamérica y Centroamérica'!$A$3:$W$69</definedName>
    <definedName name="_xlnm.Print_Area" localSheetId="57">Suecia!$A$3:$W$69</definedName>
    <definedName name="_xlnm.Print_Area" localSheetId="40">Tailandia!$A$3:$W$69</definedName>
    <definedName name="_xlnm.Print_Area" localSheetId="41">Taiwán!$A$3:$W$69</definedName>
    <definedName name="_xlnm.Print_Area" localSheetId="58">Turquía!$A$3:$W$69</definedName>
    <definedName name="_xlnm.Print_Area" localSheetId="29">Ucrania!$A$3:$W$69</definedName>
    <definedName name="_xlnm.Print_Area" localSheetId="30">Uzbekistán!$A$3:$W$69</definedName>
    <definedName name="_xlnm.Print_Area" localSheetId="75">Venezuela!$A$3:$W$69</definedName>
    <definedName name="_xlnm.Print_Area" localSheetId="42">Vietnam!$A$3:$W$69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3" i="409" l="1"/>
  <c r="V29" i="409"/>
  <c r="V21" i="409"/>
  <c r="V63" i="372"/>
  <c r="V62" i="372"/>
  <c r="V61" i="372"/>
  <c r="V60" i="372"/>
  <c r="V59" i="372"/>
  <c r="V58" i="372"/>
  <c r="V57" i="372"/>
  <c r="V56" i="372"/>
  <c r="V55" i="372"/>
  <c r="V54" i="372"/>
  <c r="V53" i="372"/>
  <c r="V52" i="372"/>
  <c r="V51" i="372"/>
  <c r="V50" i="372"/>
  <c r="V49" i="372"/>
  <c r="V48" i="372"/>
  <c r="V47" i="372"/>
  <c r="V46" i="372"/>
  <c r="V45" i="372"/>
  <c r="V44" i="372"/>
  <c r="V43" i="372"/>
  <c r="V42" i="372"/>
  <c r="V41" i="372"/>
  <c r="V40" i="372"/>
  <c r="V39" i="372"/>
  <c r="V38" i="372"/>
  <c r="V37" i="372"/>
  <c r="V36" i="372"/>
  <c r="V35" i="372"/>
  <c r="V34" i="372"/>
  <c r="V33" i="372"/>
  <c r="V32" i="372"/>
  <c r="V31" i="372"/>
  <c r="V30" i="372"/>
  <c r="V29" i="372"/>
  <c r="V28" i="372"/>
  <c r="V27" i="372"/>
  <c r="V26" i="372"/>
  <c r="V25" i="372"/>
  <c r="V24" i="372"/>
  <c r="V23" i="372"/>
  <c r="V22" i="372"/>
  <c r="V21" i="372"/>
  <c r="V20" i="372"/>
  <c r="V19" i="372"/>
  <c r="V18" i="372"/>
  <c r="V17" i="372"/>
  <c r="V16" i="372"/>
  <c r="V15" i="372"/>
  <c r="V14" i="372"/>
  <c r="V13" i="372"/>
  <c r="V12" i="372"/>
  <c r="V11" i="372"/>
  <c r="V10" i="372"/>
  <c r="V9" i="372"/>
  <c r="V8" i="372"/>
  <c r="V7" i="372"/>
  <c r="V6" i="372"/>
  <c r="V5" i="372"/>
  <c r="V4" i="372"/>
  <c r="V63" i="409"/>
  <c r="V62" i="409"/>
  <c r="V61" i="409"/>
  <c r="V60" i="409"/>
  <c r="V59" i="409"/>
  <c r="V58" i="409"/>
  <c r="V57" i="409"/>
  <c r="V56" i="409"/>
  <c r="V55" i="409"/>
  <c r="V54" i="409"/>
  <c r="V53" i="409"/>
  <c r="V52" i="409"/>
  <c r="V51" i="409"/>
  <c r="V50" i="409"/>
  <c r="V49" i="409"/>
  <c r="V48" i="409"/>
  <c r="V47" i="409"/>
  <c r="V46" i="409"/>
  <c r="V45" i="409"/>
  <c r="V44" i="409"/>
  <c r="V43" i="409"/>
  <c r="V42" i="409"/>
  <c r="V41" i="409"/>
  <c r="V40" i="409"/>
  <c r="V39" i="409"/>
  <c r="V38" i="409"/>
  <c r="V37" i="409"/>
  <c r="V36" i="409"/>
  <c r="V35" i="409"/>
  <c r="V34" i="409"/>
  <c r="V32" i="409"/>
  <c r="V31" i="409"/>
  <c r="V30" i="409"/>
  <c r="V28" i="409"/>
  <c r="V27" i="409"/>
  <c r="V26" i="409"/>
  <c r="V25" i="409"/>
  <c r="V24" i="409"/>
  <c r="V23" i="409"/>
  <c r="V22" i="409"/>
  <c r="V20" i="409"/>
  <c r="V19" i="409"/>
  <c r="V18" i="409"/>
  <c r="V17" i="409"/>
  <c r="V16" i="409"/>
  <c r="V15" i="409"/>
  <c r="V14" i="409"/>
  <c r="V13" i="409"/>
  <c r="V12" i="409"/>
  <c r="V11" i="409"/>
  <c r="V10" i="409"/>
  <c r="V9" i="409"/>
  <c r="V8" i="409"/>
  <c r="V7" i="409"/>
  <c r="V6" i="409"/>
  <c r="V5" i="409"/>
  <c r="V4" i="409"/>
  <c r="AE1" i="398"/>
  <c r="V63" i="398"/>
  <c r="V62" i="398"/>
  <c r="V61" i="398"/>
  <c r="V60" i="398"/>
  <c r="V59" i="398"/>
  <c r="V58" i="398"/>
  <c r="V57" i="398"/>
  <c r="V56" i="398"/>
  <c r="V55" i="398"/>
  <c r="V54" i="398"/>
  <c r="V53" i="398"/>
  <c r="V52" i="398"/>
  <c r="V51" i="398"/>
  <c r="V50" i="398"/>
  <c r="V49" i="398"/>
  <c r="V48" i="398"/>
  <c r="V47" i="398"/>
  <c r="V46" i="398"/>
  <c r="V45" i="398"/>
  <c r="V44" i="398"/>
  <c r="V43" i="398"/>
  <c r="V42" i="398"/>
  <c r="V41" i="398"/>
  <c r="V40" i="398"/>
  <c r="V39" i="398"/>
  <c r="V38" i="398"/>
  <c r="V37" i="398"/>
  <c r="V36" i="398"/>
  <c r="V35" i="398"/>
  <c r="V34" i="398"/>
  <c r="V33" i="398"/>
  <c r="V32" i="398"/>
  <c r="V31" i="398"/>
  <c r="V30" i="398"/>
  <c r="V29" i="398"/>
  <c r="V28" i="398"/>
  <c r="V27" i="398"/>
  <c r="V26" i="398"/>
  <c r="V25" i="398"/>
  <c r="V24" i="398"/>
  <c r="V23" i="398"/>
  <c r="V22" i="398"/>
  <c r="V21" i="398"/>
  <c r="V20" i="398"/>
  <c r="V19" i="398"/>
  <c r="V18" i="398"/>
  <c r="V17" i="398"/>
  <c r="V16" i="398"/>
  <c r="V15" i="398"/>
  <c r="V14" i="398"/>
  <c r="V13" i="398"/>
  <c r="V12" i="398"/>
  <c r="V11" i="398"/>
  <c r="V10" i="398"/>
  <c r="V9" i="398"/>
  <c r="V8" i="398"/>
  <c r="V7" i="398"/>
  <c r="V6" i="398"/>
  <c r="V5" i="398"/>
  <c r="V4" i="398"/>
  <c r="V63" i="376"/>
  <c r="V62" i="376"/>
  <c r="V61" i="376"/>
  <c r="V60" i="376"/>
  <c r="V59" i="376"/>
  <c r="V58" i="376"/>
  <c r="V57" i="376"/>
  <c r="V56" i="376"/>
  <c r="V55" i="376"/>
  <c r="V54" i="376"/>
  <c r="V53" i="376"/>
  <c r="V52" i="376"/>
  <c r="V51" i="376"/>
  <c r="V50" i="376"/>
  <c r="V49" i="376"/>
  <c r="V48" i="376"/>
  <c r="V47" i="376"/>
  <c r="V46" i="376"/>
  <c r="V45" i="376"/>
  <c r="V44" i="376"/>
  <c r="V43" i="376"/>
  <c r="V42" i="376"/>
  <c r="V41" i="376"/>
  <c r="V40" i="376"/>
  <c r="V39" i="376"/>
  <c r="V38" i="376"/>
  <c r="V37" i="376"/>
  <c r="V36" i="376"/>
  <c r="V35" i="376"/>
  <c r="V34" i="376"/>
  <c r="V33" i="376"/>
  <c r="V30" i="376"/>
  <c r="V32" i="376"/>
  <c r="V31" i="376"/>
  <c r="V29" i="376"/>
  <c r="V28" i="376"/>
  <c r="V27" i="376"/>
  <c r="V26" i="376"/>
  <c r="V25" i="376"/>
  <c r="V24" i="376"/>
  <c r="V23" i="376"/>
  <c r="V22" i="376"/>
  <c r="V21" i="376"/>
  <c r="V20" i="376"/>
  <c r="V19" i="376"/>
  <c r="V18" i="376"/>
  <c r="V17" i="376"/>
  <c r="V16" i="376"/>
  <c r="V15" i="376"/>
  <c r="V14" i="376"/>
  <c r="V13" i="376"/>
  <c r="V12" i="376"/>
  <c r="V11" i="376"/>
  <c r="V10" i="376"/>
  <c r="V9" i="376"/>
  <c r="V8" i="376"/>
  <c r="V7" i="376"/>
  <c r="V6" i="376"/>
  <c r="V5" i="376"/>
  <c r="V4" i="376"/>
  <c r="AE1" i="372"/>
  <c r="AE1" i="376"/>
  <c r="AE1" i="409"/>
  <c r="BF6" i="361"/>
  <c r="BF6" i="358"/>
  <c r="BF6" i="393"/>
  <c r="BF6" i="394"/>
  <c r="BF6" i="398"/>
  <c r="BF6" i="395"/>
  <c r="BF6" i="396"/>
  <c r="BF6" i="356"/>
  <c r="BF6" i="389"/>
  <c r="BF6" i="390"/>
  <c r="BF6" i="391"/>
  <c r="BF6" i="392"/>
  <c r="BF6" i="359"/>
  <c r="BF6" i="399"/>
  <c r="BF6" i="400"/>
  <c r="BF6" i="406"/>
  <c r="BF6" i="401"/>
  <c r="BF6" i="402"/>
  <c r="BF6" i="403"/>
  <c r="BF6" i="404"/>
  <c r="BF6" i="405"/>
  <c r="BF6" i="408"/>
  <c r="BF6" i="407"/>
  <c r="BF6" i="409"/>
  <c r="BF6" i="355"/>
  <c r="BF6" i="378"/>
  <c r="BF6" i="373"/>
  <c r="BF6" i="384"/>
  <c r="BF6" i="376"/>
  <c r="BF6" i="377"/>
  <c r="BF6" i="380"/>
  <c r="BF6" i="379"/>
  <c r="BF6" i="387"/>
  <c r="BF6" i="381"/>
  <c r="BF6" i="382"/>
  <c r="BF6" i="386"/>
  <c r="BF6" i="375"/>
  <c r="BF6" i="383"/>
  <c r="BF6" i="385"/>
  <c r="BF6" i="388"/>
  <c r="BF6" i="254"/>
  <c r="BF6" i="364"/>
  <c r="BF6" i="363"/>
  <c r="BF6" i="365"/>
  <c r="BF6" i="357"/>
  <c r="BF6" i="413"/>
  <c r="BF6" i="414"/>
  <c r="BF6" i="410"/>
  <c r="BF6" i="411"/>
  <c r="BF6" i="412"/>
  <c r="BF6" i="354"/>
  <c r="BF6" i="366"/>
  <c r="BF6" i="368"/>
  <c r="BF6" i="370"/>
  <c r="BF6" i="369"/>
  <c r="BF6" i="372"/>
  <c r="BF6" i="371"/>
  <c r="BF6" i="360"/>
  <c r="BF5" i="361"/>
  <c r="BF5" i="358"/>
  <c r="BF5" i="393"/>
  <c r="BF5" i="394"/>
  <c r="BF5" i="398"/>
  <c r="BF5" i="395"/>
  <c r="BF5" i="396"/>
  <c r="BF5" i="356"/>
  <c r="BF5" i="389"/>
  <c r="BF5" i="390"/>
  <c r="BF5" i="391"/>
  <c r="BF5" i="392"/>
  <c r="BF5" i="359"/>
  <c r="BF5" i="399"/>
  <c r="BF5" i="400"/>
  <c r="BF5" i="406"/>
  <c r="BF5" i="401"/>
  <c r="BF5" i="402"/>
  <c r="BF5" i="403"/>
  <c r="BF5" i="404"/>
  <c r="BF5" i="405"/>
  <c r="BF5" i="408"/>
  <c r="BF5" i="407"/>
  <c r="BF5" i="409"/>
  <c r="BF5" i="355"/>
  <c r="BF5" i="378"/>
  <c r="BF5" i="373"/>
  <c r="BF5" i="384"/>
  <c r="BF5" i="376"/>
  <c r="BF5" i="377"/>
  <c r="BF5" i="380"/>
  <c r="BF5" i="379"/>
  <c r="BF5" i="387"/>
  <c r="BF5" i="381"/>
  <c r="BF5" i="382"/>
  <c r="BF5" i="386"/>
  <c r="BF5" i="375"/>
  <c r="BF5" i="383"/>
  <c r="BF5" i="385"/>
  <c r="BF5" i="388"/>
  <c r="BF5" i="254"/>
  <c r="BF5" i="364"/>
  <c r="BF5" i="363"/>
  <c r="BF5" i="365"/>
  <c r="BF5" i="357"/>
  <c r="BF5" i="413"/>
  <c r="BF5" i="414"/>
  <c r="BF5" i="410"/>
  <c r="BF5" i="411"/>
  <c r="BF5" i="412"/>
  <c r="BF5" i="354"/>
  <c r="BF5" i="366"/>
  <c r="BF5" i="368"/>
  <c r="BF5" i="370"/>
  <c r="BF5" i="369"/>
  <c r="BF5" i="372"/>
  <c r="BF5" i="371"/>
  <c r="BF5" i="360"/>
  <c r="BF5" i="362"/>
  <c r="BF6" i="362"/>
  <c r="AE1" i="371" l="1"/>
  <c r="BE5" i="360"/>
  <c r="BE6" i="360"/>
  <c r="BE5" i="361"/>
  <c r="BE6" i="361"/>
  <c r="BE5" i="358"/>
  <c r="BE6" i="358"/>
  <c r="BE5" i="393"/>
  <c r="BE6" i="393"/>
  <c r="BE5" i="394"/>
  <c r="BE6" i="394"/>
  <c r="BE5" i="398"/>
  <c r="BE6" i="398"/>
  <c r="BE5" i="395"/>
  <c r="BE6" i="395"/>
  <c r="BE5" i="396"/>
  <c r="BE6" i="396"/>
  <c r="BE5" i="356"/>
  <c r="BE6" i="356"/>
  <c r="BE5" i="389"/>
  <c r="BE6" i="389"/>
  <c r="BE5" i="390"/>
  <c r="BE6" i="390"/>
  <c r="BE5" i="391"/>
  <c r="BE6" i="391"/>
  <c r="BE5" i="392"/>
  <c r="BE6" i="392"/>
  <c r="BE5" i="359"/>
  <c r="BE6" i="359"/>
  <c r="BE5" i="399"/>
  <c r="BE6" i="399"/>
  <c r="BE5" i="400"/>
  <c r="BE6" i="400"/>
  <c r="BE5" i="406"/>
  <c r="BE6" i="406"/>
  <c r="BE5" i="401"/>
  <c r="BE6" i="401"/>
  <c r="BE5" i="402"/>
  <c r="BE6" i="402"/>
  <c r="BE5" i="403"/>
  <c r="BE6" i="403"/>
  <c r="BE5" i="404"/>
  <c r="BE6" i="404"/>
  <c r="BE5" i="405"/>
  <c r="BE6" i="405"/>
  <c r="BE5" i="408"/>
  <c r="BE6" i="408"/>
  <c r="BE5" i="407"/>
  <c r="BE6" i="407"/>
  <c r="BE5" i="409"/>
  <c r="BE6" i="409"/>
  <c r="BE5" i="355"/>
  <c r="BE6" i="355"/>
  <c r="BE5" i="378"/>
  <c r="BE6" i="378"/>
  <c r="BE5" i="373"/>
  <c r="BE6" i="373"/>
  <c r="BE5" i="384"/>
  <c r="BE6" i="384"/>
  <c r="BE5" i="376"/>
  <c r="BE6" i="376"/>
  <c r="BE5" i="377"/>
  <c r="BE6" i="377"/>
  <c r="BE5" i="380"/>
  <c r="BE6" i="380"/>
  <c r="BE5" i="379"/>
  <c r="BE6" i="379"/>
  <c r="BE5" i="387"/>
  <c r="BE6" i="387"/>
  <c r="BE5" i="381"/>
  <c r="BE6" i="381"/>
  <c r="BE5" i="382"/>
  <c r="BE6" i="382"/>
  <c r="BE5" i="386"/>
  <c r="BE6" i="386"/>
  <c r="BE5" i="375"/>
  <c r="BE6" i="375"/>
  <c r="BE5" i="383"/>
  <c r="BE6" i="383"/>
  <c r="BE5" i="385"/>
  <c r="BE6" i="385"/>
  <c r="BE5" i="388"/>
  <c r="BE6" i="388"/>
  <c r="BE5" i="254"/>
  <c r="BE6" i="254"/>
  <c r="BE5" i="364"/>
  <c r="BE6" i="364"/>
  <c r="BE5" i="363"/>
  <c r="BE6" i="363"/>
  <c r="BE5" i="365"/>
  <c r="BE6" i="365"/>
  <c r="BE5" i="357"/>
  <c r="BE6" i="357"/>
  <c r="BE5" i="413"/>
  <c r="BE6" i="413"/>
  <c r="BE5" i="414"/>
  <c r="BE6" i="414"/>
  <c r="BE5" i="410"/>
  <c r="BE6" i="410"/>
  <c r="BE5" i="411"/>
  <c r="BE6" i="411"/>
  <c r="BE5" i="412"/>
  <c r="BE6" i="412"/>
  <c r="BE5" i="354"/>
  <c r="BE6" i="354"/>
  <c r="BE5" i="366"/>
  <c r="BE6" i="366"/>
  <c r="BE5" i="368"/>
  <c r="BE6" i="368"/>
  <c r="BE5" i="370"/>
  <c r="BE6" i="370"/>
  <c r="BE5" i="369"/>
  <c r="BE6" i="369"/>
  <c r="BE5" i="372"/>
  <c r="BE6" i="372"/>
  <c r="BE5" i="371"/>
  <c r="BE6" i="371"/>
  <c r="BE5" i="362"/>
  <c r="BE6" i="362"/>
  <c r="C29" i="285" l="1"/>
  <c r="C31" i="371"/>
  <c r="C29" i="371"/>
  <c r="C31" i="372"/>
  <c r="C29" i="372"/>
  <c r="C31" i="369"/>
  <c r="C29" i="369"/>
  <c r="C31" i="370"/>
  <c r="C29" i="370"/>
  <c r="C31" i="368"/>
  <c r="C29" i="368"/>
  <c r="C31" i="366"/>
  <c r="C29" i="366"/>
  <c r="C31" i="354"/>
  <c r="C32" i="354"/>
  <c r="C29" i="354"/>
  <c r="C31" i="412"/>
  <c r="C32" i="412"/>
  <c r="C29" i="412"/>
  <c r="C31" i="411"/>
  <c r="C29" i="411"/>
  <c r="C31" i="410"/>
  <c r="C29" i="410"/>
  <c r="C31" i="414"/>
  <c r="C29" i="414"/>
  <c r="C31" i="413"/>
  <c r="C29" i="413"/>
  <c r="C31" i="357"/>
  <c r="C29" i="357"/>
  <c r="C31" i="365"/>
  <c r="C29" i="365"/>
  <c r="C31" i="363"/>
  <c r="C29" i="363"/>
  <c r="C31" i="364"/>
  <c r="C29" i="364"/>
  <c r="C31" i="254"/>
  <c r="C29" i="254"/>
  <c r="C31" i="388"/>
  <c r="C29" i="388"/>
  <c r="C31" i="385"/>
  <c r="C29" i="385" l="1"/>
  <c r="C31" i="383"/>
  <c r="C29" i="383"/>
  <c r="C31" i="375"/>
  <c r="C29" i="375"/>
  <c r="C31" i="386"/>
  <c r="C29" i="386"/>
  <c r="C31" i="382"/>
  <c r="C29" i="382"/>
  <c r="C31" i="381"/>
  <c r="C29" i="381"/>
  <c r="C31" i="387"/>
  <c r="C29" i="387"/>
  <c r="C31" i="379"/>
  <c r="C29" i="379"/>
  <c r="C31" i="380"/>
  <c r="C29" i="380"/>
  <c r="C31" i="377"/>
  <c r="C29" i="377"/>
  <c r="C31" i="376"/>
  <c r="C29" i="376"/>
  <c r="C31" i="384"/>
  <c r="C29" i="384"/>
  <c r="C31" i="373"/>
  <c r="C29" i="373"/>
  <c r="C31" i="378"/>
  <c r="C29" i="378"/>
  <c r="C31" i="355"/>
  <c r="C29" i="355"/>
  <c r="C31" i="409"/>
  <c r="C29" i="409"/>
  <c r="C31" i="407"/>
  <c r="C29" i="407"/>
  <c r="C31" i="408"/>
  <c r="C29" i="408"/>
  <c r="C31" i="405"/>
  <c r="C29" i="405"/>
  <c r="C31" i="404"/>
  <c r="C29" i="404"/>
  <c r="C31" i="403"/>
  <c r="C29" i="403"/>
  <c r="C31" i="402"/>
  <c r="C29" i="402"/>
  <c r="C31" i="401"/>
  <c r="C29" i="401"/>
  <c r="C31" i="406"/>
  <c r="C29" i="406"/>
  <c r="C31" i="400"/>
  <c r="C29" i="400"/>
  <c r="C31" i="399"/>
  <c r="C32" i="399"/>
  <c r="C29" i="399"/>
  <c r="C31" i="359"/>
  <c r="C29" i="359"/>
  <c r="C31" i="392"/>
  <c r="C29" i="392"/>
  <c r="C31" i="391"/>
  <c r="C29" i="391"/>
  <c r="C31" i="390"/>
  <c r="C29" i="390"/>
  <c r="C31" i="389"/>
  <c r="C29" i="389"/>
  <c r="C31" i="356"/>
  <c r="C29" i="356"/>
  <c r="C31" i="396"/>
  <c r="C29" i="396"/>
  <c r="C31" i="395"/>
  <c r="C29" i="395"/>
  <c r="C31" i="398"/>
  <c r="C29" i="398"/>
  <c r="C31" i="394"/>
  <c r="C29" i="394"/>
  <c r="C31" i="393"/>
  <c r="C29" i="393"/>
  <c r="C31" i="358"/>
  <c r="C29" i="358"/>
  <c r="C31" i="361"/>
  <c r="C29" i="361"/>
  <c r="C31" i="360"/>
  <c r="C29" i="360"/>
  <c r="C31" i="362"/>
  <c r="C29" i="362"/>
  <c r="C31" i="283"/>
  <c r="C29" i="283"/>
  <c r="C31" i="605"/>
  <c r="C29" i="605"/>
  <c r="C31" i="282"/>
  <c r="C29" i="282"/>
  <c r="C31" i="281"/>
  <c r="C29" i="281"/>
  <c r="C31" i="280"/>
  <c r="C29" i="280"/>
  <c r="C31" i="279"/>
  <c r="C29" i="279"/>
  <c r="C31" i="277"/>
  <c r="C29" i="277"/>
  <c r="C31" i="278"/>
  <c r="C29" i="278"/>
  <c r="C31" i="275"/>
  <c r="C29" i="275"/>
  <c r="C31" i="272"/>
  <c r="C29" i="272"/>
  <c r="C29" i="271"/>
  <c r="C29" i="269"/>
  <c r="B29" i="269"/>
  <c r="C31" i="269"/>
  <c r="C34" i="268"/>
  <c r="C33" i="268"/>
  <c r="C32" i="268"/>
  <c r="C31" i="268"/>
  <c r="C33" i="265"/>
  <c r="C34" i="264"/>
  <c r="C33" i="264"/>
  <c r="C32" i="264"/>
  <c r="C31" i="264"/>
  <c r="C29" i="264"/>
  <c r="C28" i="264"/>
  <c r="C27" i="264"/>
  <c r="C26" i="264"/>
  <c r="BD5" i="362" l="1"/>
  <c r="BD6" i="362"/>
  <c r="BD5" i="360"/>
  <c r="BD6" i="360"/>
  <c r="BD5" i="361"/>
  <c r="BD6" i="361"/>
  <c r="BD5" i="358"/>
  <c r="BD6" i="358"/>
  <c r="BD5" i="393"/>
  <c r="BD6" i="393"/>
  <c r="BD5" i="394"/>
  <c r="BD6" i="394"/>
  <c r="BD5" i="398"/>
  <c r="BD6" i="398"/>
  <c r="BD5" i="395"/>
  <c r="BD6" i="395"/>
  <c r="BD5" i="396"/>
  <c r="BD6" i="396"/>
  <c r="BD5" i="356"/>
  <c r="BD6" i="356"/>
  <c r="BD5" i="389"/>
  <c r="BD6" i="389"/>
  <c r="BD5" i="390"/>
  <c r="BD6" i="390"/>
  <c r="BD5" i="391"/>
  <c r="BD6" i="391"/>
  <c r="BD5" i="392"/>
  <c r="BD6" i="392"/>
  <c r="BD5" i="359"/>
  <c r="BD6" i="359"/>
  <c r="BD5" i="399"/>
  <c r="BD6" i="399"/>
  <c r="BD5" i="400"/>
  <c r="BD6" i="400"/>
  <c r="BD5" i="406"/>
  <c r="BD6" i="406"/>
  <c r="BD5" i="401"/>
  <c r="BD6" i="401"/>
  <c r="BD5" i="402"/>
  <c r="BD6" i="402"/>
  <c r="BD5" i="403"/>
  <c r="BD6" i="403"/>
  <c r="BD5" i="404"/>
  <c r="BD6" i="404"/>
  <c r="BD5" i="405"/>
  <c r="BD6" i="405"/>
  <c r="BD5" i="408"/>
  <c r="BD6" i="408"/>
  <c r="BD5" i="407"/>
  <c r="BD6" i="407"/>
  <c r="BD5" i="409"/>
  <c r="BD6" i="409"/>
  <c r="BD5" i="355"/>
  <c r="BD6" i="355"/>
  <c r="BD5" i="378"/>
  <c r="BD6" i="378"/>
  <c r="BD5" i="373"/>
  <c r="BD6" i="373"/>
  <c r="BD5" i="384"/>
  <c r="BD6" i="384"/>
  <c r="BD5" i="376"/>
  <c r="BD6" i="376"/>
  <c r="BD5" i="377"/>
  <c r="BD6" i="377"/>
  <c r="BD5" i="380"/>
  <c r="BD6" i="380"/>
  <c r="BD5" i="379"/>
  <c r="BD6" i="379"/>
  <c r="BD5" i="387"/>
  <c r="BD6" i="387"/>
  <c r="BD5" i="381"/>
  <c r="BD6" i="381"/>
  <c r="BD5" i="382"/>
  <c r="BD6" i="382"/>
  <c r="BD5" i="386"/>
  <c r="BD6" i="386"/>
  <c r="BD5" i="375"/>
  <c r="BD6" i="375"/>
  <c r="BD5" i="383"/>
  <c r="BD6" i="383"/>
  <c r="BD5" i="385"/>
  <c r="BD6" i="385"/>
  <c r="BD5" i="388"/>
  <c r="BD6" i="388"/>
  <c r="BD5" i="254"/>
  <c r="BD6" i="254"/>
  <c r="BD5" i="364"/>
  <c r="BD6" i="364"/>
  <c r="BD5" i="363"/>
  <c r="BD6" i="363"/>
  <c r="BD5" i="365"/>
  <c r="BD6" i="365"/>
  <c r="BD5" i="357"/>
  <c r="BD6" i="357"/>
  <c r="BD5" i="413"/>
  <c r="BD6" i="413"/>
  <c r="BD5" i="414"/>
  <c r="BD6" i="414"/>
  <c r="BD5" i="410"/>
  <c r="BD6" i="410"/>
  <c r="BD5" i="411"/>
  <c r="BD6" i="411"/>
  <c r="BD5" i="412"/>
  <c r="BD6" i="412"/>
  <c r="BD5" i="354"/>
  <c r="BD6" i="354"/>
  <c r="BD5" i="366"/>
  <c r="BD6" i="366"/>
  <c r="BD5" i="368"/>
  <c r="BD6" i="368"/>
  <c r="BD5" i="370"/>
  <c r="BD6" i="370"/>
  <c r="BD5" i="369"/>
  <c r="BD6" i="369"/>
  <c r="BD5" i="372"/>
  <c r="BD6" i="372"/>
  <c r="BD5" i="371"/>
  <c r="BD6" i="371"/>
  <c r="AE1" i="362"/>
  <c r="BC5" i="360" l="1"/>
  <c r="BC6" i="360"/>
  <c r="BC5" i="361"/>
  <c r="BC6" i="361"/>
  <c r="BC5" i="358"/>
  <c r="BC6" i="358"/>
  <c r="BC5" i="393"/>
  <c r="BC6" i="393"/>
  <c r="BC5" i="394"/>
  <c r="BC6" i="394"/>
  <c r="BC5" i="398"/>
  <c r="BC6" i="398"/>
  <c r="BC5" i="395"/>
  <c r="BC6" i="395"/>
  <c r="BC5" i="396"/>
  <c r="BC6" i="396"/>
  <c r="BC5" i="356"/>
  <c r="BC6" i="356"/>
  <c r="BC5" i="389"/>
  <c r="BC6" i="389"/>
  <c r="BC5" i="390"/>
  <c r="BC6" i="390"/>
  <c r="BC5" i="391"/>
  <c r="BC6" i="391"/>
  <c r="BC5" i="392"/>
  <c r="BC6" i="392"/>
  <c r="BC5" i="359"/>
  <c r="BC6" i="359"/>
  <c r="BC5" i="399"/>
  <c r="BC6" i="399"/>
  <c r="BC5" i="400"/>
  <c r="BC6" i="400"/>
  <c r="BC5" i="406"/>
  <c r="BC6" i="406"/>
  <c r="BC5" i="401"/>
  <c r="BC6" i="401"/>
  <c r="BC5" i="402"/>
  <c r="BC6" i="402"/>
  <c r="BC5" i="403"/>
  <c r="BC6" i="403"/>
  <c r="BC5" i="404"/>
  <c r="BC6" i="404"/>
  <c r="BC5" i="405"/>
  <c r="BC6" i="405"/>
  <c r="BC5" i="408"/>
  <c r="BC6" i="408"/>
  <c r="BC5" i="407"/>
  <c r="BC6" i="407"/>
  <c r="BC5" i="409"/>
  <c r="BC6" i="409"/>
  <c r="BC5" i="355"/>
  <c r="BC6" i="355"/>
  <c r="BC5" i="378"/>
  <c r="BC6" i="378"/>
  <c r="BC5" i="373"/>
  <c r="BC6" i="373"/>
  <c r="BC5" i="384"/>
  <c r="BC6" i="384"/>
  <c r="BC5" i="376"/>
  <c r="BC6" i="376"/>
  <c r="BC5" i="377"/>
  <c r="BC6" i="377"/>
  <c r="BC5" i="380"/>
  <c r="BC6" i="380"/>
  <c r="BC5" i="379"/>
  <c r="BC6" i="379"/>
  <c r="BC5" i="387"/>
  <c r="BC6" i="387"/>
  <c r="BC5" i="381"/>
  <c r="BC6" i="381"/>
  <c r="BC5" i="382"/>
  <c r="BC6" i="382"/>
  <c r="BC5" i="386"/>
  <c r="BC6" i="386"/>
  <c r="BC5" i="375"/>
  <c r="BC6" i="375"/>
  <c r="BC5" i="383"/>
  <c r="BC6" i="383"/>
  <c r="BC5" i="385"/>
  <c r="BC6" i="385"/>
  <c r="BC5" i="388"/>
  <c r="BC6" i="388"/>
  <c r="BC5" i="254"/>
  <c r="BC6" i="254"/>
  <c r="BC5" i="364"/>
  <c r="BC6" i="364"/>
  <c r="BC5" i="363"/>
  <c r="BC6" i="363"/>
  <c r="BC5" i="365"/>
  <c r="BC6" i="365"/>
  <c r="BC5" i="357"/>
  <c r="BC6" i="357"/>
  <c r="BC5" i="413"/>
  <c r="BC6" i="413"/>
  <c r="BC5" i="414"/>
  <c r="BC6" i="414"/>
  <c r="BC5" i="410"/>
  <c r="BC6" i="410"/>
  <c r="BC5" i="411"/>
  <c r="BC6" i="411"/>
  <c r="BC5" i="412"/>
  <c r="BC6" i="412"/>
  <c r="BC5" i="354"/>
  <c r="BC6" i="354"/>
  <c r="BC5" i="366"/>
  <c r="BC6" i="366"/>
  <c r="BC5" i="368"/>
  <c r="BC6" i="368"/>
  <c r="BC5" i="370"/>
  <c r="BC6" i="370"/>
  <c r="BC5" i="369"/>
  <c r="BC6" i="369"/>
  <c r="BC5" i="372"/>
  <c r="BC6" i="372"/>
  <c r="BC5" i="371"/>
  <c r="BC6" i="371"/>
  <c r="BB6" i="371"/>
  <c r="BA6" i="371"/>
  <c r="AZ6" i="371"/>
  <c r="AY6" i="371"/>
  <c r="AX6" i="371"/>
  <c r="AW6" i="371"/>
  <c r="AV6" i="371"/>
  <c r="AU6" i="371"/>
  <c r="AT6" i="371"/>
  <c r="AS6" i="371"/>
  <c r="AR6" i="371"/>
  <c r="AQ6" i="371"/>
  <c r="AP6" i="371"/>
  <c r="BB5" i="371"/>
  <c r="BA5" i="371"/>
  <c r="AZ5" i="371"/>
  <c r="AY5" i="371"/>
  <c r="AX5" i="371"/>
  <c r="AW5" i="371"/>
  <c r="AV5" i="371"/>
  <c r="AU5" i="371"/>
  <c r="AT5" i="371"/>
  <c r="AS5" i="371"/>
  <c r="AR5" i="371"/>
  <c r="AQ5" i="371"/>
  <c r="AP5" i="371"/>
  <c r="BC5" i="362"/>
  <c r="BC6" i="362"/>
  <c r="AE1" i="360"/>
  <c r="AE1" i="361"/>
  <c r="AE1" i="358"/>
  <c r="AE1" i="393"/>
  <c r="AE1" i="394"/>
  <c r="AE1" i="395"/>
  <c r="AE1" i="396"/>
  <c r="AE1" i="356"/>
  <c r="AE1" i="389"/>
  <c r="AE1" i="390"/>
  <c r="AE1" i="391"/>
  <c r="AE1" i="392"/>
  <c r="AE1" i="359"/>
  <c r="AE1" i="399"/>
  <c r="AE1" i="400"/>
  <c r="AE1" i="406"/>
  <c r="AE1" i="401"/>
  <c r="AE1" i="402"/>
  <c r="AE1" i="403"/>
  <c r="AE1" i="404"/>
  <c r="AE1" i="405"/>
  <c r="AE1" i="408"/>
  <c r="AE1" i="407"/>
  <c r="AE1" i="355"/>
  <c r="AE1" i="378"/>
  <c r="AE1" i="373"/>
  <c r="AE1" i="384"/>
  <c r="AE1" i="377"/>
  <c r="AE1" i="380"/>
  <c r="AE1" i="379"/>
  <c r="AE1" i="387"/>
  <c r="AE1" i="381"/>
  <c r="AE1" i="382"/>
  <c r="AE1" i="386"/>
  <c r="AE1" i="375"/>
  <c r="AE1" i="383"/>
  <c r="AE1" i="385"/>
  <c r="AE1" i="388"/>
  <c r="AE1" i="254"/>
  <c r="AE1" i="364"/>
  <c r="AE1" i="363"/>
  <c r="AE1" i="365"/>
  <c r="AE1" i="357"/>
  <c r="AE1" i="413"/>
  <c r="AE1" i="414"/>
  <c r="AE1" i="410"/>
  <c r="AE1" i="411"/>
  <c r="AE1" i="412"/>
  <c r="AE1" i="354"/>
  <c r="AE1" i="366"/>
  <c r="AE1" i="368"/>
  <c r="AE1" i="370"/>
  <c r="AE1" i="369"/>
  <c r="AC3" i="272"/>
  <c r="AC3" i="271" l="1"/>
  <c r="AC3" i="269"/>
  <c r="AC3" i="264"/>
  <c r="AB3" i="264" s="1"/>
  <c r="AC3" i="265"/>
  <c r="AC3" i="268"/>
  <c r="AB3" i="268" s="1"/>
  <c r="AB3" i="272" l="1"/>
  <c r="AB3" i="271"/>
  <c r="AB3" i="269"/>
  <c r="AB3" i="265"/>
  <c r="BB6" i="414" l="1"/>
  <c r="BA6" i="414"/>
  <c r="AZ6" i="414"/>
  <c r="AY6" i="414"/>
  <c r="AX6" i="414"/>
  <c r="AW6" i="414"/>
  <c r="AV6" i="414"/>
  <c r="AU6" i="414"/>
  <c r="AT6" i="414"/>
  <c r="AS6" i="414"/>
  <c r="AR6" i="414"/>
  <c r="AQ6" i="414"/>
  <c r="AP6" i="414"/>
  <c r="BB5" i="414"/>
  <c r="BA5" i="414"/>
  <c r="AZ5" i="414"/>
  <c r="AY5" i="414"/>
  <c r="AX5" i="414"/>
  <c r="AW5" i="414"/>
  <c r="AV5" i="414"/>
  <c r="AU5" i="414"/>
  <c r="AT5" i="414"/>
  <c r="AS5" i="414"/>
  <c r="AR5" i="414"/>
  <c r="AQ5" i="414"/>
  <c r="AP5" i="414"/>
  <c r="BB6" i="413"/>
  <c r="BA6" i="413"/>
  <c r="AZ6" i="413"/>
  <c r="AY6" i="413"/>
  <c r="AX6" i="413"/>
  <c r="AW6" i="413"/>
  <c r="AV6" i="413"/>
  <c r="AU6" i="413"/>
  <c r="AT6" i="413"/>
  <c r="AS6" i="413"/>
  <c r="AR6" i="413"/>
  <c r="AQ6" i="413"/>
  <c r="AP6" i="413"/>
  <c r="BB5" i="413"/>
  <c r="BA5" i="413"/>
  <c r="AZ5" i="413"/>
  <c r="AY5" i="413"/>
  <c r="AX5" i="413"/>
  <c r="AW5" i="413"/>
  <c r="AV5" i="413"/>
  <c r="AU5" i="413"/>
  <c r="AT5" i="413"/>
  <c r="AS5" i="413"/>
  <c r="AR5" i="413"/>
  <c r="AQ5" i="413"/>
  <c r="AP5" i="413"/>
  <c r="BB6" i="412"/>
  <c r="BA6" i="412"/>
  <c r="AZ6" i="412"/>
  <c r="AY6" i="412"/>
  <c r="AX6" i="412"/>
  <c r="AW6" i="412"/>
  <c r="AV6" i="412"/>
  <c r="AU6" i="412"/>
  <c r="AT6" i="412"/>
  <c r="AS6" i="412"/>
  <c r="AR6" i="412"/>
  <c r="AQ6" i="412"/>
  <c r="AP6" i="412"/>
  <c r="BB5" i="412"/>
  <c r="BA5" i="412"/>
  <c r="AZ5" i="412"/>
  <c r="AY5" i="412"/>
  <c r="AX5" i="412"/>
  <c r="AW5" i="412"/>
  <c r="AV5" i="412"/>
  <c r="AU5" i="412"/>
  <c r="AT5" i="412"/>
  <c r="AS5" i="412"/>
  <c r="AR5" i="412"/>
  <c r="AQ5" i="412"/>
  <c r="AP5" i="412"/>
  <c r="BB6" i="411"/>
  <c r="BA6" i="411"/>
  <c r="AZ6" i="411"/>
  <c r="AY6" i="411"/>
  <c r="AX6" i="411"/>
  <c r="AW6" i="411"/>
  <c r="AV6" i="411"/>
  <c r="AU6" i="411"/>
  <c r="AT6" i="411"/>
  <c r="AS6" i="411"/>
  <c r="AR6" i="411"/>
  <c r="AQ6" i="411"/>
  <c r="AP6" i="411"/>
  <c r="BB5" i="411"/>
  <c r="BA5" i="411"/>
  <c r="AZ5" i="411"/>
  <c r="AY5" i="411"/>
  <c r="AX5" i="411"/>
  <c r="AW5" i="411"/>
  <c r="AV5" i="411"/>
  <c r="AU5" i="411"/>
  <c r="AT5" i="411"/>
  <c r="AS5" i="411"/>
  <c r="AR5" i="411"/>
  <c r="AQ5" i="411"/>
  <c r="AP5" i="411"/>
  <c r="BB6" i="410"/>
  <c r="BA6" i="410"/>
  <c r="AZ6" i="410"/>
  <c r="AY6" i="410"/>
  <c r="AX6" i="410"/>
  <c r="AW6" i="410"/>
  <c r="AV6" i="410"/>
  <c r="AU6" i="410"/>
  <c r="AT6" i="410"/>
  <c r="AS6" i="410"/>
  <c r="AR6" i="410"/>
  <c r="AQ6" i="410"/>
  <c r="AP6" i="410"/>
  <c r="BB5" i="410"/>
  <c r="BA5" i="410"/>
  <c r="AZ5" i="410"/>
  <c r="AY5" i="410"/>
  <c r="AX5" i="410"/>
  <c r="AW5" i="410"/>
  <c r="AV5" i="410"/>
  <c r="AU5" i="410"/>
  <c r="AT5" i="410"/>
  <c r="AS5" i="410"/>
  <c r="AR5" i="410"/>
  <c r="AQ5" i="410"/>
  <c r="AP5" i="410"/>
  <c r="BB6" i="409"/>
  <c r="BA6" i="409"/>
  <c r="AZ6" i="409"/>
  <c r="AY6" i="409"/>
  <c r="AX6" i="409"/>
  <c r="AW6" i="409"/>
  <c r="AV6" i="409"/>
  <c r="AU6" i="409"/>
  <c r="AT6" i="409"/>
  <c r="AS6" i="409"/>
  <c r="AR6" i="409"/>
  <c r="AQ6" i="409"/>
  <c r="AP6" i="409"/>
  <c r="BB5" i="409"/>
  <c r="BA5" i="409"/>
  <c r="AZ5" i="409"/>
  <c r="AY5" i="409"/>
  <c r="AX5" i="409"/>
  <c r="AW5" i="409"/>
  <c r="AV5" i="409"/>
  <c r="AU5" i="409"/>
  <c r="AT5" i="409"/>
  <c r="AS5" i="409"/>
  <c r="AR5" i="409"/>
  <c r="AQ5" i="409"/>
  <c r="AP5" i="409"/>
  <c r="BB6" i="408"/>
  <c r="BA6" i="408"/>
  <c r="AZ6" i="408"/>
  <c r="AY6" i="408"/>
  <c r="AX6" i="408"/>
  <c r="AW6" i="408"/>
  <c r="AV6" i="408"/>
  <c r="AU6" i="408"/>
  <c r="AT6" i="408"/>
  <c r="AS6" i="408"/>
  <c r="AR6" i="408"/>
  <c r="AQ6" i="408"/>
  <c r="AP6" i="408"/>
  <c r="BB5" i="408"/>
  <c r="BA5" i="408"/>
  <c r="AZ5" i="408"/>
  <c r="AY5" i="408"/>
  <c r="AX5" i="408"/>
  <c r="AW5" i="408"/>
  <c r="AV5" i="408"/>
  <c r="AU5" i="408"/>
  <c r="AT5" i="408"/>
  <c r="AS5" i="408"/>
  <c r="AR5" i="408"/>
  <c r="AQ5" i="408"/>
  <c r="AP5" i="408"/>
  <c r="BB6" i="407"/>
  <c r="BA6" i="407"/>
  <c r="AZ6" i="407"/>
  <c r="AY6" i="407"/>
  <c r="AX6" i="407"/>
  <c r="AW6" i="407"/>
  <c r="AV6" i="407"/>
  <c r="AU6" i="407"/>
  <c r="AT6" i="407"/>
  <c r="AS6" i="407"/>
  <c r="AR6" i="407"/>
  <c r="AQ6" i="407"/>
  <c r="AP6" i="407"/>
  <c r="BB5" i="407"/>
  <c r="BA5" i="407"/>
  <c r="AZ5" i="407"/>
  <c r="AY5" i="407"/>
  <c r="AX5" i="407"/>
  <c r="AW5" i="407"/>
  <c r="AV5" i="407"/>
  <c r="AU5" i="407"/>
  <c r="AT5" i="407"/>
  <c r="AS5" i="407"/>
  <c r="AR5" i="407"/>
  <c r="AQ5" i="407"/>
  <c r="AP5" i="407"/>
  <c r="BB6" i="406"/>
  <c r="BA6" i="406"/>
  <c r="AZ6" i="406"/>
  <c r="AY6" i="406"/>
  <c r="AX6" i="406"/>
  <c r="AW6" i="406"/>
  <c r="AV6" i="406"/>
  <c r="AU6" i="406"/>
  <c r="AT6" i="406"/>
  <c r="AS6" i="406"/>
  <c r="AR6" i="406"/>
  <c r="AQ6" i="406"/>
  <c r="AP6" i="406"/>
  <c r="BB5" i="406"/>
  <c r="BA5" i="406"/>
  <c r="AZ5" i="406"/>
  <c r="AY5" i="406"/>
  <c r="AX5" i="406"/>
  <c r="AW5" i="406"/>
  <c r="AV5" i="406"/>
  <c r="AU5" i="406"/>
  <c r="AT5" i="406"/>
  <c r="AS5" i="406"/>
  <c r="AR5" i="406"/>
  <c r="AQ5" i="406"/>
  <c r="AP5" i="406"/>
  <c r="BB6" i="405"/>
  <c r="BA6" i="405"/>
  <c r="AZ6" i="405"/>
  <c r="AY6" i="405"/>
  <c r="AX6" i="405"/>
  <c r="AW6" i="405"/>
  <c r="AV6" i="405"/>
  <c r="AU6" i="405"/>
  <c r="AT6" i="405"/>
  <c r="AS6" i="405"/>
  <c r="AR6" i="405"/>
  <c r="AQ6" i="405"/>
  <c r="AP6" i="405"/>
  <c r="BB5" i="405"/>
  <c r="BA5" i="405"/>
  <c r="AZ5" i="405"/>
  <c r="AY5" i="405"/>
  <c r="AX5" i="405"/>
  <c r="AW5" i="405"/>
  <c r="AV5" i="405"/>
  <c r="AU5" i="405"/>
  <c r="AT5" i="405"/>
  <c r="AS5" i="405"/>
  <c r="AR5" i="405"/>
  <c r="AQ5" i="405"/>
  <c r="AP5" i="405"/>
  <c r="BB6" i="404"/>
  <c r="BA6" i="404"/>
  <c r="AZ6" i="404"/>
  <c r="AY6" i="404"/>
  <c r="AX6" i="404"/>
  <c r="AW6" i="404"/>
  <c r="AV6" i="404"/>
  <c r="AU6" i="404"/>
  <c r="AT6" i="404"/>
  <c r="AS6" i="404"/>
  <c r="AR6" i="404"/>
  <c r="AQ6" i="404"/>
  <c r="AP6" i="404"/>
  <c r="BB5" i="404"/>
  <c r="BA5" i="404"/>
  <c r="AZ5" i="404"/>
  <c r="AY5" i="404"/>
  <c r="AX5" i="404"/>
  <c r="AW5" i="404"/>
  <c r="AV5" i="404"/>
  <c r="AU5" i="404"/>
  <c r="AT5" i="404"/>
  <c r="AS5" i="404"/>
  <c r="AR5" i="404"/>
  <c r="AQ5" i="404"/>
  <c r="AP5" i="404"/>
  <c r="BB6" i="403"/>
  <c r="BA6" i="403"/>
  <c r="AZ6" i="403"/>
  <c r="AY6" i="403"/>
  <c r="AX6" i="403"/>
  <c r="AW6" i="403"/>
  <c r="AV6" i="403"/>
  <c r="AU6" i="403"/>
  <c r="AT6" i="403"/>
  <c r="AS6" i="403"/>
  <c r="AR6" i="403"/>
  <c r="AQ6" i="403"/>
  <c r="AP6" i="403"/>
  <c r="BB5" i="403"/>
  <c r="BA5" i="403"/>
  <c r="AZ5" i="403"/>
  <c r="AY5" i="403"/>
  <c r="AX5" i="403"/>
  <c r="AW5" i="403"/>
  <c r="AV5" i="403"/>
  <c r="AU5" i="403"/>
  <c r="AT5" i="403"/>
  <c r="AS5" i="403"/>
  <c r="AR5" i="403"/>
  <c r="AQ5" i="403"/>
  <c r="AP5" i="403"/>
  <c r="BB6" i="402"/>
  <c r="BA6" i="402"/>
  <c r="AZ6" i="402"/>
  <c r="AY6" i="402"/>
  <c r="AX6" i="402"/>
  <c r="AW6" i="402"/>
  <c r="AV6" i="402"/>
  <c r="AU6" i="402"/>
  <c r="AT6" i="402"/>
  <c r="AS6" i="402"/>
  <c r="AR6" i="402"/>
  <c r="AQ6" i="402"/>
  <c r="AP6" i="402"/>
  <c r="BB5" i="402"/>
  <c r="BA5" i="402"/>
  <c r="AZ5" i="402"/>
  <c r="AY5" i="402"/>
  <c r="AX5" i="402"/>
  <c r="AW5" i="402"/>
  <c r="AV5" i="402"/>
  <c r="AU5" i="402"/>
  <c r="AT5" i="402"/>
  <c r="AS5" i="402"/>
  <c r="AR5" i="402"/>
  <c r="AQ5" i="402"/>
  <c r="AP5" i="402"/>
  <c r="BB6" i="401"/>
  <c r="BA6" i="401"/>
  <c r="AZ6" i="401"/>
  <c r="AY6" i="401"/>
  <c r="AX6" i="401"/>
  <c r="AW6" i="401"/>
  <c r="AV6" i="401"/>
  <c r="AU6" i="401"/>
  <c r="AT6" i="401"/>
  <c r="AS6" i="401"/>
  <c r="AR6" i="401"/>
  <c r="AQ6" i="401"/>
  <c r="AP6" i="401"/>
  <c r="BB5" i="401"/>
  <c r="BA5" i="401"/>
  <c r="AZ5" i="401"/>
  <c r="AY5" i="401"/>
  <c r="AX5" i="401"/>
  <c r="AW5" i="401"/>
  <c r="AV5" i="401"/>
  <c r="AU5" i="401"/>
  <c r="AT5" i="401"/>
  <c r="AS5" i="401"/>
  <c r="AR5" i="401"/>
  <c r="AQ5" i="401"/>
  <c r="AP5" i="401"/>
  <c r="BB6" i="400"/>
  <c r="BA6" i="400"/>
  <c r="AZ6" i="400"/>
  <c r="AY6" i="400"/>
  <c r="AX6" i="400"/>
  <c r="AW6" i="400"/>
  <c r="AV6" i="400"/>
  <c r="AU6" i="400"/>
  <c r="AT6" i="400"/>
  <c r="AS6" i="400"/>
  <c r="AR6" i="400"/>
  <c r="AQ6" i="400"/>
  <c r="AP6" i="400"/>
  <c r="BB5" i="400"/>
  <c r="BA5" i="400"/>
  <c r="AZ5" i="400"/>
  <c r="AY5" i="400"/>
  <c r="AX5" i="400"/>
  <c r="AW5" i="400"/>
  <c r="AV5" i="400"/>
  <c r="AU5" i="400"/>
  <c r="AT5" i="400"/>
  <c r="AS5" i="400"/>
  <c r="AR5" i="400"/>
  <c r="AQ5" i="400"/>
  <c r="AP5" i="400"/>
  <c r="BB6" i="399"/>
  <c r="BA6" i="399"/>
  <c r="AZ6" i="399"/>
  <c r="AY6" i="399"/>
  <c r="AX6" i="399"/>
  <c r="AW6" i="399"/>
  <c r="AV6" i="399"/>
  <c r="AU6" i="399"/>
  <c r="AT6" i="399"/>
  <c r="AS6" i="399"/>
  <c r="AR6" i="399"/>
  <c r="AQ6" i="399"/>
  <c r="AP6" i="399"/>
  <c r="BB5" i="399"/>
  <c r="BA5" i="399"/>
  <c r="AZ5" i="399"/>
  <c r="AY5" i="399"/>
  <c r="AX5" i="399"/>
  <c r="AW5" i="399"/>
  <c r="AV5" i="399"/>
  <c r="AU5" i="399"/>
  <c r="AT5" i="399"/>
  <c r="AS5" i="399"/>
  <c r="AR5" i="399"/>
  <c r="AQ5" i="399"/>
  <c r="AP5" i="399"/>
  <c r="BB6" i="398"/>
  <c r="BA6" i="398"/>
  <c r="AZ6" i="398"/>
  <c r="AY6" i="398"/>
  <c r="AX6" i="398"/>
  <c r="AW6" i="398"/>
  <c r="AV6" i="398"/>
  <c r="AU6" i="398"/>
  <c r="AT6" i="398"/>
  <c r="AS6" i="398"/>
  <c r="AR6" i="398"/>
  <c r="AQ6" i="398"/>
  <c r="AP6" i="398"/>
  <c r="BB5" i="398"/>
  <c r="BA5" i="398"/>
  <c r="AZ5" i="398"/>
  <c r="AY5" i="398"/>
  <c r="AX5" i="398"/>
  <c r="AW5" i="398"/>
  <c r="AV5" i="398"/>
  <c r="AU5" i="398"/>
  <c r="AT5" i="398"/>
  <c r="AS5" i="398"/>
  <c r="AR5" i="398"/>
  <c r="AQ5" i="398"/>
  <c r="AP5" i="398"/>
  <c r="BB6" i="396"/>
  <c r="BA6" i="396"/>
  <c r="AZ6" i="396"/>
  <c r="AY6" i="396"/>
  <c r="AX6" i="396"/>
  <c r="AW6" i="396"/>
  <c r="AV6" i="396"/>
  <c r="AU6" i="396"/>
  <c r="AT6" i="396"/>
  <c r="AS6" i="396"/>
  <c r="AR6" i="396"/>
  <c r="AQ6" i="396"/>
  <c r="AP6" i="396"/>
  <c r="BB5" i="396"/>
  <c r="BA5" i="396"/>
  <c r="AZ5" i="396"/>
  <c r="AY5" i="396"/>
  <c r="AX5" i="396"/>
  <c r="AW5" i="396"/>
  <c r="AV5" i="396"/>
  <c r="AU5" i="396"/>
  <c r="AT5" i="396"/>
  <c r="AS5" i="396"/>
  <c r="AR5" i="396"/>
  <c r="AQ5" i="396"/>
  <c r="AP5" i="396"/>
  <c r="BB6" i="395"/>
  <c r="BA6" i="395"/>
  <c r="AZ6" i="395"/>
  <c r="AY6" i="395"/>
  <c r="AX6" i="395"/>
  <c r="AW6" i="395"/>
  <c r="AV6" i="395"/>
  <c r="AU6" i="395"/>
  <c r="AT6" i="395"/>
  <c r="AS6" i="395"/>
  <c r="AR6" i="395"/>
  <c r="AQ6" i="395"/>
  <c r="AP6" i="395"/>
  <c r="BB5" i="395"/>
  <c r="BA5" i="395"/>
  <c r="AZ5" i="395"/>
  <c r="AY5" i="395"/>
  <c r="AX5" i="395"/>
  <c r="AW5" i="395"/>
  <c r="AV5" i="395"/>
  <c r="AU5" i="395"/>
  <c r="AT5" i="395"/>
  <c r="AS5" i="395"/>
  <c r="AR5" i="395"/>
  <c r="AQ5" i="395"/>
  <c r="AP5" i="395"/>
  <c r="BB6" i="394"/>
  <c r="BA6" i="394"/>
  <c r="AZ6" i="394"/>
  <c r="AY6" i="394"/>
  <c r="AX6" i="394"/>
  <c r="AW6" i="394"/>
  <c r="AV6" i="394"/>
  <c r="AU6" i="394"/>
  <c r="AT6" i="394"/>
  <c r="AS6" i="394"/>
  <c r="AR6" i="394"/>
  <c r="AQ6" i="394"/>
  <c r="AP6" i="394"/>
  <c r="BB5" i="394"/>
  <c r="BA5" i="394"/>
  <c r="AZ5" i="394"/>
  <c r="AY5" i="394"/>
  <c r="AX5" i="394"/>
  <c r="AW5" i="394"/>
  <c r="AV5" i="394"/>
  <c r="AU5" i="394"/>
  <c r="AT5" i="394"/>
  <c r="AS5" i="394"/>
  <c r="AR5" i="394"/>
  <c r="AQ5" i="394"/>
  <c r="AP5" i="394"/>
  <c r="BB6" i="393"/>
  <c r="BA6" i="393"/>
  <c r="AZ6" i="393"/>
  <c r="AY6" i="393"/>
  <c r="AX6" i="393"/>
  <c r="AW6" i="393"/>
  <c r="AV6" i="393"/>
  <c r="AU6" i="393"/>
  <c r="AT6" i="393"/>
  <c r="AS6" i="393"/>
  <c r="AR6" i="393"/>
  <c r="AQ6" i="393"/>
  <c r="AP6" i="393"/>
  <c r="BB5" i="393"/>
  <c r="BA5" i="393"/>
  <c r="AZ5" i="393"/>
  <c r="AY5" i="393"/>
  <c r="AX5" i="393"/>
  <c r="AW5" i="393"/>
  <c r="AV5" i="393"/>
  <c r="AU5" i="393"/>
  <c r="AT5" i="393"/>
  <c r="AS5" i="393"/>
  <c r="AR5" i="393"/>
  <c r="AQ5" i="393"/>
  <c r="AP5" i="393"/>
  <c r="BB6" i="392"/>
  <c r="BA6" i="392"/>
  <c r="AZ6" i="392"/>
  <c r="AY6" i="392"/>
  <c r="AX6" i="392"/>
  <c r="AW6" i="392"/>
  <c r="AV6" i="392"/>
  <c r="AU6" i="392"/>
  <c r="AT6" i="392"/>
  <c r="AS6" i="392"/>
  <c r="AR6" i="392"/>
  <c r="AQ6" i="392"/>
  <c r="AP6" i="392"/>
  <c r="BB5" i="392"/>
  <c r="BA5" i="392"/>
  <c r="AZ5" i="392"/>
  <c r="AY5" i="392"/>
  <c r="AX5" i="392"/>
  <c r="AW5" i="392"/>
  <c r="AV5" i="392"/>
  <c r="AU5" i="392"/>
  <c r="AT5" i="392"/>
  <c r="AS5" i="392"/>
  <c r="AR5" i="392"/>
  <c r="AQ5" i="392"/>
  <c r="AP5" i="392"/>
  <c r="BB6" i="391"/>
  <c r="BA6" i="391"/>
  <c r="AZ6" i="391"/>
  <c r="AY6" i="391"/>
  <c r="AX6" i="391"/>
  <c r="AW6" i="391"/>
  <c r="AV6" i="391"/>
  <c r="AU6" i="391"/>
  <c r="AT6" i="391"/>
  <c r="AS6" i="391"/>
  <c r="AR6" i="391"/>
  <c r="AQ6" i="391"/>
  <c r="AP6" i="391"/>
  <c r="BB5" i="391"/>
  <c r="BA5" i="391"/>
  <c r="AZ5" i="391"/>
  <c r="AY5" i="391"/>
  <c r="AX5" i="391"/>
  <c r="AW5" i="391"/>
  <c r="AV5" i="391"/>
  <c r="AU5" i="391"/>
  <c r="AT5" i="391"/>
  <c r="AS5" i="391"/>
  <c r="AR5" i="391"/>
  <c r="AQ5" i="391"/>
  <c r="AP5" i="391"/>
  <c r="BB6" i="390"/>
  <c r="BA6" i="390"/>
  <c r="AZ6" i="390"/>
  <c r="AY6" i="390"/>
  <c r="AX6" i="390"/>
  <c r="AW6" i="390"/>
  <c r="AV6" i="390"/>
  <c r="AU6" i="390"/>
  <c r="AT6" i="390"/>
  <c r="AS6" i="390"/>
  <c r="AR6" i="390"/>
  <c r="AQ6" i="390"/>
  <c r="AP6" i="390"/>
  <c r="BB5" i="390"/>
  <c r="BA5" i="390"/>
  <c r="AZ5" i="390"/>
  <c r="AY5" i="390"/>
  <c r="AX5" i="390"/>
  <c r="AW5" i="390"/>
  <c r="AV5" i="390"/>
  <c r="AU5" i="390"/>
  <c r="AT5" i="390"/>
  <c r="AS5" i="390"/>
  <c r="AR5" i="390"/>
  <c r="AQ5" i="390"/>
  <c r="AP5" i="390"/>
  <c r="BB6" i="389"/>
  <c r="BA6" i="389"/>
  <c r="AZ6" i="389"/>
  <c r="AY6" i="389"/>
  <c r="AX6" i="389"/>
  <c r="AW6" i="389"/>
  <c r="AV6" i="389"/>
  <c r="AU6" i="389"/>
  <c r="AT6" i="389"/>
  <c r="AS6" i="389"/>
  <c r="AR6" i="389"/>
  <c r="AQ6" i="389"/>
  <c r="AP6" i="389"/>
  <c r="BB5" i="389"/>
  <c r="BA5" i="389"/>
  <c r="AZ5" i="389"/>
  <c r="AY5" i="389"/>
  <c r="AX5" i="389"/>
  <c r="AW5" i="389"/>
  <c r="AV5" i="389"/>
  <c r="AU5" i="389"/>
  <c r="AT5" i="389"/>
  <c r="AS5" i="389"/>
  <c r="AR5" i="389"/>
  <c r="AQ5" i="389"/>
  <c r="AP5" i="389"/>
  <c r="BB6" i="388"/>
  <c r="BA6" i="388"/>
  <c r="AZ6" i="388"/>
  <c r="AY6" i="388"/>
  <c r="AX6" i="388"/>
  <c r="AW6" i="388"/>
  <c r="AV6" i="388"/>
  <c r="AU6" i="388"/>
  <c r="AT6" i="388"/>
  <c r="AS6" i="388"/>
  <c r="AR6" i="388"/>
  <c r="AQ6" i="388"/>
  <c r="AP6" i="388"/>
  <c r="BB5" i="388"/>
  <c r="BA5" i="388"/>
  <c r="AZ5" i="388"/>
  <c r="AY5" i="388"/>
  <c r="AX5" i="388"/>
  <c r="AW5" i="388"/>
  <c r="AV5" i="388"/>
  <c r="AU5" i="388"/>
  <c r="AT5" i="388"/>
  <c r="AS5" i="388"/>
  <c r="AR5" i="388"/>
  <c r="AQ5" i="388"/>
  <c r="AP5" i="388"/>
  <c r="BB6" i="387"/>
  <c r="BA6" i="387"/>
  <c r="AZ6" i="387"/>
  <c r="AY6" i="387"/>
  <c r="AX6" i="387"/>
  <c r="AW6" i="387"/>
  <c r="AV6" i="387"/>
  <c r="AU6" i="387"/>
  <c r="AT6" i="387"/>
  <c r="AS6" i="387"/>
  <c r="AR6" i="387"/>
  <c r="AQ6" i="387"/>
  <c r="AP6" i="387"/>
  <c r="BB5" i="387"/>
  <c r="BA5" i="387"/>
  <c r="AZ5" i="387"/>
  <c r="AY5" i="387"/>
  <c r="AX5" i="387"/>
  <c r="AW5" i="387"/>
  <c r="AV5" i="387"/>
  <c r="AU5" i="387"/>
  <c r="AT5" i="387"/>
  <c r="AS5" i="387"/>
  <c r="AR5" i="387"/>
  <c r="AQ5" i="387"/>
  <c r="AP5" i="387"/>
  <c r="BB6" i="386"/>
  <c r="BA6" i="386"/>
  <c r="AZ6" i="386"/>
  <c r="AY6" i="386"/>
  <c r="AX6" i="386"/>
  <c r="AW6" i="386"/>
  <c r="AV6" i="386"/>
  <c r="AU6" i="386"/>
  <c r="AT6" i="386"/>
  <c r="AS6" i="386"/>
  <c r="AR6" i="386"/>
  <c r="AQ6" i="386"/>
  <c r="AP6" i="386"/>
  <c r="BB5" i="386"/>
  <c r="BA5" i="386"/>
  <c r="AZ5" i="386"/>
  <c r="AY5" i="386"/>
  <c r="AX5" i="386"/>
  <c r="AW5" i="386"/>
  <c r="AV5" i="386"/>
  <c r="AU5" i="386"/>
  <c r="AT5" i="386"/>
  <c r="AS5" i="386"/>
  <c r="AR5" i="386"/>
  <c r="AQ5" i="386"/>
  <c r="AP5" i="386"/>
  <c r="BB6" i="385"/>
  <c r="BA6" i="385"/>
  <c r="AZ6" i="385"/>
  <c r="AY6" i="385"/>
  <c r="AX6" i="385"/>
  <c r="AW6" i="385"/>
  <c r="AV6" i="385"/>
  <c r="AU6" i="385"/>
  <c r="AT6" i="385"/>
  <c r="AS6" i="385"/>
  <c r="AR6" i="385"/>
  <c r="AQ6" i="385"/>
  <c r="AP6" i="385"/>
  <c r="BB5" i="385"/>
  <c r="BA5" i="385"/>
  <c r="AZ5" i="385"/>
  <c r="AY5" i="385"/>
  <c r="AX5" i="385"/>
  <c r="AW5" i="385"/>
  <c r="AV5" i="385"/>
  <c r="AU5" i="385"/>
  <c r="AT5" i="385"/>
  <c r="AS5" i="385"/>
  <c r="AR5" i="385"/>
  <c r="AQ5" i="385"/>
  <c r="AP5" i="385"/>
  <c r="BB6" i="384"/>
  <c r="BA6" i="384"/>
  <c r="AZ6" i="384"/>
  <c r="AY6" i="384"/>
  <c r="AX6" i="384"/>
  <c r="AW6" i="384"/>
  <c r="AV6" i="384"/>
  <c r="AU6" i="384"/>
  <c r="AT6" i="384"/>
  <c r="AS6" i="384"/>
  <c r="AR6" i="384"/>
  <c r="AQ6" i="384"/>
  <c r="AP6" i="384"/>
  <c r="BB5" i="384"/>
  <c r="BA5" i="384"/>
  <c r="AZ5" i="384"/>
  <c r="AY5" i="384"/>
  <c r="AX5" i="384"/>
  <c r="AW5" i="384"/>
  <c r="AV5" i="384"/>
  <c r="AU5" i="384"/>
  <c r="AT5" i="384"/>
  <c r="AS5" i="384"/>
  <c r="AR5" i="384"/>
  <c r="AQ5" i="384"/>
  <c r="AP5" i="384"/>
  <c r="BB6" i="383"/>
  <c r="BA6" i="383"/>
  <c r="AZ6" i="383"/>
  <c r="AY6" i="383"/>
  <c r="AX6" i="383"/>
  <c r="AW6" i="383"/>
  <c r="AV6" i="383"/>
  <c r="AU6" i="383"/>
  <c r="AT6" i="383"/>
  <c r="AS6" i="383"/>
  <c r="AR6" i="383"/>
  <c r="AQ6" i="383"/>
  <c r="AP6" i="383"/>
  <c r="BB5" i="383"/>
  <c r="BA5" i="383"/>
  <c r="AZ5" i="383"/>
  <c r="AY5" i="383"/>
  <c r="AX5" i="383"/>
  <c r="AW5" i="383"/>
  <c r="AV5" i="383"/>
  <c r="AU5" i="383"/>
  <c r="AT5" i="383"/>
  <c r="AS5" i="383"/>
  <c r="AR5" i="383"/>
  <c r="AQ5" i="383"/>
  <c r="AP5" i="383"/>
  <c r="BB6" i="382"/>
  <c r="BA6" i="382"/>
  <c r="AZ6" i="382"/>
  <c r="AY6" i="382"/>
  <c r="AX6" i="382"/>
  <c r="AW6" i="382"/>
  <c r="AV6" i="382"/>
  <c r="AU6" i="382"/>
  <c r="AT6" i="382"/>
  <c r="AS6" i="382"/>
  <c r="AR6" i="382"/>
  <c r="AQ6" i="382"/>
  <c r="AP6" i="382"/>
  <c r="BB5" i="382"/>
  <c r="BA5" i="382"/>
  <c r="AZ5" i="382"/>
  <c r="AY5" i="382"/>
  <c r="AX5" i="382"/>
  <c r="AW5" i="382"/>
  <c r="AV5" i="382"/>
  <c r="AU5" i="382"/>
  <c r="AT5" i="382"/>
  <c r="AS5" i="382"/>
  <c r="AR5" i="382"/>
  <c r="AQ5" i="382"/>
  <c r="AP5" i="382"/>
  <c r="BB6" i="381"/>
  <c r="BA6" i="381"/>
  <c r="AZ6" i="381"/>
  <c r="AY6" i="381"/>
  <c r="AX6" i="381"/>
  <c r="AW6" i="381"/>
  <c r="AV6" i="381"/>
  <c r="AU6" i="381"/>
  <c r="AT6" i="381"/>
  <c r="AS6" i="381"/>
  <c r="AR6" i="381"/>
  <c r="AQ6" i="381"/>
  <c r="AP6" i="381"/>
  <c r="BB5" i="381"/>
  <c r="BA5" i="381"/>
  <c r="AZ5" i="381"/>
  <c r="AY5" i="381"/>
  <c r="AX5" i="381"/>
  <c r="AW5" i="381"/>
  <c r="AV5" i="381"/>
  <c r="AU5" i="381"/>
  <c r="AT5" i="381"/>
  <c r="AS5" i="381"/>
  <c r="AR5" i="381"/>
  <c r="AQ5" i="381"/>
  <c r="AP5" i="381"/>
  <c r="BB6" i="380"/>
  <c r="BA6" i="380"/>
  <c r="AZ6" i="380"/>
  <c r="AY6" i="380"/>
  <c r="AX6" i="380"/>
  <c r="AW6" i="380"/>
  <c r="AV6" i="380"/>
  <c r="AU6" i="380"/>
  <c r="AT6" i="380"/>
  <c r="AS6" i="380"/>
  <c r="AR6" i="380"/>
  <c r="AQ6" i="380"/>
  <c r="AP6" i="380"/>
  <c r="BB5" i="380"/>
  <c r="BA5" i="380"/>
  <c r="AZ5" i="380"/>
  <c r="AY5" i="380"/>
  <c r="AX5" i="380"/>
  <c r="AW5" i="380"/>
  <c r="AV5" i="380"/>
  <c r="AU5" i="380"/>
  <c r="AT5" i="380"/>
  <c r="AS5" i="380"/>
  <c r="AR5" i="380"/>
  <c r="AQ5" i="380"/>
  <c r="AP5" i="380"/>
  <c r="BB6" i="379"/>
  <c r="BA6" i="379"/>
  <c r="AZ6" i="379"/>
  <c r="AY6" i="379"/>
  <c r="AX6" i="379"/>
  <c r="AW6" i="379"/>
  <c r="AV6" i="379"/>
  <c r="AU6" i="379"/>
  <c r="AT6" i="379"/>
  <c r="AS6" i="379"/>
  <c r="AR6" i="379"/>
  <c r="AQ6" i="379"/>
  <c r="AP6" i="379"/>
  <c r="BB5" i="379"/>
  <c r="BA5" i="379"/>
  <c r="AZ5" i="379"/>
  <c r="AY5" i="379"/>
  <c r="AX5" i="379"/>
  <c r="AW5" i="379"/>
  <c r="AV5" i="379"/>
  <c r="AU5" i="379"/>
  <c r="AT5" i="379"/>
  <c r="AS5" i="379"/>
  <c r="AR5" i="379"/>
  <c r="AQ5" i="379"/>
  <c r="AP5" i="379"/>
  <c r="BB6" i="378"/>
  <c r="BA6" i="378"/>
  <c r="AZ6" i="378"/>
  <c r="AY6" i="378"/>
  <c r="AX6" i="378"/>
  <c r="AW6" i="378"/>
  <c r="AV6" i="378"/>
  <c r="AU6" i="378"/>
  <c r="AT6" i="378"/>
  <c r="AS6" i="378"/>
  <c r="AR6" i="378"/>
  <c r="AQ6" i="378"/>
  <c r="AP6" i="378"/>
  <c r="BB5" i="378"/>
  <c r="BA5" i="378"/>
  <c r="AZ5" i="378"/>
  <c r="AY5" i="378"/>
  <c r="AX5" i="378"/>
  <c r="AW5" i="378"/>
  <c r="AV5" i="378"/>
  <c r="AU5" i="378"/>
  <c r="AT5" i="378"/>
  <c r="AS5" i="378"/>
  <c r="AR5" i="378"/>
  <c r="AQ5" i="378"/>
  <c r="AP5" i="378"/>
  <c r="BB6" i="377"/>
  <c r="BA6" i="377"/>
  <c r="AZ6" i="377"/>
  <c r="AY6" i="377"/>
  <c r="AX6" i="377"/>
  <c r="AW6" i="377"/>
  <c r="AV6" i="377"/>
  <c r="AU6" i="377"/>
  <c r="AT6" i="377"/>
  <c r="AS6" i="377"/>
  <c r="AR6" i="377"/>
  <c r="AQ6" i="377"/>
  <c r="AP6" i="377"/>
  <c r="BB5" i="377"/>
  <c r="BA5" i="377"/>
  <c r="AZ5" i="377"/>
  <c r="AY5" i="377"/>
  <c r="AX5" i="377"/>
  <c r="AW5" i="377"/>
  <c r="AV5" i="377"/>
  <c r="AU5" i="377"/>
  <c r="AT5" i="377"/>
  <c r="AS5" i="377"/>
  <c r="AR5" i="377"/>
  <c r="AQ5" i="377"/>
  <c r="AP5" i="377"/>
  <c r="BB6" i="376"/>
  <c r="BA6" i="376"/>
  <c r="AZ6" i="376"/>
  <c r="AY6" i="376"/>
  <c r="AX6" i="376"/>
  <c r="AW6" i="376"/>
  <c r="AV6" i="376"/>
  <c r="AU6" i="376"/>
  <c r="AT6" i="376"/>
  <c r="AS6" i="376"/>
  <c r="AR6" i="376"/>
  <c r="AQ6" i="376"/>
  <c r="AP6" i="376"/>
  <c r="BB5" i="376"/>
  <c r="BA5" i="376"/>
  <c r="AZ5" i="376"/>
  <c r="AY5" i="376"/>
  <c r="AX5" i="376"/>
  <c r="AW5" i="376"/>
  <c r="AV5" i="376"/>
  <c r="AU5" i="376"/>
  <c r="AT5" i="376"/>
  <c r="AS5" i="376"/>
  <c r="AR5" i="376"/>
  <c r="AQ5" i="376"/>
  <c r="AP5" i="376"/>
  <c r="BB6" i="375"/>
  <c r="BA6" i="375"/>
  <c r="AZ6" i="375"/>
  <c r="AY6" i="375"/>
  <c r="AX6" i="375"/>
  <c r="AW6" i="375"/>
  <c r="AV6" i="375"/>
  <c r="AU6" i="375"/>
  <c r="AT6" i="375"/>
  <c r="AS6" i="375"/>
  <c r="AR6" i="375"/>
  <c r="AQ6" i="375"/>
  <c r="AP6" i="375"/>
  <c r="BB5" i="375"/>
  <c r="BA5" i="375"/>
  <c r="AZ5" i="375"/>
  <c r="AY5" i="375"/>
  <c r="AX5" i="375"/>
  <c r="AW5" i="375"/>
  <c r="AV5" i="375"/>
  <c r="AU5" i="375"/>
  <c r="AT5" i="375"/>
  <c r="AS5" i="375"/>
  <c r="AR5" i="375"/>
  <c r="AQ5" i="375"/>
  <c r="AP5" i="375"/>
  <c r="BB6" i="373"/>
  <c r="BA6" i="373"/>
  <c r="AZ6" i="373"/>
  <c r="AY6" i="373"/>
  <c r="AX6" i="373"/>
  <c r="AW6" i="373"/>
  <c r="AV6" i="373"/>
  <c r="AU6" i="373"/>
  <c r="AT6" i="373"/>
  <c r="AS6" i="373"/>
  <c r="AR6" i="373"/>
  <c r="AQ6" i="373"/>
  <c r="AP6" i="373"/>
  <c r="BB5" i="373"/>
  <c r="BA5" i="373"/>
  <c r="AZ5" i="373"/>
  <c r="AY5" i="373"/>
  <c r="AX5" i="373"/>
  <c r="AW5" i="373"/>
  <c r="AV5" i="373"/>
  <c r="AU5" i="373"/>
  <c r="AT5" i="373"/>
  <c r="AS5" i="373"/>
  <c r="AR5" i="373"/>
  <c r="AQ5" i="373"/>
  <c r="AP5" i="373"/>
  <c r="BB6" i="372"/>
  <c r="BA6" i="372"/>
  <c r="AZ6" i="372"/>
  <c r="AY6" i="372"/>
  <c r="AX6" i="372"/>
  <c r="AW6" i="372"/>
  <c r="AV6" i="372"/>
  <c r="AU6" i="372"/>
  <c r="AT6" i="372"/>
  <c r="AS6" i="372"/>
  <c r="AR6" i="372"/>
  <c r="AQ6" i="372"/>
  <c r="AP6" i="372"/>
  <c r="BB5" i="372"/>
  <c r="BA5" i="372"/>
  <c r="AZ5" i="372"/>
  <c r="AY5" i="372"/>
  <c r="AX5" i="372"/>
  <c r="AW5" i="372"/>
  <c r="AV5" i="372"/>
  <c r="AU5" i="372"/>
  <c r="AT5" i="372"/>
  <c r="AS5" i="372"/>
  <c r="AR5" i="372"/>
  <c r="AQ5" i="372"/>
  <c r="AP5" i="372"/>
  <c r="BB6" i="370"/>
  <c r="BA6" i="370"/>
  <c r="AZ6" i="370"/>
  <c r="AY6" i="370"/>
  <c r="AX6" i="370"/>
  <c r="AW6" i="370"/>
  <c r="AV6" i="370"/>
  <c r="AU6" i="370"/>
  <c r="AT6" i="370"/>
  <c r="AS6" i="370"/>
  <c r="AR6" i="370"/>
  <c r="AQ6" i="370"/>
  <c r="AP6" i="370"/>
  <c r="BB5" i="370"/>
  <c r="BA5" i="370"/>
  <c r="AZ5" i="370"/>
  <c r="AY5" i="370"/>
  <c r="AX5" i="370"/>
  <c r="AW5" i="370"/>
  <c r="AV5" i="370"/>
  <c r="AU5" i="370"/>
  <c r="AT5" i="370"/>
  <c r="AS5" i="370"/>
  <c r="AR5" i="370"/>
  <c r="AQ5" i="370"/>
  <c r="AP5" i="370"/>
  <c r="BB6" i="369"/>
  <c r="BA6" i="369"/>
  <c r="AZ6" i="369"/>
  <c r="AY6" i="369"/>
  <c r="AX6" i="369"/>
  <c r="AW6" i="369"/>
  <c r="AV6" i="369"/>
  <c r="AU6" i="369"/>
  <c r="AT6" i="369"/>
  <c r="AS6" i="369"/>
  <c r="AR6" i="369"/>
  <c r="AQ6" i="369"/>
  <c r="AP6" i="369"/>
  <c r="BB5" i="369"/>
  <c r="BA5" i="369"/>
  <c r="AZ5" i="369"/>
  <c r="AY5" i="369"/>
  <c r="AX5" i="369"/>
  <c r="AW5" i="369"/>
  <c r="AV5" i="369"/>
  <c r="AU5" i="369"/>
  <c r="AT5" i="369"/>
  <c r="AS5" i="369"/>
  <c r="AR5" i="369"/>
  <c r="AQ5" i="369"/>
  <c r="AP5" i="369"/>
  <c r="BB6" i="368"/>
  <c r="BA6" i="368"/>
  <c r="AZ6" i="368"/>
  <c r="AY6" i="368"/>
  <c r="AX6" i="368"/>
  <c r="AW6" i="368"/>
  <c r="AV6" i="368"/>
  <c r="AU6" i="368"/>
  <c r="AT6" i="368"/>
  <c r="AS6" i="368"/>
  <c r="AR6" i="368"/>
  <c r="AQ6" i="368"/>
  <c r="AP6" i="368"/>
  <c r="BB5" i="368"/>
  <c r="BA5" i="368"/>
  <c r="AZ5" i="368"/>
  <c r="AY5" i="368"/>
  <c r="AX5" i="368"/>
  <c r="AW5" i="368"/>
  <c r="AV5" i="368"/>
  <c r="AU5" i="368"/>
  <c r="AT5" i="368"/>
  <c r="AS5" i="368"/>
  <c r="AR5" i="368"/>
  <c r="AQ5" i="368"/>
  <c r="AP5" i="368"/>
  <c r="BB6" i="366"/>
  <c r="BA6" i="366"/>
  <c r="AZ6" i="366"/>
  <c r="AY6" i="366"/>
  <c r="AX6" i="366"/>
  <c r="AW6" i="366"/>
  <c r="AV6" i="366"/>
  <c r="AU6" i="366"/>
  <c r="AT6" i="366"/>
  <c r="AS6" i="366"/>
  <c r="AR6" i="366"/>
  <c r="AQ6" i="366"/>
  <c r="AP6" i="366"/>
  <c r="BB5" i="366"/>
  <c r="BA5" i="366"/>
  <c r="AZ5" i="366"/>
  <c r="AY5" i="366"/>
  <c r="AX5" i="366"/>
  <c r="AW5" i="366"/>
  <c r="AV5" i="366"/>
  <c r="AU5" i="366"/>
  <c r="AT5" i="366"/>
  <c r="AS5" i="366"/>
  <c r="AR5" i="366"/>
  <c r="AQ5" i="366"/>
  <c r="AP5" i="366"/>
  <c r="BB6" i="365"/>
  <c r="BA6" i="365"/>
  <c r="AZ6" i="365"/>
  <c r="AY6" i="365"/>
  <c r="AX6" i="365"/>
  <c r="AW6" i="365"/>
  <c r="AV6" i="365"/>
  <c r="AU6" i="365"/>
  <c r="AT6" i="365"/>
  <c r="AS6" i="365"/>
  <c r="AR6" i="365"/>
  <c r="AQ6" i="365"/>
  <c r="AP6" i="365"/>
  <c r="BB5" i="365"/>
  <c r="BA5" i="365"/>
  <c r="AZ5" i="365"/>
  <c r="AY5" i="365"/>
  <c r="AX5" i="365"/>
  <c r="AW5" i="365"/>
  <c r="AV5" i="365"/>
  <c r="AU5" i="365"/>
  <c r="AT5" i="365"/>
  <c r="AS5" i="365"/>
  <c r="AR5" i="365"/>
  <c r="AQ5" i="365"/>
  <c r="AP5" i="365"/>
  <c r="BB6" i="364"/>
  <c r="BA6" i="364"/>
  <c r="AZ6" i="364"/>
  <c r="AY6" i="364"/>
  <c r="AX6" i="364"/>
  <c r="AW6" i="364"/>
  <c r="AV6" i="364"/>
  <c r="AU6" i="364"/>
  <c r="AT6" i="364"/>
  <c r="AS6" i="364"/>
  <c r="AR6" i="364"/>
  <c r="AQ6" i="364"/>
  <c r="AP6" i="364"/>
  <c r="BB5" i="364"/>
  <c r="BA5" i="364"/>
  <c r="AZ5" i="364"/>
  <c r="AY5" i="364"/>
  <c r="AX5" i="364"/>
  <c r="AW5" i="364"/>
  <c r="AV5" i="364"/>
  <c r="AU5" i="364"/>
  <c r="AT5" i="364"/>
  <c r="AS5" i="364"/>
  <c r="AR5" i="364"/>
  <c r="AQ5" i="364"/>
  <c r="AP5" i="364"/>
  <c r="BB6" i="363"/>
  <c r="BA6" i="363"/>
  <c r="AZ6" i="363"/>
  <c r="AY6" i="363"/>
  <c r="AX6" i="363"/>
  <c r="AW6" i="363"/>
  <c r="AV6" i="363"/>
  <c r="AU6" i="363"/>
  <c r="AT6" i="363"/>
  <c r="AS6" i="363"/>
  <c r="AR6" i="363"/>
  <c r="AQ6" i="363"/>
  <c r="AP6" i="363"/>
  <c r="BB5" i="363"/>
  <c r="BA5" i="363"/>
  <c r="AZ5" i="363"/>
  <c r="AY5" i="363"/>
  <c r="AX5" i="363"/>
  <c r="AW5" i="363"/>
  <c r="AV5" i="363"/>
  <c r="AU5" i="363"/>
  <c r="AT5" i="363"/>
  <c r="AS5" i="363"/>
  <c r="AR5" i="363"/>
  <c r="AQ5" i="363"/>
  <c r="AP5" i="363"/>
  <c r="BB6" i="362"/>
  <c r="BA6" i="362"/>
  <c r="AZ6" i="362"/>
  <c r="AY6" i="362"/>
  <c r="AX6" i="362"/>
  <c r="AW6" i="362"/>
  <c r="AV6" i="362"/>
  <c r="AU6" i="362"/>
  <c r="AT6" i="362"/>
  <c r="AS6" i="362"/>
  <c r="AR6" i="362"/>
  <c r="AQ6" i="362"/>
  <c r="AP6" i="362"/>
  <c r="BB5" i="362"/>
  <c r="BA5" i="362"/>
  <c r="AZ5" i="362"/>
  <c r="AY5" i="362"/>
  <c r="AX5" i="362"/>
  <c r="AW5" i="362"/>
  <c r="AV5" i="362"/>
  <c r="AU5" i="362"/>
  <c r="AT5" i="362"/>
  <c r="AS5" i="362"/>
  <c r="AR5" i="362"/>
  <c r="AQ5" i="362"/>
  <c r="AP5" i="362"/>
  <c r="BB6" i="361"/>
  <c r="BA6" i="361"/>
  <c r="AZ6" i="361"/>
  <c r="AY6" i="361"/>
  <c r="AX6" i="361"/>
  <c r="AW6" i="361"/>
  <c r="AV6" i="361"/>
  <c r="AU6" i="361"/>
  <c r="AT6" i="361"/>
  <c r="AS6" i="361"/>
  <c r="AR6" i="361"/>
  <c r="AQ6" i="361"/>
  <c r="AP6" i="361"/>
  <c r="BB5" i="361"/>
  <c r="BA5" i="361"/>
  <c r="AZ5" i="361"/>
  <c r="AY5" i="361"/>
  <c r="AX5" i="361"/>
  <c r="AW5" i="361"/>
  <c r="AV5" i="361"/>
  <c r="AU5" i="361"/>
  <c r="AT5" i="361"/>
  <c r="AS5" i="361"/>
  <c r="AR5" i="361"/>
  <c r="AQ5" i="361"/>
  <c r="AP5" i="361"/>
  <c r="BB6" i="360"/>
  <c r="BA6" i="360"/>
  <c r="AZ6" i="360"/>
  <c r="AY6" i="360"/>
  <c r="AX6" i="360"/>
  <c r="AW6" i="360"/>
  <c r="AV6" i="360"/>
  <c r="AU6" i="360"/>
  <c r="AT6" i="360"/>
  <c r="AS6" i="360"/>
  <c r="AR6" i="360"/>
  <c r="AQ6" i="360"/>
  <c r="AP6" i="360"/>
  <c r="BB5" i="360"/>
  <c r="BA5" i="360"/>
  <c r="AZ5" i="360"/>
  <c r="AY5" i="360"/>
  <c r="AX5" i="360"/>
  <c r="AW5" i="360"/>
  <c r="AV5" i="360"/>
  <c r="AU5" i="360"/>
  <c r="AT5" i="360"/>
  <c r="AS5" i="360"/>
  <c r="AR5" i="360"/>
  <c r="AQ5" i="360"/>
  <c r="AP5" i="360"/>
  <c r="BB6" i="359"/>
  <c r="BA6" i="359"/>
  <c r="AZ6" i="359"/>
  <c r="AY6" i="359"/>
  <c r="AX6" i="359"/>
  <c r="AW6" i="359"/>
  <c r="AV6" i="359"/>
  <c r="AU6" i="359"/>
  <c r="AT6" i="359"/>
  <c r="AS6" i="359"/>
  <c r="AR6" i="359"/>
  <c r="AQ6" i="359"/>
  <c r="AP6" i="359"/>
  <c r="BB5" i="359"/>
  <c r="BA5" i="359"/>
  <c r="AZ5" i="359"/>
  <c r="AY5" i="359"/>
  <c r="AX5" i="359"/>
  <c r="AW5" i="359"/>
  <c r="AV5" i="359"/>
  <c r="AU5" i="359"/>
  <c r="AT5" i="359"/>
  <c r="AS5" i="359"/>
  <c r="AR5" i="359"/>
  <c r="AQ5" i="359"/>
  <c r="AP5" i="359"/>
  <c r="BB6" i="358"/>
  <c r="BA6" i="358"/>
  <c r="AZ6" i="358"/>
  <c r="AY6" i="358"/>
  <c r="AX6" i="358"/>
  <c r="AW6" i="358"/>
  <c r="AV6" i="358"/>
  <c r="AU6" i="358"/>
  <c r="AT6" i="358"/>
  <c r="AS6" i="358"/>
  <c r="AR6" i="358"/>
  <c r="AQ6" i="358"/>
  <c r="AP6" i="358"/>
  <c r="BB5" i="358"/>
  <c r="BA5" i="358"/>
  <c r="AZ5" i="358"/>
  <c r="AY5" i="358"/>
  <c r="AX5" i="358"/>
  <c r="AW5" i="358"/>
  <c r="AV5" i="358"/>
  <c r="AU5" i="358"/>
  <c r="AT5" i="358"/>
  <c r="AS5" i="358"/>
  <c r="AR5" i="358"/>
  <c r="AQ5" i="358"/>
  <c r="AP5" i="358"/>
  <c r="BB6" i="357"/>
  <c r="BA6" i="357"/>
  <c r="AZ6" i="357"/>
  <c r="AY6" i="357"/>
  <c r="AX6" i="357"/>
  <c r="AW6" i="357"/>
  <c r="AV6" i="357"/>
  <c r="AU6" i="357"/>
  <c r="AT6" i="357"/>
  <c r="AS6" i="357"/>
  <c r="AR6" i="357"/>
  <c r="AQ6" i="357"/>
  <c r="AP6" i="357"/>
  <c r="BB5" i="357"/>
  <c r="BA5" i="357"/>
  <c r="AZ5" i="357"/>
  <c r="AY5" i="357"/>
  <c r="AX5" i="357"/>
  <c r="AW5" i="357"/>
  <c r="AV5" i="357"/>
  <c r="AU5" i="357"/>
  <c r="AT5" i="357"/>
  <c r="AS5" i="357"/>
  <c r="AR5" i="357"/>
  <c r="AQ5" i="357"/>
  <c r="AP5" i="357"/>
  <c r="BB6" i="356"/>
  <c r="BA6" i="356"/>
  <c r="AZ6" i="356"/>
  <c r="AY6" i="356"/>
  <c r="AX6" i="356"/>
  <c r="AW6" i="356"/>
  <c r="AV6" i="356"/>
  <c r="AU6" i="356"/>
  <c r="AT6" i="356"/>
  <c r="AS6" i="356"/>
  <c r="AR6" i="356"/>
  <c r="AQ6" i="356"/>
  <c r="AP6" i="356"/>
  <c r="BB5" i="356"/>
  <c r="BA5" i="356"/>
  <c r="AZ5" i="356"/>
  <c r="AY5" i="356"/>
  <c r="AX5" i="356"/>
  <c r="AW5" i="356"/>
  <c r="AV5" i="356"/>
  <c r="AU5" i="356"/>
  <c r="AT5" i="356"/>
  <c r="AS5" i="356"/>
  <c r="AR5" i="356"/>
  <c r="AQ5" i="356"/>
  <c r="AP5" i="356"/>
  <c r="BB6" i="355"/>
  <c r="BA6" i="355"/>
  <c r="AZ6" i="355"/>
  <c r="AY6" i="355"/>
  <c r="AX6" i="355"/>
  <c r="AW6" i="355"/>
  <c r="AV6" i="355"/>
  <c r="AU6" i="355"/>
  <c r="AT6" i="355"/>
  <c r="AS6" i="355"/>
  <c r="AR6" i="355"/>
  <c r="AQ6" i="355"/>
  <c r="AP6" i="355"/>
  <c r="BB5" i="355"/>
  <c r="BA5" i="355"/>
  <c r="AZ5" i="355"/>
  <c r="AY5" i="355"/>
  <c r="AX5" i="355"/>
  <c r="AW5" i="355"/>
  <c r="AV5" i="355"/>
  <c r="AU5" i="355"/>
  <c r="AT5" i="355"/>
  <c r="AS5" i="355"/>
  <c r="AR5" i="355"/>
  <c r="AQ5" i="355"/>
  <c r="AP5" i="355"/>
  <c r="BB6" i="354" l="1"/>
  <c r="BA6" i="354"/>
  <c r="AZ6" i="354"/>
  <c r="AY6" i="354"/>
  <c r="AX6" i="354"/>
  <c r="AW6" i="354"/>
  <c r="AV6" i="354"/>
  <c r="AU6" i="354"/>
  <c r="AT6" i="354"/>
  <c r="AS6" i="354"/>
  <c r="AR6" i="354"/>
  <c r="AQ6" i="354"/>
  <c r="AP6" i="354"/>
  <c r="BB5" i="354"/>
  <c r="BA5" i="354"/>
  <c r="AZ5" i="354"/>
  <c r="AY5" i="354"/>
  <c r="AX5" i="354"/>
  <c r="AW5" i="354"/>
  <c r="AV5" i="354"/>
  <c r="AU5" i="354"/>
  <c r="AT5" i="354"/>
  <c r="AS5" i="354"/>
  <c r="AR5" i="354"/>
  <c r="AQ5" i="354"/>
  <c r="AP5" i="354"/>
  <c r="AQ5" i="254" l="1"/>
  <c r="AR5" i="254"/>
  <c r="AS5" i="254"/>
  <c r="AT5" i="254"/>
  <c r="AU5" i="254"/>
  <c r="AV5" i="254"/>
  <c r="AW5" i="254"/>
  <c r="AX5" i="254"/>
  <c r="AY5" i="254"/>
  <c r="AZ5" i="254"/>
  <c r="BA5" i="254"/>
  <c r="BB5" i="254"/>
  <c r="AQ6" i="254"/>
  <c r="AR6" i="254"/>
  <c r="AS6" i="254"/>
  <c r="AT6" i="254"/>
  <c r="AU6" i="254"/>
  <c r="AV6" i="254"/>
  <c r="AW6" i="254"/>
  <c r="AX6" i="254"/>
  <c r="AY6" i="254"/>
  <c r="AZ6" i="254"/>
  <c r="BA6" i="254"/>
  <c r="BB6" i="254"/>
  <c r="AP6" i="254"/>
  <c r="AP5" i="254"/>
  <c r="F29" i="285" l="1"/>
  <c r="E29" i="285" s="1"/>
  <c r="F28" i="285"/>
  <c r="E28" i="285" s="1"/>
  <c r="C28" i="285"/>
  <c r="F27" i="285"/>
  <c r="E27" i="285" s="1"/>
  <c r="C27" i="285"/>
  <c r="F26" i="285"/>
  <c r="E26" i="285" s="1"/>
  <c r="C26" i="285"/>
  <c r="F25" i="285"/>
  <c r="E25" i="285" s="1"/>
  <c r="C25" i="285"/>
  <c r="F24" i="285"/>
  <c r="E24" i="285" s="1"/>
  <c r="C24" i="285"/>
</calcChain>
</file>

<file path=xl/sharedStrings.xml><?xml version="1.0" encoding="utf-8"?>
<sst xmlns="http://schemas.openxmlformats.org/spreadsheetml/2006/main" count="5929" uniqueCount="350">
  <si>
    <t>Gas</t>
  </si>
  <si>
    <t>Nuclear</t>
  </si>
  <si>
    <t>Diesel</t>
  </si>
  <si>
    <t>Solar</t>
  </si>
  <si>
    <t>Petróleo</t>
  </si>
  <si>
    <t>Carbón</t>
  </si>
  <si>
    <t>Hidroeléctrica</t>
  </si>
  <si>
    <t>Biomasa</t>
  </si>
  <si>
    <t>Eólica</t>
  </si>
  <si>
    <t>Electricidad</t>
  </si>
  <si>
    <t>Calor</t>
  </si>
  <si>
    <t>Industria</t>
  </si>
  <si>
    <t>Residencial/Comercial</t>
  </si>
  <si>
    <t>Gasolina</t>
  </si>
  <si>
    <t>Gasóleo de calefacción</t>
  </si>
  <si>
    <t>Jet aviación</t>
  </si>
  <si>
    <t>GLP</t>
  </si>
  <si>
    <t>-</t>
  </si>
  <si>
    <t>Otras renovables</t>
  </si>
  <si>
    <t>Balanza comercial de electricidad*</t>
  </si>
  <si>
    <t>Transporte</t>
  </si>
  <si>
    <t>México</t>
  </si>
  <si>
    <t>Canadá</t>
  </si>
  <si>
    <t>Argentina</t>
  </si>
  <si>
    <t>Brasil</t>
  </si>
  <si>
    <t>Colombia</t>
  </si>
  <si>
    <t>Chile</t>
  </si>
  <si>
    <t>Venezuela</t>
  </si>
  <si>
    <t>Perú</t>
  </si>
  <si>
    <t>Bélgica</t>
  </si>
  <si>
    <t>Finlandia</t>
  </si>
  <si>
    <t>Francia</t>
  </si>
  <si>
    <t>Alemania</t>
  </si>
  <si>
    <t>Italia</t>
  </si>
  <si>
    <t>Polonia</t>
  </si>
  <si>
    <t>Portugal</t>
  </si>
  <si>
    <t>España</t>
  </si>
  <si>
    <t>Reino Unido</t>
  </si>
  <si>
    <t>Noruega</t>
  </si>
  <si>
    <t>Turquía</t>
  </si>
  <si>
    <t>Kazajistán</t>
  </si>
  <si>
    <t>Rusia</t>
  </si>
  <si>
    <t>Ucrania</t>
  </si>
  <si>
    <t>Uzbekistán</t>
  </si>
  <si>
    <t>Argelia</t>
  </si>
  <si>
    <t>Egipto</t>
  </si>
  <si>
    <t>Nigeria</t>
  </si>
  <si>
    <t>Sudáfrica</t>
  </si>
  <si>
    <t>Angola</t>
  </si>
  <si>
    <t>Libia</t>
  </si>
  <si>
    <t>Australia</t>
  </si>
  <si>
    <t>China</t>
  </si>
  <si>
    <t>India</t>
  </si>
  <si>
    <t>Indonesia</t>
  </si>
  <si>
    <t>Japón</t>
  </si>
  <si>
    <t>Malasia</t>
  </si>
  <si>
    <t>Nueva Zelanda</t>
  </si>
  <si>
    <t>Corea del Sur</t>
  </si>
  <si>
    <t>Taiwán</t>
  </si>
  <si>
    <t>Tailandia</t>
  </si>
  <si>
    <t>Irán</t>
  </si>
  <si>
    <t>Kuwait</t>
  </si>
  <si>
    <t>Emiratos Árabes Unidos</t>
  </si>
  <si>
    <t>n.d.</t>
  </si>
  <si>
    <t>Vietnam</t>
  </si>
  <si>
    <t>Holanda</t>
  </si>
  <si>
    <t>Rumanía</t>
  </si>
  <si>
    <t>Suecia</t>
  </si>
  <si>
    <t>Iraq</t>
  </si>
  <si>
    <t>Arabia Saudí</t>
  </si>
  <si>
    <t>Norteamérica</t>
  </si>
  <si>
    <t>Europa</t>
  </si>
  <si>
    <t>Antigua Unión Soviética</t>
  </si>
  <si>
    <t>Oriente Medio</t>
  </si>
  <si>
    <t>África</t>
  </si>
  <si>
    <t>Asia-Pacífico</t>
  </si>
  <si>
    <t>OCDE</t>
  </si>
  <si>
    <t>No-OCDE</t>
  </si>
  <si>
    <t>Mundo</t>
  </si>
  <si>
    <t>EE.UU.</t>
  </si>
  <si>
    <t>Trinidad y Tobago</t>
  </si>
  <si>
    <t>Otros</t>
  </si>
  <si>
    <t>Rep. Checa</t>
  </si>
  <si>
    <t>Azerbaiyán</t>
  </si>
  <si>
    <t>Qatar</t>
  </si>
  <si>
    <t>OPEP</t>
  </si>
  <si>
    <t>No-OPEP</t>
  </si>
  <si>
    <t>UE</t>
  </si>
  <si>
    <t>Biocombustibles globales</t>
  </si>
  <si>
    <t>Ganancias del procesamiento</t>
  </si>
  <si>
    <t>Turkmenistán</t>
  </si>
  <si>
    <t xml:space="preserve">Nota: Reservas probadas de crudo y líquidos a 31/12 de cada año. Las reservas de Canadá incluyen arenas bituminosas y las de Venezuela petróleo extra-pesado.
</t>
  </si>
  <si>
    <t xml:space="preserve">Nota: Reservas probadas de gas natural a 31/12 de cada año. 
</t>
  </si>
  <si>
    <t xml:space="preserve">Nota: "Consumo de petróleo" se refiere al consumo final de productos petrolíferos, incluyendo el consumo de combustible búnker.
</t>
  </si>
  <si>
    <t xml:space="preserve">Nota: "Demanda de gas natural" se refiere a la demanda primaria de gas natural, incluyendo el gas natural empleado para generación eléctrica.
</t>
  </si>
  <si>
    <t>Brent</t>
  </si>
  <si>
    <t>WTI</t>
  </si>
  <si>
    <t>Dubai</t>
  </si>
  <si>
    <t>Precios de hidrocarburos</t>
  </si>
  <si>
    <t xml:space="preserve">Fuente: Thomson Reuters
</t>
  </si>
  <si>
    <t>Trinidad &amp; Tobago</t>
  </si>
  <si>
    <t>Rep.Checa</t>
  </si>
  <si>
    <t>Rumania</t>
  </si>
  <si>
    <t>*Incluyendo calor</t>
  </si>
  <si>
    <t>Henry Hub (HH)</t>
  </si>
  <si>
    <t>National Balancing Point (NBP)</t>
  </si>
  <si>
    <t>Japan Korea Marker (JKM)</t>
  </si>
  <si>
    <t>Title Transfer Facility (TTF)</t>
  </si>
  <si>
    <t>Reservas de petróleo</t>
  </si>
  <si>
    <t>Producción de petróleo</t>
  </si>
  <si>
    <t>Consumo de petróleo</t>
  </si>
  <si>
    <t>Reservas de gas natural</t>
  </si>
  <si>
    <t>Producción de gas natural</t>
  </si>
  <si>
    <t>Generación eléctrica bruta</t>
  </si>
  <si>
    <t>Peso de las renovables en la generación eléctrica</t>
  </si>
  <si>
    <t>Intensidad energética total</t>
  </si>
  <si>
    <t xml:space="preserve">OCDE </t>
  </si>
  <si>
    <t xml:space="preserve">No-OCDE </t>
  </si>
  <si>
    <t xml:space="preserve">África </t>
  </si>
  <si>
    <t xml:space="preserve">Antigua Unión Soviética </t>
  </si>
  <si>
    <t xml:space="preserve">Asia-Pacífico </t>
  </si>
  <si>
    <t xml:space="preserve">Europa </t>
  </si>
  <si>
    <t xml:space="preserve">Norteamérica </t>
  </si>
  <si>
    <t xml:space="preserve">Oriente Medio </t>
  </si>
  <si>
    <t xml:space="preserve">Alemania </t>
  </si>
  <si>
    <t xml:space="preserve">Italia </t>
  </si>
  <si>
    <t xml:space="preserve">Arabia Saudí </t>
  </si>
  <si>
    <t xml:space="preserve">Japón </t>
  </si>
  <si>
    <t xml:space="preserve">Argelia </t>
  </si>
  <si>
    <t xml:space="preserve">Kazajistán </t>
  </si>
  <si>
    <t xml:space="preserve">Argentina </t>
  </si>
  <si>
    <t xml:space="preserve">Kuwait </t>
  </si>
  <si>
    <t xml:space="preserve">Australia </t>
  </si>
  <si>
    <t xml:space="preserve">Malasia </t>
  </si>
  <si>
    <t xml:space="preserve">Bélgica </t>
  </si>
  <si>
    <t xml:space="preserve">México </t>
  </si>
  <si>
    <t xml:space="preserve">Brasil </t>
  </si>
  <si>
    <t xml:space="preserve">Nigeria </t>
  </si>
  <si>
    <t xml:space="preserve">Canadá </t>
  </si>
  <si>
    <t xml:space="preserve">Noruega </t>
  </si>
  <si>
    <t xml:space="preserve">Chile </t>
  </si>
  <si>
    <t xml:space="preserve">Nueva Zelanda </t>
  </si>
  <si>
    <t xml:space="preserve">China </t>
  </si>
  <si>
    <t xml:space="preserve">Polonia </t>
  </si>
  <si>
    <t xml:space="preserve">Colombia </t>
  </si>
  <si>
    <t xml:space="preserve">Portugal </t>
  </si>
  <si>
    <t xml:space="preserve">Corea del Sur </t>
  </si>
  <si>
    <t xml:space="preserve">Reino Unido </t>
  </si>
  <si>
    <t xml:space="preserve">Egipto </t>
  </si>
  <si>
    <t xml:space="preserve">República Checa </t>
  </si>
  <si>
    <t xml:space="preserve">Emiratos Árabes Unidos </t>
  </si>
  <si>
    <t xml:space="preserve">Rumanía </t>
  </si>
  <si>
    <t xml:space="preserve">España </t>
  </si>
  <si>
    <t xml:space="preserve">Rusia </t>
  </si>
  <si>
    <t xml:space="preserve">Estados Unidos </t>
  </si>
  <si>
    <t xml:space="preserve">Sudáfrica </t>
  </si>
  <si>
    <t xml:space="preserve">Francia </t>
  </si>
  <si>
    <t xml:space="preserve">Suecia </t>
  </si>
  <si>
    <t xml:space="preserve">Holanda </t>
  </si>
  <si>
    <t xml:space="preserve">Tailandia </t>
  </si>
  <si>
    <t xml:space="preserve">India </t>
  </si>
  <si>
    <t xml:space="preserve">Turquía </t>
  </si>
  <si>
    <t xml:space="preserve">Indonesia </t>
  </si>
  <si>
    <t xml:space="preserve">Ucrania </t>
  </si>
  <si>
    <t xml:space="preserve">Irán </t>
  </si>
  <si>
    <t xml:space="preserve">Uzbekistán </t>
  </si>
  <si>
    <t xml:space="preserve">Iraq </t>
  </si>
  <si>
    <t xml:space="preserve">Venezuela </t>
  </si>
  <si>
    <t>Volver al índice</t>
  </si>
  <si>
    <t>Demanda de gas natural</t>
  </si>
  <si>
    <t>Crudo</t>
  </si>
  <si>
    <t>Para convertir a:</t>
  </si>
  <si>
    <t>toneladas</t>
  </si>
  <si>
    <t>10^3 litros</t>
  </si>
  <si>
    <t>barriles</t>
  </si>
  <si>
    <t>galones EE.UU.</t>
  </si>
  <si>
    <t>toneladas/año</t>
  </si>
  <si>
    <t>Multiplicar por:</t>
  </si>
  <si>
    <t>tonelada</t>
  </si>
  <si>
    <t>–</t>
  </si>
  <si>
    <t>barril</t>
  </si>
  <si>
    <t>galón EE.UU.</t>
  </si>
  <si>
    <t>barril/día</t>
  </si>
  <si>
    <t>Nota: basado en gravedad mundial media.</t>
  </si>
  <si>
    <t>Productos</t>
  </si>
  <si>
    <t>Para convertir:</t>
  </si>
  <si>
    <t xml:space="preserve"> barriles </t>
  </si>
  <si>
    <t xml:space="preserve"> 10^3 litros</t>
  </si>
  <si>
    <t>a toneladas</t>
  </si>
  <si>
    <t>a barriles</t>
  </si>
  <si>
    <t>a 10^3 litros</t>
  </si>
  <si>
    <t>Querosenos</t>
  </si>
  <si>
    <t>Gas natural y gas natural licuado (GNL)</t>
  </si>
  <si>
    <t>Nota:</t>
  </si>
  <si>
    <t xml:space="preserve">Es la cantidad total de recursos energéticos consumidos, ya sea directamente o para su transformación en otra forma de energía. </t>
  </si>
  <si>
    <t>Es la demanda de energía primaria descontando el consumo de los sectores energéticos y transformadores, así como las pérdidas relacionadas con la transformación de energía. Es una medida de las necesidades de energía de los consumidores finales de un país/región.</t>
  </si>
  <si>
    <t>Incluye los sectores mineros, de manufacturas, construcción y obra pública. No se considea el consumo de combustibles en el sector transporte (aunque este se realice en el ámbito industrial) ni el consumo de productos energéticos para usos no energéticos (materias primas, lubricantes)</t>
  </si>
  <si>
    <t>Incluye todas las formas de transporte (clasficación ISIC 49-51) por carretera. La aviación y el transporte marítimo se excluyen, excepto a escala mundial.</t>
  </si>
  <si>
    <t>Considera la clasificación ISIC 33, 36-39, 45-47, 53, 55, 56, 58-66, 68-75, 77-82, 84 [excepto class 8422], 85-88, 90-96 y 99 (terciario), and 97 and 98 (residencial).</t>
  </si>
  <si>
    <t>Emisiones procedentes de la combustión de fuentes fósiles usando la metodología del IPCC (Panel Intergubernamental para el Cambio Climático de Naciones Unidas).</t>
  </si>
  <si>
    <t>Es la cantidad de energía primaria necesaria para generar una unidad de producto interior bruto (PIB). Los datos de este documento están medidos en términos de poder de paridad de compra (ppp).</t>
  </si>
  <si>
    <t>Es la cantidad de energía final necesaria para generar una unidad de producto interior bruto (PIB). Los datos de este documento están medidos en términos de poder de paridad de compra (ppp).</t>
  </si>
  <si>
    <t>Gases licuados del petróleo (GLPs)</t>
  </si>
  <si>
    <t>Fuelóleo</t>
  </si>
  <si>
    <t>Tablas por fuente energética</t>
  </si>
  <si>
    <t>Tablas por regiones y países</t>
  </si>
  <si>
    <t>Factores de conversión</t>
  </si>
  <si>
    <t>Glosario</t>
  </si>
  <si>
    <t>Nota: Factores de conversión aproximados</t>
  </si>
  <si>
    <t>bcm = billion cubic meter (mil millones de metros cúbicos)</t>
  </si>
  <si>
    <t>bcf = billion cubic feet (mil millones de pies cúbicos)</t>
  </si>
  <si>
    <t>tep = tonelada equivalente de petróleo</t>
  </si>
  <si>
    <t>bep = barril equivalente de petróleo</t>
  </si>
  <si>
    <t>Definiciones</t>
  </si>
  <si>
    <t>Agrupaciones geográficas</t>
  </si>
  <si>
    <t>Demanda de energía primaria</t>
  </si>
  <si>
    <t>Demanda de energía final</t>
  </si>
  <si>
    <t>Intensidad energética primaria</t>
  </si>
  <si>
    <t>Intensidad energética final</t>
  </si>
  <si>
    <t>Bcm GN</t>
  </si>
  <si>
    <t>Bcf GN</t>
  </si>
  <si>
    <t>Millón tep</t>
  </si>
  <si>
    <t>Millón ton. GNL</t>
  </si>
  <si>
    <t>Millón bep</t>
  </si>
  <si>
    <t>Millones tep</t>
  </si>
  <si>
    <t>Millones ton.GNL</t>
  </si>
  <si>
    <t>Millones bep</t>
  </si>
  <si>
    <t>Henry Hub</t>
  </si>
  <si>
    <t>NBP</t>
  </si>
  <si>
    <t>JKM</t>
  </si>
  <si>
    <t>TTF</t>
  </si>
  <si>
    <t>E.A.U.</t>
  </si>
  <si>
    <t>Crudo ($/barril)</t>
  </si>
  <si>
    <t>Gas natural ($/mmBtu)</t>
  </si>
  <si>
    <t xml:space="preserve">Nota: La producción de petróleo incluye crudo, condensados y líquidos del gas natural (LGN).
</t>
  </si>
  <si>
    <t>Precios internacionales del petróleo y del gas natural</t>
  </si>
  <si>
    <t>Arabia Saudí, Angola, Argelia, República del Congo, Ecuador, Emiratos Árabes Unidos, Gabón, Guinea Ecuatorial, Irán, Irak, Kuwait, Libia, Nigeria y Venezuela.</t>
  </si>
  <si>
    <t>Sudamérica y Centroamérica</t>
  </si>
  <si>
    <r>
      <t xml:space="preserve">Generación eléctrica renovable
</t>
    </r>
    <r>
      <rPr>
        <b/>
        <i/>
        <sz val="14"/>
        <color theme="0"/>
        <rFont val="Arial"/>
        <family val="2"/>
      </rPr>
      <t>(%)</t>
    </r>
  </si>
  <si>
    <r>
      <t xml:space="preserve">Generación eléctrica
</t>
    </r>
    <r>
      <rPr>
        <b/>
        <i/>
        <sz val="14"/>
        <color theme="0"/>
        <rFont val="Arial"/>
        <family val="2"/>
      </rPr>
      <t>(TWh)</t>
    </r>
  </si>
  <si>
    <r>
      <t xml:space="preserve">Demanda de gas natural
</t>
    </r>
    <r>
      <rPr>
        <b/>
        <i/>
        <sz val="14"/>
        <color theme="0"/>
        <rFont val="Arial"/>
        <family val="2"/>
      </rPr>
      <t>(Bcm)</t>
    </r>
  </si>
  <si>
    <r>
      <t xml:space="preserve">Producción de gas natural
</t>
    </r>
    <r>
      <rPr>
        <b/>
        <i/>
        <sz val="14"/>
        <color theme="0"/>
        <rFont val="Arial"/>
        <family val="2"/>
      </rPr>
      <t>(Bcm)</t>
    </r>
  </si>
  <si>
    <r>
      <t xml:space="preserve">Reservas de gas natural
</t>
    </r>
    <r>
      <rPr>
        <b/>
        <i/>
        <sz val="14"/>
        <color theme="0"/>
        <rFont val="Arial"/>
        <family val="2"/>
      </rPr>
      <t>(Tcm)</t>
    </r>
  </si>
  <si>
    <r>
      <t xml:space="preserve">Reservas de petróleo
</t>
    </r>
    <r>
      <rPr>
        <b/>
        <i/>
        <sz val="14"/>
        <color theme="0"/>
        <rFont val="Arial"/>
        <family val="2"/>
      </rPr>
      <t>(Miles de millones de barriles)</t>
    </r>
  </si>
  <si>
    <r>
      <t xml:space="preserve">Producción de petróleo
</t>
    </r>
    <r>
      <rPr>
        <b/>
        <i/>
        <sz val="14"/>
        <color theme="0"/>
        <rFont val="Arial"/>
        <family val="2"/>
      </rPr>
      <t>(Miles de barriles/día)</t>
    </r>
  </si>
  <si>
    <r>
      <t>Emisiones de CO</t>
    </r>
    <r>
      <rPr>
        <b/>
        <sz val="14"/>
        <color theme="0"/>
        <rFont val="Arial"/>
        <family val="2"/>
      </rPr>
      <t>2</t>
    </r>
    <r>
      <rPr>
        <b/>
        <sz val="26"/>
        <color theme="0"/>
        <rFont val="Arial"/>
        <family val="2"/>
      </rPr>
      <t xml:space="preserve"> del gas natural
</t>
    </r>
    <r>
      <rPr>
        <b/>
        <i/>
        <sz val="14"/>
        <color theme="0"/>
        <rFont val="Arial"/>
        <family val="2"/>
      </rPr>
      <t>(Millones de toneladas)</t>
    </r>
  </si>
  <si>
    <r>
      <t>Emisiones totales de CO</t>
    </r>
    <r>
      <rPr>
        <b/>
        <sz val="14"/>
        <color theme="0"/>
        <rFont val="Arial"/>
        <family val="2"/>
      </rPr>
      <t>2</t>
    </r>
    <r>
      <rPr>
        <b/>
        <sz val="26"/>
        <color theme="0"/>
        <rFont val="Arial"/>
        <family val="2"/>
      </rPr>
      <t xml:space="preserve">
</t>
    </r>
    <r>
      <rPr>
        <b/>
        <i/>
        <sz val="14"/>
        <color theme="0"/>
        <rFont val="Arial"/>
        <family val="2"/>
      </rPr>
      <t>(Millones de toneladas)</t>
    </r>
  </si>
  <si>
    <r>
      <t>Emisiones de CO</t>
    </r>
    <r>
      <rPr>
        <b/>
        <sz val="14"/>
        <color theme="0"/>
        <rFont val="Arial"/>
        <family val="2"/>
      </rPr>
      <t>2</t>
    </r>
    <r>
      <rPr>
        <b/>
        <sz val="26"/>
        <color theme="0"/>
        <rFont val="Arial"/>
        <family val="2"/>
      </rPr>
      <t xml:space="preserve"> del petróleo
</t>
    </r>
    <r>
      <rPr>
        <b/>
        <i/>
        <sz val="14"/>
        <color theme="0"/>
        <rFont val="Arial"/>
        <family val="2"/>
      </rPr>
      <t>(Millones de toneladas)</t>
    </r>
  </si>
  <si>
    <r>
      <t>Emisiones de CO</t>
    </r>
    <r>
      <rPr>
        <b/>
        <sz val="14"/>
        <color theme="0"/>
        <rFont val="Arial"/>
        <family val="2"/>
      </rPr>
      <t>2</t>
    </r>
    <r>
      <rPr>
        <b/>
        <sz val="26"/>
        <color theme="0"/>
        <rFont val="Arial"/>
        <family val="2"/>
      </rPr>
      <t xml:space="preserve"> del carbón
</t>
    </r>
    <r>
      <rPr>
        <b/>
        <i/>
        <sz val="14"/>
        <color theme="0"/>
        <rFont val="Arial"/>
        <family val="2"/>
      </rPr>
      <t>(Millones de toneladas)</t>
    </r>
  </si>
  <si>
    <t xml:space="preserve">Sudamérica y Centroamérica </t>
  </si>
  <si>
    <r>
      <t xml:space="preserve">Consumo de petróleo
</t>
    </r>
    <r>
      <rPr>
        <b/>
        <i/>
        <sz val="14"/>
        <color theme="0"/>
        <rFont val="Arial"/>
        <family val="2"/>
      </rPr>
      <t>(Miles de barriles/día)</t>
    </r>
  </si>
  <si>
    <r>
      <t xml:space="preserve">Mundo
</t>
    </r>
    <r>
      <rPr>
        <b/>
        <i/>
        <sz val="14"/>
        <color theme="0"/>
        <rFont val="Arial"/>
        <family val="2"/>
      </rPr>
      <t>(Millones de tep)</t>
    </r>
  </si>
  <si>
    <t>Demanda de energía primaria, por fuente</t>
  </si>
  <si>
    <t>Consumo de energía final, por fuente</t>
  </si>
  <si>
    <t>Generación eléctrica, por fuente</t>
  </si>
  <si>
    <t>Consumo de energía final, por sector</t>
  </si>
  <si>
    <t>Consumo final de petróleo, por sector</t>
  </si>
  <si>
    <t>Consumo final de gas, por sector</t>
  </si>
  <si>
    <t>Consumo de productos petrolíferos</t>
  </si>
  <si>
    <t>Importaciones</t>
  </si>
  <si>
    <t>Exportaciones</t>
  </si>
  <si>
    <r>
      <t xml:space="preserve">Venezuela
</t>
    </r>
    <r>
      <rPr>
        <b/>
        <i/>
        <sz val="14"/>
        <color theme="0"/>
        <rFont val="Arial"/>
        <family val="2"/>
      </rPr>
      <t>(Millones de tep)</t>
    </r>
  </si>
  <si>
    <r>
      <t xml:space="preserve">Perú
</t>
    </r>
    <r>
      <rPr>
        <b/>
        <i/>
        <sz val="14"/>
        <color theme="0"/>
        <rFont val="Arial"/>
        <family val="2"/>
      </rPr>
      <t>(Millones de tep)</t>
    </r>
  </si>
  <si>
    <r>
      <t xml:space="preserve">Colombia
</t>
    </r>
    <r>
      <rPr>
        <b/>
        <i/>
        <sz val="14"/>
        <color theme="0"/>
        <rFont val="Arial"/>
        <family val="2"/>
      </rPr>
      <t>(Millones de tep)</t>
    </r>
  </si>
  <si>
    <r>
      <t xml:space="preserve">Chile
</t>
    </r>
    <r>
      <rPr>
        <b/>
        <i/>
        <sz val="14"/>
        <color theme="0"/>
        <rFont val="Arial"/>
        <family val="2"/>
      </rPr>
      <t>(Millones de tep)</t>
    </r>
  </si>
  <si>
    <r>
      <t xml:space="preserve">Brasil
</t>
    </r>
    <r>
      <rPr>
        <b/>
        <i/>
        <sz val="14"/>
        <color theme="0"/>
        <rFont val="Arial"/>
        <family val="2"/>
      </rPr>
      <t>(Millones de tep)</t>
    </r>
  </si>
  <si>
    <r>
      <t xml:space="preserve">Argentina
</t>
    </r>
    <r>
      <rPr>
        <b/>
        <i/>
        <sz val="14"/>
        <color theme="0"/>
        <rFont val="Arial"/>
        <family val="2"/>
      </rPr>
      <t>(Millones de tep)</t>
    </r>
  </si>
  <si>
    <r>
      <t xml:space="preserve">Sudamérica y Centroamérica
</t>
    </r>
    <r>
      <rPr>
        <b/>
        <i/>
        <sz val="14"/>
        <color theme="0"/>
        <rFont val="Arial"/>
        <family val="2"/>
      </rPr>
      <t>(Millones de tep)</t>
    </r>
  </si>
  <si>
    <r>
      <t xml:space="preserve">Kuwait
</t>
    </r>
    <r>
      <rPr>
        <b/>
        <i/>
        <sz val="14"/>
        <color theme="0"/>
        <rFont val="Arial"/>
        <family val="2"/>
      </rPr>
      <t>(Millones de tep)</t>
    </r>
  </si>
  <si>
    <r>
      <t xml:space="preserve">Iraq
</t>
    </r>
    <r>
      <rPr>
        <b/>
        <i/>
        <sz val="14"/>
        <color theme="0"/>
        <rFont val="Arial"/>
        <family val="2"/>
      </rPr>
      <t>(Millones de tep)</t>
    </r>
  </si>
  <si>
    <r>
      <t xml:space="preserve">Irán
</t>
    </r>
    <r>
      <rPr>
        <b/>
        <i/>
        <sz val="14"/>
        <color theme="0"/>
        <rFont val="Arial"/>
        <family val="2"/>
      </rPr>
      <t>(Millones de tep)</t>
    </r>
  </si>
  <si>
    <r>
      <t xml:space="preserve">Emiratos Árabes Unidos
</t>
    </r>
    <r>
      <rPr>
        <b/>
        <i/>
        <sz val="14"/>
        <color theme="0"/>
        <rFont val="Arial"/>
        <family val="2"/>
      </rPr>
      <t>(Millones de tep)</t>
    </r>
  </si>
  <si>
    <r>
      <t xml:space="preserve">Arabia Saudí
</t>
    </r>
    <r>
      <rPr>
        <b/>
        <i/>
        <sz val="14"/>
        <color theme="0"/>
        <rFont val="Arial"/>
        <family val="2"/>
      </rPr>
      <t>(Millones de tep)</t>
    </r>
  </si>
  <si>
    <r>
      <t xml:space="preserve">Oriente Medio
</t>
    </r>
    <r>
      <rPr>
        <b/>
        <i/>
        <sz val="14"/>
        <color theme="0"/>
        <rFont val="Arial"/>
        <family val="2"/>
      </rPr>
      <t>(Millones de tep)</t>
    </r>
  </si>
  <si>
    <r>
      <t xml:space="preserve">México
</t>
    </r>
    <r>
      <rPr>
        <b/>
        <i/>
        <sz val="14"/>
        <color theme="0"/>
        <rFont val="Arial"/>
        <family val="2"/>
      </rPr>
      <t>(Millones de tep)</t>
    </r>
  </si>
  <si>
    <r>
      <t xml:space="preserve">EE.UU.
</t>
    </r>
    <r>
      <rPr>
        <b/>
        <i/>
        <sz val="14"/>
        <color theme="0"/>
        <rFont val="Arial"/>
        <family val="2"/>
      </rPr>
      <t>(Millones de tep)</t>
    </r>
  </si>
  <si>
    <r>
      <t xml:space="preserve">Canadá
</t>
    </r>
    <r>
      <rPr>
        <b/>
        <i/>
        <sz val="14"/>
        <color theme="0"/>
        <rFont val="Arial"/>
        <family val="2"/>
      </rPr>
      <t>(Millones de tep)</t>
    </r>
  </si>
  <si>
    <r>
      <t xml:space="preserve">Norteamérica
</t>
    </r>
    <r>
      <rPr>
        <b/>
        <i/>
        <sz val="14"/>
        <color theme="0"/>
        <rFont val="Arial"/>
        <family val="2"/>
      </rPr>
      <t>(Millones de tep)</t>
    </r>
  </si>
  <si>
    <r>
      <t xml:space="preserve">Turquía
</t>
    </r>
    <r>
      <rPr>
        <b/>
        <i/>
        <sz val="14"/>
        <color theme="0"/>
        <rFont val="Arial"/>
        <family val="2"/>
      </rPr>
      <t>(Millones de tep)</t>
    </r>
  </si>
  <si>
    <r>
      <t xml:space="preserve">Suecia
</t>
    </r>
    <r>
      <rPr>
        <b/>
        <i/>
        <sz val="14"/>
        <color theme="0"/>
        <rFont val="Arial"/>
        <family val="2"/>
      </rPr>
      <t>(Millones de tep)</t>
    </r>
  </si>
  <si>
    <r>
      <t xml:space="preserve">Rumanía
</t>
    </r>
    <r>
      <rPr>
        <b/>
        <i/>
        <sz val="14"/>
        <color theme="0"/>
        <rFont val="Arial"/>
        <family val="2"/>
      </rPr>
      <t>(Millones de tep)</t>
    </r>
  </si>
  <si>
    <r>
      <t xml:space="preserve">República Checa
</t>
    </r>
    <r>
      <rPr>
        <b/>
        <i/>
        <sz val="14"/>
        <color theme="0"/>
        <rFont val="Arial"/>
        <family val="2"/>
      </rPr>
      <t>(Millones de tep)</t>
    </r>
  </si>
  <si>
    <r>
      <t xml:space="preserve">Reino Unido
</t>
    </r>
    <r>
      <rPr>
        <b/>
        <i/>
        <sz val="14"/>
        <color theme="0"/>
        <rFont val="Arial"/>
        <family val="2"/>
      </rPr>
      <t>(Millones de tep)</t>
    </r>
  </si>
  <si>
    <r>
      <t xml:space="preserve">Portugal
</t>
    </r>
    <r>
      <rPr>
        <b/>
        <i/>
        <sz val="14"/>
        <color theme="0"/>
        <rFont val="Arial"/>
        <family val="2"/>
      </rPr>
      <t>(Millones de tep)</t>
    </r>
  </si>
  <si>
    <r>
      <t xml:space="preserve">Polonia
</t>
    </r>
    <r>
      <rPr>
        <b/>
        <i/>
        <sz val="14"/>
        <color theme="0"/>
        <rFont val="Arial"/>
        <family val="2"/>
      </rPr>
      <t>(Millones de tep)</t>
    </r>
  </si>
  <si>
    <r>
      <t xml:space="preserve">Noruega
</t>
    </r>
    <r>
      <rPr>
        <b/>
        <i/>
        <sz val="14"/>
        <color theme="0"/>
        <rFont val="Arial"/>
        <family val="2"/>
      </rPr>
      <t>(Millones de tep)</t>
    </r>
  </si>
  <si>
    <r>
      <t xml:space="preserve">Italia
</t>
    </r>
    <r>
      <rPr>
        <b/>
        <i/>
        <sz val="14"/>
        <color theme="0"/>
        <rFont val="Arial"/>
        <family val="2"/>
      </rPr>
      <t>(Millones de tep)</t>
    </r>
  </si>
  <si>
    <r>
      <t xml:space="preserve">Holanda
</t>
    </r>
    <r>
      <rPr>
        <b/>
        <i/>
        <sz val="14"/>
        <color theme="0"/>
        <rFont val="Arial"/>
        <family val="2"/>
      </rPr>
      <t>(Millones de tep)</t>
    </r>
  </si>
  <si>
    <r>
      <t xml:space="preserve">Francia
</t>
    </r>
    <r>
      <rPr>
        <b/>
        <i/>
        <sz val="14"/>
        <color theme="0"/>
        <rFont val="Arial"/>
        <family val="2"/>
      </rPr>
      <t>(Millones de tep)</t>
    </r>
  </si>
  <si>
    <r>
      <t xml:space="preserve">Finlandia
</t>
    </r>
    <r>
      <rPr>
        <b/>
        <i/>
        <sz val="14"/>
        <color theme="0"/>
        <rFont val="Arial"/>
        <family val="2"/>
      </rPr>
      <t>(Millones de tep)</t>
    </r>
  </si>
  <si>
    <r>
      <t xml:space="preserve">España
</t>
    </r>
    <r>
      <rPr>
        <b/>
        <i/>
        <sz val="14"/>
        <color theme="0"/>
        <rFont val="Arial"/>
        <family val="2"/>
      </rPr>
      <t>(Millones de tep)</t>
    </r>
  </si>
  <si>
    <r>
      <t xml:space="preserve">Bélgica
</t>
    </r>
    <r>
      <rPr>
        <b/>
        <i/>
        <sz val="14"/>
        <color theme="0"/>
        <rFont val="Arial"/>
        <family val="2"/>
      </rPr>
      <t>(Millones de tep)</t>
    </r>
  </si>
  <si>
    <r>
      <t xml:space="preserve">Alemania
</t>
    </r>
    <r>
      <rPr>
        <b/>
        <i/>
        <sz val="14"/>
        <color theme="0"/>
        <rFont val="Arial"/>
        <family val="2"/>
      </rPr>
      <t>(Millones de tep)</t>
    </r>
  </si>
  <si>
    <r>
      <t xml:space="preserve">Europa
</t>
    </r>
    <r>
      <rPr>
        <b/>
        <i/>
        <sz val="14"/>
        <color theme="0"/>
        <rFont val="Arial"/>
        <family val="2"/>
      </rPr>
      <t>(Millones de tep)</t>
    </r>
  </si>
  <si>
    <r>
      <t xml:space="preserve">Vietnam
</t>
    </r>
    <r>
      <rPr>
        <b/>
        <i/>
        <sz val="14"/>
        <color theme="0"/>
        <rFont val="Arial"/>
        <family val="2"/>
      </rPr>
      <t>(Millones de tep)</t>
    </r>
  </si>
  <si>
    <r>
      <t xml:space="preserve">Taiwán
</t>
    </r>
    <r>
      <rPr>
        <b/>
        <i/>
        <sz val="14"/>
        <color theme="0"/>
        <rFont val="Arial"/>
        <family val="2"/>
      </rPr>
      <t>(Millones de tep)</t>
    </r>
  </si>
  <si>
    <r>
      <t xml:space="preserve">Tailandia
</t>
    </r>
    <r>
      <rPr>
        <b/>
        <i/>
        <sz val="14"/>
        <color theme="0"/>
        <rFont val="Arial"/>
        <family val="2"/>
      </rPr>
      <t>(Millones de tep)</t>
    </r>
  </si>
  <si>
    <r>
      <t xml:space="preserve">Nueva Zelanda
</t>
    </r>
    <r>
      <rPr>
        <b/>
        <i/>
        <sz val="14"/>
        <color theme="0"/>
        <rFont val="Arial"/>
        <family val="2"/>
      </rPr>
      <t>(Millones de tep)</t>
    </r>
  </si>
  <si>
    <r>
      <t xml:space="preserve">Malasia
</t>
    </r>
    <r>
      <rPr>
        <b/>
        <i/>
        <sz val="14"/>
        <color theme="0"/>
        <rFont val="Arial"/>
        <family val="2"/>
      </rPr>
      <t>(Millones de tep)</t>
    </r>
  </si>
  <si>
    <r>
      <t xml:space="preserve">Japón
</t>
    </r>
    <r>
      <rPr>
        <b/>
        <i/>
        <sz val="14"/>
        <color theme="0"/>
        <rFont val="Arial"/>
        <family val="2"/>
      </rPr>
      <t>(Millones de tep)</t>
    </r>
  </si>
  <si>
    <r>
      <t xml:space="preserve">Indonesia
</t>
    </r>
    <r>
      <rPr>
        <b/>
        <i/>
        <sz val="14"/>
        <color theme="0"/>
        <rFont val="Arial"/>
        <family val="2"/>
      </rPr>
      <t>(Millones de tep)</t>
    </r>
  </si>
  <si>
    <r>
      <t xml:space="preserve">India
</t>
    </r>
    <r>
      <rPr>
        <b/>
        <i/>
        <sz val="14"/>
        <color theme="0"/>
        <rFont val="Arial"/>
        <family val="2"/>
      </rPr>
      <t>(Millones de tep)</t>
    </r>
  </si>
  <si>
    <r>
      <t xml:space="preserve">Corea del Sur
</t>
    </r>
    <r>
      <rPr>
        <b/>
        <i/>
        <sz val="14"/>
        <color theme="0"/>
        <rFont val="Arial"/>
        <family val="2"/>
      </rPr>
      <t>(Millones de tep)</t>
    </r>
  </si>
  <si>
    <r>
      <t xml:space="preserve">China
</t>
    </r>
    <r>
      <rPr>
        <b/>
        <i/>
        <sz val="14"/>
        <color theme="0"/>
        <rFont val="Arial"/>
        <family val="2"/>
      </rPr>
      <t>(Millones de tep)</t>
    </r>
  </si>
  <si>
    <r>
      <t xml:space="preserve">Australia
</t>
    </r>
    <r>
      <rPr>
        <b/>
        <i/>
        <sz val="14"/>
        <color theme="0"/>
        <rFont val="Arial"/>
        <family val="2"/>
      </rPr>
      <t>(Millones de tep)</t>
    </r>
  </si>
  <si>
    <r>
      <t xml:space="preserve">Asia-Pacífico
</t>
    </r>
    <r>
      <rPr>
        <b/>
        <i/>
        <sz val="14"/>
        <color theme="0"/>
        <rFont val="Arial"/>
        <family val="2"/>
      </rPr>
      <t>(Millones de tep)</t>
    </r>
  </si>
  <si>
    <r>
      <t xml:space="preserve">Uzbekistán
</t>
    </r>
    <r>
      <rPr>
        <b/>
        <i/>
        <sz val="14"/>
        <color theme="0"/>
        <rFont val="Arial"/>
        <family val="2"/>
      </rPr>
      <t>(Millones de tep)</t>
    </r>
  </si>
  <si>
    <r>
      <t xml:space="preserve">Ucrania
</t>
    </r>
    <r>
      <rPr>
        <b/>
        <i/>
        <sz val="14"/>
        <color theme="0"/>
        <rFont val="Arial"/>
        <family val="2"/>
      </rPr>
      <t>(Millones de tep)</t>
    </r>
  </si>
  <si>
    <r>
      <t xml:space="preserve">Rusia
</t>
    </r>
    <r>
      <rPr>
        <b/>
        <i/>
        <sz val="14"/>
        <color theme="0"/>
        <rFont val="Arial"/>
        <family val="2"/>
      </rPr>
      <t>(Millones de tep)</t>
    </r>
  </si>
  <si>
    <r>
      <t xml:space="preserve">Kazajistán
</t>
    </r>
    <r>
      <rPr>
        <b/>
        <i/>
        <sz val="14"/>
        <color theme="0"/>
        <rFont val="Arial"/>
        <family val="2"/>
      </rPr>
      <t>(Millones de tep)</t>
    </r>
  </si>
  <si>
    <r>
      <t xml:space="preserve">Antigua Unión Soviética
</t>
    </r>
    <r>
      <rPr>
        <b/>
        <i/>
        <sz val="14"/>
        <color theme="0"/>
        <rFont val="Arial"/>
        <family val="2"/>
      </rPr>
      <t>(Millones de tep)</t>
    </r>
  </si>
  <si>
    <r>
      <t xml:space="preserve">Sudáfrica
</t>
    </r>
    <r>
      <rPr>
        <b/>
        <i/>
        <sz val="14"/>
        <color theme="0"/>
        <rFont val="Arial"/>
        <family val="2"/>
      </rPr>
      <t>(Millones de tep)</t>
    </r>
  </si>
  <si>
    <r>
      <t xml:space="preserve">Nigeria
</t>
    </r>
    <r>
      <rPr>
        <b/>
        <i/>
        <sz val="14"/>
        <color theme="0"/>
        <rFont val="Arial"/>
        <family val="2"/>
      </rPr>
      <t>(Millones de tep)</t>
    </r>
  </si>
  <si>
    <r>
      <t xml:space="preserve">Libia
</t>
    </r>
    <r>
      <rPr>
        <b/>
        <i/>
        <sz val="14"/>
        <color theme="0"/>
        <rFont val="Arial"/>
        <family val="2"/>
      </rPr>
      <t>(Millones de tep)</t>
    </r>
  </si>
  <si>
    <r>
      <t xml:space="preserve">Egipto
</t>
    </r>
    <r>
      <rPr>
        <b/>
        <i/>
        <sz val="14"/>
        <color theme="0"/>
        <rFont val="Arial"/>
        <family val="2"/>
      </rPr>
      <t>(Millones de tep)</t>
    </r>
  </si>
  <si>
    <r>
      <t xml:space="preserve">Argelia
</t>
    </r>
    <r>
      <rPr>
        <b/>
        <i/>
        <sz val="14"/>
        <color theme="0"/>
        <rFont val="Arial"/>
        <family val="2"/>
      </rPr>
      <t>(Millones de tep)</t>
    </r>
  </si>
  <si>
    <r>
      <t xml:space="preserve">África
</t>
    </r>
    <r>
      <rPr>
        <b/>
        <i/>
        <sz val="14"/>
        <color theme="0"/>
        <rFont val="Arial"/>
        <family val="2"/>
      </rPr>
      <t>(Millones de tep)</t>
    </r>
  </si>
  <si>
    <r>
      <t xml:space="preserve">No-OCDE
</t>
    </r>
    <r>
      <rPr>
        <b/>
        <i/>
        <sz val="14"/>
        <color theme="0"/>
        <rFont val="Arial"/>
        <family val="2"/>
      </rPr>
      <t>(Millones de tep)</t>
    </r>
  </si>
  <si>
    <r>
      <t xml:space="preserve">OCDE
</t>
    </r>
    <r>
      <rPr>
        <b/>
        <i/>
        <sz val="14"/>
        <color theme="0"/>
        <rFont val="Arial"/>
        <family val="2"/>
      </rPr>
      <t>(Millones de tep)</t>
    </r>
  </si>
  <si>
    <t>Crecimiento de las emisiones</t>
  </si>
  <si>
    <t>Crecimiento de la demanda de energía</t>
  </si>
  <si>
    <r>
      <t xml:space="preserve">Intensidad de energía final </t>
    </r>
    <r>
      <rPr>
        <b/>
        <i/>
        <sz val="15"/>
        <color rgb="FFFF8200"/>
        <rFont val="Arial"/>
        <family val="2"/>
      </rPr>
      <t>(tep/million $15ppp)</t>
    </r>
  </si>
  <si>
    <r>
      <t xml:space="preserve">Intensidad de energía primaria </t>
    </r>
    <r>
      <rPr>
        <b/>
        <i/>
        <sz val="15"/>
        <color rgb="FFFF8200"/>
        <rFont val="Arial"/>
        <family val="2"/>
      </rPr>
      <t>(tep/million $15ppp)</t>
    </r>
  </si>
  <si>
    <r>
      <t>Emisiones de CO</t>
    </r>
    <r>
      <rPr>
        <b/>
        <vertAlign val="subscript"/>
        <sz val="15"/>
        <color rgb="FFFF8200"/>
        <rFont val="Arial"/>
        <family val="2"/>
      </rPr>
      <t>2</t>
    </r>
  </si>
  <si>
    <r>
      <t>Intensidad de CO</t>
    </r>
    <r>
      <rPr>
        <b/>
        <vertAlign val="subscript"/>
        <sz val="15"/>
        <color rgb="FFFF8200"/>
        <rFont val="Arial"/>
        <family val="2"/>
      </rPr>
      <t>2</t>
    </r>
  </si>
  <si>
    <r>
      <t>Es la cantidad de CO</t>
    </r>
    <r>
      <rPr>
        <vertAlign val="subscript"/>
        <sz val="15"/>
        <color theme="1"/>
        <rFont val="Arial"/>
        <family val="2"/>
      </rPr>
      <t>2</t>
    </r>
    <r>
      <rPr>
        <sz val="15"/>
        <color theme="1"/>
        <rFont val="Arial"/>
        <family val="2"/>
      </rPr>
      <t xml:space="preserve"> emitida para generar una unidad de producto interior bruto (PIB). Los datos de este documento están medidos en términos de poder de paridad de compra (ppp).</t>
    </r>
  </si>
  <si>
    <r>
      <t>Emisiones totales de CO</t>
    </r>
    <r>
      <rPr>
        <u/>
        <vertAlign val="subscript"/>
        <sz val="15"/>
        <color theme="10"/>
        <rFont val="Arial"/>
        <family val="2"/>
      </rPr>
      <t>2</t>
    </r>
  </si>
  <si>
    <r>
      <t>Emisiones de CO</t>
    </r>
    <r>
      <rPr>
        <u/>
        <vertAlign val="subscript"/>
        <sz val="15"/>
        <color theme="10"/>
        <rFont val="Arial"/>
        <family val="2"/>
      </rPr>
      <t>2</t>
    </r>
    <r>
      <rPr>
        <u/>
        <sz val="15"/>
        <color theme="10"/>
        <rFont val="Arial"/>
        <family val="2"/>
      </rPr>
      <t xml:space="preserve"> del petróleo</t>
    </r>
  </si>
  <si>
    <r>
      <t>Emisiones de CO</t>
    </r>
    <r>
      <rPr>
        <u/>
        <vertAlign val="subscript"/>
        <sz val="15"/>
        <color theme="10"/>
        <rFont val="Arial"/>
        <family val="2"/>
      </rPr>
      <t>2</t>
    </r>
    <r>
      <rPr>
        <u/>
        <sz val="15"/>
        <color theme="10"/>
        <rFont val="Arial"/>
        <family val="2"/>
      </rPr>
      <t xml:space="preserve"> del gas natural</t>
    </r>
  </si>
  <si>
    <r>
      <t>Emisiones de CO</t>
    </r>
    <r>
      <rPr>
        <u/>
        <vertAlign val="subscript"/>
        <sz val="15"/>
        <color theme="10"/>
        <rFont val="Arial"/>
        <family val="2"/>
      </rPr>
      <t>2</t>
    </r>
    <r>
      <rPr>
        <u/>
        <sz val="15"/>
        <color theme="10"/>
        <rFont val="Arial"/>
        <family val="2"/>
      </rPr>
      <t xml:space="preserve"> del carbón</t>
    </r>
  </si>
  <si>
    <r>
      <t>Intensidad en CO</t>
    </r>
    <r>
      <rPr>
        <u/>
        <vertAlign val="subscript"/>
        <sz val="15"/>
        <color theme="10"/>
        <rFont val="Arial"/>
        <family val="2"/>
      </rPr>
      <t>2</t>
    </r>
  </si>
  <si>
    <r>
      <t>Emisiones de CO</t>
    </r>
    <r>
      <rPr>
        <b/>
        <vertAlign val="subscript"/>
        <sz val="15"/>
        <color rgb="FFFF8200"/>
        <rFont val="Arial"/>
        <family val="2"/>
      </rPr>
      <t xml:space="preserve">2  </t>
    </r>
    <r>
      <rPr>
        <b/>
        <i/>
        <sz val="15"/>
        <color rgb="FFFF8200"/>
        <rFont val="Arial"/>
        <family val="2"/>
      </rPr>
      <t>(Millones de toneladas de CO</t>
    </r>
    <r>
      <rPr>
        <b/>
        <i/>
        <vertAlign val="subscript"/>
        <sz val="15"/>
        <color rgb="FFFF8200"/>
        <rFont val="Arial"/>
        <family val="2"/>
      </rPr>
      <t>2</t>
    </r>
    <r>
      <rPr>
        <b/>
        <i/>
        <sz val="15"/>
        <color rgb="FFFF8200"/>
        <rFont val="Arial"/>
        <family val="2"/>
      </rPr>
      <t>)</t>
    </r>
  </si>
  <si>
    <r>
      <t>Intensidad de CO</t>
    </r>
    <r>
      <rPr>
        <b/>
        <vertAlign val="subscript"/>
        <sz val="15"/>
        <color rgb="FFFF8200"/>
        <rFont val="Arial"/>
        <family val="2"/>
      </rPr>
      <t xml:space="preserve">2 </t>
    </r>
    <r>
      <rPr>
        <b/>
        <i/>
        <sz val="15"/>
        <color rgb="FFFF8200"/>
        <rFont val="Arial"/>
        <family val="2"/>
      </rPr>
      <t>(tCO</t>
    </r>
    <r>
      <rPr>
        <b/>
        <i/>
        <vertAlign val="subscript"/>
        <sz val="15"/>
        <color rgb="FFFF8200"/>
        <rFont val="Arial"/>
        <family val="2"/>
      </rPr>
      <t>2</t>
    </r>
    <r>
      <rPr>
        <b/>
        <i/>
        <sz val="15"/>
        <color rgb="FFFF8200"/>
        <rFont val="Arial"/>
        <family val="2"/>
      </rPr>
      <t>/million $15ppp)</t>
    </r>
  </si>
  <si>
    <t>Gasóleo/Diésel</t>
  </si>
  <si>
    <r>
      <t>Emisiones de CO</t>
    </r>
    <r>
      <rPr>
        <u/>
        <vertAlign val="subscript"/>
        <sz val="15"/>
        <color theme="10"/>
        <rFont val="Arial"/>
        <family val="2"/>
      </rPr>
      <t>2</t>
    </r>
    <r>
      <rPr>
        <u/>
        <sz val="15"/>
        <color theme="10"/>
        <rFont val="Arial"/>
        <family val="2"/>
      </rPr>
      <t xml:space="preserve"> per cápita</t>
    </r>
  </si>
  <si>
    <r>
      <t>Emisiones de CO</t>
    </r>
    <r>
      <rPr>
        <b/>
        <sz val="14"/>
        <color theme="0"/>
        <rFont val="Arial"/>
        <family val="2"/>
      </rPr>
      <t>2</t>
    </r>
    <r>
      <rPr>
        <b/>
        <sz val="26"/>
        <color theme="0"/>
        <rFont val="Arial"/>
        <family val="2"/>
      </rPr>
      <t xml:space="preserve"> per cápita
</t>
    </r>
    <r>
      <rPr>
        <b/>
        <i/>
        <sz val="14"/>
        <color theme="0"/>
        <rFont val="Arial"/>
        <family val="2"/>
      </rPr>
      <t>(tCO</t>
    </r>
    <r>
      <rPr>
        <b/>
        <i/>
        <vertAlign val="subscript"/>
        <sz val="14"/>
        <color theme="0"/>
        <rFont val="Arial"/>
        <family val="2"/>
      </rPr>
      <t>2</t>
    </r>
    <r>
      <rPr>
        <b/>
        <i/>
        <sz val="14"/>
        <color theme="0"/>
        <rFont val="Arial"/>
        <family val="2"/>
      </rPr>
      <t xml:space="preserve"> per cápita)</t>
    </r>
  </si>
  <si>
    <r>
      <t xml:space="preserve">Intensidad de energía primaria
</t>
    </r>
    <r>
      <rPr>
        <b/>
        <i/>
        <sz val="14"/>
        <color theme="0"/>
        <rFont val="Arial"/>
        <family val="2"/>
      </rPr>
      <t>(ktep/$15ppp)</t>
    </r>
  </si>
  <si>
    <r>
      <t>Intensidad en CO</t>
    </r>
    <r>
      <rPr>
        <b/>
        <sz val="14"/>
        <color theme="0"/>
        <rFont val="Arial"/>
        <family val="2"/>
      </rPr>
      <t xml:space="preserve">2 </t>
    </r>
    <r>
      <rPr>
        <b/>
        <sz val="26"/>
        <color theme="0"/>
        <rFont val="Arial"/>
        <family val="2"/>
      </rPr>
      <t xml:space="preserve">respecto al PIB
</t>
    </r>
    <r>
      <rPr>
        <b/>
        <i/>
        <sz val="14"/>
        <color theme="0"/>
        <rFont val="Arial"/>
        <family val="2"/>
      </rPr>
      <t>(kCO</t>
    </r>
    <r>
      <rPr>
        <b/>
        <i/>
        <vertAlign val="subscript"/>
        <sz val="14"/>
        <color theme="0"/>
        <rFont val="Arial"/>
        <family val="2"/>
      </rPr>
      <t>2</t>
    </r>
    <r>
      <rPr>
        <b/>
        <i/>
        <sz val="14"/>
        <color theme="0"/>
        <rFont val="Arial"/>
        <family val="2"/>
      </rPr>
      <t>/mil $15ppp)</t>
    </r>
  </si>
  <si>
    <r>
      <t>Nota: La Intensidad en CO</t>
    </r>
    <r>
      <rPr>
        <i/>
        <sz val="9"/>
        <rFont val="Arial"/>
        <family val="2"/>
      </rPr>
      <t>2</t>
    </r>
    <r>
      <rPr>
        <i/>
        <sz val="13"/>
        <rFont val="Arial"/>
        <family val="2"/>
      </rPr>
      <t xml:space="preserve"> respecto al PIB se calcula a partir de las emisiones de combustibles fósiles únicamente.</t>
    </r>
  </si>
  <si>
    <r>
      <t>Nota: Las emisiones totales de CO</t>
    </r>
    <r>
      <rPr>
        <i/>
        <sz val="9"/>
        <rFont val="Arial"/>
        <family val="2"/>
      </rPr>
      <t>2</t>
    </r>
    <r>
      <rPr>
        <i/>
        <sz val="13"/>
        <rFont val="Arial"/>
        <family val="2"/>
      </rPr>
      <t xml:space="preserve"> incluyen emisiones de combustibles fósiles, emisiones de procesos industriales, emisiones fugitivas de gas de antorcha y emisiones de residuos.</t>
    </r>
  </si>
  <si>
    <r>
      <t>Nota: Las emisiones de CO</t>
    </r>
    <r>
      <rPr>
        <i/>
        <sz val="9"/>
        <rFont val="Arial"/>
        <family val="2"/>
      </rPr>
      <t>2</t>
    </r>
    <r>
      <rPr>
        <i/>
        <sz val="13"/>
        <rFont val="Arial"/>
        <family val="2"/>
      </rPr>
      <t xml:space="preserve"> per cápita se calcula a partir de las emisiones totales.</t>
    </r>
  </si>
  <si>
    <t>Peso en 2021 (%)</t>
  </si>
  <si>
    <t>Unión europea (UE27)</t>
  </si>
  <si>
    <t>2.6 </t>
  </si>
  <si>
    <t>Alemania, Australia, Austria, Bélgica, Canadá, Chile, Colombia, Corea del Sur, Costa Rica, Dinamarca, Eslovaquia, Eslovenia, España, Estados Unidos, Estonia, Finlandia, Francia, Grecia, Hungría, Irlanda, Islandia, Israel, Italia, Japón, Letonia, Lituania, Luxemburgo, México, Noruega, Nueva Zelanda, Países Bajos, Polonia, Portugal, Reino Unido, República Checa, Suecia, Suiza, Turquía.</t>
  </si>
  <si>
    <t>Alemania, Austria, Bélgica, Bulgaria, Chipre, Croacia, Dinamarca, Eslovaquia, Eslovenia, España, Estonia, Finlandia, Francia, Grecia, Hungría, Irlanda, Italia, Letonia, Lituania, Luxemburgo, Malta, Países Bajos, Polonia, Portugal, República Checa, Rumanía, Suecia.</t>
  </si>
  <si>
    <t>n.a.</t>
  </si>
  <si>
    <t>Anuario Estadístico-Energético Repsol 2023</t>
  </si>
  <si>
    <t>Irám</t>
  </si>
  <si>
    <t>Peso en 2022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</si>
</sst>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_€_-;\-* #,##0.00\ _€_-;_-* &quot;-&quot;??\ _€_-;_-@_-"/>
    <numFmt numFmtId="165" formatCode="0.0"/>
    <numFmt numFmtId="166" formatCode="#,##0.0_ ;\-#,##0.0\ "/>
    <numFmt numFmtId="167" formatCode="#,##0_ ;\-#,##0\ "/>
    <numFmt numFmtId="168" formatCode="0.0%"/>
  </numFmts>
  <fonts count="64" x14ac:knownFonts="1">
    <font>
      <sz val="11"/>
      <color theme="1"/>
      <name val="Calibri"/>
      <family val="2"/>
      <scheme val="minor"/>
    </font>
    <font>
      <sz val="10"/>
      <color rgb="FF000000"/>
      <name val="Calibri"/>
      <family val="2"/>
    </font>
    <font>
      <sz val="11"/>
      <color theme="1"/>
      <name val="Calibri"/>
      <family val="2"/>
      <scheme val="minor"/>
    </font>
    <font>
      <u/>
      <sz val="11"/>
      <color theme="10"/>
      <name val="Calibri"/>
      <family val="2"/>
      <scheme val="minor"/>
    </font>
    <font>
      <sz val="8"/>
      <name val="Arial"/>
      <family val="2"/>
    </font>
    <font>
      <b/>
      <sz val="8"/>
      <name val="Arial"/>
      <family val="2"/>
    </font>
    <font>
      <sz val="7"/>
      <name val="Arial"/>
      <family val="2"/>
    </font>
    <font>
      <b/>
      <sz val="14"/>
      <color rgb="FFFF8200"/>
      <name val="Arial"/>
      <family val="2"/>
    </font>
    <font>
      <sz val="14"/>
      <color rgb="FFFF8200"/>
      <name val="Arial"/>
      <family val="2"/>
    </font>
    <font>
      <sz val="15"/>
      <color rgb="FFFF8200"/>
      <name val="Arial"/>
      <family val="2"/>
    </font>
    <font>
      <sz val="15"/>
      <color theme="0"/>
      <name val="Arial"/>
      <family val="2"/>
    </font>
    <font>
      <u/>
      <sz val="11"/>
      <color theme="10"/>
      <name val="Arial"/>
      <family val="2"/>
    </font>
    <font>
      <b/>
      <sz val="26"/>
      <color theme="0"/>
      <name val="Arial"/>
      <family val="2"/>
    </font>
    <font>
      <b/>
      <sz val="16"/>
      <color theme="0"/>
      <name val="Arial"/>
      <family val="2"/>
    </font>
    <font>
      <sz val="8"/>
      <color theme="1"/>
      <name val="Arial"/>
      <family val="2"/>
    </font>
    <font>
      <sz val="8"/>
      <color theme="0"/>
      <name val="Arial"/>
      <family val="2"/>
    </font>
    <font>
      <b/>
      <sz val="8"/>
      <color rgb="FFFF8200"/>
      <name val="Arial"/>
      <family val="2"/>
    </font>
    <font>
      <b/>
      <sz val="8"/>
      <color theme="1"/>
      <name val="Arial"/>
      <family val="2"/>
    </font>
    <font>
      <sz val="11"/>
      <color theme="1"/>
      <name val="Arial"/>
      <family val="2"/>
    </font>
    <font>
      <b/>
      <sz val="8"/>
      <color theme="0"/>
      <name val="Arial"/>
      <family val="2"/>
    </font>
    <font>
      <sz val="14"/>
      <color theme="1"/>
      <name val="Arial"/>
      <family val="2"/>
    </font>
    <font>
      <sz val="14"/>
      <name val="Arial"/>
      <family val="2"/>
    </font>
    <font>
      <b/>
      <sz val="11"/>
      <color rgb="FFFF8200"/>
      <name val="Arial"/>
      <family val="2"/>
    </font>
    <font>
      <sz val="14"/>
      <color theme="0"/>
      <name val="Arial"/>
      <family val="2"/>
    </font>
    <font>
      <sz val="10"/>
      <color rgb="FF666666"/>
      <name val="Arial"/>
      <family val="2"/>
    </font>
    <font>
      <sz val="9"/>
      <color theme="1"/>
      <name val="Arial"/>
      <family val="2"/>
    </font>
    <font>
      <b/>
      <i/>
      <sz val="11"/>
      <color theme="1"/>
      <name val="Arial"/>
      <family val="2"/>
    </font>
    <font>
      <sz val="9"/>
      <color rgb="FF000000"/>
      <name val="Arial"/>
      <family val="2"/>
    </font>
    <font>
      <b/>
      <sz val="12"/>
      <color rgb="FF000000"/>
      <name val="Arial"/>
      <family val="2"/>
    </font>
    <font>
      <b/>
      <i/>
      <sz val="11"/>
      <name val="Arial"/>
      <family val="2"/>
    </font>
    <font>
      <sz val="9"/>
      <name val="Arial"/>
      <family val="2"/>
    </font>
    <font>
      <i/>
      <sz val="11"/>
      <name val="Arial"/>
      <family val="2"/>
    </font>
    <font>
      <b/>
      <sz val="11"/>
      <color theme="1"/>
      <name val="Arial"/>
      <family val="2"/>
    </font>
    <font>
      <u/>
      <sz val="11"/>
      <color theme="0"/>
      <name val="Arial"/>
      <family val="2"/>
    </font>
    <font>
      <b/>
      <i/>
      <sz val="14"/>
      <color theme="0"/>
      <name val="Arial"/>
      <family val="2"/>
    </font>
    <font>
      <sz val="11"/>
      <color theme="0"/>
      <name val="Arial"/>
      <family val="2"/>
    </font>
    <font>
      <sz val="24"/>
      <color rgb="FFFF8200"/>
      <name val="Arial"/>
      <family val="2"/>
    </font>
    <font>
      <b/>
      <sz val="14"/>
      <color theme="0"/>
      <name val="Arial"/>
      <family val="2"/>
    </font>
    <font>
      <i/>
      <sz val="11"/>
      <color theme="1"/>
      <name val="Arial"/>
      <family val="2"/>
    </font>
    <font>
      <b/>
      <sz val="15"/>
      <color rgb="FFFF8200"/>
      <name val="Arial"/>
      <family val="2"/>
    </font>
    <font>
      <b/>
      <sz val="15"/>
      <color theme="1"/>
      <name val="Arial"/>
      <family val="2"/>
    </font>
    <font>
      <sz val="15"/>
      <color theme="1"/>
      <name val="Arial"/>
      <family val="2"/>
    </font>
    <font>
      <sz val="15"/>
      <name val="Arial"/>
      <family val="2"/>
    </font>
    <font>
      <b/>
      <vertAlign val="subscript"/>
      <sz val="15"/>
      <color rgb="FFFF8200"/>
      <name val="Arial"/>
      <family val="2"/>
    </font>
    <font>
      <b/>
      <i/>
      <sz val="15"/>
      <color rgb="FFFF8200"/>
      <name val="Arial"/>
      <family val="2"/>
    </font>
    <font>
      <sz val="15"/>
      <color rgb="FF000000"/>
      <name val="Arial"/>
      <family val="2"/>
    </font>
    <font>
      <i/>
      <sz val="15"/>
      <name val="Arial"/>
      <family val="2"/>
    </font>
    <font>
      <b/>
      <sz val="15"/>
      <name val="Arial"/>
      <family val="2"/>
    </font>
    <font>
      <i/>
      <sz val="15"/>
      <color theme="1"/>
      <name val="Arial"/>
      <family val="2"/>
    </font>
    <font>
      <sz val="15"/>
      <color rgb="FF666666"/>
      <name val="Arial"/>
      <family val="2"/>
    </font>
    <font>
      <vertAlign val="subscript"/>
      <sz val="15"/>
      <color theme="1"/>
      <name val="Arial"/>
      <family val="2"/>
    </font>
    <font>
      <sz val="26"/>
      <color rgb="FFFF8200"/>
      <name val="Arial"/>
      <family val="2"/>
    </font>
    <font>
      <u/>
      <sz val="15"/>
      <color theme="10"/>
      <name val="Arial"/>
      <family val="2"/>
    </font>
    <font>
      <u/>
      <vertAlign val="subscript"/>
      <sz val="15"/>
      <color theme="10"/>
      <name val="Arial"/>
      <family val="2"/>
    </font>
    <font>
      <b/>
      <u/>
      <sz val="15"/>
      <color rgb="FFFF8200"/>
      <name val="Arial"/>
      <family val="2"/>
    </font>
    <font>
      <i/>
      <sz val="13"/>
      <name val="Arial"/>
      <family val="2"/>
    </font>
    <font>
      <b/>
      <i/>
      <vertAlign val="subscript"/>
      <sz val="15"/>
      <color rgb="FFFF8200"/>
      <name val="Arial"/>
      <family val="2"/>
    </font>
    <font>
      <b/>
      <i/>
      <vertAlign val="subscript"/>
      <sz val="14"/>
      <color theme="0"/>
      <name val="Arial"/>
      <family val="2"/>
    </font>
    <font>
      <sz val="15"/>
      <color rgb="FFFF0000"/>
      <name val="Arial"/>
      <family val="2"/>
    </font>
    <font>
      <sz val="11"/>
      <color rgb="FFFF0000"/>
      <name val="Arial"/>
      <family val="2"/>
    </font>
    <font>
      <sz val="8"/>
      <color rgb="FFFF0000"/>
      <name val="Arial"/>
      <family val="2"/>
    </font>
    <font>
      <b/>
      <sz val="8"/>
      <color rgb="FFFF0000"/>
      <name val="Arial"/>
      <family val="2"/>
    </font>
    <font>
      <i/>
      <sz val="9"/>
      <name val="Arial"/>
      <family val="2"/>
    </font>
    <font>
      <b/>
      <sz val="11"/>
      <color rgb="FFFF0000"/>
      <name val="Arial"/>
      <family val="2"/>
    </font>
  </fonts>
  <fills count="4">
    <fill>
      <patternFill patternType="none"/>
    </fill>
    <fill>
      <patternFill patternType="gray125"/>
    </fill>
    <fill>
      <patternFill patternType="solid">
        <fgColor rgb="FFFF8200"/>
        <bgColor indexed="64"/>
      </patternFill>
    </fill>
    <fill>
      <patternFill patternType="solid">
        <fgColor theme="0"/>
        <bgColor indexed="64"/>
      </patternFill>
    </fill>
  </fills>
  <borders count="6">
    <border>
      <left/>
      <right/>
      <top/>
      <bottom/>
      <diagonal/>
    </border>
    <border>
      <left/>
      <right/>
      <top/>
      <bottom style="thin">
        <color rgb="FFFF8200"/>
      </bottom>
      <diagonal/>
    </border>
    <border>
      <left/>
      <right/>
      <top style="thin">
        <color rgb="FFFF8200"/>
      </top>
      <bottom style="thin">
        <color rgb="FFFF8200"/>
      </bottom>
      <diagonal/>
    </border>
    <border>
      <left/>
      <right/>
      <top style="thin">
        <color rgb="FFFF8200"/>
      </top>
      <bottom/>
      <diagonal/>
    </border>
    <border>
      <left style="thin">
        <color rgb="FFFF8200"/>
      </left>
      <right/>
      <top style="thin">
        <color rgb="FFFF8200"/>
      </top>
      <bottom style="thin">
        <color rgb="FFFF8200"/>
      </bottom>
      <diagonal/>
    </border>
    <border>
      <left/>
      <right style="thin">
        <color rgb="FFFF8200"/>
      </right>
      <top style="thin">
        <color rgb="FFFF8200"/>
      </top>
      <bottom style="thin">
        <color rgb="FFFF8200"/>
      </bottom>
      <diagonal/>
    </border>
  </borders>
  <cellStyleXfs count="7">
    <xf numFmtId="0" fontId="0" fillId="0" borderId="0"/>
    <xf numFmtId="0" fontId="1" fillId="0" borderId="0"/>
    <xf numFmtId="164"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0" applyFill="0" applyBorder="0">
      <alignment vertical="center"/>
    </xf>
    <xf numFmtId="0" fontId="6" fillId="0" borderId="0" applyFill="0" applyBorder="0">
      <alignment vertical="center"/>
    </xf>
  </cellStyleXfs>
  <cellXfs count="181">
    <xf numFmtId="0" fontId="0" fillId="0" borderId="0" xfId="0"/>
    <xf numFmtId="0" fontId="4" fillId="0" borderId="0" xfId="5" applyFill="1">
      <alignment vertical="center"/>
    </xf>
    <xf numFmtId="0" fontId="5" fillId="0" borderId="0" xfId="5" applyFont="1" applyFill="1" applyAlignment="1">
      <alignment horizontal="right" vertical="center"/>
    </xf>
    <xf numFmtId="0" fontId="4" fillId="0" borderId="0" xfId="5" applyFill="1" applyAlignment="1">
      <alignment horizontal="right" vertical="center"/>
    </xf>
    <xf numFmtId="0" fontId="8" fillId="0" borderId="0" xfId="0" applyFont="1" applyAlignment="1">
      <alignment vertical="center"/>
    </xf>
    <xf numFmtId="0" fontId="7" fillId="0" borderId="3" xfId="0" applyFont="1" applyBorder="1" applyAlignment="1">
      <alignment vertical="center"/>
    </xf>
    <xf numFmtId="0" fontId="9" fillId="0" borderId="0" xfId="0" applyFont="1" applyAlignment="1">
      <alignment horizontal="left"/>
    </xf>
    <xf numFmtId="0" fontId="8" fillId="0" borderId="0" xfId="0" applyFont="1" applyAlignment="1">
      <alignment horizontal="left"/>
    </xf>
    <xf numFmtId="166" fontId="10" fillId="0" borderId="0" xfId="0" applyNumberFormat="1" applyFont="1" applyAlignment="1">
      <alignment horizontal="left"/>
    </xf>
    <xf numFmtId="0" fontId="10" fillId="0" borderId="0" xfId="0" applyFont="1" applyAlignment="1">
      <alignment horizontal="left"/>
    </xf>
    <xf numFmtId="0" fontId="11" fillId="0" borderId="0" xfId="4" applyFont="1" applyAlignment="1">
      <alignment horizontal="left"/>
    </xf>
    <xf numFmtId="0" fontId="11" fillId="0" borderId="0" xfId="4" applyFont="1" applyAlignment="1">
      <alignment horizontal="left" vertical="center"/>
    </xf>
    <xf numFmtId="0" fontId="13" fillId="2" borderId="0" xfId="0" applyFont="1" applyFill="1" applyAlignment="1">
      <alignment horizontal="right" vertical="center"/>
    </xf>
    <xf numFmtId="0" fontId="14" fillId="0" borderId="0" xfId="0" applyFont="1" applyAlignment="1">
      <alignment vertical="center"/>
    </xf>
    <xf numFmtId="166" fontId="14" fillId="0" borderId="0" xfId="0" applyNumberFormat="1" applyFont="1" applyAlignment="1">
      <alignment vertical="center"/>
    </xf>
    <xf numFmtId="0" fontId="15" fillId="0" borderId="0" xfId="0" applyFont="1" applyAlignment="1">
      <alignment vertical="center"/>
    </xf>
    <xf numFmtId="0" fontId="16" fillId="0" borderId="3" xfId="0" applyFont="1" applyBorder="1" applyAlignment="1">
      <alignment vertical="center"/>
    </xf>
    <xf numFmtId="0" fontId="17" fillId="0" borderId="0" xfId="0" applyFont="1" applyAlignment="1">
      <alignment vertical="center"/>
    </xf>
    <xf numFmtId="4" fontId="17" fillId="0" borderId="0" xfId="0" applyNumberFormat="1" applyFont="1" applyAlignment="1">
      <alignment vertical="center"/>
    </xf>
    <xf numFmtId="0" fontId="18" fillId="0" borderId="0" xfId="0" applyFont="1"/>
    <xf numFmtId="0" fontId="19" fillId="0" borderId="0" xfId="0" applyFont="1" applyAlignment="1">
      <alignment vertical="center"/>
    </xf>
    <xf numFmtId="0" fontId="20" fillId="0" borderId="0" xfId="0" applyFont="1" applyAlignment="1">
      <alignment vertical="center"/>
    </xf>
    <xf numFmtId="0" fontId="14" fillId="0" borderId="1" xfId="0" applyFont="1" applyBorder="1" applyAlignment="1">
      <alignment vertical="top"/>
    </xf>
    <xf numFmtId="0" fontId="14" fillId="0" borderId="0" xfId="0" applyFont="1" applyAlignment="1">
      <alignment vertical="top"/>
    </xf>
    <xf numFmtId="0" fontId="15" fillId="0" borderId="0" xfId="0" applyFont="1" applyAlignment="1">
      <alignment vertical="top"/>
    </xf>
    <xf numFmtId="0" fontId="16" fillId="0" borderId="2" xfId="0" applyFont="1" applyBorder="1" applyAlignment="1">
      <alignment vertical="center"/>
    </xf>
    <xf numFmtId="0" fontId="23" fillId="0" borderId="0" xfId="0" applyFont="1" applyAlignment="1">
      <alignment vertical="center"/>
    </xf>
    <xf numFmtId="165" fontId="14" fillId="0" borderId="0" xfId="0" applyNumberFormat="1" applyFont="1" applyAlignment="1">
      <alignment horizontal="center" vertical="center"/>
    </xf>
    <xf numFmtId="0" fontId="14" fillId="0" borderId="0" xfId="0" applyFont="1" applyAlignment="1">
      <alignment horizontal="center" vertical="center"/>
    </xf>
    <xf numFmtId="0" fontId="18" fillId="0" borderId="0" xfId="0" applyFont="1" applyAlignment="1">
      <alignment horizontal="right"/>
    </xf>
    <xf numFmtId="0" fontId="11" fillId="0" borderId="0" xfId="4" applyFont="1" applyAlignment="1">
      <alignment horizontal="right" vertical="top"/>
    </xf>
    <xf numFmtId="0" fontId="11" fillId="0" borderId="0" xfId="4" applyFont="1" applyAlignment="1">
      <alignment horizontal="right"/>
    </xf>
    <xf numFmtId="0" fontId="24" fillId="0" borderId="0" xfId="0" applyFont="1"/>
    <xf numFmtId="0" fontId="25" fillId="0" borderId="0" xfId="0" applyFont="1" applyAlignment="1">
      <alignment vertical="center"/>
    </xf>
    <xf numFmtId="0" fontId="26" fillId="0" borderId="0" xfId="0" applyFont="1" applyAlignment="1">
      <alignment vertical="center"/>
    </xf>
    <xf numFmtId="0" fontId="27" fillId="0" borderId="0" xfId="0" applyFont="1"/>
    <xf numFmtId="0" fontId="28" fillId="0" borderId="0" xfId="0" applyFont="1" applyAlignment="1">
      <alignment horizontal="justify" vertical="center"/>
    </xf>
    <xf numFmtId="0" fontId="29" fillId="0" borderId="0" xfId="0" applyFont="1" applyAlignment="1">
      <alignment vertical="center"/>
    </xf>
    <xf numFmtId="0" fontId="25" fillId="0" borderId="0" xfId="0" applyFont="1"/>
    <xf numFmtId="0" fontId="26" fillId="0" borderId="0" xfId="0" applyFont="1"/>
    <xf numFmtId="0" fontId="30" fillId="0" borderId="0" xfId="0" applyFont="1"/>
    <xf numFmtId="0" fontId="31" fillId="0" borderId="0" xfId="0" applyFont="1" applyAlignment="1">
      <alignment vertical="center"/>
    </xf>
    <xf numFmtId="0" fontId="32" fillId="0" borderId="0" xfId="0" applyFont="1"/>
    <xf numFmtId="0" fontId="21" fillId="0" borderId="0" xfId="0" applyFont="1" applyAlignment="1">
      <alignment horizontal="right" vertical="top"/>
    </xf>
    <xf numFmtId="0" fontId="23" fillId="3" borderId="0" xfId="0" applyFont="1" applyFill="1" applyAlignment="1">
      <alignment horizontal="left"/>
    </xf>
    <xf numFmtId="0" fontId="10" fillId="3" borderId="0" xfId="0" applyFont="1" applyFill="1" applyAlignment="1">
      <alignment horizontal="left"/>
    </xf>
    <xf numFmtId="0" fontId="33" fillId="3" borderId="0" xfId="4" applyFont="1" applyFill="1" applyAlignment="1">
      <alignment horizontal="left"/>
    </xf>
    <xf numFmtId="0" fontId="18" fillId="0" borderId="0" xfId="0" applyFont="1" applyAlignment="1">
      <alignment vertical="top"/>
    </xf>
    <xf numFmtId="0" fontId="18" fillId="0" borderId="0" xfId="0" applyFont="1" applyAlignment="1">
      <alignment horizontal="left"/>
    </xf>
    <xf numFmtId="0" fontId="21" fillId="0" borderId="3" xfId="0" applyFont="1" applyBorder="1" applyAlignment="1">
      <alignment vertical="top" wrapText="1"/>
    </xf>
    <xf numFmtId="0" fontId="21" fillId="0" borderId="0" xfId="0" applyFont="1" applyAlignment="1">
      <alignment vertical="top" wrapText="1"/>
    </xf>
    <xf numFmtId="0" fontId="35" fillId="3" borderId="0" xfId="0" applyFont="1" applyFill="1" applyAlignment="1">
      <alignment vertical="center" wrapText="1"/>
    </xf>
    <xf numFmtId="0" fontId="13" fillId="3" borderId="0" xfId="0" applyFont="1" applyFill="1" applyAlignment="1">
      <alignment horizontal="right" vertical="center"/>
    </xf>
    <xf numFmtId="166" fontId="23" fillId="3" borderId="0" xfId="2" applyNumberFormat="1" applyFont="1" applyFill="1" applyBorder="1" applyAlignment="1">
      <alignment horizontal="right"/>
    </xf>
    <xf numFmtId="0" fontId="35" fillId="3" borderId="0" xfId="0" applyFont="1" applyFill="1"/>
    <xf numFmtId="0" fontId="35" fillId="3" borderId="0" xfId="0" applyFont="1" applyFill="1" applyAlignment="1">
      <alignment vertical="top"/>
    </xf>
    <xf numFmtId="0" fontId="19" fillId="3" borderId="0" xfId="0" applyFont="1" applyFill="1" applyAlignment="1">
      <alignment vertical="center"/>
    </xf>
    <xf numFmtId="4" fontId="19" fillId="3" borderId="0" xfId="0" applyNumberFormat="1" applyFont="1" applyFill="1" applyAlignment="1">
      <alignment vertical="center"/>
    </xf>
    <xf numFmtId="0" fontId="16" fillId="0" borderId="0" xfId="0" applyFont="1" applyAlignment="1">
      <alignment vertical="center"/>
    </xf>
    <xf numFmtId="0" fontId="35" fillId="3" borderId="0" xfId="0" applyFont="1" applyFill="1" applyAlignment="1">
      <alignment horizontal="left"/>
    </xf>
    <xf numFmtId="0" fontId="36" fillId="0" borderId="0" xfId="0" applyFont="1"/>
    <xf numFmtId="0" fontId="38" fillId="0" borderId="0" xfId="0" applyFont="1"/>
    <xf numFmtId="0" fontId="14" fillId="0" borderId="1" xfId="0" applyFont="1" applyBorder="1" applyAlignment="1">
      <alignment vertical="center"/>
    </xf>
    <xf numFmtId="0" fontId="12" fillId="2" borderId="0" xfId="0" applyFont="1" applyFill="1" applyAlignment="1">
      <alignment vertical="center"/>
    </xf>
    <xf numFmtId="0" fontId="13" fillId="2" borderId="0" xfId="0" applyFont="1" applyFill="1" applyAlignment="1">
      <alignment vertical="center"/>
    </xf>
    <xf numFmtId="0" fontId="13" fillId="2" borderId="0" xfId="0" applyFont="1" applyFill="1" applyAlignment="1">
      <alignment horizontal="right" vertical="center" wrapText="1"/>
    </xf>
    <xf numFmtId="166" fontId="39" fillId="0" borderId="0" xfId="2" applyNumberFormat="1" applyFont="1" applyBorder="1" applyAlignment="1">
      <alignment horizontal="right" vertical="center"/>
    </xf>
    <xf numFmtId="0" fontId="41" fillId="0" borderId="0" xfId="0" applyFont="1" applyAlignment="1">
      <alignment vertical="center"/>
    </xf>
    <xf numFmtId="0" fontId="41" fillId="0" borderId="1" xfId="0" applyFont="1" applyBorder="1" applyAlignment="1">
      <alignment vertical="top"/>
    </xf>
    <xf numFmtId="0" fontId="42" fillId="0" borderId="1" xfId="0" applyFont="1" applyBorder="1" applyAlignment="1">
      <alignment vertical="top"/>
    </xf>
    <xf numFmtId="166" fontId="41" fillId="0" borderId="1" xfId="2" applyNumberFormat="1" applyFont="1" applyBorder="1" applyAlignment="1">
      <alignment horizontal="right" vertical="top"/>
    </xf>
    <xf numFmtId="166" fontId="39" fillId="0" borderId="3" xfId="2" applyNumberFormat="1" applyFont="1" applyBorder="1" applyAlignment="1">
      <alignment horizontal="right" vertical="center"/>
    </xf>
    <xf numFmtId="0" fontId="41" fillId="0" borderId="0" xfId="0" applyFont="1" applyAlignment="1">
      <alignment vertical="top"/>
    </xf>
    <xf numFmtId="0" fontId="42" fillId="0" borderId="0" xfId="0" applyFont="1" applyAlignment="1">
      <alignment vertical="top"/>
    </xf>
    <xf numFmtId="166" fontId="41" fillId="0" borderId="0" xfId="2" applyNumberFormat="1" applyFont="1" applyBorder="1" applyAlignment="1">
      <alignment horizontal="right" vertical="top"/>
    </xf>
    <xf numFmtId="166" fontId="39" fillId="0" borderId="2" xfId="2" applyNumberFormat="1" applyFont="1" applyBorder="1" applyAlignment="1">
      <alignment horizontal="right" vertical="center"/>
    </xf>
    <xf numFmtId="167" fontId="39" fillId="0" borderId="0" xfId="2" applyNumberFormat="1" applyFont="1" applyBorder="1" applyAlignment="1">
      <alignment vertical="center"/>
    </xf>
    <xf numFmtId="167" fontId="39" fillId="0" borderId="0" xfId="2" applyNumberFormat="1" applyFont="1" applyBorder="1" applyAlignment="1">
      <alignment horizontal="right" vertical="center"/>
    </xf>
    <xf numFmtId="0" fontId="42" fillId="0" borderId="0" xfId="0" applyFont="1" applyAlignment="1">
      <alignment horizontal="left" vertical="top"/>
    </xf>
    <xf numFmtId="167" fontId="45" fillId="0" borderId="0" xfId="2" applyNumberFormat="1" applyFont="1" applyBorder="1" applyAlignment="1">
      <alignment horizontal="right" vertical="top"/>
    </xf>
    <xf numFmtId="167" fontId="41" fillId="0" borderId="0" xfId="2" applyNumberFormat="1" applyFont="1" applyBorder="1" applyAlignment="1">
      <alignment horizontal="right" vertical="top"/>
    </xf>
    <xf numFmtId="167" fontId="39" fillId="0" borderId="3" xfId="2" applyNumberFormat="1" applyFont="1" applyBorder="1" applyAlignment="1">
      <alignment vertical="center"/>
    </xf>
    <xf numFmtId="167" fontId="39" fillId="0" borderId="3" xfId="2" applyNumberFormat="1" applyFont="1" applyBorder="1" applyAlignment="1">
      <alignment horizontal="right" vertical="center"/>
    </xf>
    <xf numFmtId="0" fontId="39" fillId="0" borderId="2" xfId="0" applyFont="1" applyBorder="1" applyAlignment="1">
      <alignment vertical="center"/>
    </xf>
    <xf numFmtId="167" fontId="39" fillId="0" borderId="2" xfId="2" applyNumberFormat="1" applyFont="1" applyBorder="1" applyAlignment="1">
      <alignment vertical="center"/>
    </xf>
    <xf numFmtId="167" fontId="39" fillId="0" borderId="2" xfId="2" applyNumberFormat="1" applyFont="1" applyBorder="1" applyAlignment="1">
      <alignment horizontal="right" vertical="center"/>
    </xf>
    <xf numFmtId="168" fontId="39" fillId="0" borderId="0" xfId="3" applyNumberFormat="1" applyFont="1" applyBorder="1" applyAlignment="1">
      <alignment vertical="center"/>
    </xf>
    <xf numFmtId="168" fontId="39" fillId="0" borderId="0" xfId="3" applyNumberFormat="1" applyFont="1" applyBorder="1" applyAlignment="1">
      <alignment horizontal="right" vertical="center"/>
    </xf>
    <xf numFmtId="168" fontId="45" fillId="0" borderId="0" xfId="3" applyNumberFormat="1" applyFont="1" applyBorder="1" applyAlignment="1">
      <alignment horizontal="right" vertical="top"/>
    </xf>
    <xf numFmtId="168" fontId="41" fillId="0" borderId="0" xfId="3" applyNumberFormat="1" applyFont="1" applyBorder="1" applyAlignment="1">
      <alignment horizontal="right" vertical="top"/>
    </xf>
    <xf numFmtId="168" fontId="39" fillId="0" borderId="3" xfId="3" applyNumberFormat="1" applyFont="1" applyBorder="1" applyAlignment="1">
      <alignment vertical="center"/>
    </xf>
    <xf numFmtId="168" fontId="39" fillId="0" borderId="3" xfId="3" applyNumberFormat="1" applyFont="1" applyBorder="1" applyAlignment="1">
      <alignment horizontal="right" vertical="center"/>
    </xf>
    <xf numFmtId="168" fontId="39" fillId="0" borderId="2" xfId="3" applyNumberFormat="1" applyFont="1" applyBorder="1" applyAlignment="1">
      <alignment vertical="center"/>
    </xf>
    <xf numFmtId="168" fontId="39" fillId="0" borderId="2" xfId="3" applyNumberFormat="1" applyFont="1" applyBorder="1" applyAlignment="1">
      <alignment horizontal="right" vertical="center"/>
    </xf>
    <xf numFmtId="166" fontId="39" fillId="0" borderId="0" xfId="2" applyNumberFormat="1" applyFont="1" applyBorder="1" applyAlignment="1">
      <alignment vertical="center"/>
    </xf>
    <xf numFmtId="0" fontId="41" fillId="0" borderId="1" xfId="0" applyFont="1" applyBorder="1" applyAlignment="1">
      <alignment vertical="center"/>
    </xf>
    <xf numFmtId="0" fontId="42" fillId="0" borderId="1" xfId="0" applyFont="1" applyBorder="1" applyAlignment="1">
      <alignment horizontal="left" vertical="top"/>
    </xf>
    <xf numFmtId="166" fontId="45" fillId="0" borderId="1" xfId="2" applyNumberFormat="1" applyFont="1" applyBorder="1" applyAlignment="1">
      <alignment horizontal="right" vertical="top"/>
    </xf>
    <xf numFmtId="166" fontId="45" fillId="0" borderId="0" xfId="2" applyNumberFormat="1" applyFont="1" applyBorder="1" applyAlignment="1">
      <alignment horizontal="right" vertical="top"/>
    </xf>
    <xf numFmtId="0" fontId="41" fillId="0" borderId="0" xfId="0" applyFont="1" applyAlignment="1">
      <alignment horizontal="left"/>
    </xf>
    <xf numFmtId="0" fontId="41" fillId="0" borderId="0" xfId="0" applyFont="1"/>
    <xf numFmtId="0" fontId="42" fillId="0" borderId="0" xfId="0" applyFont="1" applyAlignment="1">
      <alignment vertical="top" wrapText="1"/>
    </xf>
    <xf numFmtId="0" fontId="10" fillId="0" borderId="0" xfId="0" applyFont="1"/>
    <xf numFmtId="166" fontId="39" fillId="0" borderId="3" xfId="2" applyNumberFormat="1" applyFont="1" applyBorder="1" applyAlignment="1">
      <alignment vertical="center"/>
    </xf>
    <xf numFmtId="166" fontId="39" fillId="0" borderId="2" xfId="2" applyNumberFormat="1" applyFont="1" applyBorder="1" applyAlignment="1">
      <alignment vertical="center"/>
    </xf>
    <xf numFmtId="0" fontId="17" fillId="0" borderId="0" xfId="0" applyFont="1" applyAlignment="1">
      <alignment vertical="top"/>
    </xf>
    <xf numFmtId="0" fontId="23" fillId="3" borderId="0" xfId="0" applyFont="1" applyFill="1" applyAlignment="1">
      <alignment horizontal="left" vertical="top"/>
    </xf>
    <xf numFmtId="166" fontId="23" fillId="3" borderId="0" xfId="2" applyNumberFormat="1" applyFont="1" applyFill="1" applyBorder="1" applyAlignment="1">
      <alignment horizontal="right" vertical="top"/>
    </xf>
    <xf numFmtId="0" fontId="19" fillId="3" borderId="0" xfId="0" applyFont="1" applyFill="1" applyAlignment="1">
      <alignment vertical="top"/>
    </xf>
    <xf numFmtId="0" fontId="35" fillId="3" borderId="0" xfId="0" applyFont="1" applyFill="1" applyAlignment="1">
      <alignment horizontal="left" vertical="top"/>
    </xf>
    <xf numFmtId="0" fontId="7" fillId="0" borderId="0" xfId="0" applyFont="1" applyAlignment="1">
      <alignment vertical="top"/>
    </xf>
    <xf numFmtId="0" fontId="40" fillId="0" borderId="0" xfId="0" applyFont="1" applyAlignment="1">
      <alignment vertical="top"/>
    </xf>
    <xf numFmtId="0" fontId="16" fillId="0" borderId="0" xfId="0" applyFont="1" applyAlignment="1">
      <alignment vertical="top"/>
    </xf>
    <xf numFmtId="4" fontId="17" fillId="0" borderId="0" xfId="0" applyNumberFormat="1" applyFont="1" applyAlignment="1">
      <alignment vertical="top"/>
    </xf>
    <xf numFmtId="0" fontId="19" fillId="0" borderId="0" xfId="0" applyFont="1" applyAlignment="1">
      <alignment vertical="top"/>
    </xf>
    <xf numFmtId="10" fontId="19" fillId="0" borderId="0" xfId="3" applyNumberFormat="1" applyFont="1" applyBorder="1" applyAlignment="1">
      <alignment vertical="top"/>
    </xf>
    <xf numFmtId="165" fontId="41" fillId="0" borderId="0" xfId="0" applyNumberFormat="1" applyFont="1" applyAlignment="1">
      <alignment vertical="top"/>
    </xf>
    <xf numFmtId="0" fontId="22" fillId="0" borderId="0" xfId="0" applyFont="1" applyAlignment="1">
      <alignment vertical="top"/>
    </xf>
    <xf numFmtId="0" fontId="18" fillId="0" borderId="0" xfId="0" applyFont="1" applyAlignment="1">
      <alignment horizontal="left" vertical="top"/>
    </xf>
    <xf numFmtId="0" fontId="39" fillId="0" borderId="0" xfId="0" applyFont="1" applyAlignment="1">
      <alignment horizontal="left" vertical="center"/>
    </xf>
    <xf numFmtId="0" fontId="12" fillId="2" borderId="4" xfId="0" applyFont="1" applyFill="1" applyBorder="1" applyAlignment="1">
      <alignment horizontal="left" vertical="center"/>
    </xf>
    <xf numFmtId="0" fontId="13" fillId="2" borderId="2" xfId="0" applyFont="1" applyFill="1" applyBorder="1" applyAlignment="1">
      <alignment horizontal="right" vertical="center"/>
    </xf>
    <xf numFmtId="0" fontId="13" fillId="2" borderId="5" xfId="0" applyFont="1" applyFill="1" applyBorder="1" applyAlignment="1">
      <alignment horizontal="right" vertical="center"/>
    </xf>
    <xf numFmtId="0" fontId="44" fillId="0" borderId="0" xfId="0" applyFont="1" applyAlignment="1">
      <alignment horizontal="right" vertical="center"/>
    </xf>
    <xf numFmtId="0" fontId="40" fillId="0" borderId="0" xfId="0" applyFont="1" applyAlignment="1">
      <alignment horizontal="left" vertical="top"/>
    </xf>
    <xf numFmtId="0" fontId="47" fillId="0" borderId="0" xfId="5" applyFont="1" applyFill="1" applyBorder="1" applyAlignment="1">
      <alignment horizontal="right" vertical="top"/>
    </xf>
    <xf numFmtId="0" fontId="48" fillId="0" borderId="0" xfId="0" applyFont="1" applyAlignment="1">
      <alignment horizontal="left" vertical="top"/>
    </xf>
    <xf numFmtId="2" fontId="41" fillId="0" borderId="0" xfId="0" applyNumberFormat="1" applyFont="1" applyAlignment="1">
      <alignment vertical="top"/>
    </xf>
    <xf numFmtId="2" fontId="41" fillId="0" borderId="0" xfId="0" applyNumberFormat="1" applyFont="1" applyAlignment="1">
      <alignment horizontal="right" vertical="top"/>
    </xf>
    <xf numFmtId="0" fontId="46" fillId="0" borderId="1" xfId="0" applyFont="1" applyBorder="1" applyAlignment="1">
      <alignment horizontal="left" vertical="top"/>
    </xf>
    <xf numFmtId="2" fontId="42" fillId="0" borderId="1" xfId="0" applyNumberFormat="1" applyFont="1" applyBorder="1" applyAlignment="1">
      <alignment horizontal="right" vertical="top"/>
    </xf>
    <xf numFmtId="0" fontId="21" fillId="0" borderId="0" xfId="6" applyFont="1" applyFill="1">
      <alignment vertical="center"/>
    </xf>
    <xf numFmtId="0" fontId="44" fillId="0" borderId="0" xfId="0" applyFont="1" applyAlignment="1">
      <alignment horizontal="right"/>
    </xf>
    <xf numFmtId="0" fontId="44" fillId="0" borderId="0" xfId="0" applyFont="1" applyAlignment="1">
      <alignment horizontal="right" vertical="top"/>
    </xf>
    <xf numFmtId="0" fontId="41" fillId="0" borderId="0" xfId="0" applyFont="1" applyAlignment="1">
      <alignment horizontal="left" vertical="top"/>
    </xf>
    <xf numFmtId="165" fontId="42" fillId="0" borderId="1" xfId="0" applyNumberFormat="1" applyFont="1" applyBorder="1" applyAlignment="1">
      <alignment horizontal="right" vertical="top"/>
    </xf>
    <xf numFmtId="165" fontId="41" fillId="0" borderId="0" xfId="0" applyNumberFormat="1" applyFont="1" applyAlignment="1">
      <alignment horizontal="right" vertical="top"/>
    </xf>
    <xf numFmtId="0" fontId="41" fillId="0" borderId="0" xfId="0" applyFont="1" applyAlignment="1">
      <alignment horizontal="right"/>
    </xf>
    <xf numFmtId="0" fontId="42" fillId="0" borderId="0" xfId="5" applyFont="1" applyFill="1" applyAlignment="1">
      <alignment horizontal="right" vertical="center"/>
    </xf>
    <xf numFmtId="0" fontId="5" fillId="0" borderId="0" xfId="5" applyFont="1" applyFill="1" applyBorder="1" applyAlignment="1">
      <alignment horizontal="right" vertical="top"/>
    </xf>
    <xf numFmtId="0" fontId="20" fillId="0" borderId="0" xfId="0" applyFont="1" applyAlignment="1">
      <alignment horizontal="right" vertical="top"/>
    </xf>
    <xf numFmtId="49" fontId="39" fillId="0" borderId="0" xfId="0" applyNumberFormat="1" applyFont="1" applyAlignment="1">
      <alignment horizontal="left" vertical="center"/>
    </xf>
    <xf numFmtId="0" fontId="47" fillId="0" borderId="0" xfId="0" applyFont="1" applyAlignment="1">
      <alignment horizontal="left" vertical="center"/>
    </xf>
    <xf numFmtId="0" fontId="49" fillId="0" borderId="0" xfId="0" applyFont="1"/>
    <xf numFmtId="0" fontId="45" fillId="0" borderId="0" xfId="0" applyFont="1"/>
    <xf numFmtId="0" fontId="39" fillId="0" borderId="0" xfId="0" applyFont="1"/>
    <xf numFmtId="0" fontId="52" fillId="0" borderId="0" xfId="4" applyFont="1" applyAlignment="1"/>
    <xf numFmtId="0" fontId="52" fillId="0" borderId="0" xfId="4" applyFont="1"/>
    <xf numFmtId="0" fontId="54" fillId="0" borderId="0" xfId="0" applyFont="1"/>
    <xf numFmtId="0" fontId="18" fillId="2" borderId="0" xfId="0" applyFont="1" applyFill="1"/>
    <xf numFmtId="0" fontId="58" fillId="0" borderId="0" xfId="0" applyFont="1" applyAlignment="1">
      <alignment horizontal="left"/>
    </xf>
    <xf numFmtId="0" fontId="60" fillId="0" borderId="0" xfId="0" applyFont="1" applyAlignment="1">
      <alignment vertical="center"/>
    </xf>
    <xf numFmtId="4" fontId="61" fillId="0" borderId="0" xfId="0" applyNumberFormat="1" applyFont="1" applyAlignment="1">
      <alignment vertical="center"/>
    </xf>
    <xf numFmtId="0" fontId="61" fillId="0" borderId="0" xfId="0" applyFont="1" applyAlignment="1">
      <alignment vertical="center"/>
    </xf>
    <xf numFmtId="0" fontId="59" fillId="0" borderId="0" xfId="0" applyFont="1" applyAlignment="1">
      <alignment vertical="top"/>
    </xf>
    <xf numFmtId="0" fontId="59" fillId="3" borderId="0" xfId="0" applyFont="1" applyFill="1" applyAlignment="1">
      <alignment vertical="top"/>
    </xf>
    <xf numFmtId="0" fontId="61" fillId="3" borderId="0" xfId="0" applyFont="1" applyFill="1" applyAlignment="1">
      <alignment vertical="center"/>
    </xf>
    <xf numFmtId="4" fontId="61" fillId="3" borderId="0" xfId="0" applyNumberFormat="1" applyFont="1" applyFill="1" applyAlignment="1">
      <alignment vertical="center"/>
    </xf>
    <xf numFmtId="4" fontId="19" fillId="0" borderId="0" xfId="0" applyNumberFormat="1" applyFont="1" applyAlignment="1">
      <alignment vertical="center"/>
    </xf>
    <xf numFmtId="0" fontId="35" fillId="0" borderId="0" xfId="0" applyFont="1" applyAlignment="1">
      <alignment vertical="top"/>
    </xf>
    <xf numFmtId="0" fontId="52" fillId="0" borderId="0" xfId="4" applyFont="1" applyAlignment="1">
      <alignment horizontal="left"/>
    </xf>
    <xf numFmtId="0" fontId="55" fillId="0" borderId="0" xfId="0" applyFont="1" applyAlignment="1">
      <alignment vertical="top" wrapText="1"/>
    </xf>
    <xf numFmtId="0" fontId="55" fillId="0" borderId="0" xfId="0" applyFont="1" applyAlignment="1">
      <alignment vertical="top"/>
    </xf>
    <xf numFmtId="166" fontId="60" fillId="0" borderId="0" xfId="0" applyNumberFormat="1" applyFont="1" applyAlignment="1">
      <alignment vertical="center"/>
    </xf>
    <xf numFmtId="0" fontId="59" fillId="0" borderId="0" xfId="0" applyFont="1"/>
    <xf numFmtId="0" fontId="61" fillId="0" borderId="0" xfId="0" applyFont="1" applyAlignment="1">
      <alignment vertical="top"/>
    </xf>
    <xf numFmtId="4" fontId="61" fillId="0" borderId="0" xfId="0" applyNumberFormat="1" applyFont="1" applyAlignment="1">
      <alignment vertical="top"/>
    </xf>
    <xf numFmtId="0" fontId="60" fillId="0" borderId="0" xfId="0" applyFont="1" applyAlignment="1">
      <alignment vertical="top"/>
    </xf>
    <xf numFmtId="0" fontId="63" fillId="0" borderId="0" xfId="0" applyFont="1" applyAlignment="1">
      <alignment vertical="top"/>
    </xf>
    <xf numFmtId="0" fontId="59" fillId="0" borderId="0" xfId="0" applyFont="1" applyAlignment="1">
      <alignment horizontal="left" vertical="top"/>
    </xf>
    <xf numFmtId="168" fontId="0" fillId="0" borderId="0" xfId="3" applyNumberFormat="1" applyFont="1"/>
    <xf numFmtId="9" fontId="13" fillId="2" borderId="0" xfId="0" applyNumberFormat="1" applyFont="1" applyFill="1" applyAlignment="1">
      <alignment horizontal="right" vertical="center" wrapText="1"/>
    </xf>
    <xf numFmtId="0" fontId="51" fillId="0" borderId="0" xfId="0" applyFont="1" applyAlignment="1">
      <alignment horizontal="center"/>
    </xf>
    <xf numFmtId="0" fontId="52" fillId="0" borderId="0" xfId="4" applyFont="1" applyAlignment="1">
      <alignment horizontal="left"/>
    </xf>
    <xf numFmtId="0" fontId="11" fillId="0" borderId="0" xfId="4" applyFont="1" applyAlignment="1">
      <alignment horizontal="center" vertical="center"/>
    </xf>
    <xf numFmtId="0" fontId="39" fillId="0" borderId="3" xfId="0" applyFont="1" applyBorder="1" applyAlignment="1">
      <alignment horizontal="left" vertical="center"/>
    </xf>
    <xf numFmtId="0" fontId="39" fillId="0" borderId="0" xfId="0" applyFont="1" applyAlignment="1">
      <alignment horizontal="left" vertical="center"/>
    </xf>
    <xf numFmtId="0" fontId="12" fillId="2" borderId="0" xfId="0" applyFont="1" applyFill="1" applyAlignment="1">
      <alignment horizontal="left" vertical="center" wrapText="1"/>
    </xf>
    <xf numFmtId="0" fontId="39" fillId="0" borderId="2" xfId="0" applyFont="1" applyBorder="1" applyAlignment="1">
      <alignment horizontal="left" vertical="center"/>
    </xf>
    <xf numFmtId="0" fontId="41" fillId="0" borderId="0" xfId="0" applyFont="1" applyAlignment="1">
      <alignment horizontal="left" vertical="center" wrapText="1"/>
    </xf>
    <xf numFmtId="0" fontId="12" fillId="2" borderId="0" xfId="0" applyFont="1" applyFill="1" applyAlignment="1">
      <alignment horizontal="left" vertical="center"/>
    </xf>
  </cellXfs>
  <cellStyles count="7">
    <cellStyle name="03_Table Notes" xfId="6" xr:uid="{00000000-0005-0000-0000-000000000000}"/>
    <cellStyle name="04_Table text" xfId="5" xr:uid="{00000000-0005-0000-0000-000001000000}"/>
    <cellStyle name="Comma" xfId="2" builtinId="3"/>
    <cellStyle name="Hyperlink" xfId="4" builtinId="8"/>
    <cellStyle name="Normal" xfId="0" builtinId="0"/>
    <cellStyle name="Normal 2" xfId="1" xr:uid="{00000000-0005-0000-0000-000005000000}"/>
    <cellStyle name="Percent" xfId="3" builtinId="5"/>
  </cellStyles>
  <dxfs count="0"/>
  <tableStyles count="0" defaultTableStyle="TableStyleMedium9" defaultPivotStyle="PivotStyleLight16"/>
  <colors>
    <mruColors>
      <color rgb="FFFF8200"/>
      <color rgb="FFAFA8A3"/>
      <color rgb="FF0082BA"/>
      <color rgb="FFFFC081"/>
      <color rgb="FF5C4E44"/>
      <color rgb="FFE4002B"/>
      <color rgb="FF041E42"/>
      <color rgb="FFE0DED9"/>
      <color rgb="FF00859B"/>
      <color rgb="FFFFB8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customXml" Target="../customXml/item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externalLink" Target="externalLinks/externalLink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haredStrings" Target="sharedStrings.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85"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tyles" Target="styles.xml"/><Relationship Id="rId86"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1000125</xdr:colOff>
      <xdr:row>0</xdr:row>
      <xdr:rowOff>63500</xdr:rowOff>
    </xdr:from>
    <xdr:to>
      <xdr:col>8</xdr:col>
      <xdr:colOff>410562</xdr:colOff>
      <xdr:row>2</xdr:row>
      <xdr:rowOff>92261</xdr:rowOff>
    </xdr:to>
    <xdr:pic>
      <xdr:nvPicPr>
        <xdr:cNvPr id="4" name="28 Imagen">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37625" y="63500"/>
          <a:ext cx="728062" cy="61613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repsol365-my.sharepoint.com/personal/josealfredo_peral_repsol_com/Documents/Escritorio/Anuario%20Estad&#237;stico%20Energ&#233;tico%20Repsol_Excel%20Espa&#241;ol_202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Índice"/>
      <sheetName val="Reservas de petróleo"/>
      <sheetName val="Producción de petróleo"/>
      <sheetName val="Consumo de petróleo"/>
      <sheetName val="Petróleo Graf1"/>
      <sheetName val="Petróleo Graf2"/>
      <sheetName val="Petróleo Graf3"/>
      <sheetName val="Reservas de gas natural"/>
      <sheetName val="Producción de gas natural"/>
      <sheetName val="Demanda de gas natural"/>
      <sheetName val="Gas natural Graf1"/>
      <sheetName val="Gas natural Graf2"/>
      <sheetName val="Gas natural Graf3"/>
      <sheetName val="Precios de hidrocarburos"/>
      <sheetName val="Gráf. Precios Crudo"/>
      <sheetName val="Gráf. Precios gas natural"/>
      <sheetName val="Generación eléctrica"/>
      <sheetName val="Generación eléctrica renovable"/>
      <sheetName val="Emisiones de CO2"/>
      <sheetName val="Emisiones de CO2 petróleo"/>
      <sheetName val="Emisiones de CO2 gas natural"/>
      <sheetName val="Emisiones de CO2 carbón"/>
      <sheetName val="Intensidad en CO2"/>
      <sheetName val="Emisiones de CO2 per cápita"/>
      <sheetName val="Intensidad energética total"/>
      <sheetName val="Mundo"/>
      <sheetName val="Mundo Graf1"/>
      <sheetName val="Mundo Graf2"/>
      <sheetName val="Mundo Graf3"/>
      <sheetName val="OCDE"/>
      <sheetName val="OCDE Graf1"/>
      <sheetName val="OCDE Graf2"/>
      <sheetName val="OCDE Graf3"/>
      <sheetName val="No-OCDE"/>
      <sheetName val="No-OCDE Graf1"/>
      <sheetName val="No-OCDE Graf2"/>
      <sheetName val="No-OCDE Graf3"/>
      <sheetName val="África"/>
      <sheetName val="África Graf1"/>
      <sheetName val="África Graf2"/>
      <sheetName val="África Graf3"/>
      <sheetName val="Angola"/>
      <sheetName val="Angola Graf1"/>
      <sheetName val="Angola Graf2"/>
      <sheetName val="Angola Graf3"/>
      <sheetName val="Argelia"/>
      <sheetName val="Argelia Graf1"/>
      <sheetName val="Argelia Graf2"/>
      <sheetName val="Argelia Graf3"/>
      <sheetName val="Egipto"/>
      <sheetName val="Egipto Graf1"/>
      <sheetName val="Egipto Graf2"/>
      <sheetName val="Egipto Graf3"/>
      <sheetName val="Libia"/>
      <sheetName val="Libia Graf1"/>
      <sheetName val="Libia Graf2"/>
      <sheetName val="Libia Graf3"/>
      <sheetName val="Nigeria"/>
      <sheetName val="Nigeria Graf1"/>
      <sheetName val="Nigeria Graf2"/>
      <sheetName val="Nigeria Graf3"/>
      <sheetName val="Sudáfrica"/>
      <sheetName val="Sudáfrica Graf1"/>
      <sheetName val="Sudáfrica Graf2"/>
      <sheetName val="Sudáfrica Graf3"/>
      <sheetName val="Antigua Unión Soviética"/>
      <sheetName val="Antigua Unión Soviética Graf1"/>
      <sheetName val="Antigua Unión Soviética Graf2"/>
      <sheetName val="Antigua Unión Soviética Graf3"/>
      <sheetName val="Kazajistán"/>
      <sheetName val="Kazajistán Graf1"/>
      <sheetName val="Kazajistán Graf2"/>
      <sheetName val="Kazajistán Graf3"/>
      <sheetName val="Rusia"/>
      <sheetName val="Rusia Graf1"/>
      <sheetName val="Rusia Graf2"/>
      <sheetName val="Rusia Graf3"/>
      <sheetName val="Ucrania"/>
      <sheetName val="Ucrania Graf1"/>
      <sheetName val="Ucrania Graf2"/>
      <sheetName val="Ucrania Graf3"/>
      <sheetName val="Uzbekistán"/>
      <sheetName val="Uzbekistán Graf1"/>
      <sheetName val="Uzbekistán Graf2"/>
      <sheetName val="Uzbekistán Graf3"/>
      <sheetName val="Asia-Pacífico"/>
      <sheetName val="Asia-Pacífico Graf1"/>
      <sheetName val="Asia-Pacífico Graf2"/>
      <sheetName val="Asia-Pacífico Graf3"/>
      <sheetName val="Australia"/>
      <sheetName val="Australia Graf1"/>
      <sheetName val="Australia Graf2"/>
      <sheetName val="Australia Graf3"/>
      <sheetName val="China"/>
      <sheetName val="China Graf1"/>
      <sheetName val="China Graf12"/>
      <sheetName val="China Graf3"/>
      <sheetName val="Corea del Sur"/>
      <sheetName val="Corea del Sur Graf1"/>
      <sheetName val="Corea del Sur Graf2"/>
      <sheetName val="Corea del Sur Graf3"/>
      <sheetName val="India"/>
      <sheetName val="India Graf1"/>
      <sheetName val="India Graf2"/>
      <sheetName val="India Graf3"/>
      <sheetName val="Indonesia"/>
      <sheetName val="Indonesia Graf1"/>
      <sheetName val="Indonesia Graf2"/>
      <sheetName val="Indonesia Graf3"/>
      <sheetName val="Japón"/>
      <sheetName val="Japón Graf1"/>
      <sheetName val="Japón Graf2"/>
      <sheetName val="Japón Graf3"/>
      <sheetName val="Malasia"/>
      <sheetName val="Malasia Graf1"/>
      <sheetName val="Malasia Graf2"/>
      <sheetName val="Malasia Graf3"/>
      <sheetName val="Nueva Zelanda"/>
      <sheetName val="Nueva Zelanda Graf1"/>
      <sheetName val="Nueva Zelanda Graf2"/>
      <sheetName val="Nueva Zelanda Graf3"/>
      <sheetName val="Tailandia"/>
      <sheetName val="Tailandia Graf1"/>
      <sheetName val="Tailandia Graf2"/>
      <sheetName val="Tailandia Graf3"/>
      <sheetName val="Taiwán"/>
      <sheetName val="Taiwán Graf1"/>
      <sheetName val="Taiwán Graf2"/>
      <sheetName val="Taiwán Graf3"/>
      <sheetName val="Vietnam"/>
      <sheetName val="Vietnam Graf1"/>
      <sheetName val="Vietnam Graf2"/>
      <sheetName val="Vietnam Graf3"/>
      <sheetName val="Europa"/>
      <sheetName val="Europa Graf1"/>
      <sheetName val="Europa Graf2"/>
      <sheetName val="Europa Graf3"/>
      <sheetName val="Alemania"/>
      <sheetName val="Alemania Graf1"/>
      <sheetName val="Alemania Graf2"/>
      <sheetName val="Alemania Graf3"/>
      <sheetName val="Bélgica"/>
      <sheetName val="Bélgica Graf1"/>
      <sheetName val="Bélgica Graf2"/>
      <sheetName val="Bélgica Graf3"/>
      <sheetName val="España"/>
      <sheetName val="España Graf1"/>
      <sheetName val="España Graf2"/>
      <sheetName val="España Graf3"/>
      <sheetName val="Finlandia"/>
      <sheetName val="Finlandia Graf1"/>
      <sheetName val="Finlandia Graf2"/>
      <sheetName val="Finlandia Graf"/>
      <sheetName val="Francia"/>
      <sheetName val="Francia Graf1"/>
      <sheetName val="Francia Graf2"/>
      <sheetName val="Francia Graf3"/>
      <sheetName val="Holanda"/>
      <sheetName val="Holanda Graf1"/>
      <sheetName val="Holanda Graf2"/>
      <sheetName val="Holanda Graf3"/>
      <sheetName val="Italia"/>
      <sheetName val="Italia Graf1"/>
      <sheetName val="Italia Graf2"/>
      <sheetName val="Italia Graf3"/>
      <sheetName val="Noruega"/>
      <sheetName val="Noruega Graf1"/>
      <sheetName val="Noruega Graf2"/>
      <sheetName val="Noruega Graf3"/>
      <sheetName val="Polonia"/>
      <sheetName val="Polonia Graf1"/>
      <sheetName val="Polonia Graf2"/>
      <sheetName val="Polonia Graf3"/>
      <sheetName val="Portugal"/>
      <sheetName val="Portugal Graf1"/>
      <sheetName val="Portugal Graf2"/>
      <sheetName val="Portugal Graf3"/>
      <sheetName val="Reino Unido"/>
      <sheetName val="Reino Unido Graf1"/>
      <sheetName val="Reino Unido Graf2"/>
      <sheetName val="Reino Unido Graf3"/>
      <sheetName val="República Checa"/>
      <sheetName val="República Checa Graf1"/>
      <sheetName val="República Checa Graf2"/>
      <sheetName val="República Checa Graf3"/>
      <sheetName val="Rumanía"/>
      <sheetName val="Rumanía Graf1"/>
      <sheetName val="Rumanía Graf2"/>
      <sheetName val="Rumanía Graf3"/>
      <sheetName val="Suecia"/>
      <sheetName val="Suecia Graf1"/>
      <sheetName val="Suecia Graf2"/>
      <sheetName val="Suecia Graf3"/>
      <sheetName val="Turquía"/>
      <sheetName val="Turquía Graf1"/>
      <sheetName val="Turquía Graf2"/>
      <sheetName val="Turquía Graf3"/>
      <sheetName val="Norteamérica"/>
      <sheetName val="Norteamérica Graf1"/>
      <sheetName val="Norteamérica Graf2"/>
      <sheetName val="Norteamérica Graf3"/>
      <sheetName val="Canadá"/>
      <sheetName val="Canadá Graf1"/>
      <sheetName val="Canadá Graf2"/>
      <sheetName val="Canadá Graf3"/>
      <sheetName val="EE.UU."/>
      <sheetName val="EE.UU. Graf1"/>
      <sheetName val="EE.UU. Graf2"/>
      <sheetName val="EE.UU. Graf3"/>
      <sheetName val="México"/>
      <sheetName val="México Graf1"/>
      <sheetName val="México Graf2"/>
      <sheetName val="México Graf3"/>
      <sheetName val="Oriente Medio"/>
      <sheetName val="Oriente Medio Graf1"/>
      <sheetName val="Oriente Medio Graf2"/>
      <sheetName val="Oriente Medio Graf3"/>
      <sheetName val="Arabia Saudí"/>
      <sheetName val="Arabia Saudí Graf1"/>
      <sheetName val="Arabia Saudí Graf2"/>
      <sheetName val="Arabia Saudí Graf3"/>
      <sheetName val="Emiratos Árabes Unidos"/>
      <sheetName val="Emiratos Árabes Unidos Graf1"/>
      <sheetName val="Emiratos Árabes Unidos Graf2"/>
      <sheetName val="Emiratos Árabes Unidos Graf3"/>
      <sheetName val="Irán"/>
      <sheetName val="Irán Graf1"/>
      <sheetName val="Irán Graf2"/>
      <sheetName val="Irán Graf3"/>
      <sheetName val="Iraq"/>
      <sheetName val="Iraq Graf1"/>
      <sheetName val="Iraq Graf2"/>
      <sheetName val="Iraq Graf3"/>
      <sheetName val="Kuwait"/>
      <sheetName val="Kuwait Graf1"/>
      <sheetName val="Kuwait Graf2"/>
      <sheetName val="Kuwait Graf3"/>
      <sheetName val="Sudamérica y Centroamérica"/>
      <sheetName val="Sudamérica y CentroaméricaGraf1"/>
      <sheetName val="Sudamérica y CentroaméricaGraf2"/>
      <sheetName val="Sudamérica y CentroaméricaGraf3"/>
      <sheetName val="Argentina"/>
      <sheetName val="Argentina Graf1"/>
      <sheetName val="Argentina Graf2"/>
      <sheetName val="Argentina Graf3"/>
      <sheetName val="Brasil"/>
      <sheetName val="Brasil Graf1"/>
      <sheetName val="Brasil Graf2"/>
      <sheetName val="Brasil Graf3"/>
      <sheetName val="Chile"/>
      <sheetName val="Chile Graf1"/>
      <sheetName val="Chile Graf2"/>
      <sheetName val="Chile Graf3"/>
      <sheetName val="Colombia"/>
      <sheetName val="Colombia Graf1"/>
      <sheetName val="Colombia Graf2"/>
      <sheetName val="Colombia Graf3"/>
      <sheetName val="Perú"/>
      <sheetName val="Perú Graf1"/>
      <sheetName val="Perú Graf2"/>
      <sheetName val="Perú Graf3"/>
      <sheetName val="Venezuela"/>
      <sheetName val="Venezuela Graf1"/>
      <sheetName val="Venezuela Graf2"/>
      <sheetName val="Venezuela Graf3"/>
      <sheetName val="Factores conversión"/>
      <sheetName val="Glosario"/>
    </sheetNames>
    <sheetDataSet>
      <sheetData sheetId="0" refreshError="1"/>
      <sheetData sheetId="1">
        <row r="26">
          <cell r="C26" t="str">
            <v>Rumanía</v>
          </cell>
        </row>
        <row r="27">
          <cell r="C27" t="str">
            <v>Turquía</v>
          </cell>
        </row>
        <row r="28">
          <cell r="C28" t="str">
            <v>UE</v>
          </cell>
        </row>
        <row r="29">
          <cell r="C29" t="str">
            <v>Otros</v>
          </cell>
        </row>
        <row r="31">
          <cell r="C31" t="str">
            <v>Azerbaiyán</v>
          </cell>
        </row>
        <row r="32">
          <cell r="C32" t="str">
            <v>Kazajistán</v>
          </cell>
        </row>
        <row r="33">
          <cell r="C33" t="str">
            <v>Rusia</v>
          </cell>
        </row>
        <row r="34">
          <cell r="C34" t="str">
            <v>Ucrania</v>
          </cell>
        </row>
      </sheetData>
      <sheetData sheetId="2">
        <row r="33">
          <cell r="C33" t="str">
            <v>Azerbaiyán</v>
          </cell>
        </row>
      </sheetData>
      <sheetData sheetId="3">
        <row r="31">
          <cell r="C31" t="str">
            <v>Suecia</v>
          </cell>
        </row>
        <row r="32">
          <cell r="C32" t="str">
            <v>Turquía</v>
          </cell>
        </row>
        <row r="33">
          <cell r="C33" t="str">
            <v>UE</v>
          </cell>
        </row>
        <row r="34">
          <cell r="C34" t="str">
            <v>Otros</v>
          </cell>
        </row>
      </sheetData>
      <sheetData sheetId="4" refreshError="1"/>
      <sheetData sheetId="5" refreshError="1"/>
      <sheetData sheetId="6" refreshError="1"/>
      <sheetData sheetId="7">
        <row r="29">
          <cell r="B29" t="str">
            <v>Antigua Unión Soviética</v>
          </cell>
        </row>
        <row r="31">
          <cell r="C31" t="str">
            <v>Kazajistán</v>
          </cell>
        </row>
      </sheetData>
      <sheetData sheetId="8">
        <row r="29">
          <cell r="C29" t="str">
            <v>UE</v>
          </cell>
        </row>
      </sheetData>
      <sheetData sheetId="9">
        <row r="29">
          <cell r="C29" t="str">
            <v>Rep. Checa</v>
          </cell>
        </row>
        <row r="31">
          <cell r="C31" t="str">
            <v>Suecia</v>
          </cell>
        </row>
      </sheetData>
      <sheetData sheetId="10" refreshError="1"/>
      <sheetData sheetId="11" refreshError="1"/>
      <sheetData sheetId="12" refreshError="1"/>
      <sheetData sheetId="13" refreshError="1"/>
      <sheetData sheetId="14" refreshError="1"/>
      <sheetData sheetId="15" refreshError="1"/>
      <sheetData sheetId="16">
        <row r="29">
          <cell r="C29" t="str">
            <v>Rep.Checa</v>
          </cell>
        </row>
        <row r="31">
          <cell r="C31" t="str">
            <v>Suecia</v>
          </cell>
        </row>
      </sheetData>
      <sheetData sheetId="17">
        <row r="29">
          <cell r="C29" t="str">
            <v>Rumania</v>
          </cell>
        </row>
        <row r="31">
          <cell r="C31" t="str">
            <v>Turquía</v>
          </cell>
        </row>
      </sheetData>
      <sheetData sheetId="18">
        <row r="29">
          <cell r="C29" t="str">
            <v>Rep.Checa</v>
          </cell>
        </row>
        <row r="31">
          <cell r="C31" t="str">
            <v>Suecia</v>
          </cell>
        </row>
      </sheetData>
      <sheetData sheetId="19">
        <row r="29">
          <cell r="C29" t="str">
            <v>Rep.Checa</v>
          </cell>
        </row>
        <row r="31">
          <cell r="C31" t="str">
            <v>Suecia</v>
          </cell>
        </row>
      </sheetData>
      <sheetData sheetId="20">
        <row r="29">
          <cell r="C29" t="str">
            <v>Rep.Checa</v>
          </cell>
        </row>
        <row r="31">
          <cell r="C31" t="str">
            <v>Suecia</v>
          </cell>
        </row>
      </sheetData>
      <sheetData sheetId="21">
        <row r="29">
          <cell r="C29" t="str">
            <v>Rep.Checa</v>
          </cell>
        </row>
        <row r="31">
          <cell r="C31" t="str">
            <v>Suecia</v>
          </cell>
        </row>
      </sheetData>
      <sheetData sheetId="22">
        <row r="29">
          <cell r="C29" t="str">
            <v>Rumania</v>
          </cell>
        </row>
        <row r="31">
          <cell r="C31" t="str">
            <v>Turquía</v>
          </cell>
        </row>
      </sheetData>
      <sheetData sheetId="23">
        <row r="29">
          <cell r="C29" t="str">
            <v>Rep.Checa</v>
          </cell>
        </row>
        <row r="31">
          <cell r="C31" t="str">
            <v>Suecia</v>
          </cell>
        </row>
      </sheetData>
      <sheetData sheetId="24">
        <row r="29">
          <cell r="C29" t="str">
            <v>Rumania</v>
          </cell>
        </row>
        <row r="31">
          <cell r="C31" t="str">
            <v>Turquía</v>
          </cell>
        </row>
      </sheetData>
      <sheetData sheetId="25">
        <row r="29">
          <cell r="C29" t="str">
            <v>Otras renovables</v>
          </cell>
        </row>
        <row r="31">
          <cell r="C31" t="str">
            <v>Industria</v>
          </cell>
        </row>
      </sheetData>
      <sheetData sheetId="26" refreshError="1"/>
      <sheetData sheetId="27" refreshError="1"/>
      <sheetData sheetId="28" refreshError="1"/>
      <sheetData sheetId="29">
        <row r="29">
          <cell r="C29" t="str">
            <v>Otras renovables</v>
          </cell>
        </row>
        <row r="31">
          <cell r="C31" t="str">
            <v>Industria</v>
          </cell>
        </row>
      </sheetData>
      <sheetData sheetId="30" refreshError="1"/>
      <sheetData sheetId="31" refreshError="1"/>
      <sheetData sheetId="32" refreshError="1"/>
      <sheetData sheetId="33">
        <row r="29">
          <cell r="C29" t="str">
            <v>Otras renovables</v>
          </cell>
        </row>
        <row r="31">
          <cell r="C31" t="str">
            <v>Industria</v>
          </cell>
        </row>
      </sheetData>
      <sheetData sheetId="34" refreshError="1"/>
      <sheetData sheetId="35" refreshError="1"/>
      <sheetData sheetId="36" refreshError="1"/>
      <sheetData sheetId="37">
        <row r="29">
          <cell r="C29" t="str">
            <v>Otras renovables</v>
          </cell>
        </row>
        <row r="31">
          <cell r="C31" t="str">
            <v>Industria</v>
          </cell>
        </row>
      </sheetData>
      <sheetData sheetId="38" refreshError="1"/>
      <sheetData sheetId="39" refreshError="1"/>
      <sheetData sheetId="40" refreshError="1"/>
      <sheetData sheetId="41">
        <row r="29">
          <cell r="C29" t="str">
            <v>Otras renovables</v>
          </cell>
        </row>
      </sheetData>
      <sheetData sheetId="42" refreshError="1"/>
      <sheetData sheetId="43" refreshError="1"/>
      <sheetData sheetId="44" refreshError="1"/>
      <sheetData sheetId="45">
        <row r="29">
          <cell r="C29" t="str">
            <v>Otras renovables</v>
          </cell>
        </row>
        <row r="31">
          <cell r="C31" t="str">
            <v>Industria</v>
          </cell>
        </row>
      </sheetData>
      <sheetData sheetId="46" refreshError="1"/>
      <sheetData sheetId="47" refreshError="1"/>
      <sheetData sheetId="48" refreshError="1"/>
      <sheetData sheetId="49">
        <row r="29">
          <cell r="C29" t="str">
            <v>Otras renovables</v>
          </cell>
        </row>
        <row r="31">
          <cell r="C31" t="str">
            <v>Industria</v>
          </cell>
        </row>
      </sheetData>
      <sheetData sheetId="50" refreshError="1"/>
      <sheetData sheetId="51" refreshError="1"/>
      <sheetData sheetId="52" refreshError="1"/>
      <sheetData sheetId="53">
        <row r="29">
          <cell r="C29" t="str">
            <v>Otras renovables</v>
          </cell>
        </row>
        <row r="31">
          <cell r="C31" t="str">
            <v>Industria</v>
          </cell>
        </row>
      </sheetData>
      <sheetData sheetId="54" refreshError="1"/>
      <sheetData sheetId="55" refreshError="1"/>
      <sheetData sheetId="56" refreshError="1"/>
      <sheetData sheetId="57">
        <row r="29">
          <cell r="C29" t="str">
            <v>Otras renovables</v>
          </cell>
        </row>
        <row r="31">
          <cell r="C31" t="str">
            <v>Industria</v>
          </cell>
        </row>
      </sheetData>
      <sheetData sheetId="58" refreshError="1"/>
      <sheetData sheetId="59" refreshError="1"/>
      <sheetData sheetId="60" refreshError="1"/>
      <sheetData sheetId="61">
        <row r="29">
          <cell r="C29" t="str">
            <v>Otras renovables</v>
          </cell>
        </row>
        <row r="31">
          <cell r="C31" t="str">
            <v>Industria</v>
          </cell>
        </row>
      </sheetData>
      <sheetData sheetId="62" refreshError="1"/>
      <sheetData sheetId="63" refreshError="1"/>
      <sheetData sheetId="64" refreshError="1"/>
      <sheetData sheetId="65">
        <row r="29">
          <cell r="C29" t="str">
            <v>Otras renovables</v>
          </cell>
        </row>
        <row r="31">
          <cell r="C31" t="str">
            <v>Industria</v>
          </cell>
        </row>
      </sheetData>
      <sheetData sheetId="66" refreshError="1"/>
      <sheetData sheetId="67" refreshError="1"/>
      <sheetData sheetId="68" refreshError="1"/>
      <sheetData sheetId="69">
        <row r="29">
          <cell r="C29" t="str">
            <v>Otras renovables</v>
          </cell>
        </row>
        <row r="31">
          <cell r="C31" t="str">
            <v>Industria</v>
          </cell>
        </row>
      </sheetData>
      <sheetData sheetId="70" refreshError="1"/>
      <sheetData sheetId="71" refreshError="1"/>
      <sheetData sheetId="72" refreshError="1"/>
      <sheetData sheetId="73">
        <row r="29">
          <cell r="C29" t="str">
            <v>Otras renovables</v>
          </cell>
        </row>
        <row r="31">
          <cell r="C31" t="str">
            <v>Industria</v>
          </cell>
        </row>
      </sheetData>
      <sheetData sheetId="74" refreshError="1"/>
      <sheetData sheetId="75" refreshError="1"/>
      <sheetData sheetId="76" refreshError="1"/>
      <sheetData sheetId="77">
        <row r="29">
          <cell r="C29" t="str">
            <v>Otras renovables</v>
          </cell>
        </row>
        <row r="31">
          <cell r="C31" t="str">
            <v>Industria</v>
          </cell>
        </row>
      </sheetData>
      <sheetData sheetId="78" refreshError="1"/>
      <sheetData sheetId="79" refreshError="1"/>
      <sheetData sheetId="80" refreshError="1"/>
      <sheetData sheetId="81">
        <row r="29">
          <cell r="C29" t="str">
            <v>Otras renovables</v>
          </cell>
        </row>
        <row r="31">
          <cell r="C31" t="str">
            <v>Industria</v>
          </cell>
        </row>
      </sheetData>
      <sheetData sheetId="82" refreshError="1"/>
      <sheetData sheetId="83" refreshError="1"/>
      <sheetData sheetId="84" refreshError="1"/>
      <sheetData sheetId="85">
        <row r="29">
          <cell r="C29" t="str">
            <v>Otras renovables</v>
          </cell>
        </row>
        <row r="31">
          <cell r="C31" t="str">
            <v>Industria</v>
          </cell>
        </row>
      </sheetData>
      <sheetData sheetId="86" refreshError="1"/>
      <sheetData sheetId="87" refreshError="1"/>
      <sheetData sheetId="88" refreshError="1"/>
      <sheetData sheetId="89">
        <row r="29">
          <cell r="C29" t="str">
            <v>Otras renovables</v>
          </cell>
        </row>
        <row r="31">
          <cell r="C31" t="str">
            <v>Industria</v>
          </cell>
        </row>
        <row r="32">
          <cell r="C32" t="str">
            <v>Transporte</v>
          </cell>
        </row>
      </sheetData>
      <sheetData sheetId="90" refreshError="1"/>
      <sheetData sheetId="91" refreshError="1"/>
      <sheetData sheetId="92" refreshError="1"/>
      <sheetData sheetId="93">
        <row r="29">
          <cell r="C29" t="str">
            <v>Otras renovables</v>
          </cell>
        </row>
        <row r="31">
          <cell r="C31" t="str">
            <v>Industria</v>
          </cell>
        </row>
      </sheetData>
      <sheetData sheetId="94" refreshError="1"/>
      <sheetData sheetId="95" refreshError="1"/>
      <sheetData sheetId="96" refreshError="1"/>
      <sheetData sheetId="97">
        <row r="29">
          <cell r="C29" t="str">
            <v>Otras renovables</v>
          </cell>
        </row>
        <row r="31">
          <cell r="C31" t="str">
            <v>Industria</v>
          </cell>
        </row>
      </sheetData>
      <sheetData sheetId="98" refreshError="1"/>
      <sheetData sheetId="99" refreshError="1"/>
      <sheetData sheetId="100" refreshError="1"/>
      <sheetData sheetId="101">
        <row r="29">
          <cell r="C29" t="str">
            <v>Otras renovables</v>
          </cell>
        </row>
        <row r="31">
          <cell r="C31" t="str">
            <v>Industria</v>
          </cell>
        </row>
      </sheetData>
      <sheetData sheetId="102" refreshError="1"/>
      <sheetData sheetId="103" refreshError="1"/>
      <sheetData sheetId="104" refreshError="1"/>
      <sheetData sheetId="105">
        <row r="29">
          <cell r="C29" t="str">
            <v>Otras renovables</v>
          </cell>
        </row>
        <row r="31">
          <cell r="C31" t="str">
            <v>Industria</v>
          </cell>
        </row>
      </sheetData>
      <sheetData sheetId="106" refreshError="1"/>
      <sheetData sheetId="107" refreshError="1"/>
      <sheetData sheetId="108" refreshError="1"/>
      <sheetData sheetId="109">
        <row r="29">
          <cell r="C29" t="str">
            <v>Otras renovables</v>
          </cell>
        </row>
        <row r="31">
          <cell r="C31" t="str">
            <v>Industria</v>
          </cell>
        </row>
      </sheetData>
      <sheetData sheetId="110" refreshError="1"/>
      <sheetData sheetId="111" refreshError="1"/>
      <sheetData sheetId="112" refreshError="1"/>
      <sheetData sheetId="113">
        <row r="29">
          <cell r="C29" t="str">
            <v>Otras renovables</v>
          </cell>
        </row>
        <row r="31">
          <cell r="C31" t="str">
            <v>Industria</v>
          </cell>
        </row>
      </sheetData>
      <sheetData sheetId="114" refreshError="1"/>
      <sheetData sheetId="115" refreshError="1"/>
      <sheetData sheetId="116" refreshError="1"/>
      <sheetData sheetId="117">
        <row r="29">
          <cell r="C29" t="str">
            <v>Otras renovables</v>
          </cell>
        </row>
        <row r="31">
          <cell r="C31" t="str">
            <v>Industria</v>
          </cell>
        </row>
      </sheetData>
      <sheetData sheetId="118" refreshError="1"/>
      <sheetData sheetId="119" refreshError="1"/>
      <sheetData sheetId="120" refreshError="1"/>
      <sheetData sheetId="121">
        <row r="29">
          <cell r="C29" t="str">
            <v>Otras renovables</v>
          </cell>
        </row>
        <row r="31">
          <cell r="C31" t="str">
            <v>Industria</v>
          </cell>
        </row>
      </sheetData>
      <sheetData sheetId="122" refreshError="1"/>
      <sheetData sheetId="123" refreshError="1"/>
      <sheetData sheetId="124" refreshError="1"/>
      <sheetData sheetId="125">
        <row r="29">
          <cell r="C29" t="str">
            <v>Otras renovables</v>
          </cell>
        </row>
        <row r="31">
          <cell r="C31" t="str">
            <v>Industria</v>
          </cell>
        </row>
      </sheetData>
      <sheetData sheetId="126" refreshError="1"/>
      <sheetData sheetId="127" refreshError="1"/>
      <sheetData sheetId="128" refreshError="1"/>
      <sheetData sheetId="129">
        <row r="29">
          <cell r="C29" t="str">
            <v>Otras renovables</v>
          </cell>
        </row>
        <row r="31">
          <cell r="C31" t="str">
            <v>Industria</v>
          </cell>
        </row>
      </sheetData>
      <sheetData sheetId="130" refreshError="1"/>
      <sheetData sheetId="131" refreshError="1"/>
      <sheetData sheetId="132" refreshError="1"/>
      <sheetData sheetId="133">
        <row r="29">
          <cell r="C29" t="str">
            <v>Otras renovables</v>
          </cell>
        </row>
        <row r="31">
          <cell r="C31" t="str">
            <v>Industria</v>
          </cell>
        </row>
      </sheetData>
      <sheetData sheetId="134" refreshError="1"/>
      <sheetData sheetId="135" refreshError="1"/>
      <sheetData sheetId="136" refreshError="1"/>
      <sheetData sheetId="137">
        <row r="29">
          <cell r="C29" t="str">
            <v>Otras renovables</v>
          </cell>
        </row>
        <row r="31">
          <cell r="C31" t="str">
            <v>Industria</v>
          </cell>
        </row>
      </sheetData>
      <sheetData sheetId="138" refreshError="1"/>
      <sheetData sheetId="139" refreshError="1"/>
      <sheetData sheetId="140" refreshError="1"/>
      <sheetData sheetId="141">
        <row r="29">
          <cell r="C29" t="str">
            <v>Otras renovables</v>
          </cell>
        </row>
        <row r="31">
          <cell r="C31" t="str">
            <v>Industria</v>
          </cell>
        </row>
      </sheetData>
      <sheetData sheetId="142" refreshError="1"/>
      <sheetData sheetId="143" refreshError="1"/>
      <sheetData sheetId="144" refreshError="1"/>
      <sheetData sheetId="145">
        <row r="29">
          <cell r="C29" t="str">
            <v>Otras renovables</v>
          </cell>
        </row>
        <row r="31">
          <cell r="C31" t="str">
            <v>Industria</v>
          </cell>
        </row>
      </sheetData>
      <sheetData sheetId="146" refreshError="1"/>
      <sheetData sheetId="147" refreshError="1"/>
      <sheetData sheetId="148" refreshError="1"/>
      <sheetData sheetId="149">
        <row r="29">
          <cell r="C29" t="str">
            <v>Otras renovables</v>
          </cell>
        </row>
        <row r="31">
          <cell r="C31" t="str">
            <v>Industria</v>
          </cell>
        </row>
      </sheetData>
      <sheetData sheetId="150" refreshError="1"/>
      <sheetData sheetId="151" refreshError="1"/>
      <sheetData sheetId="152" refreshError="1"/>
      <sheetData sheetId="153">
        <row r="29">
          <cell r="C29" t="str">
            <v>Otras renovables</v>
          </cell>
        </row>
        <row r="31">
          <cell r="C31" t="str">
            <v>Industria</v>
          </cell>
        </row>
      </sheetData>
      <sheetData sheetId="154" refreshError="1"/>
      <sheetData sheetId="155" refreshError="1"/>
      <sheetData sheetId="156" refreshError="1"/>
      <sheetData sheetId="157">
        <row r="29">
          <cell r="C29" t="str">
            <v>Otras renovables</v>
          </cell>
        </row>
        <row r="31">
          <cell r="C31" t="str">
            <v>Industria</v>
          </cell>
        </row>
      </sheetData>
      <sheetData sheetId="158" refreshError="1"/>
      <sheetData sheetId="159" refreshError="1"/>
      <sheetData sheetId="160" refreshError="1"/>
      <sheetData sheetId="161">
        <row r="29">
          <cell r="C29" t="str">
            <v>Otras renovables</v>
          </cell>
        </row>
        <row r="31">
          <cell r="C31" t="str">
            <v>Industria</v>
          </cell>
        </row>
      </sheetData>
      <sheetData sheetId="162" refreshError="1"/>
      <sheetData sheetId="163" refreshError="1"/>
      <sheetData sheetId="164" refreshError="1"/>
      <sheetData sheetId="165">
        <row r="29">
          <cell r="C29" t="str">
            <v>Otras renovables</v>
          </cell>
        </row>
        <row r="31">
          <cell r="C31" t="str">
            <v>Industria</v>
          </cell>
        </row>
      </sheetData>
      <sheetData sheetId="166" refreshError="1"/>
      <sheetData sheetId="167" refreshError="1"/>
      <sheetData sheetId="168" refreshError="1"/>
      <sheetData sheetId="169">
        <row r="29">
          <cell r="C29" t="str">
            <v>Otras renovables</v>
          </cell>
        </row>
        <row r="31">
          <cell r="C31" t="str">
            <v>Industria</v>
          </cell>
        </row>
      </sheetData>
      <sheetData sheetId="170" refreshError="1"/>
      <sheetData sheetId="171" refreshError="1"/>
      <sheetData sheetId="172" refreshError="1"/>
      <sheetData sheetId="173">
        <row r="29">
          <cell r="C29" t="str">
            <v>Otras renovables</v>
          </cell>
        </row>
        <row r="31">
          <cell r="C31" t="str">
            <v>Industria</v>
          </cell>
        </row>
      </sheetData>
      <sheetData sheetId="174" refreshError="1"/>
      <sheetData sheetId="175" refreshError="1"/>
      <sheetData sheetId="176" refreshError="1"/>
      <sheetData sheetId="177">
        <row r="29">
          <cell r="C29" t="str">
            <v>Otras renovables</v>
          </cell>
        </row>
        <row r="31">
          <cell r="C31" t="str">
            <v>Industria</v>
          </cell>
        </row>
      </sheetData>
      <sheetData sheetId="178" refreshError="1"/>
      <sheetData sheetId="179" refreshError="1"/>
      <sheetData sheetId="180" refreshError="1"/>
      <sheetData sheetId="181">
        <row r="29">
          <cell r="C29" t="str">
            <v>Otras renovables</v>
          </cell>
        </row>
        <row r="31">
          <cell r="C31" t="str">
            <v>Industria</v>
          </cell>
        </row>
      </sheetData>
      <sheetData sheetId="182" refreshError="1"/>
      <sheetData sheetId="183" refreshError="1"/>
      <sheetData sheetId="184" refreshError="1"/>
      <sheetData sheetId="185">
        <row r="29">
          <cell r="C29" t="str">
            <v>Otras renovables</v>
          </cell>
        </row>
        <row r="31">
          <cell r="C31" t="str">
            <v>Industria</v>
          </cell>
        </row>
      </sheetData>
      <sheetData sheetId="186" refreshError="1"/>
      <sheetData sheetId="187" refreshError="1"/>
      <sheetData sheetId="188" refreshError="1"/>
      <sheetData sheetId="189">
        <row r="29">
          <cell r="C29" t="str">
            <v>Otras renovables</v>
          </cell>
        </row>
        <row r="31">
          <cell r="C31" t="str">
            <v>Industria</v>
          </cell>
        </row>
      </sheetData>
      <sheetData sheetId="190" refreshError="1"/>
      <sheetData sheetId="191" refreshError="1"/>
      <sheetData sheetId="192" refreshError="1"/>
      <sheetData sheetId="193">
        <row r="29">
          <cell r="C29" t="str">
            <v>Otras renovables</v>
          </cell>
        </row>
        <row r="31">
          <cell r="C31" t="str">
            <v>Industria</v>
          </cell>
        </row>
      </sheetData>
      <sheetData sheetId="194" refreshError="1"/>
      <sheetData sheetId="195" refreshError="1"/>
      <sheetData sheetId="196" refreshError="1"/>
      <sheetData sheetId="197">
        <row r="29">
          <cell r="C29" t="str">
            <v>Otras renovables</v>
          </cell>
        </row>
        <row r="31">
          <cell r="C31" t="str">
            <v>Industria</v>
          </cell>
        </row>
      </sheetData>
      <sheetData sheetId="198" refreshError="1"/>
      <sheetData sheetId="199" refreshError="1"/>
      <sheetData sheetId="200" refreshError="1"/>
      <sheetData sheetId="201">
        <row r="29">
          <cell r="C29" t="str">
            <v>Otras renovables</v>
          </cell>
        </row>
        <row r="31">
          <cell r="C31" t="str">
            <v>Industria</v>
          </cell>
        </row>
      </sheetData>
      <sheetData sheetId="202" refreshError="1"/>
      <sheetData sheetId="203" refreshError="1"/>
      <sheetData sheetId="204" refreshError="1"/>
      <sheetData sheetId="205">
        <row r="29">
          <cell r="C29" t="str">
            <v>Otras renovables</v>
          </cell>
        </row>
        <row r="31">
          <cell r="C31" t="str">
            <v>Industria</v>
          </cell>
        </row>
      </sheetData>
      <sheetData sheetId="206" refreshError="1"/>
      <sheetData sheetId="207" refreshError="1"/>
      <sheetData sheetId="208" refreshError="1"/>
      <sheetData sheetId="209">
        <row r="29">
          <cell r="C29" t="str">
            <v>Otras renovables</v>
          </cell>
        </row>
        <row r="31">
          <cell r="C31" t="str">
            <v>Industria</v>
          </cell>
        </row>
      </sheetData>
      <sheetData sheetId="210" refreshError="1"/>
      <sheetData sheetId="211" refreshError="1"/>
      <sheetData sheetId="212" refreshError="1"/>
      <sheetData sheetId="213">
        <row r="29">
          <cell r="C29" t="str">
            <v>Otras renovables</v>
          </cell>
        </row>
        <row r="31">
          <cell r="C31" t="str">
            <v>Industria</v>
          </cell>
        </row>
      </sheetData>
      <sheetData sheetId="214" refreshError="1"/>
      <sheetData sheetId="215" refreshError="1"/>
      <sheetData sheetId="216" refreshError="1"/>
      <sheetData sheetId="217">
        <row r="29">
          <cell r="C29" t="str">
            <v>Otras renovables</v>
          </cell>
        </row>
        <row r="31">
          <cell r="C31" t="str">
            <v>Industria</v>
          </cell>
        </row>
      </sheetData>
      <sheetData sheetId="218" refreshError="1"/>
      <sheetData sheetId="219" refreshError="1"/>
      <sheetData sheetId="220" refreshError="1"/>
      <sheetData sheetId="221">
        <row r="29">
          <cell r="C29" t="str">
            <v>Otras renovables</v>
          </cell>
        </row>
        <row r="31">
          <cell r="C31" t="str">
            <v>Industria</v>
          </cell>
        </row>
      </sheetData>
      <sheetData sheetId="222" refreshError="1"/>
      <sheetData sheetId="223" refreshError="1"/>
      <sheetData sheetId="224" refreshError="1"/>
      <sheetData sheetId="225">
        <row r="29">
          <cell r="C29" t="str">
            <v>Otras renovables</v>
          </cell>
        </row>
        <row r="31">
          <cell r="C31" t="str">
            <v>Industria</v>
          </cell>
        </row>
      </sheetData>
      <sheetData sheetId="226" refreshError="1"/>
      <sheetData sheetId="227" refreshError="1"/>
      <sheetData sheetId="228" refreshError="1"/>
      <sheetData sheetId="229">
        <row r="29">
          <cell r="C29" t="str">
            <v>Otras renovables</v>
          </cell>
        </row>
        <row r="31">
          <cell r="C31" t="str">
            <v>Industria</v>
          </cell>
        </row>
      </sheetData>
      <sheetData sheetId="230" refreshError="1"/>
      <sheetData sheetId="231" refreshError="1"/>
      <sheetData sheetId="232" refreshError="1"/>
      <sheetData sheetId="233">
        <row r="29">
          <cell r="C29" t="str">
            <v>Otras renovables</v>
          </cell>
        </row>
        <row r="31">
          <cell r="C31" t="str">
            <v>Industria</v>
          </cell>
        </row>
        <row r="32">
          <cell r="C32" t="str">
            <v>Transporte</v>
          </cell>
        </row>
      </sheetData>
      <sheetData sheetId="234" refreshError="1"/>
      <sheetData sheetId="235" refreshError="1"/>
      <sheetData sheetId="236" refreshError="1"/>
      <sheetData sheetId="237">
        <row r="29">
          <cell r="C29" t="str">
            <v>Otras renovables</v>
          </cell>
        </row>
        <row r="31">
          <cell r="C31" t="str">
            <v>Industria</v>
          </cell>
        </row>
        <row r="32">
          <cell r="C32" t="str">
            <v>Transporte</v>
          </cell>
        </row>
      </sheetData>
      <sheetData sheetId="238" refreshError="1"/>
      <sheetData sheetId="239" refreshError="1"/>
      <sheetData sheetId="240" refreshError="1"/>
      <sheetData sheetId="241">
        <row r="29">
          <cell r="C29" t="str">
            <v>Otras renovables</v>
          </cell>
        </row>
        <row r="31">
          <cell r="C31" t="str">
            <v>Industria</v>
          </cell>
        </row>
      </sheetData>
      <sheetData sheetId="242" refreshError="1"/>
      <sheetData sheetId="243" refreshError="1"/>
      <sheetData sheetId="244" refreshError="1"/>
      <sheetData sheetId="245">
        <row r="29">
          <cell r="C29" t="str">
            <v>Otras renovables</v>
          </cell>
        </row>
        <row r="31">
          <cell r="C31" t="str">
            <v>Industria</v>
          </cell>
        </row>
      </sheetData>
      <sheetData sheetId="246" refreshError="1"/>
      <sheetData sheetId="247" refreshError="1"/>
      <sheetData sheetId="248" refreshError="1"/>
      <sheetData sheetId="249">
        <row r="29">
          <cell r="C29" t="str">
            <v>Otras renovables</v>
          </cell>
        </row>
        <row r="31">
          <cell r="C31" t="str">
            <v>Industria</v>
          </cell>
        </row>
      </sheetData>
      <sheetData sheetId="250" refreshError="1"/>
      <sheetData sheetId="251" refreshError="1"/>
      <sheetData sheetId="252" refreshError="1"/>
      <sheetData sheetId="253">
        <row r="29">
          <cell r="C29" t="str">
            <v>Otras renovables</v>
          </cell>
        </row>
        <row r="31">
          <cell r="C31" t="str">
            <v>Industria</v>
          </cell>
        </row>
      </sheetData>
      <sheetData sheetId="254" refreshError="1"/>
      <sheetData sheetId="255" refreshError="1"/>
      <sheetData sheetId="256" refreshError="1"/>
      <sheetData sheetId="257">
        <row r="29">
          <cell r="C29" t="str">
            <v>Otras renovables</v>
          </cell>
        </row>
        <row r="31">
          <cell r="C31" t="str">
            <v>Industria</v>
          </cell>
        </row>
      </sheetData>
      <sheetData sheetId="258" refreshError="1"/>
      <sheetData sheetId="259" refreshError="1"/>
      <sheetData sheetId="260" refreshError="1"/>
      <sheetData sheetId="261">
        <row r="29">
          <cell r="C29" t="str">
            <v>Otras renovables</v>
          </cell>
        </row>
        <row r="31">
          <cell r="C31" t="str">
            <v>Industria</v>
          </cell>
        </row>
      </sheetData>
      <sheetData sheetId="262" refreshError="1"/>
      <sheetData sheetId="263" refreshError="1"/>
      <sheetData sheetId="264" refreshError="1"/>
      <sheetData sheetId="265" refreshError="1"/>
      <sheetData sheetId="266" refreshError="1"/>
    </sheetDataSet>
  </externalBook>
</externalLink>
</file>

<file path=xl/theme/theme1.xml><?xml version="1.0" encoding="utf-8"?>
<a:theme xmlns:a="http://schemas.openxmlformats.org/drawingml/2006/main" name="Thème Office">
  <a:themeElements>
    <a:clrScheme name="Repsol">
      <a:dk1>
        <a:sysClr val="windowText" lastClr="000000"/>
      </a:dk1>
      <a:lt1>
        <a:sysClr val="window" lastClr="FFFFFF"/>
      </a:lt1>
      <a:dk2>
        <a:srgbClr val="1F497D"/>
      </a:dk2>
      <a:lt2>
        <a:srgbClr val="EEECE1"/>
      </a:lt2>
      <a:accent1>
        <a:srgbClr val="E4002B"/>
      </a:accent1>
      <a:accent2>
        <a:srgbClr val="041E42"/>
      </a:accent2>
      <a:accent3>
        <a:srgbClr val="FF8250"/>
      </a:accent3>
      <a:accent4>
        <a:srgbClr val="CBC4BC"/>
      </a:accent4>
      <a:accent5>
        <a:srgbClr val="ACA39A"/>
      </a:accent5>
      <a:accent6>
        <a:srgbClr val="6E6259"/>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rgb="FF5C4E44"/>
    <pageSetUpPr fitToPage="1"/>
  </sheetPr>
  <dimension ref="A2:I57"/>
  <sheetViews>
    <sheetView showGridLines="0" tabSelected="1" zoomScale="60" zoomScaleNormal="60" workbookViewId="0"/>
  </sheetViews>
  <sheetFormatPr defaultColWidth="11.42578125" defaultRowHeight="14.25" x14ac:dyDescent="0.2"/>
  <cols>
    <col min="1" max="1" width="16.28515625" style="19" customWidth="1"/>
    <col min="2" max="2" width="15.28515625" style="19" customWidth="1"/>
    <col min="3" max="3" width="33.7109375" style="19" customWidth="1"/>
    <col min="4" max="4" width="23" style="19" customWidth="1"/>
    <col min="5" max="5" width="25.42578125" style="19" customWidth="1"/>
    <col min="6" max="6" width="24.28515625" style="19" customWidth="1"/>
    <col min="7" max="7" width="35" style="19" customWidth="1"/>
    <col min="8" max="8" width="19.85546875" style="19" bestFit="1" customWidth="1"/>
    <col min="9" max="11" width="22.85546875" style="19" customWidth="1"/>
    <col min="12" max="16384" width="11.42578125" style="19"/>
  </cols>
  <sheetData>
    <row r="2" spans="1:9" ht="33" x14ac:dyDescent="0.45">
      <c r="A2" s="172" t="s">
        <v>347</v>
      </c>
      <c r="B2" s="172"/>
      <c r="C2" s="172"/>
      <c r="D2" s="172"/>
      <c r="E2" s="172"/>
      <c r="F2" s="172"/>
      <c r="G2" s="172"/>
      <c r="H2" s="172"/>
      <c r="I2" s="60"/>
    </row>
    <row r="5" spans="1:9" ht="19.5" x14ac:dyDescent="0.3">
      <c r="A5" s="145" t="s">
        <v>204</v>
      </c>
      <c r="B5" s="100"/>
      <c r="C5" s="100"/>
      <c r="D5" s="100"/>
      <c r="E5" s="100"/>
      <c r="F5" s="100"/>
      <c r="G5" s="100"/>
      <c r="H5" s="100"/>
      <c r="I5" s="100"/>
    </row>
    <row r="6" spans="1:9" ht="18.75" x14ac:dyDescent="0.25">
      <c r="A6" s="100"/>
      <c r="B6" s="100"/>
      <c r="C6" s="100"/>
      <c r="D6" s="100"/>
      <c r="E6" s="100"/>
      <c r="F6" s="100"/>
      <c r="G6" s="100"/>
      <c r="H6" s="100"/>
      <c r="I6" s="100"/>
    </row>
    <row r="7" spans="1:9" ht="18.75" x14ac:dyDescent="0.25">
      <c r="A7" s="173" t="s">
        <v>108</v>
      </c>
      <c r="B7" s="173"/>
      <c r="C7" s="173"/>
      <c r="D7" s="173"/>
      <c r="E7" s="173"/>
      <c r="F7" s="100"/>
      <c r="G7" s="100"/>
      <c r="H7" s="100"/>
      <c r="I7" s="100"/>
    </row>
    <row r="8" spans="1:9" ht="18.75" x14ac:dyDescent="0.25">
      <c r="A8" s="173" t="s">
        <v>109</v>
      </c>
      <c r="B8" s="173"/>
      <c r="C8" s="173"/>
      <c r="D8" s="173"/>
      <c r="E8" s="173"/>
      <c r="F8" s="100"/>
      <c r="G8" s="100"/>
      <c r="H8" s="100"/>
      <c r="I8" s="100"/>
    </row>
    <row r="9" spans="1:9" ht="18.75" x14ac:dyDescent="0.25">
      <c r="A9" s="173" t="s">
        <v>110</v>
      </c>
      <c r="B9" s="173"/>
      <c r="C9" s="173"/>
      <c r="D9" s="173"/>
      <c r="E9" s="173"/>
      <c r="F9" s="100"/>
      <c r="G9" s="100"/>
      <c r="H9" s="100"/>
      <c r="I9" s="100"/>
    </row>
    <row r="10" spans="1:9" ht="18.75" x14ac:dyDescent="0.25">
      <c r="A10" s="100"/>
      <c r="B10" s="100"/>
      <c r="C10" s="100"/>
      <c r="D10" s="100"/>
      <c r="E10" s="100"/>
      <c r="F10" s="100"/>
      <c r="G10" s="100"/>
      <c r="H10" s="100"/>
      <c r="I10" s="100"/>
    </row>
    <row r="11" spans="1:9" ht="18.75" x14ac:dyDescent="0.25">
      <c r="A11" s="146" t="s">
        <v>111</v>
      </c>
      <c r="B11" s="146"/>
      <c r="C11" s="146"/>
      <c r="D11" s="146"/>
      <c r="E11" s="146"/>
      <c r="F11" s="100"/>
      <c r="G11" s="100"/>
      <c r="H11" s="100"/>
      <c r="I11" s="100"/>
    </row>
    <row r="12" spans="1:9" ht="18.75" x14ac:dyDescent="0.25">
      <c r="A12" s="173" t="s">
        <v>112</v>
      </c>
      <c r="B12" s="173"/>
      <c r="C12" s="173"/>
      <c r="D12" s="173"/>
      <c r="E12" s="173"/>
      <c r="F12" s="100"/>
      <c r="G12" s="100"/>
      <c r="H12" s="100"/>
      <c r="I12" s="100"/>
    </row>
    <row r="13" spans="1:9" ht="18.75" x14ac:dyDescent="0.25">
      <c r="A13" s="173" t="s">
        <v>169</v>
      </c>
      <c r="B13" s="173"/>
      <c r="C13" s="173"/>
      <c r="D13" s="173"/>
      <c r="E13" s="173"/>
      <c r="F13" s="100"/>
      <c r="G13" s="100"/>
      <c r="H13" s="100"/>
      <c r="I13" s="100"/>
    </row>
    <row r="14" spans="1:9" ht="18.75" x14ac:dyDescent="0.25">
      <c r="A14" s="100"/>
      <c r="B14" s="100"/>
      <c r="C14" s="100"/>
      <c r="D14" s="100"/>
      <c r="E14" s="100"/>
      <c r="F14" s="100"/>
      <c r="G14" s="100"/>
      <c r="H14" s="100"/>
      <c r="I14" s="100"/>
    </row>
    <row r="15" spans="1:9" ht="18.75" x14ac:dyDescent="0.25">
      <c r="A15" s="173" t="s">
        <v>235</v>
      </c>
      <c r="B15" s="173"/>
      <c r="C15" s="173"/>
      <c r="D15" s="173"/>
      <c r="E15" s="173"/>
      <c r="F15" s="100"/>
      <c r="G15" s="100"/>
      <c r="H15" s="100"/>
      <c r="I15" s="100"/>
    </row>
    <row r="16" spans="1:9" ht="18.75" x14ac:dyDescent="0.25">
      <c r="A16" s="100"/>
      <c r="B16" s="100"/>
      <c r="C16" s="100"/>
      <c r="D16" s="100"/>
      <c r="E16" s="100"/>
      <c r="F16" s="100"/>
      <c r="G16" s="100"/>
      <c r="H16" s="100"/>
      <c r="I16" s="100"/>
    </row>
    <row r="17" spans="1:9" ht="18.75" x14ac:dyDescent="0.25">
      <c r="A17" s="173" t="s">
        <v>113</v>
      </c>
      <c r="B17" s="173"/>
      <c r="C17" s="173"/>
      <c r="D17" s="100"/>
      <c r="E17" s="100"/>
      <c r="F17" s="100"/>
      <c r="G17" s="100"/>
      <c r="H17" s="100"/>
      <c r="I17" s="100"/>
    </row>
    <row r="18" spans="1:9" ht="18.75" x14ac:dyDescent="0.25">
      <c r="A18" s="173" t="s">
        <v>114</v>
      </c>
      <c r="B18" s="173"/>
      <c r="C18" s="173"/>
      <c r="D18" s="173"/>
      <c r="E18" s="100"/>
      <c r="F18" s="100"/>
      <c r="G18" s="100"/>
      <c r="H18" s="100"/>
      <c r="I18" s="100"/>
    </row>
    <row r="19" spans="1:9" ht="18.75" x14ac:dyDescent="0.25">
      <c r="A19" s="100"/>
      <c r="B19" s="100"/>
      <c r="C19" s="100"/>
      <c r="D19" s="100"/>
      <c r="E19" s="100"/>
      <c r="F19" s="100"/>
      <c r="G19" s="100"/>
      <c r="H19" s="100"/>
      <c r="I19" s="100"/>
    </row>
    <row r="20" spans="1:9" ht="23.25" x14ac:dyDescent="0.4">
      <c r="A20" s="173" t="s">
        <v>326</v>
      </c>
      <c r="B20" s="173"/>
      <c r="C20" s="173"/>
      <c r="D20" s="100"/>
      <c r="E20" s="100"/>
      <c r="F20" s="100"/>
      <c r="G20" s="100"/>
      <c r="H20" s="100"/>
      <c r="I20" s="100"/>
    </row>
    <row r="21" spans="1:9" ht="23.25" x14ac:dyDescent="0.4">
      <c r="A21" s="173" t="s">
        <v>327</v>
      </c>
      <c r="B21" s="173"/>
      <c r="C21" s="173"/>
      <c r="D21" s="100"/>
      <c r="E21" s="100"/>
      <c r="F21" s="100"/>
      <c r="G21" s="100"/>
      <c r="H21" s="100"/>
      <c r="I21" s="100"/>
    </row>
    <row r="22" spans="1:9" ht="23.25" x14ac:dyDescent="0.4">
      <c r="A22" s="173" t="s">
        <v>328</v>
      </c>
      <c r="B22" s="173"/>
      <c r="C22" s="173"/>
      <c r="D22" s="100"/>
      <c r="E22" s="100"/>
      <c r="F22" s="100"/>
      <c r="G22" s="100"/>
      <c r="H22" s="100"/>
      <c r="I22" s="100"/>
    </row>
    <row r="23" spans="1:9" ht="23.25" x14ac:dyDescent="0.4">
      <c r="A23" s="173" t="s">
        <v>329</v>
      </c>
      <c r="B23" s="173"/>
      <c r="C23" s="173"/>
      <c r="D23" s="100"/>
      <c r="E23" s="100"/>
      <c r="F23" s="100"/>
      <c r="G23" s="100"/>
      <c r="H23" s="100"/>
      <c r="I23" s="100"/>
    </row>
    <row r="24" spans="1:9" ht="23.25" x14ac:dyDescent="0.4">
      <c r="A24" s="173" t="s">
        <v>330</v>
      </c>
      <c r="B24" s="173"/>
      <c r="C24" s="173"/>
      <c r="D24" s="100"/>
      <c r="E24" s="100"/>
      <c r="F24" s="100"/>
      <c r="G24" s="100"/>
      <c r="H24" s="100"/>
      <c r="I24" s="100"/>
    </row>
    <row r="25" spans="1:9" ht="23.25" x14ac:dyDescent="0.4">
      <c r="A25" s="173" t="s">
        <v>334</v>
      </c>
      <c r="B25" s="173"/>
      <c r="C25" s="173"/>
      <c r="D25" s="100"/>
      <c r="E25" s="100"/>
      <c r="F25" s="100"/>
      <c r="G25" s="100"/>
      <c r="H25" s="100"/>
      <c r="I25" s="100"/>
    </row>
    <row r="26" spans="1:9" ht="18.75" x14ac:dyDescent="0.25">
      <c r="A26" s="160"/>
      <c r="B26" s="160"/>
      <c r="C26" s="160"/>
      <c r="D26" s="100"/>
      <c r="E26" s="100"/>
      <c r="F26" s="100"/>
      <c r="G26" s="100"/>
      <c r="H26" s="100"/>
      <c r="I26" s="100"/>
    </row>
    <row r="27" spans="1:9" ht="18.75" x14ac:dyDescent="0.25">
      <c r="A27" s="147" t="s">
        <v>115</v>
      </c>
      <c r="B27" s="100"/>
      <c r="C27" s="100"/>
      <c r="D27" s="100"/>
      <c r="E27" s="100"/>
      <c r="F27" s="100"/>
      <c r="G27" s="100"/>
      <c r="H27" s="100"/>
      <c r="I27" s="100"/>
    </row>
    <row r="28" spans="1:9" ht="18.75" x14ac:dyDescent="0.25">
      <c r="A28" s="147"/>
      <c r="B28" s="100"/>
      <c r="C28" s="100"/>
      <c r="D28" s="100"/>
      <c r="E28" s="100"/>
      <c r="F28" s="100"/>
      <c r="G28" s="100"/>
      <c r="H28" s="100"/>
      <c r="I28" s="100"/>
    </row>
    <row r="29" spans="1:9" ht="18.75" x14ac:dyDescent="0.25">
      <c r="A29" s="100"/>
      <c r="B29" s="100"/>
      <c r="C29" s="100"/>
      <c r="D29" s="100"/>
      <c r="E29" s="100"/>
      <c r="F29" s="100"/>
      <c r="G29" s="100"/>
      <c r="H29" s="100"/>
      <c r="I29" s="100"/>
    </row>
    <row r="30" spans="1:9" ht="19.5" x14ac:dyDescent="0.3">
      <c r="A30" s="145" t="s">
        <v>205</v>
      </c>
      <c r="B30" s="100"/>
      <c r="C30" s="100"/>
      <c r="D30" s="100"/>
      <c r="E30" s="100"/>
      <c r="F30" s="100"/>
      <c r="G30" s="100"/>
      <c r="H30" s="100"/>
      <c r="I30" s="100"/>
    </row>
    <row r="31" spans="1:9" ht="18.75" x14ac:dyDescent="0.25">
      <c r="A31" s="100"/>
      <c r="B31" s="100"/>
      <c r="C31" s="100"/>
      <c r="D31" s="100"/>
      <c r="E31" s="100"/>
      <c r="F31" s="100"/>
      <c r="G31" s="100"/>
      <c r="H31" s="100"/>
      <c r="I31" s="100"/>
    </row>
    <row r="32" spans="1:9" ht="18.75" x14ac:dyDescent="0.25">
      <c r="A32" s="147" t="s">
        <v>78</v>
      </c>
      <c r="B32" s="147" t="s">
        <v>118</v>
      </c>
      <c r="C32" s="147" t="s">
        <v>119</v>
      </c>
      <c r="D32" s="147" t="s">
        <v>120</v>
      </c>
      <c r="E32" s="147" t="s">
        <v>121</v>
      </c>
      <c r="F32" s="147" t="s">
        <v>122</v>
      </c>
      <c r="G32" s="147" t="s">
        <v>123</v>
      </c>
      <c r="H32" s="147" t="s">
        <v>249</v>
      </c>
      <c r="I32" s="100"/>
    </row>
    <row r="33" spans="1:9" ht="18.75" x14ac:dyDescent="0.25">
      <c r="A33" s="147"/>
      <c r="B33" s="100"/>
      <c r="C33" s="100"/>
      <c r="D33" s="100"/>
      <c r="E33" s="100"/>
      <c r="F33" s="100"/>
      <c r="G33" s="100"/>
      <c r="H33" s="100"/>
      <c r="I33" s="100"/>
    </row>
    <row r="34" spans="1:9" ht="18.75" x14ac:dyDescent="0.25">
      <c r="A34" s="147" t="s">
        <v>116</v>
      </c>
      <c r="B34" s="147" t="s">
        <v>48</v>
      </c>
      <c r="C34" s="147" t="s">
        <v>129</v>
      </c>
      <c r="D34" s="147" t="s">
        <v>132</v>
      </c>
      <c r="E34" s="147" t="s">
        <v>124</v>
      </c>
      <c r="F34" s="147" t="s">
        <v>138</v>
      </c>
      <c r="G34" s="147" t="s">
        <v>126</v>
      </c>
      <c r="H34" s="147" t="s">
        <v>130</v>
      </c>
      <c r="I34" s="100"/>
    </row>
    <row r="35" spans="1:9" ht="18.75" x14ac:dyDescent="0.25">
      <c r="A35" s="147" t="s">
        <v>117</v>
      </c>
      <c r="B35" s="147" t="s">
        <v>128</v>
      </c>
      <c r="C35" s="147" t="s">
        <v>153</v>
      </c>
      <c r="D35" s="147" t="s">
        <v>142</v>
      </c>
      <c r="E35" s="147" t="s">
        <v>134</v>
      </c>
      <c r="F35" s="147" t="s">
        <v>154</v>
      </c>
      <c r="G35" s="147" t="s">
        <v>150</v>
      </c>
      <c r="H35" s="147" t="s">
        <v>136</v>
      </c>
      <c r="I35" s="100"/>
    </row>
    <row r="36" spans="1:9" ht="18.75" x14ac:dyDescent="0.25">
      <c r="A36" s="147"/>
      <c r="B36" s="147" t="s">
        <v>148</v>
      </c>
      <c r="C36" s="147" t="s">
        <v>163</v>
      </c>
      <c r="D36" s="147" t="s">
        <v>146</v>
      </c>
      <c r="E36" s="147" t="s">
        <v>152</v>
      </c>
      <c r="F36" s="147" t="s">
        <v>135</v>
      </c>
      <c r="G36" s="147" t="s">
        <v>164</v>
      </c>
      <c r="H36" s="147" t="s">
        <v>140</v>
      </c>
      <c r="I36" s="100"/>
    </row>
    <row r="37" spans="1:9" ht="18.75" x14ac:dyDescent="0.25">
      <c r="A37" s="147"/>
      <c r="B37" s="147" t="s">
        <v>49</v>
      </c>
      <c r="C37" s="147" t="s">
        <v>165</v>
      </c>
      <c r="D37" s="147" t="s">
        <v>160</v>
      </c>
      <c r="E37" s="147" t="s">
        <v>30</v>
      </c>
      <c r="F37" s="100"/>
      <c r="G37" s="147" t="s">
        <v>166</v>
      </c>
      <c r="H37" s="147" t="s">
        <v>144</v>
      </c>
      <c r="I37" s="100"/>
    </row>
    <row r="38" spans="1:9" ht="18.75" x14ac:dyDescent="0.25">
      <c r="A38" s="147"/>
      <c r="B38" s="147" t="s">
        <v>137</v>
      </c>
      <c r="C38" s="100"/>
      <c r="D38" s="147" t="s">
        <v>162</v>
      </c>
      <c r="E38" s="147" t="s">
        <v>156</v>
      </c>
      <c r="F38" s="100"/>
      <c r="G38" s="147" t="s">
        <v>131</v>
      </c>
      <c r="H38" s="147" t="s">
        <v>28</v>
      </c>
      <c r="I38" s="100"/>
    </row>
    <row r="39" spans="1:9" ht="18.75" x14ac:dyDescent="0.25">
      <c r="A39" s="147"/>
      <c r="B39" s="147" t="s">
        <v>155</v>
      </c>
      <c r="C39" s="100"/>
      <c r="D39" s="147" t="s">
        <v>127</v>
      </c>
      <c r="E39" s="147" t="s">
        <v>158</v>
      </c>
      <c r="F39" s="100"/>
      <c r="G39" s="100"/>
      <c r="H39" s="147" t="s">
        <v>167</v>
      </c>
      <c r="I39" s="100"/>
    </row>
    <row r="40" spans="1:9" ht="18.75" x14ac:dyDescent="0.25">
      <c r="A40" s="147"/>
      <c r="B40" s="147"/>
      <c r="C40" s="100"/>
      <c r="D40" s="147" t="s">
        <v>133</v>
      </c>
      <c r="E40" s="147" t="s">
        <v>125</v>
      </c>
      <c r="F40" s="100"/>
      <c r="G40" s="100"/>
      <c r="H40" s="100"/>
      <c r="I40" s="100"/>
    </row>
    <row r="41" spans="1:9" ht="18.75" x14ac:dyDescent="0.25">
      <c r="A41" s="147"/>
      <c r="B41" s="100"/>
      <c r="C41" s="100"/>
      <c r="D41" s="147" t="s">
        <v>141</v>
      </c>
      <c r="E41" s="147" t="s">
        <v>139</v>
      </c>
      <c r="F41" s="100"/>
      <c r="G41" s="100"/>
      <c r="H41" s="100"/>
      <c r="I41" s="100"/>
    </row>
    <row r="42" spans="1:9" ht="18.75" x14ac:dyDescent="0.25">
      <c r="A42" s="147"/>
      <c r="B42" s="100"/>
      <c r="C42" s="100"/>
      <c r="D42" s="147" t="s">
        <v>159</v>
      </c>
      <c r="E42" s="147" t="s">
        <v>143</v>
      </c>
      <c r="F42" s="100"/>
      <c r="G42" s="100"/>
      <c r="H42" s="100"/>
      <c r="I42" s="100"/>
    </row>
    <row r="43" spans="1:9" ht="18.75" x14ac:dyDescent="0.25">
      <c r="A43" s="147"/>
      <c r="B43" s="100"/>
      <c r="C43" s="100"/>
      <c r="D43" s="147" t="s">
        <v>58</v>
      </c>
      <c r="E43" s="147" t="s">
        <v>145</v>
      </c>
      <c r="F43" s="100"/>
      <c r="G43" s="100"/>
      <c r="H43" s="100"/>
      <c r="I43" s="100"/>
    </row>
    <row r="44" spans="1:9" ht="18.75" x14ac:dyDescent="0.25">
      <c r="A44" s="147"/>
      <c r="B44" s="100"/>
      <c r="C44" s="100"/>
      <c r="D44" s="147" t="s">
        <v>64</v>
      </c>
      <c r="E44" s="147" t="s">
        <v>147</v>
      </c>
      <c r="F44" s="100"/>
      <c r="G44" s="100"/>
      <c r="H44" s="100"/>
      <c r="I44" s="100"/>
    </row>
    <row r="45" spans="1:9" ht="18.75" x14ac:dyDescent="0.25">
      <c r="A45" s="147"/>
      <c r="B45" s="100"/>
      <c r="C45" s="100"/>
      <c r="D45" s="100"/>
      <c r="E45" s="147" t="s">
        <v>149</v>
      </c>
      <c r="F45" s="100"/>
      <c r="G45" s="100"/>
      <c r="H45" s="100"/>
      <c r="I45" s="100"/>
    </row>
    <row r="46" spans="1:9" ht="18.75" x14ac:dyDescent="0.25">
      <c r="A46" s="147"/>
      <c r="B46" s="100"/>
      <c r="C46" s="100"/>
      <c r="D46" s="100"/>
      <c r="E46" s="147" t="s">
        <v>151</v>
      </c>
      <c r="F46" s="100"/>
      <c r="G46" s="100"/>
      <c r="H46" s="100"/>
      <c r="I46" s="100"/>
    </row>
    <row r="47" spans="1:9" ht="18.75" x14ac:dyDescent="0.25">
      <c r="A47" s="147"/>
      <c r="B47" s="100"/>
      <c r="C47" s="100"/>
      <c r="D47" s="100"/>
      <c r="E47" s="147" t="s">
        <v>157</v>
      </c>
      <c r="F47" s="100"/>
      <c r="G47" s="100"/>
      <c r="H47" s="100"/>
      <c r="I47" s="100"/>
    </row>
    <row r="48" spans="1:9" ht="18.75" x14ac:dyDescent="0.25">
      <c r="A48" s="147"/>
      <c r="B48" s="100"/>
      <c r="C48" s="100"/>
      <c r="D48" s="100"/>
      <c r="E48" s="147" t="s">
        <v>161</v>
      </c>
      <c r="F48" s="100"/>
      <c r="G48" s="100"/>
      <c r="H48" s="100"/>
      <c r="I48" s="100"/>
    </row>
    <row r="49" spans="1:9" ht="18.75" x14ac:dyDescent="0.25">
      <c r="A49" s="147"/>
      <c r="B49" s="100"/>
      <c r="C49" s="100"/>
      <c r="D49" s="100"/>
      <c r="E49" s="147"/>
      <c r="F49" s="100"/>
      <c r="G49" s="100"/>
      <c r="H49" s="100"/>
      <c r="I49" s="100"/>
    </row>
    <row r="50" spans="1:9" ht="18.75" x14ac:dyDescent="0.25">
      <c r="A50" s="147"/>
      <c r="B50" s="100"/>
      <c r="C50" s="100"/>
      <c r="D50" s="100"/>
      <c r="E50" s="100"/>
      <c r="F50" s="100"/>
      <c r="G50" s="100"/>
      <c r="H50" s="100"/>
      <c r="I50" s="100"/>
    </row>
    <row r="51" spans="1:9" ht="19.5" x14ac:dyDescent="0.3">
      <c r="A51" s="148" t="s">
        <v>206</v>
      </c>
      <c r="B51" s="100"/>
      <c r="C51" s="100"/>
      <c r="D51" s="100"/>
      <c r="E51" s="100"/>
      <c r="F51" s="100"/>
      <c r="G51" s="100"/>
      <c r="H51" s="100"/>
      <c r="I51" s="100"/>
    </row>
    <row r="52" spans="1:9" ht="19.5" x14ac:dyDescent="0.3">
      <c r="A52" s="145"/>
      <c r="B52" s="100"/>
      <c r="C52" s="100"/>
      <c r="D52" s="100"/>
      <c r="E52" s="100"/>
      <c r="F52" s="100"/>
      <c r="G52" s="100"/>
      <c r="H52" s="100"/>
      <c r="I52" s="100"/>
    </row>
    <row r="53" spans="1:9" ht="18.75" x14ac:dyDescent="0.25">
      <c r="A53" s="100"/>
      <c r="B53" s="100"/>
      <c r="C53" s="100"/>
      <c r="D53" s="100"/>
      <c r="E53" s="100"/>
      <c r="F53" s="100"/>
      <c r="G53" s="100"/>
      <c r="H53" s="100"/>
      <c r="I53" s="100"/>
    </row>
    <row r="54" spans="1:9" ht="19.5" x14ac:dyDescent="0.3">
      <c r="A54" s="148" t="s">
        <v>207</v>
      </c>
      <c r="B54" s="100"/>
      <c r="C54" s="100"/>
      <c r="D54" s="100"/>
      <c r="E54" s="100"/>
      <c r="F54" s="100"/>
      <c r="G54" s="100"/>
      <c r="H54" s="100"/>
      <c r="I54" s="100"/>
    </row>
    <row r="55" spans="1:9" ht="18.75" x14ac:dyDescent="0.25">
      <c r="A55" s="100"/>
      <c r="B55" s="100"/>
      <c r="C55" s="100"/>
      <c r="D55" s="100"/>
      <c r="E55" s="100"/>
      <c r="F55" s="100"/>
      <c r="G55" s="100"/>
      <c r="H55" s="100"/>
      <c r="I55" s="100"/>
    </row>
    <row r="56" spans="1:9" ht="18.75" x14ac:dyDescent="0.25">
      <c r="A56" s="100"/>
      <c r="B56" s="100"/>
      <c r="C56" s="100"/>
      <c r="D56" s="100"/>
      <c r="E56" s="100"/>
      <c r="F56" s="100"/>
      <c r="G56" s="100"/>
      <c r="H56" s="100"/>
      <c r="I56" s="100"/>
    </row>
    <row r="57" spans="1:9" ht="18.75" x14ac:dyDescent="0.25">
      <c r="A57" s="100"/>
      <c r="B57" s="100"/>
      <c r="C57" s="100"/>
      <c r="D57" s="100"/>
      <c r="E57" s="100"/>
      <c r="F57" s="100"/>
      <c r="G57" s="100"/>
      <c r="H57" s="100"/>
      <c r="I57" s="100"/>
    </row>
  </sheetData>
  <mergeCells count="15">
    <mergeCell ref="A25:C25"/>
    <mergeCell ref="A18:D18"/>
    <mergeCell ref="A24:C24"/>
    <mergeCell ref="A23:C23"/>
    <mergeCell ref="A22:C22"/>
    <mergeCell ref="A21:C21"/>
    <mergeCell ref="A20:C20"/>
    <mergeCell ref="A2:H2"/>
    <mergeCell ref="A8:E8"/>
    <mergeCell ref="A7:E7"/>
    <mergeCell ref="A17:C17"/>
    <mergeCell ref="A15:E15"/>
    <mergeCell ref="A13:E13"/>
    <mergeCell ref="A12:E12"/>
    <mergeCell ref="A9:E9"/>
  </mergeCells>
  <hyperlinks>
    <hyperlink ref="A7" location="'Reservas de petróleo'!A1" display="Reservas de petróleo" xr:uid="{00000000-0004-0000-0000-000000000000}"/>
    <hyperlink ref="A8" location="'Producción de petróleo'!A1" display="Producción de petróleo" xr:uid="{00000000-0004-0000-0000-000001000000}"/>
    <hyperlink ref="A9" location="'Consumo de petróleo'!A1" display="Consumo de petróleo" xr:uid="{00000000-0004-0000-0000-000002000000}"/>
    <hyperlink ref="A11" location="'Reservas de gas natural'!A1" display="Reservas de gas natural" xr:uid="{00000000-0004-0000-0000-000003000000}"/>
    <hyperlink ref="A12" location="'Producción de gas natural'!A1" display="Producción de gas natural" xr:uid="{00000000-0004-0000-0000-000004000000}"/>
    <hyperlink ref="A13" location="'Demanda de gas natural'!A1" display="Demanda de gas natural" xr:uid="{00000000-0004-0000-0000-000005000000}"/>
    <hyperlink ref="A15" location="'Precios de hidrocarburos'!A1" display="Evolución de los precios internacionales del petróleo y del gas natural" xr:uid="{00000000-0004-0000-0000-000006000000}"/>
    <hyperlink ref="A17" location="'Generación eléctrica'!A1" display="Generación eléctrica bruta" xr:uid="{00000000-0004-0000-0000-000007000000}"/>
    <hyperlink ref="A18" location="'Generación eléctrica renovable'!A1" display="Peso de las renovables en la generación eléctrica" xr:uid="{00000000-0004-0000-0000-000008000000}"/>
    <hyperlink ref="A20" location="'Emisiones de CO2'!A1" display="Emisiones totales de CO2" xr:uid="{00000000-0004-0000-0000-000009000000}"/>
    <hyperlink ref="A27" location="'Intensidad energética total'!A1" display="Intensidad energética total" xr:uid="{00000000-0004-0000-0000-00000A000000}"/>
    <hyperlink ref="A32" location="Mundo!A1" display="Mundo" xr:uid="{00000000-0004-0000-0000-00000B000000}"/>
    <hyperlink ref="A51" location="'Factores conversión'!A1" display="FACTORES DE CONVERSIÓN " xr:uid="{00000000-0004-0000-0000-00000C000000}"/>
    <hyperlink ref="A34" location="OCDE!A1" display="OCDE " xr:uid="{00000000-0004-0000-0000-00000D000000}"/>
    <hyperlink ref="A35" location="'No-OCDE'!A1" display="No-OCDE " xr:uid="{00000000-0004-0000-0000-00000E000000}"/>
    <hyperlink ref="B32" location="África!A1" display="África " xr:uid="{00000000-0004-0000-0000-00000F000000}"/>
    <hyperlink ref="C32" location="'Antigua Unión Soviética'!A1" display="Antigua Unión Soviética " xr:uid="{00000000-0004-0000-0000-000010000000}"/>
    <hyperlink ref="D32" location="'Asia-Pacífico'!A1" display="Asia-Pacífico " xr:uid="{00000000-0004-0000-0000-000011000000}"/>
    <hyperlink ref="E32" location="Europa!A1" display="Europa " xr:uid="{00000000-0004-0000-0000-000012000000}"/>
    <hyperlink ref="F32" location="Norteamérica!A1" display="Norteamérica " xr:uid="{00000000-0004-0000-0000-000013000000}"/>
    <hyperlink ref="G32" location="'Oriente Medio'!A1" display="Oriente Medio " xr:uid="{00000000-0004-0000-0000-000014000000}"/>
    <hyperlink ref="H32" location="'Sur y Centroamérica'!A1" display="Sur y Centroamérica " xr:uid="{00000000-0004-0000-0000-000015000000}"/>
    <hyperlink ref="E34" location="Alemania!A1" display="Alemania " xr:uid="{00000000-0004-0000-0000-000016000000}"/>
    <hyperlink ref="G34" location="'Arabia Saudí'!A1" display="Arabia Saudí " xr:uid="{00000000-0004-0000-0000-000017000000}"/>
    <hyperlink ref="B35" location="Argelia!A1" display="Argelia " xr:uid="{00000000-0004-0000-0000-000018000000}"/>
    <hyperlink ref="H34" location="Argentina!A1" display="Argentina " xr:uid="{00000000-0004-0000-0000-000019000000}"/>
    <hyperlink ref="D34" location="Australia!A1" display="Australia " xr:uid="{00000000-0004-0000-0000-00001A000000}"/>
    <hyperlink ref="E35" location="Bélgica!A1" display="Bélgica " xr:uid="{00000000-0004-0000-0000-00001B000000}"/>
    <hyperlink ref="H35" location="Brasil!A1" display="Brasil " xr:uid="{00000000-0004-0000-0000-00001C000000}"/>
    <hyperlink ref="F34" location="Canadá!A1" display="Canadá " xr:uid="{00000000-0004-0000-0000-00001D000000}"/>
    <hyperlink ref="H36" location="Chile!A1" display="Chile " xr:uid="{00000000-0004-0000-0000-00001E000000}"/>
    <hyperlink ref="D35" location="China!A1" display="China " xr:uid="{00000000-0004-0000-0000-00001F000000}"/>
    <hyperlink ref="H37" location="Colombia!A1" display="Colombia " xr:uid="{00000000-0004-0000-0000-000020000000}"/>
    <hyperlink ref="D36" location="'Corea del Sur'!A1" display="Corea del Sur " xr:uid="{00000000-0004-0000-0000-000021000000}"/>
    <hyperlink ref="F35" location="EE.UU.!A1" display="Estados Unidos " xr:uid="{00000000-0004-0000-0000-000022000000}"/>
    <hyperlink ref="B36" location="Egipto!A1" display="Egipto " xr:uid="{00000000-0004-0000-0000-000023000000}"/>
    <hyperlink ref="G35" location="'Emiratos Árabes Unidos'!A1" display="Emiratos Árabes Unidos " xr:uid="{00000000-0004-0000-0000-000024000000}"/>
    <hyperlink ref="E36" location="España!A1" display="España " xr:uid="{00000000-0004-0000-0000-000025000000}"/>
    <hyperlink ref="E38" location="Francia!A1" display="Francia " xr:uid="{00000000-0004-0000-0000-000026000000}"/>
    <hyperlink ref="E39" location="Holanda!A1" display="Holanda " xr:uid="{00000000-0004-0000-0000-000027000000}"/>
    <hyperlink ref="D37" location="India!A1" display="India " xr:uid="{00000000-0004-0000-0000-000028000000}"/>
    <hyperlink ref="D38" location="Indonesia!A1" display="Indonesia " xr:uid="{00000000-0004-0000-0000-000029000000}"/>
    <hyperlink ref="G36" location="Irán!A1" display="Irán " xr:uid="{00000000-0004-0000-0000-00002A000000}"/>
    <hyperlink ref="G37" location="Iraq!A1" display="Iraq " xr:uid="{00000000-0004-0000-0000-00002B000000}"/>
    <hyperlink ref="E40" location="Italia!A1" display="Italia " xr:uid="{00000000-0004-0000-0000-00002C000000}"/>
    <hyperlink ref="D39" location="Japón!A1" display="Japón " xr:uid="{00000000-0004-0000-0000-00002D000000}"/>
    <hyperlink ref="C34" location="Kazajistán!A1" display="Kazajistán " xr:uid="{00000000-0004-0000-0000-00002E000000}"/>
    <hyperlink ref="G38" location="Kuwait!A1" display="Kuwait " xr:uid="{00000000-0004-0000-0000-00002F000000}"/>
    <hyperlink ref="D40" location="Malasia!A1" display="Malasia " xr:uid="{00000000-0004-0000-0000-000030000000}"/>
    <hyperlink ref="F36" location="México!A1" display="México " xr:uid="{00000000-0004-0000-0000-000031000000}"/>
    <hyperlink ref="B38" location="Nigeria!A1" display="Nigeria " xr:uid="{00000000-0004-0000-0000-000032000000}"/>
    <hyperlink ref="E41" location="Noruega!A1" display="Noruega " xr:uid="{00000000-0004-0000-0000-000033000000}"/>
    <hyperlink ref="D41" location="'Nueva Zelanda'!A1" display="Nueva Zelanda " xr:uid="{00000000-0004-0000-0000-000034000000}"/>
    <hyperlink ref="E42" location="Polonia!A1" display="Polonia " xr:uid="{00000000-0004-0000-0000-000035000000}"/>
    <hyperlink ref="E43" location="Portugal!A1" display="Portugal " xr:uid="{00000000-0004-0000-0000-000036000000}"/>
    <hyperlink ref="E44" location="'Reino Unido'!A1" display="Reino Unido " xr:uid="{00000000-0004-0000-0000-000037000000}"/>
    <hyperlink ref="E45" location="'República Checa'!A1" display="República Checa " xr:uid="{00000000-0004-0000-0000-000038000000}"/>
    <hyperlink ref="E46" location="Rumanía!A1" display="Rumanía " xr:uid="{00000000-0004-0000-0000-000039000000}"/>
    <hyperlink ref="C35" location="Rusia!A1" display="Rusia " xr:uid="{00000000-0004-0000-0000-00003A000000}"/>
    <hyperlink ref="B39" location="Sudáfrica!A1" display="Sudáfrica " xr:uid="{00000000-0004-0000-0000-00003B000000}"/>
    <hyperlink ref="E47" location="Suecia!A1" display="Suecia " xr:uid="{00000000-0004-0000-0000-00003C000000}"/>
    <hyperlink ref="D42" location="Tailandia!A1" display="Tailandia " xr:uid="{00000000-0004-0000-0000-00003D000000}"/>
    <hyperlink ref="E48" location="Turquía!A1" display="Turquía " xr:uid="{00000000-0004-0000-0000-00003E000000}"/>
    <hyperlink ref="C36" location="Ucrania!A1" display="Ucrania " xr:uid="{00000000-0004-0000-0000-00003F000000}"/>
    <hyperlink ref="C37" location="Uzbekistán!A1" display="Uzbekistán " xr:uid="{00000000-0004-0000-0000-000040000000}"/>
    <hyperlink ref="H39" location="Venezuela!A1" display="Venezuela " xr:uid="{00000000-0004-0000-0000-000041000000}"/>
    <hyperlink ref="A54" location="Glosario!A1" display="GLOSARIO" xr:uid="{00000000-0004-0000-0000-000042000000}"/>
    <hyperlink ref="A24" location="'Intensidad en CO2'!A1" display="Intensidad en CO2" xr:uid="{00000000-0004-0000-0000-000043000000}"/>
    <hyperlink ref="A21" location="'Emisiones de CO2 petróleo'!A1" display="Emisiones de CO2 petróleo" xr:uid="{00000000-0004-0000-0000-000044000000}"/>
    <hyperlink ref="A22" location="'Emisiones de CO2 gas natural'!A1" display="Emisiones de CO2 gas natural" xr:uid="{00000000-0004-0000-0000-000045000000}"/>
    <hyperlink ref="A23" location="'Emisiones de CO2 carbón'!A1" display="Emisiones de CO2 carbón" xr:uid="{00000000-0004-0000-0000-000046000000}"/>
    <hyperlink ref="B34" location="Angola!A1" display="Angola" xr:uid="{00000000-0004-0000-0000-000047000000}"/>
    <hyperlink ref="B37" location="Libia!A1" display="Libia" xr:uid="{00000000-0004-0000-0000-000048000000}"/>
    <hyperlink ref="D44" location="Vietnam!A1" display="Vietnam" xr:uid="{00000000-0004-0000-0000-000049000000}"/>
    <hyperlink ref="E37" location="Finlandia!A1" display="Finlandia" xr:uid="{00000000-0004-0000-0000-00004A000000}"/>
    <hyperlink ref="H38" location="Perú!A1" display="Perú" xr:uid="{00000000-0004-0000-0000-00004B000000}"/>
    <hyperlink ref="D43" location="Taiwán!A1" display="Taiwán" xr:uid="{00000000-0004-0000-0000-00004C000000}"/>
    <hyperlink ref="A25" location="'Intensidad en CO2'!A1" display="Intensidad en CO2" xr:uid="{167F2793-56A4-450D-8027-F958DF956DEE}"/>
    <hyperlink ref="A25:C25" location="'Emisiones de CO2 per cápita'!A1" display="Emisiones de CO2 per cápita" xr:uid="{EC5FAD84-79B7-4E06-AAE6-CC0DBEF23E75}"/>
  </hyperlinks>
  <pageMargins left="0.70866141732283472" right="0.70866141732283472" top="0.74803149606299213" bottom="0.74803149606299213" header="0.31496062992125984" footer="0.31496062992125984"/>
  <pageSetup paperSize="9" scale="72"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tabColor rgb="FF5C4E44"/>
    <pageSetUpPr fitToPage="1"/>
  </sheetPr>
  <dimension ref="A1:AK69"/>
  <sheetViews>
    <sheetView showGridLines="0" zoomScale="60" zoomScaleNormal="60" workbookViewId="0"/>
  </sheetViews>
  <sheetFormatPr defaultColWidth="11.42578125" defaultRowHeight="14.25" x14ac:dyDescent="0.2"/>
  <cols>
    <col min="1" max="1" width="2.28515625" style="13" customWidth="1"/>
    <col min="2" max="2" width="5.7109375" style="13" customWidth="1"/>
    <col min="3" max="3" width="76.42578125" style="48" customWidth="1"/>
    <col min="4" max="21" width="15.42578125" style="19" customWidth="1"/>
    <col min="22" max="22" width="2.28515625" style="13" customWidth="1"/>
    <col min="23" max="16384" width="11.42578125" style="19"/>
  </cols>
  <sheetData>
    <row r="1" spans="1:37" s="6" customFormat="1" ht="39.75" customHeight="1" x14ac:dyDescent="0.25">
      <c r="D1" s="7"/>
      <c r="E1" s="7"/>
      <c r="F1" s="7"/>
      <c r="G1" s="7"/>
      <c r="H1" s="7"/>
      <c r="I1" s="7"/>
      <c r="J1" s="7"/>
      <c r="K1" s="7"/>
      <c r="L1" s="7"/>
      <c r="AB1" s="44"/>
      <c r="AC1" s="45"/>
    </row>
    <row r="2" spans="1:37" s="6" customFormat="1" ht="39.75" customHeight="1" x14ac:dyDescent="0.25">
      <c r="D2" s="7"/>
      <c r="E2" s="7"/>
      <c r="F2" s="7"/>
      <c r="G2" s="7"/>
      <c r="H2" s="7"/>
      <c r="I2" s="7"/>
      <c r="J2" s="7"/>
      <c r="K2" s="7"/>
      <c r="L2" s="7"/>
      <c r="Q2" s="10"/>
      <c r="R2" s="10"/>
      <c r="S2" s="10"/>
      <c r="T2" s="10"/>
      <c r="U2" s="10"/>
      <c r="AB2" s="44"/>
      <c r="AC2" s="46"/>
    </row>
    <row r="3" spans="1:37" s="13" customFormat="1" ht="65.25" customHeight="1" x14ac:dyDescent="0.25">
      <c r="A3" s="63"/>
      <c r="B3" s="177" t="s">
        <v>238</v>
      </c>
      <c r="C3" s="177"/>
      <c r="D3" s="64">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3"/>
      <c r="X3" s="174" t="s">
        <v>168</v>
      </c>
      <c r="Y3" s="174"/>
    </row>
    <row r="4" spans="1:37" s="17" customFormat="1" ht="36" customHeight="1" x14ac:dyDescent="0.25">
      <c r="A4" s="58"/>
      <c r="B4" s="176" t="s">
        <v>70</v>
      </c>
      <c r="C4" s="176"/>
      <c r="D4" s="86">
        <v>0.15510082812031789</v>
      </c>
      <c r="E4" s="86">
        <v>0.15937175949815025</v>
      </c>
      <c r="F4" s="87">
        <v>0.15325281076422234</v>
      </c>
      <c r="G4" s="87">
        <v>0.16167150580842718</v>
      </c>
      <c r="H4" s="87">
        <v>0.17171108187312323</v>
      </c>
      <c r="I4" s="87">
        <v>0.16736530930807997</v>
      </c>
      <c r="J4" s="87">
        <v>0.18782749097931906</v>
      </c>
      <c r="K4" s="87">
        <v>0.18682742447111714</v>
      </c>
      <c r="L4" s="87">
        <v>0.1942546166109653</v>
      </c>
      <c r="M4" s="87">
        <v>0.19802031819242585</v>
      </c>
      <c r="N4" s="87">
        <v>0.20000456098066241</v>
      </c>
      <c r="O4" s="87">
        <v>0.21494851367276391</v>
      </c>
      <c r="P4" s="87">
        <v>0.23409926315341334</v>
      </c>
      <c r="Q4" s="87">
        <v>0.22908589530077123</v>
      </c>
      <c r="R4" s="87">
        <v>0.23623278488345284</v>
      </c>
      <c r="S4" s="87">
        <v>0.2580760441929606</v>
      </c>
      <c r="T4" s="87">
        <v>0.26243636459082165</v>
      </c>
      <c r="U4" s="87">
        <v>0.27749136427055149</v>
      </c>
      <c r="V4" s="58"/>
      <c r="AC4" s="18"/>
      <c r="AD4" s="18"/>
      <c r="AE4" s="18"/>
      <c r="AF4" s="18"/>
      <c r="AG4" s="18"/>
      <c r="AK4" s="13"/>
    </row>
    <row r="5" spans="1:37" s="47" customFormat="1" ht="22.5" customHeight="1" x14ac:dyDescent="0.25">
      <c r="A5" s="105"/>
      <c r="B5" s="111"/>
      <c r="C5" s="78" t="s">
        <v>22</v>
      </c>
      <c r="D5" s="88">
        <v>0.59840000000000004</v>
      </c>
      <c r="E5" s="88">
        <v>0.59540000000000004</v>
      </c>
      <c r="F5" s="88">
        <v>0.6028</v>
      </c>
      <c r="G5" s="88">
        <v>0.61370000000000002</v>
      </c>
      <c r="H5" s="88">
        <v>0.63009999999999999</v>
      </c>
      <c r="I5" s="88">
        <v>0.61280000000000001</v>
      </c>
      <c r="J5" s="88">
        <v>0.62480000000000002</v>
      </c>
      <c r="K5" s="88">
        <v>0.63639999999999997</v>
      </c>
      <c r="L5" s="88">
        <v>0.64069999999999994</v>
      </c>
      <c r="M5" s="88">
        <v>0.63149999999999995</v>
      </c>
      <c r="N5" s="88">
        <v>0.64029999999999998</v>
      </c>
      <c r="O5" s="88">
        <v>0.6492</v>
      </c>
      <c r="P5" s="88">
        <v>0.66559999999999997</v>
      </c>
      <c r="Q5" s="89">
        <v>0.65989999999999993</v>
      </c>
      <c r="R5" s="89">
        <v>0.65879999999999994</v>
      </c>
      <c r="S5" s="89">
        <v>0.67069999999999996</v>
      </c>
      <c r="T5" s="89">
        <v>0.67120000000000002</v>
      </c>
      <c r="U5" s="89">
        <v>0.68779999999999997</v>
      </c>
      <c r="V5" s="105"/>
    </row>
    <row r="6" spans="1:37" s="47" customFormat="1" ht="22.5" customHeight="1" x14ac:dyDescent="0.25">
      <c r="A6" s="105"/>
      <c r="B6" s="111"/>
      <c r="C6" s="78" t="s">
        <v>79</v>
      </c>
      <c r="D6" s="88">
        <v>9.1199999999999989E-2</v>
      </c>
      <c r="E6" s="88">
        <v>9.7899999999999987E-2</v>
      </c>
      <c r="F6" s="88">
        <v>8.9099999999999999E-2</v>
      </c>
      <c r="G6" s="88">
        <v>9.5299999999999996E-2</v>
      </c>
      <c r="H6" s="88">
        <v>0.10779999999999999</v>
      </c>
      <c r="I6" s="88">
        <v>0.1061</v>
      </c>
      <c r="J6" s="88">
        <v>0.12689999999999999</v>
      </c>
      <c r="K6" s="88">
        <v>0.1241</v>
      </c>
      <c r="L6" s="88">
        <v>0.1303</v>
      </c>
      <c r="M6" s="88">
        <v>0.1338</v>
      </c>
      <c r="N6" s="88">
        <v>0.1363</v>
      </c>
      <c r="O6" s="88">
        <v>0.15259999999999999</v>
      </c>
      <c r="P6" s="88">
        <v>0.1729</v>
      </c>
      <c r="Q6" s="89">
        <v>0.1716</v>
      </c>
      <c r="R6" s="89">
        <v>0.1794</v>
      </c>
      <c r="S6" s="89">
        <v>0.19920000000000002</v>
      </c>
      <c r="T6" s="89">
        <v>0.20489999999999997</v>
      </c>
      <c r="U6" s="89">
        <v>0.222</v>
      </c>
      <c r="V6" s="105"/>
    </row>
    <row r="7" spans="1:37" s="47" customFormat="1" ht="26.25" customHeight="1" x14ac:dyDescent="0.25">
      <c r="A7" s="13"/>
      <c r="B7" s="67"/>
      <c r="C7" s="78" t="s">
        <v>21</v>
      </c>
      <c r="D7" s="88">
        <v>0.152</v>
      </c>
      <c r="E7" s="88">
        <v>0.15329999999999999</v>
      </c>
      <c r="F7" s="88">
        <v>0.1409</v>
      </c>
      <c r="G7" s="88">
        <v>0.1754</v>
      </c>
      <c r="H7" s="88">
        <v>0.1295</v>
      </c>
      <c r="I7" s="88">
        <v>0.16600000000000001</v>
      </c>
      <c r="J7" s="88">
        <v>0.1489</v>
      </c>
      <c r="K7" s="88">
        <v>0.13789999999999999</v>
      </c>
      <c r="L7" s="88">
        <v>0.13300000000000001</v>
      </c>
      <c r="M7" s="88">
        <v>0.1754</v>
      </c>
      <c r="N7" s="88">
        <v>0.15279999999999999</v>
      </c>
      <c r="O7" s="88">
        <v>0.15329999999999999</v>
      </c>
      <c r="P7" s="88">
        <v>0.15990000000000001</v>
      </c>
      <c r="Q7" s="89">
        <v>0.1522</v>
      </c>
      <c r="R7" s="89">
        <v>0.16010000000000002</v>
      </c>
      <c r="S7" s="89">
        <v>0.20030000000000001</v>
      </c>
      <c r="T7" s="89">
        <v>0.2266</v>
      </c>
      <c r="U7" s="89">
        <v>0.22010000000000002</v>
      </c>
      <c r="V7" s="23"/>
    </row>
    <row r="8" spans="1:37" s="17" customFormat="1" ht="36" customHeight="1" x14ac:dyDescent="0.25">
      <c r="A8" s="16"/>
      <c r="B8" s="175" t="s">
        <v>237</v>
      </c>
      <c r="C8" s="175"/>
      <c r="D8" s="90">
        <v>0.70880801522365644</v>
      </c>
      <c r="E8" s="90">
        <v>0.70663537093366902</v>
      </c>
      <c r="F8" s="91">
        <v>0.70191196161647051</v>
      </c>
      <c r="G8" s="91">
        <v>0.68350975081861254</v>
      </c>
      <c r="H8" s="91">
        <v>0.70096056679804652</v>
      </c>
      <c r="I8" s="91">
        <v>0.67528046823154342</v>
      </c>
      <c r="J8" s="91">
        <v>0.69143607580286415</v>
      </c>
      <c r="K8" s="91">
        <v>0.65907613111258323</v>
      </c>
      <c r="L8" s="91">
        <v>0.62999882807105279</v>
      </c>
      <c r="M8" s="91">
        <v>0.61167269621852693</v>
      </c>
      <c r="N8" s="91">
        <v>0.60716929383324003</v>
      </c>
      <c r="O8" s="91">
        <v>0.63459651213941737</v>
      </c>
      <c r="P8" s="91">
        <v>0.65128221183739754</v>
      </c>
      <c r="Q8" s="91">
        <v>0.66781284642602567</v>
      </c>
      <c r="R8" s="91">
        <v>0.66783285081026733</v>
      </c>
      <c r="S8" s="91">
        <v>0.69609059966120723</v>
      </c>
      <c r="T8" s="91">
        <v>0.66282201354525672</v>
      </c>
      <c r="U8" s="91">
        <v>0.75144678298741896</v>
      </c>
      <c r="V8" s="16"/>
      <c r="AC8" s="18"/>
      <c r="AD8" s="18"/>
      <c r="AE8" s="18"/>
      <c r="AF8" s="18"/>
      <c r="AG8" s="18"/>
      <c r="AK8" s="13"/>
    </row>
    <row r="9" spans="1:37" s="47" customFormat="1" ht="22.5" customHeight="1" x14ac:dyDescent="0.25">
      <c r="A9" s="105"/>
      <c r="B9" s="111"/>
      <c r="C9" s="78" t="s">
        <v>23</v>
      </c>
      <c r="D9" s="88">
        <v>0.33289999999999997</v>
      </c>
      <c r="E9" s="88">
        <v>0.34420000000000001</v>
      </c>
      <c r="F9" s="88">
        <v>0.28710000000000002</v>
      </c>
      <c r="G9" s="88">
        <v>0.26719999999999999</v>
      </c>
      <c r="H9" s="88">
        <v>0.29600000000000004</v>
      </c>
      <c r="I9" s="88">
        <v>0.27850000000000003</v>
      </c>
      <c r="J9" s="88">
        <v>0.25579999999999997</v>
      </c>
      <c r="K9" s="88">
        <v>0.2346</v>
      </c>
      <c r="L9" s="88">
        <v>0.25579999999999997</v>
      </c>
      <c r="M9" s="88">
        <v>0.25090000000000001</v>
      </c>
      <c r="N9" s="88">
        <v>0.2382</v>
      </c>
      <c r="O9" s="88">
        <v>0.2175</v>
      </c>
      <c r="P9" s="88">
        <v>0.23480000000000001</v>
      </c>
      <c r="Q9" s="89">
        <v>0.24149999999999999</v>
      </c>
      <c r="R9" s="89">
        <v>0.25340000000000001</v>
      </c>
      <c r="S9" s="89">
        <v>0.25980000000000003</v>
      </c>
      <c r="T9" s="89">
        <v>0.24840000000000001</v>
      </c>
      <c r="U9" s="89">
        <v>0.30930000000000002</v>
      </c>
      <c r="V9" s="105"/>
    </row>
    <row r="10" spans="1:37" s="47" customFormat="1" ht="22.5" customHeight="1" x14ac:dyDescent="0.25">
      <c r="A10" s="105"/>
      <c r="B10" s="111"/>
      <c r="C10" s="78" t="s">
        <v>24</v>
      </c>
      <c r="D10" s="88">
        <v>0.87120000000000009</v>
      </c>
      <c r="E10" s="88">
        <v>0.86750000000000005</v>
      </c>
      <c r="F10" s="88">
        <v>0.88209999999999988</v>
      </c>
      <c r="G10" s="88">
        <v>0.8427</v>
      </c>
      <c r="H10" s="88">
        <v>0.89</v>
      </c>
      <c r="I10" s="88">
        <v>0.84719999999999995</v>
      </c>
      <c r="J10" s="88">
        <v>0.87159999999999993</v>
      </c>
      <c r="K10" s="88">
        <v>0.82569999999999988</v>
      </c>
      <c r="L10" s="88">
        <v>0.76800000000000002</v>
      </c>
      <c r="M10" s="88">
        <v>0.73250000000000004</v>
      </c>
      <c r="N10" s="88">
        <v>0.74140000000000006</v>
      </c>
      <c r="O10" s="88">
        <v>0.80469999999999997</v>
      </c>
      <c r="P10" s="88">
        <v>0.79249999999999998</v>
      </c>
      <c r="Q10" s="89">
        <v>0.8236</v>
      </c>
      <c r="R10" s="89">
        <v>0.82299999999999995</v>
      </c>
      <c r="S10" s="89">
        <v>0.8417</v>
      </c>
      <c r="T10" s="89">
        <v>0.77370000000000005</v>
      </c>
      <c r="U10" s="89">
        <v>0.89239999999999997</v>
      </c>
      <c r="V10" s="105"/>
    </row>
    <row r="11" spans="1:37" s="47" customFormat="1" ht="22.5" customHeight="1" x14ac:dyDescent="0.25">
      <c r="A11" s="105"/>
      <c r="B11" s="111"/>
      <c r="C11" s="78" t="s">
        <v>26</v>
      </c>
      <c r="D11" s="88">
        <v>0.53880000000000006</v>
      </c>
      <c r="E11" s="88">
        <v>0.55249999999999999</v>
      </c>
      <c r="F11" s="88">
        <v>0.44159999999999999</v>
      </c>
      <c r="G11" s="88">
        <v>0.45750000000000002</v>
      </c>
      <c r="H11" s="88">
        <v>0.48829999999999996</v>
      </c>
      <c r="I11" s="88">
        <v>0.40200000000000002</v>
      </c>
      <c r="J11" s="88">
        <v>0.39600000000000002</v>
      </c>
      <c r="K11" s="88">
        <v>0.36450000000000005</v>
      </c>
      <c r="L11" s="88">
        <v>0.35670000000000002</v>
      </c>
      <c r="M11" s="88">
        <v>0.4289</v>
      </c>
      <c r="N11" s="88">
        <v>0.43590000000000001</v>
      </c>
      <c r="O11" s="88">
        <v>0.43259999999999998</v>
      </c>
      <c r="P11" s="88">
        <v>0.439</v>
      </c>
      <c r="Q11" s="89">
        <v>0.46240000000000003</v>
      </c>
      <c r="R11" s="89">
        <v>0.46579999999999999</v>
      </c>
      <c r="S11" s="89">
        <v>0.4869</v>
      </c>
      <c r="T11" s="89">
        <v>0.45500000000000002</v>
      </c>
      <c r="U11" s="89">
        <v>0.5464</v>
      </c>
      <c r="V11" s="105"/>
    </row>
    <row r="12" spans="1:37" s="47" customFormat="1" ht="22.5" customHeight="1" x14ac:dyDescent="0.25">
      <c r="A12" s="105"/>
      <c r="B12" s="111"/>
      <c r="C12" s="78" t="s">
        <v>25</v>
      </c>
      <c r="D12" s="88">
        <v>0.80169999999999997</v>
      </c>
      <c r="E12" s="88">
        <v>0.80599999999999994</v>
      </c>
      <c r="F12" s="88">
        <v>0.81540000000000001</v>
      </c>
      <c r="G12" s="88">
        <v>0.84010000000000007</v>
      </c>
      <c r="H12" s="88">
        <v>0.7288</v>
      </c>
      <c r="I12" s="88">
        <v>0.70700000000000007</v>
      </c>
      <c r="J12" s="88">
        <v>0.81889999999999996</v>
      </c>
      <c r="K12" s="88">
        <v>0.78060000000000007</v>
      </c>
      <c r="L12" s="88">
        <v>0.69420000000000004</v>
      </c>
      <c r="M12" s="88">
        <v>0.69359999999999999</v>
      </c>
      <c r="N12" s="88">
        <v>0.63639999999999997</v>
      </c>
      <c r="O12" s="88">
        <v>0.65910000000000002</v>
      </c>
      <c r="P12" s="88">
        <v>0.79310000000000003</v>
      </c>
      <c r="Q12" s="89">
        <v>0.76849999999999996</v>
      </c>
      <c r="R12" s="89">
        <v>0.70090000000000008</v>
      </c>
      <c r="S12" s="89">
        <v>0.65790000000000004</v>
      </c>
      <c r="T12" s="89">
        <v>0.73419999999999996</v>
      </c>
      <c r="U12" s="89">
        <v>0.75069999999999992</v>
      </c>
      <c r="V12" s="105"/>
    </row>
    <row r="13" spans="1:37" s="47" customFormat="1" ht="22.5" customHeight="1" x14ac:dyDescent="0.25">
      <c r="A13" s="105"/>
      <c r="B13" s="111"/>
      <c r="C13" s="78" t="s">
        <v>28</v>
      </c>
      <c r="D13" s="88">
        <v>0.72270000000000001</v>
      </c>
      <c r="E13" s="88">
        <v>0.73290000000000011</v>
      </c>
      <c r="F13" s="88">
        <v>0.66709999999999992</v>
      </c>
      <c r="G13" s="88">
        <v>0.60130000000000006</v>
      </c>
      <c r="H13" s="88">
        <v>0.60589999999999999</v>
      </c>
      <c r="I13" s="88">
        <v>0.57719999999999994</v>
      </c>
      <c r="J13" s="88">
        <v>0.56759999999999999</v>
      </c>
      <c r="K13" s="88">
        <v>0.55249999999999999</v>
      </c>
      <c r="L13" s="88">
        <v>0.53939999999999999</v>
      </c>
      <c r="M13" s="88">
        <v>0.52369999999999994</v>
      </c>
      <c r="N13" s="88">
        <v>0.52729999999999999</v>
      </c>
      <c r="O13" s="88">
        <v>0.50390000000000001</v>
      </c>
      <c r="P13" s="88">
        <v>0.58599999999999997</v>
      </c>
      <c r="Q13" s="89">
        <v>0.60760000000000003</v>
      </c>
      <c r="R13" s="89">
        <v>0.60389999999999999</v>
      </c>
      <c r="S13" s="89">
        <v>0.63749999999999996</v>
      </c>
      <c r="T13" s="89">
        <v>0.61299999999999999</v>
      </c>
      <c r="U13" s="89" t="s">
        <v>63</v>
      </c>
      <c r="V13" s="105"/>
    </row>
    <row r="14" spans="1:37" s="47" customFormat="1" ht="22.5" customHeight="1" x14ac:dyDescent="0.25">
      <c r="A14" s="105"/>
      <c r="B14" s="111"/>
      <c r="C14" s="78" t="s">
        <v>100</v>
      </c>
      <c r="D14" s="88">
        <v>3.4000000000000002E-3</v>
      </c>
      <c r="E14" s="88">
        <v>4.0000000000000001E-3</v>
      </c>
      <c r="F14" s="88">
        <v>2.8999999999999998E-3</v>
      </c>
      <c r="G14" s="88">
        <v>3.0000000000000001E-3</v>
      </c>
      <c r="H14" s="88">
        <v>2.8999999999999998E-3</v>
      </c>
      <c r="I14" s="88">
        <v>5.0000000000000001E-4</v>
      </c>
      <c r="J14" s="88">
        <v>5.0000000000000001E-4</v>
      </c>
      <c r="K14" s="88">
        <v>4.0000000000000002E-4</v>
      </c>
      <c r="L14" s="88">
        <v>4.0000000000000002E-4</v>
      </c>
      <c r="M14" s="88">
        <v>5.0000000000000001E-4</v>
      </c>
      <c r="N14" s="88">
        <v>5.9999999999999995E-4</v>
      </c>
      <c r="O14" s="88">
        <v>5.9999999999999995E-4</v>
      </c>
      <c r="P14" s="88">
        <v>5.9999999999999995E-4</v>
      </c>
      <c r="Q14" s="89">
        <v>5.0000000000000001E-4</v>
      </c>
      <c r="R14" s="89">
        <v>5.0000000000000001E-4</v>
      </c>
      <c r="S14" s="89">
        <v>5.0000000000000001E-4</v>
      </c>
      <c r="T14" s="89">
        <v>5.0000000000000001E-4</v>
      </c>
      <c r="U14" s="89" t="s">
        <v>63</v>
      </c>
      <c r="V14" s="105"/>
    </row>
    <row r="15" spans="1:37" s="47" customFormat="1" ht="26.25" customHeight="1" x14ac:dyDescent="0.25">
      <c r="A15" s="13"/>
      <c r="B15" s="67"/>
      <c r="C15" s="78" t="s">
        <v>27</v>
      </c>
      <c r="D15" s="88">
        <v>0.73280000000000001</v>
      </c>
      <c r="E15" s="88">
        <v>0.7390000000000001</v>
      </c>
      <c r="F15" s="88">
        <v>0.72719999999999996</v>
      </c>
      <c r="G15" s="88">
        <v>0.7279000000000001</v>
      </c>
      <c r="H15" s="88">
        <v>0.71889999999999998</v>
      </c>
      <c r="I15" s="88">
        <v>0.67489999999999994</v>
      </c>
      <c r="J15" s="88">
        <v>0.70930000000000004</v>
      </c>
      <c r="K15" s="88">
        <v>0.67430000000000012</v>
      </c>
      <c r="L15" s="88">
        <v>0.67859999999999998</v>
      </c>
      <c r="M15" s="88">
        <v>0.62309999999999999</v>
      </c>
      <c r="N15" s="88">
        <v>0.61060000000000003</v>
      </c>
      <c r="O15" s="88">
        <v>0.58379999999999999</v>
      </c>
      <c r="P15" s="88">
        <v>0.58389999999999997</v>
      </c>
      <c r="Q15" s="89">
        <v>0.58389999999999997</v>
      </c>
      <c r="R15" s="89">
        <v>0.60229999999999995</v>
      </c>
      <c r="S15" s="89">
        <v>0.84299999999999997</v>
      </c>
      <c r="T15" s="89">
        <v>0.82819999999999994</v>
      </c>
      <c r="U15" s="89">
        <v>0.82200000000000006</v>
      </c>
      <c r="V15" s="23"/>
    </row>
    <row r="16" spans="1:37" s="17" customFormat="1" ht="36" customHeight="1" x14ac:dyDescent="0.25">
      <c r="A16" s="16"/>
      <c r="B16" s="175" t="s">
        <v>71</v>
      </c>
      <c r="C16" s="175"/>
      <c r="D16" s="90">
        <v>0.19760000000000003</v>
      </c>
      <c r="E16" s="90">
        <v>0.19850000000000001</v>
      </c>
      <c r="F16" s="91">
        <v>0.2054</v>
      </c>
      <c r="G16" s="91">
        <v>0.21840000000000001</v>
      </c>
      <c r="H16" s="91">
        <v>0.2361</v>
      </c>
      <c r="I16" s="91">
        <v>0.25230000000000002</v>
      </c>
      <c r="J16" s="91">
        <v>0.25209999999999999</v>
      </c>
      <c r="K16" s="91">
        <v>0.28370000000000001</v>
      </c>
      <c r="L16" s="91">
        <v>0.30909999999999999</v>
      </c>
      <c r="M16" s="91">
        <v>0.3226</v>
      </c>
      <c r="N16" s="91">
        <v>0.33630000000000004</v>
      </c>
      <c r="O16" s="91">
        <v>0.3397</v>
      </c>
      <c r="P16" s="91">
        <v>0.33840000000000003</v>
      </c>
      <c r="Q16" s="91">
        <v>0.36270000000000002</v>
      </c>
      <c r="R16" s="91">
        <v>0.38549999999999995</v>
      </c>
      <c r="S16" s="91">
        <v>0.42770000000000002</v>
      </c>
      <c r="T16" s="91">
        <v>0.41259999999999997</v>
      </c>
      <c r="U16" s="91">
        <v>0.42959999999999998</v>
      </c>
      <c r="V16" s="16"/>
      <c r="AC16" s="18"/>
      <c r="AD16" s="18"/>
      <c r="AE16" s="18"/>
      <c r="AF16" s="18"/>
      <c r="AG16" s="18"/>
      <c r="AK16" s="13"/>
    </row>
    <row r="17" spans="1:22" s="47" customFormat="1" ht="22.5" customHeight="1" x14ac:dyDescent="0.25">
      <c r="A17" s="105"/>
      <c r="B17" s="111"/>
      <c r="C17" s="78" t="s">
        <v>32</v>
      </c>
      <c r="D17" s="88">
        <v>0.11259999999999999</v>
      </c>
      <c r="E17" s="88">
        <v>0.12380000000000001</v>
      </c>
      <c r="F17" s="88">
        <v>0.15010000000000001</v>
      </c>
      <c r="G17" s="88">
        <v>0.15640000000000001</v>
      </c>
      <c r="H17" s="88">
        <v>0.17030000000000001</v>
      </c>
      <c r="I17" s="88">
        <v>0.17620000000000002</v>
      </c>
      <c r="J17" s="88">
        <v>0.21179999999999999</v>
      </c>
      <c r="K17" s="88">
        <v>0.23739999999999997</v>
      </c>
      <c r="L17" s="88">
        <v>0.24760000000000001</v>
      </c>
      <c r="M17" s="88">
        <v>0.26819999999999999</v>
      </c>
      <c r="N17" s="88">
        <v>0.30030000000000001</v>
      </c>
      <c r="O17" s="88">
        <v>0.30020000000000002</v>
      </c>
      <c r="P17" s="88">
        <v>0.34009999999999996</v>
      </c>
      <c r="Q17" s="89">
        <v>0.35639999999999999</v>
      </c>
      <c r="R17" s="89">
        <v>0.40579999999999999</v>
      </c>
      <c r="S17" s="89">
        <v>0.44840000000000002</v>
      </c>
      <c r="T17" s="89">
        <v>0.40130000000000005</v>
      </c>
      <c r="U17" s="89">
        <v>0.44359999999999999</v>
      </c>
      <c r="V17" s="105"/>
    </row>
    <row r="18" spans="1:22" s="47" customFormat="1" ht="22.5" customHeight="1" x14ac:dyDescent="0.25">
      <c r="A18" s="105"/>
      <c r="B18" s="111"/>
      <c r="C18" s="78" t="s">
        <v>29</v>
      </c>
      <c r="D18" s="88">
        <v>3.9900000000000005E-2</v>
      </c>
      <c r="E18" s="88">
        <v>4.99E-2</v>
      </c>
      <c r="F18" s="88">
        <v>5.4199999999999998E-2</v>
      </c>
      <c r="G18" s="88">
        <v>6.83E-2</v>
      </c>
      <c r="H18" s="88">
        <v>7.5300000000000006E-2</v>
      </c>
      <c r="I18" s="88">
        <v>8.4399999999999989E-2</v>
      </c>
      <c r="J18" s="88">
        <v>0.10550000000000001</v>
      </c>
      <c r="K18" s="88">
        <v>0.1424</v>
      </c>
      <c r="L18" s="88">
        <v>0.15640000000000001</v>
      </c>
      <c r="M18" s="88">
        <v>0.18460000000000001</v>
      </c>
      <c r="N18" s="88">
        <v>0.22320000000000001</v>
      </c>
      <c r="O18" s="88">
        <v>0.17960000000000001</v>
      </c>
      <c r="P18" s="88">
        <v>0.19550000000000001</v>
      </c>
      <c r="Q18" s="89">
        <v>0.24260000000000001</v>
      </c>
      <c r="R18" s="89">
        <v>0.21739999999999998</v>
      </c>
      <c r="S18" s="89">
        <v>0.27399999999999997</v>
      </c>
      <c r="T18" s="89">
        <v>0.23550000000000001</v>
      </c>
      <c r="U18" s="89">
        <v>0.26090000000000002</v>
      </c>
      <c r="V18" s="105"/>
    </row>
    <row r="19" spans="1:22" s="47" customFormat="1" ht="22.5" customHeight="1" x14ac:dyDescent="0.25">
      <c r="A19" s="105"/>
      <c r="B19" s="111"/>
      <c r="C19" s="78" t="s">
        <v>36</v>
      </c>
      <c r="D19" s="88">
        <v>0.1595</v>
      </c>
      <c r="E19" s="88">
        <v>0.18710000000000002</v>
      </c>
      <c r="F19" s="88">
        <v>0.2016</v>
      </c>
      <c r="G19" s="88">
        <v>0.2069</v>
      </c>
      <c r="H19" s="88">
        <v>0.26079999999999998</v>
      </c>
      <c r="I19" s="88">
        <v>0.33490000000000003</v>
      </c>
      <c r="J19" s="88">
        <v>0.30570000000000003</v>
      </c>
      <c r="K19" s="88">
        <v>0.3044</v>
      </c>
      <c r="L19" s="88">
        <v>0.4047</v>
      </c>
      <c r="M19" s="88">
        <v>0.40920000000000001</v>
      </c>
      <c r="N19" s="88">
        <v>0.35710000000000003</v>
      </c>
      <c r="O19" s="88">
        <v>0.39340000000000003</v>
      </c>
      <c r="P19" s="88">
        <v>0.32880000000000004</v>
      </c>
      <c r="Q19" s="89">
        <v>0.38750000000000001</v>
      </c>
      <c r="R19" s="89">
        <v>0.37770000000000004</v>
      </c>
      <c r="S19" s="89">
        <v>0.44530000000000003</v>
      </c>
      <c r="T19" s="89">
        <v>0.47009999999999996</v>
      </c>
      <c r="U19" s="89">
        <v>0.43119999999999997</v>
      </c>
      <c r="V19" s="105"/>
    </row>
    <row r="20" spans="1:22" s="47" customFormat="1" ht="22.5" customHeight="1" x14ac:dyDescent="0.25">
      <c r="A20" s="105"/>
      <c r="B20" s="111"/>
      <c r="C20" s="78" t="s">
        <v>30</v>
      </c>
      <c r="D20" s="88">
        <v>0.33250000000000002</v>
      </c>
      <c r="E20" s="88">
        <v>0.27289999999999998</v>
      </c>
      <c r="F20" s="88">
        <v>0.2994</v>
      </c>
      <c r="G20" s="88">
        <v>0.35880000000000001</v>
      </c>
      <c r="H20" s="88">
        <v>0.30109999999999998</v>
      </c>
      <c r="I20" s="88">
        <v>0.2999</v>
      </c>
      <c r="J20" s="88">
        <v>0.32890000000000003</v>
      </c>
      <c r="K20" s="88">
        <v>0.40560000000000002</v>
      </c>
      <c r="L20" s="88">
        <v>0.35969999999999996</v>
      </c>
      <c r="M20" s="88">
        <v>0.38579999999999998</v>
      </c>
      <c r="N20" s="88">
        <v>0.44500000000000001</v>
      </c>
      <c r="O20" s="88">
        <v>0.44229999999999997</v>
      </c>
      <c r="P20" s="88">
        <v>0.46619999999999995</v>
      </c>
      <c r="Q20" s="89">
        <v>0.45740000000000003</v>
      </c>
      <c r="R20" s="89">
        <v>0.46439999999999998</v>
      </c>
      <c r="S20" s="89">
        <v>0.51649999999999996</v>
      </c>
      <c r="T20" s="89">
        <v>0.5272</v>
      </c>
      <c r="U20" s="89" t="s">
        <v>63</v>
      </c>
      <c r="V20" s="105"/>
    </row>
    <row r="21" spans="1:22" s="47" customFormat="1" ht="22.5" customHeight="1" x14ac:dyDescent="0.25">
      <c r="A21" s="105"/>
      <c r="B21" s="111"/>
      <c r="C21" s="78" t="s">
        <v>31</v>
      </c>
      <c r="D21" s="88">
        <v>0.10619999999999999</v>
      </c>
      <c r="E21" s="88">
        <v>0.11789999999999999</v>
      </c>
      <c r="F21" s="88">
        <v>0.12560000000000002</v>
      </c>
      <c r="G21" s="88">
        <v>0.13689999999999999</v>
      </c>
      <c r="H21" s="88">
        <v>0.13930000000000001</v>
      </c>
      <c r="I21" s="88">
        <v>0.14580000000000001</v>
      </c>
      <c r="J21" s="88">
        <v>0.1242</v>
      </c>
      <c r="K21" s="88">
        <v>0.15740000000000001</v>
      </c>
      <c r="L21" s="88">
        <v>0.17960000000000001</v>
      </c>
      <c r="M21" s="88">
        <v>0.1744</v>
      </c>
      <c r="N21" s="88">
        <v>0.16699999999999998</v>
      </c>
      <c r="O21" s="88">
        <v>0.18410000000000001</v>
      </c>
      <c r="P21" s="88">
        <v>0.17399999999999999</v>
      </c>
      <c r="Q21" s="89">
        <v>0.20449999999999999</v>
      </c>
      <c r="R21" s="89">
        <v>0.20649999999999999</v>
      </c>
      <c r="S21" s="89">
        <v>0.24379999999999999</v>
      </c>
      <c r="T21" s="89">
        <v>0.22820000000000001</v>
      </c>
      <c r="U21" s="89">
        <v>0.25509999999999999</v>
      </c>
      <c r="V21" s="105"/>
    </row>
    <row r="22" spans="1:22" s="47" customFormat="1" ht="22.5" customHeight="1" x14ac:dyDescent="0.25">
      <c r="A22" s="105"/>
      <c r="B22" s="111"/>
      <c r="C22" s="78" t="s">
        <v>65</v>
      </c>
      <c r="D22" s="88">
        <v>7.4499999999999997E-2</v>
      </c>
      <c r="E22" s="88">
        <v>8.1500000000000003E-2</v>
      </c>
      <c r="F22" s="88">
        <v>7.2099999999999997E-2</v>
      </c>
      <c r="G22" s="88">
        <v>8.8599999999999998E-2</v>
      </c>
      <c r="H22" s="88">
        <v>9.5299999999999996E-2</v>
      </c>
      <c r="I22" s="88">
        <v>9.3900000000000011E-2</v>
      </c>
      <c r="J22" s="88">
        <v>0.1081</v>
      </c>
      <c r="K22" s="88">
        <v>0.12089999999999999</v>
      </c>
      <c r="L22" s="88">
        <v>0.1191</v>
      </c>
      <c r="M22" s="88">
        <v>0.11269999999999999</v>
      </c>
      <c r="N22" s="88">
        <v>0.1242</v>
      </c>
      <c r="O22" s="88">
        <v>0.1283</v>
      </c>
      <c r="P22" s="88">
        <v>0.14880000000000002</v>
      </c>
      <c r="Q22" s="89">
        <v>0.16539999999999999</v>
      </c>
      <c r="R22" s="89">
        <v>0.18780000000000002</v>
      </c>
      <c r="S22" s="89">
        <v>0.2656</v>
      </c>
      <c r="T22" s="89">
        <v>0.33140000000000003</v>
      </c>
      <c r="U22" s="89">
        <v>0.39659999999999995</v>
      </c>
      <c r="V22" s="105"/>
    </row>
    <row r="23" spans="1:22" s="47" customFormat="1" ht="22.5" customHeight="1" x14ac:dyDescent="0.25">
      <c r="A23" s="105"/>
      <c r="B23" s="111"/>
      <c r="C23" s="78" t="s">
        <v>33</v>
      </c>
      <c r="D23" s="88">
        <v>0.18210000000000001</v>
      </c>
      <c r="E23" s="88">
        <v>0.18170000000000003</v>
      </c>
      <c r="F23" s="88">
        <v>0.17010000000000003</v>
      </c>
      <c r="G23" s="88">
        <v>0.19980000000000001</v>
      </c>
      <c r="H23" s="88">
        <v>0.25140000000000001</v>
      </c>
      <c r="I23" s="88">
        <v>0.26569999999999999</v>
      </c>
      <c r="J23" s="88">
        <v>0.28059999999999996</v>
      </c>
      <c r="K23" s="88">
        <v>0.31480000000000002</v>
      </c>
      <c r="L23" s="88">
        <v>0.39299999999999996</v>
      </c>
      <c r="M23" s="88">
        <v>0.43740000000000001</v>
      </c>
      <c r="N23" s="88">
        <v>0.38990000000000002</v>
      </c>
      <c r="O23" s="88">
        <v>0.37909999999999999</v>
      </c>
      <c r="P23" s="88">
        <v>0.3574</v>
      </c>
      <c r="Q23" s="89">
        <v>0.40090000000000003</v>
      </c>
      <c r="R23" s="89">
        <v>0.40049999999999997</v>
      </c>
      <c r="S23" s="89">
        <v>0.42369999999999997</v>
      </c>
      <c r="T23" s="89">
        <v>0.40970000000000001</v>
      </c>
      <c r="U23" s="89">
        <v>0.3614</v>
      </c>
      <c r="V23" s="105"/>
    </row>
    <row r="24" spans="1:22" s="47" customFormat="1" ht="22.5" customHeight="1" x14ac:dyDescent="0.25">
      <c r="A24" s="105"/>
      <c r="B24" s="111"/>
      <c r="C24" s="78" t="s">
        <v>38</v>
      </c>
      <c r="D24" s="88">
        <v>0.99470000000000003</v>
      </c>
      <c r="E24" s="88">
        <v>0.99319999999999997</v>
      </c>
      <c r="F24" s="88">
        <v>0.99140000000000006</v>
      </c>
      <c r="G24" s="88">
        <v>0.99409999999999998</v>
      </c>
      <c r="H24" s="88">
        <v>0.96589999999999998</v>
      </c>
      <c r="I24" s="88">
        <v>0.95750000000000002</v>
      </c>
      <c r="J24" s="88">
        <v>0.96579999999999999</v>
      </c>
      <c r="K24" s="88">
        <v>0.9798</v>
      </c>
      <c r="L24" s="88">
        <v>0.97689999999999999</v>
      </c>
      <c r="M24" s="88">
        <v>0.97670000000000001</v>
      </c>
      <c r="N24" s="88">
        <v>0.97699999999999998</v>
      </c>
      <c r="O24" s="88">
        <v>0.97799999999999998</v>
      </c>
      <c r="P24" s="88">
        <v>0.97819999999999996</v>
      </c>
      <c r="Q24" s="89">
        <v>0.97760000000000002</v>
      </c>
      <c r="R24" s="89">
        <v>0.97709999999999997</v>
      </c>
      <c r="S24" s="89">
        <v>0.9840000000000001</v>
      </c>
      <c r="T24" s="89">
        <v>0.99080000000000001</v>
      </c>
      <c r="U24" s="89">
        <v>0.98530000000000006</v>
      </c>
      <c r="V24" s="105"/>
    </row>
    <row r="25" spans="1:22" s="47" customFormat="1" ht="22.5" customHeight="1" x14ac:dyDescent="0.25">
      <c r="A25" s="105"/>
      <c r="B25" s="111"/>
      <c r="C25" s="78" t="s">
        <v>34</v>
      </c>
      <c r="D25" s="88">
        <v>3.4599999999999999E-2</v>
      </c>
      <c r="E25" s="88">
        <v>3.2599999999999997E-2</v>
      </c>
      <c r="F25" s="88">
        <v>3.78E-2</v>
      </c>
      <c r="G25" s="88">
        <v>4.6399999999999997E-2</v>
      </c>
      <c r="H25" s="88">
        <v>6.1200000000000004E-2</v>
      </c>
      <c r="I25" s="88">
        <v>7.2700000000000001E-2</v>
      </c>
      <c r="J25" s="88">
        <v>8.3000000000000004E-2</v>
      </c>
      <c r="K25" s="88">
        <v>0.1067</v>
      </c>
      <c r="L25" s="88">
        <v>0.10710000000000001</v>
      </c>
      <c r="M25" s="88">
        <v>0.12820000000000001</v>
      </c>
      <c r="N25" s="88">
        <v>0.14119999999999999</v>
      </c>
      <c r="O25" s="88">
        <v>0.13980000000000001</v>
      </c>
      <c r="P25" s="88">
        <v>0.14429999999999998</v>
      </c>
      <c r="Q25" s="89">
        <v>0.12960000000000002</v>
      </c>
      <c r="R25" s="89">
        <v>0.15960000000000002</v>
      </c>
      <c r="S25" s="89">
        <v>0.18379999999999999</v>
      </c>
      <c r="T25" s="89">
        <v>0.1744</v>
      </c>
      <c r="U25" s="89">
        <v>0.21129999999999999</v>
      </c>
      <c r="V25" s="105"/>
    </row>
    <row r="26" spans="1:22" s="47" customFormat="1" ht="22.5" customHeight="1" x14ac:dyDescent="0.25">
      <c r="A26" s="105"/>
      <c r="B26" s="111"/>
      <c r="C26" s="78" t="s">
        <v>35</v>
      </c>
      <c r="D26" s="88">
        <v>0.18559999999999999</v>
      </c>
      <c r="E26" s="88">
        <v>0.3301</v>
      </c>
      <c r="F26" s="88">
        <v>0.3508</v>
      </c>
      <c r="G26" s="88">
        <v>0.32929999999999998</v>
      </c>
      <c r="H26" s="88">
        <v>0.37880000000000003</v>
      </c>
      <c r="I26" s="88">
        <v>0.53149999999999997</v>
      </c>
      <c r="J26" s="88">
        <v>0.47060000000000002</v>
      </c>
      <c r="K26" s="88">
        <v>0.43780000000000002</v>
      </c>
      <c r="L26" s="88">
        <v>0.59240000000000004</v>
      </c>
      <c r="M26" s="88">
        <v>0.61370000000000002</v>
      </c>
      <c r="N26" s="88">
        <v>0.48670000000000002</v>
      </c>
      <c r="O26" s="88">
        <v>0.55520000000000003</v>
      </c>
      <c r="P26" s="88">
        <v>0.40899999999999997</v>
      </c>
      <c r="Q26" s="89">
        <v>0.51369999999999993</v>
      </c>
      <c r="R26" s="89">
        <v>0.54239999999999999</v>
      </c>
      <c r="S26" s="89">
        <v>0.59630000000000005</v>
      </c>
      <c r="T26" s="89">
        <v>0.64910000000000001</v>
      </c>
      <c r="U26" s="89">
        <v>0.60960000000000003</v>
      </c>
      <c r="V26" s="105"/>
    </row>
    <row r="27" spans="1:22" s="47" customFormat="1" ht="22.5" customHeight="1" x14ac:dyDescent="0.25">
      <c r="A27" s="105"/>
      <c r="B27" s="111"/>
      <c r="C27" s="78" t="s">
        <v>37</v>
      </c>
      <c r="D27" s="88">
        <v>4.99E-2</v>
      </c>
      <c r="E27" s="88">
        <v>5.5300000000000002E-2</v>
      </c>
      <c r="F27" s="88">
        <v>5.9299999999999999E-2</v>
      </c>
      <c r="G27" s="88">
        <v>6.6699999999999995E-2</v>
      </c>
      <c r="H27" s="88">
        <v>7.6799999999999993E-2</v>
      </c>
      <c r="I27" s="88">
        <v>7.6600000000000001E-2</v>
      </c>
      <c r="J27" s="88">
        <v>0.10349999999999999</v>
      </c>
      <c r="K27" s="88">
        <v>0.12140000000000001</v>
      </c>
      <c r="L27" s="88">
        <v>0.15659999999999999</v>
      </c>
      <c r="M27" s="88">
        <v>0.19940000000000002</v>
      </c>
      <c r="N27" s="88">
        <v>0.2555</v>
      </c>
      <c r="O27" s="88">
        <v>0.25340000000000001</v>
      </c>
      <c r="P27" s="88">
        <v>0.30109999999999998</v>
      </c>
      <c r="Q27" s="89">
        <v>0.33759999999999996</v>
      </c>
      <c r="R27" s="89">
        <v>0.37450000000000006</v>
      </c>
      <c r="S27" s="89">
        <v>0.43770000000000003</v>
      </c>
      <c r="T27" s="89">
        <v>0.40789999999999998</v>
      </c>
      <c r="U27" s="89">
        <v>0.4325</v>
      </c>
      <c r="V27" s="105"/>
    </row>
    <row r="28" spans="1:22" s="47" customFormat="1" ht="22.5" customHeight="1" x14ac:dyDescent="0.25">
      <c r="A28" s="105"/>
      <c r="B28" s="111"/>
      <c r="C28" s="78" t="s">
        <v>101</v>
      </c>
      <c r="D28" s="88">
        <v>4.58E-2</v>
      </c>
      <c r="E28" s="88">
        <v>5.0099999999999999E-2</v>
      </c>
      <c r="F28" s="88">
        <v>4.36E-2</v>
      </c>
      <c r="G28" s="88">
        <v>4.8799999999999996E-2</v>
      </c>
      <c r="H28" s="88">
        <v>6.3399999999999998E-2</v>
      </c>
      <c r="I28" s="88">
        <v>7.5600000000000001E-2</v>
      </c>
      <c r="J28" s="88">
        <v>9.0800000000000006E-2</v>
      </c>
      <c r="K28" s="88">
        <v>0.10060000000000001</v>
      </c>
      <c r="L28" s="88">
        <v>0.11749999999999999</v>
      </c>
      <c r="M28" s="88">
        <v>0.11869999999999999</v>
      </c>
      <c r="N28" s="88">
        <v>0.1275</v>
      </c>
      <c r="O28" s="88">
        <v>0.12710000000000002</v>
      </c>
      <c r="P28" s="88">
        <v>0.124</v>
      </c>
      <c r="Q28" s="89">
        <v>0.1191</v>
      </c>
      <c r="R28" s="89">
        <v>0.12909999999999999</v>
      </c>
      <c r="S28" s="89">
        <v>0.14330000000000001</v>
      </c>
      <c r="T28" s="89">
        <v>0.1401</v>
      </c>
      <c r="U28" s="89">
        <v>0.14099999999999999</v>
      </c>
      <c r="V28" s="105"/>
    </row>
    <row r="29" spans="1:22" s="47" customFormat="1" ht="22.5" customHeight="1" x14ac:dyDescent="0.25">
      <c r="A29" s="105"/>
      <c r="B29" s="111"/>
      <c r="C29" s="78" t="str">
        <f>'[1]Generación eléctrica renovable'!C29</f>
        <v>Rumania</v>
      </c>
      <c r="D29" s="88">
        <v>0.34020000000000006</v>
      </c>
      <c r="E29" s="88">
        <v>0.2928</v>
      </c>
      <c r="F29" s="88">
        <v>0.25950000000000001</v>
      </c>
      <c r="G29" s="88">
        <v>0.26519999999999999</v>
      </c>
      <c r="H29" s="88">
        <v>0.27279999999999999</v>
      </c>
      <c r="I29" s="88">
        <v>0.33880000000000005</v>
      </c>
      <c r="J29" s="88">
        <v>0.26569999999999999</v>
      </c>
      <c r="K29" s="88">
        <v>0.25739999999999996</v>
      </c>
      <c r="L29" s="88">
        <v>0.34810000000000002</v>
      </c>
      <c r="M29" s="88">
        <v>0.42030000000000001</v>
      </c>
      <c r="N29" s="88">
        <v>0.40090000000000003</v>
      </c>
      <c r="O29" s="88">
        <v>0.42210000000000003</v>
      </c>
      <c r="P29" s="88">
        <v>0.38319999999999999</v>
      </c>
      <c r="Q29" s="89">
        <v>0.41039999999999999</v>
      </c>
      <c r="R29" s="89">
        <v>0.42030000000000001</v>
      </c>
      <c r="S29" s="89">
        <v>0.4456</v>
      </c>
      <c r="T29" s="89">
        <v>0.4486</v>
      </c>
      <c r="U29" s="89">
        <v>0.42909999999999998</v>
      </c>
      <c r="V29" s="105"/>
    </row>
    <row r="30" spans="1:22" s="47" customFormat="1" ht="22.5" customHeight="1" x14ac:dyDescent="0.25">
      <c r="A30" s="105"/>
      <c r="B30" s="111"/>
      <c r="C30" s="78" t="s">
        <v>67</v>
      </c>
      <c r="D30" s="88">
        <v>0.51319999999999999</v>
      </c>
      <c r="E30" s="88">
        <v>0.4965</v>
      </c>
      <c r="F30" s="88">
        <v>0.52060000000000006</v>
      </c>
      <c r="G30" s="88">
        <v>0.54349999999999998</v>
      </c>
      <c r="H30" s="88">
        <v>0.58460000000000001</v>
      </c>
      <c r="I30" s="88">
        <v>0.55330000000000001</v>
      </c>
      <c r="J30" s="88">
        <v>0.55990000000000006</v>
      </c>
      <c r="K30" s="88">
        <v>0.59099999999999997</v>
      </c>
      <c r="L30" s="88">
        <v>0.54069999999999996</v>
      </c>
      <c r="M30" s="88">
        <v>0.55869999999999997</v>
      </c>
      <c r="N30" s="88">
        <v>0.63300000000000001</v>
      </c>
      <c r="O30" s="88">
        <v>0.57210000000000005</v>
      </c>
      <c r="P30" s="88">
        <v>0.57889999999999997</v>
      </c>
      <c r="Q30" s="89">
        <v>0.55810000000000004</v>
      </c>
      <c r="R30" s="89">
        <v>0.58750000000000002</v>
      </c>
      <c r="S30" s="89">
        <v>0.68480000000000008</v>
      </c>
      <c r="T30" s="89">
        <v>0.67390000000000005</v>
      </c>
      <c r="U30" s="89">
        <v>0.68459999999999999</v>
      </c>
      <c r="V30" s="105"/>
    </row>
    <row r="31" spans="1:22" s="47" customFormat="1" ht="23.25" customHeight="1" x14ac:dyDescent="0.25">
      <c r="A31" s="110"/>
      <c r="B31" s="111"/>
      <c r="C31" s="78" t="str">
        <f>'[1]Generación eléctrica renovable'!C31</f>
        <v>Turquía</v>
      </c>
      <c r="D31" s="88">
        <v>0.24539999999999998</v>
      </c>
      <c r="E31" s="88">
        <v>0.2525</v>
      </c>
      <c r="F31" s="88">
        <v>0.19030000000000002</v>
      </c>
      <c r="G31" s="88">
        <v>0.17350000000000002</v>
      </c>
      <c r="H31" s="88">
        <v>0.19579999999999997</v>
      </c>
      <c r="I31" s="88">
        <v>0.26379999999999998</v>
      </c>
      <c r="J31" s="88">
        <v>0.25329999999999997</v>
      </c>
      <c r="K31" s="88">
        <v>0.27229999999999999</v>
      </c>
      <c r="L31" s="88">
        <v>0.28820000000000001</v>
      </c>
      <c r="M31" s="88">
        <v>0.2089</v>
      </c>
      <c r="N31" s="88">
        <v>0.3196</v>
      </c>
      <c r="O31" s="88">
        <v>0.32890000000000003</v>
      </c>
      <c r="P31" s="88">
        <v>0.29339999999999999</v>
      </c>
      <c r="Q31" s="89">
        <v>0.32079999999999997</v>
      </c>
      <c r="R31" s="89">
        <v>0.43520000000000003</v>
      </c>
      <c r="S31" s="89">
        <v>0.41850000000000004</v>
      </c>
      <c r="T31" s="89">
        <v>0.35420000000000001</v>
      </c>
      <c r="U31" s="89">
        <v>0.41869999999999996</v>
      </c>
      <c r="V31" s="105"/>
    </row>
    <row r="32" spans="1:22" s="47" customFormat="1" ht="26.25" customHeight="1" x14ac:dyDescent="0.25">
      <c r="A32" s="13"/>
      <c r="B32" s="67"/>
      <c r="C32" s="78" t="s">
        <v>87</v>
      </c>
      <c r="D32" s="88">
        <v>0.16300000000000001</v>
      </c>
      <c r="E32" s="88">
        <v>0.1681</v>
      </c>
      <c r="F32" s="88">
        <v>0.17649999999999999</v>
      </c>
      <c r="G32" s="88">
        <v>0.19</v>
      </c>
      <c r="H32" s="88">
        <v>0.21059999999999998</v>
      </c>
      <c r="I32" s="88">
        <v>0.2286</v>
      </c>
      <c r="J32" s="88">
        <v>0.22800000000000001</v>
      </c>
      <c r="K32" s="88">
        <v>0.25730000000000003</v>
      </c>
      <c r="L32" s="88">
        <v>0.28620000000000001</v>
      </c>
      <c r="M32" s="88">
        <v>0.30269999999999997</v>
      </c>
      <c r="N32" s="88">
        <v>0.30409999999999998</v>
      </c>
      <c r="O32" s="88">
        <v>0.307</v>
      </c>
      <c r="P32" s="88">
        <v>0.30519999999999997</v>
      </c>
      <c r="Q32" s="89">
        <v>0.32840000000000003</v>
      </c>
      <c r="R32" s="89">
        <v>0.34520000000000001</v>
      </c>
      <c r="S32" s="89">
        <v>0.39</v>
      </c>
      <c r="T32" s="89">
        <v>0.37840000000000001</v>
      </c>
      <c r="U32" s="89">
        <v>0.39229999999999998</v>
      </c>
      <c r="V32" s="23"/>
    </row>
    <row r="33" spans="1:37" s="17" customFormat="1" ht="36" customHeight="1" x14ac:dyDescent="0.25">
      <c r="A33" s="16"/>
      <c r="B33" s="175" t="s">
        <v>72</v>
      </c>
      <c r="C33" s="175"/>
      <c r="D33" s="90">
        <v>0.1789</v>
      </c>
      <c r="E33" s="90">
        <v>0.1681</v>
      </c>
      <c r="F33" s="91">
        <v>0.16750000000000001</v>
      </c>
      <c r="G33" s="91">
        <v>0.15410000000000001</v>
      </c>
      <c r="H33" s="91">
        <v>0.17079999999999998</v>
      </c>
      <c r="I33" s="91">
        <v>0.16320000000000001</v>
      </c>
      <c r="J33" s="91">
        <v>0.1565</v>
      </c>
      <c r="K33" s="91">
        <v>0.1535</v>
      </c>
      <c r="L33" s="91">
        <v>0.16579999999999998</v>
      </c>
      <c r="M33" s="91">
        <v>0.15990000000000001</v>
      </c>
      <c r="N33" s="91">
        <v>0.15620000000000001</v>
      </c>
      <c r="O33" s="91">
        <v>0.16829999999999998</v>
      </c>
      <c r="P33" s="91">
        <v>0.1714</v>
      </c>
      <c r="Q33" s="91">
        <v>0.17230000000000001</v>
      </c>
      <c r="R33" s="91">
        <v>0.17379999999999998</v>
      </c>
      <c r="S33" s="91">
        <v>0.19079999999999997</v>
      </c>
      <c r="T33" s="91">
        <v>0.18679999999999999</v>
      </c>
      <c r="U33" s="91">
        <v>0.17850000000000002</v>
      </c>
      <c r="V33" s="16"/>
      <c r="AC33" s="18"/>
      <c r="AD33" s="18"/>
      <c r="AE33" s="18"/>
      <c r="AF33" s="18"/>
      <c r="AG33" s="18"/>
      <c r="AK33" s="13"/>
    </row>
    <row r="34" spans="1:37" s="47" customFormat="1" ht="22.5" customHeight="1" x14ac:dyDescent="0.25">
      <c r="A34" s="105"/>
      <c r="B34" s="111"/>
      <c r="C34" s="78" t="s">
        <v>83</v>
      </c>
      <c r="D34" s="88">
        <v>0.13159999999999999</v>
      </c>
      <c r="E34" s="88">
        <v>0.1026</v>
      </c>
      <c r="F34" s="88">
        <v>0.1082</v>
      </c>
      <c r="G34" s="88">
        <v>0.10310000000000001</v>
      </c>
      <c r="H34" s="88">
        <v>0.12240000000000001</v>
      </c>
      <c r="I34" s="88">
        <v>0.18420000000000003</v>
      </c>
      <c r="J34" s="88">
        <v>0.13189999999999999</v>
      </c>
      <c r="K34" s="88">
        <v>7.9199999999999993E-2</v>
      </c>
      <c r="L34" s="88">
        <v>6.6699999999999995E-2</v>
      </c>
      <c r="M34" s="88">
        <v>5.6299999999999996E-2</v>
      </c>
      <c r="N34" s="88">
        <v>7.0400000000000004E-2</v>
      </c>
      <c r="O34" s="88">
        <v>8.43E-2</v>
      </c>
      <c r="P34" s="88">
        <v>7.7699999999999991E-2</v>
      </c>
      <c r="Q34" s="89">
        <v>7.8100000000000003E-2</v>
      </c>
      <c r="R34" s="89">
        <v>6.9500000000000006E-2</v>
      </c>
      <c r="S34" s="89">
        <v>5.0799999999999998E-2</v>
      </c>
      <c r="T34" s="89">
        <v>5.45E-2</v>
      </c>
      <c r="U34" s="89" t="s">
        <v>63</v>
      </c>
      <c r="V34" s="105"/>
    </row>
    <row r="35" spans="1:37" s="47" customFormat="1" ht="22.5" customHeight="1" x14ac:dyDescent="0.25">
      <c r="A35" s="105"/>
      <c r="B35" s="111"/>
      <c r="C35" s="78" t="s">
        <v>40</v>
      </c>
      <c r="D35" s="88">
        <v>0.1158</v>
      </c>
      <c r="E35" s="88">
        <v>0.1084</v>
      </c>
      <c r="F35" s="88">
        <v>0.1067</v>
      </c>
      <c r="G35" s="88">
        <v>9.2899999999999996E-2</v>
      </c>
      <c r="H35" s="88">
        <v>8.7400000000000005E-2</v>
      </c>
      <c r="I35" s="88">
        <v>9.7100000000000006E-2</v>
      </c>
      <c r="J35" s="88">
        <v>9.0999999999999998E-2</v>
      </c>
      <c r="K35" s="88">
        <v>8.2299999999999998E-2</v>
      </c>
      <c r="L35" s="88">
        <v>7.4999999999999997E-2</v>
      </c>
      <c r="M35" s="88">
        <v>8.7899999999999992E-2</v>
      </c>
      <c r="N35" s="88">
        <v>0.1036</v>
      </c>
      <c r="O35" s="88">
        <v>0.12710000000000002</v>
      </c>
      <c r="P35" s="88">
        <v>0.11349999999999999</v>
      </c>
      <c r="Q35" s="89">
        <v>0.1045</v>
      </c>
      <c r="R35" s="89">
        <v>0.1079</v>
      </c>
      <c r="S35" s="89">
        <v>0.1099</v>
      </c>
      <c r="T35" s="89">
        <v>0.10970000000000001</v>
      </c>
      <c r="U35" s="89">
        <v>0.11749999999999999</v>
      </c>
      <c r="V35" s="105"/>
    </row>
    <row r="36" spans="1:37" s="47" customFormat="1" ht="22.5" customHeight="1" x14ac:dyDescent="0.25">
      <c r="A36" s="105"/>
      <c r="B36" s="111"/>
      <c r="C36" s="78" t="s">
        <v>41</v>
      </c>
      <c r="D36" s="88">
        <v>0.1837</v>
      </c>
      <c r="E36" s="88">
        <v>0.17649999999999999</v>
      </c>
      <c r="F36" s="88">
        <v>0.17679999999999998</v>
      </c>
      <c r="G36" s="88">
        <v>0.16070000000000001</v>
      </c>
      <c r="H36" s="88">
        <v>0.17800000000000002</v>
      </c>
      <c r="I36" s="88">
        <v>0.1628</v>
      </c>
      <c r="J36" s="88">
        <v>0.15939999999999999</v>
      </c>
      <c r="K36" s="88">
        <v>0.15679999999999999</v>
      </c>
      <c r="L36" s="88">
        <v>0.1729</v>
      </c>
      <c r="M36" s="88">
        <v>0.16719999999999999</v>
      </c>
      <c r="N36" s="88">
        <v>0.16010000000000002</v>
      </c>
      <c r="O36" s="88">
        <v>0.1721</v>
      </c>
      <c r="P36" s="88">
        <v>0.1721</v>
      </c>
      <c r="Q36" s="89">
        <v>0.1744</v>
      </c>
      <c r="R36" s="89">
        <v>0.17699999999999999</v>
      </c>
      <c r="S36" s="89">
        <v>0.20010000000000003</v>
      </c>
      <c r="T36" s="89">
        <v>0.19190000000000002</v>
      </c>
      <c r="U36" s="89">
        <v>0.17679999999999998</v>
      </c>
      <c r="V36" s="105"/>
    </row>
    <row r="37" spans="1:37" s="47" customFormat="1" ht="22.5" customHeight="1" x14ac:dyDescent="0.25">
      <c r="A37" s="105"/>
      <c r="B37" s="111"/>
      <c r="C37" s="78" t="s">
        <v>42</v>
      </c>
      <c r="D37" s="88">
        <v>6.7400000000000002E-2</v>
      </c>
      <c r="E37" s="88">
        <v>6.7599999999999993E-2</v>
      </c>
      <c r="F37" s="88">
        <v>5.3899999999999997E-2</v>
      </c>
      <c r="G37" s="88">
        <v>6.1399999999999996E-2</v>
      </c>
      <c r="H37" s="88">
        <v>6.9800000000000001E-2</v>
      </c>
      <c r="I37" s="88">
        <v>7.0900000000000005E-2</v>
      </c>
      <c r="J37" s="88">
        <v>5.74E-2</v>
      </c>
      <c r="K37" s="88">
        <v>5.91E-2</v>
      </c>
      <c r="L37" s="88">
        <v>8.1199999999999994E-2</v>
      </c>
      <c r="M37" s="88">
        <v>6.0199999999999997E-2</v>
      </c>
      <c r="N37" s="88">
        <v>5.2999999999999999E-2</v>
      </c>
      <c r="O37" s="88">
        <v>6.6100000000000006E-2</v>
      </c>
      <c r="P37" s="88">
        <v>7.980000000000001E-2</v>
      </c>
      <c r="Q37" s="89">
        <v>9.1300000000000006E-2</v>
      </c>
      <c r="R37" s="89">
        <v>8.5699999999999998E-2</v>
      </c>
      <c r="S37" s="89">
        <v>0.1183</v>
      </c>
      <c r="T37" s="89">
        <v>0.14130000000000001</v>
      </c>
      <c r="U37" s="89">
        <v>0.16589999999999999</v>
      </c>
      <c r="V37" s="105"/>
    </row>
    <row r="38" spans="1:37" s="47" customFormat="1" ht="26.25" customHeight="1" x14ac:dyDescent="0.25">
      <c r="A38" s="13"/>
      <c r="B38" s="67"/>
      <c r="C38" s="78" t="s">
        <v>43</v>
      </c>
      <c r="D38" s="88">
        <v>0.18729999999999999</v>
      </c>
      <c r="E38" s="88">
        <v>9.5199999999999993E-2</v>
      </c>
      <c r="F38" s="88">
        <v>9.5199999999999993E-2</v>
      </c>
      <c r="G38" s="88">
        <v>8.9399999999999993E-2</v>
      </c>
      <c r="H38" s="88">
        <v>0.12939999999999999</v>
      </c>
      <c r="I38" s="88">
        <v>0.15759999999999999</v>
      </c>
      <c r="J38" s="88">
        <v>0.10800000000000001</v>
      </c>
      <c r="K38" s="88">
        <v>0.1255</v>
      </c>
      <c r="L38" s="88">
        <v>0.10439999999999999</v>
      </c>
      <c r="M38" s="88">
        <v>0.10890000000000001</v>
      </c>
      <c r="N38" s="88">
        <v>0.11890000000000001</v>
      </c>
      <c r="O38" s="88">
        <v>0.1168</v>
      </c>
      <c r="P38" s="88">
        <v>0.13039999999999999</v>
      </c>
      <c r="Q38" s="89">
        <v>9.3800000000000008E-2</v>
      </c>
      <c r="R38" s="89">
        <v>0.1017</v>
      </c>
      <c r="S38" s="89">
        <v>7.5199999999999989E-2</v>
      </c>
      <c r="T38" s="89">
        <v>7.7800000000000008E-2</v>
      </c>
      <c r="U38" s="89">
        <v>8.7400000000000005E-2</v>
      </c>
      <c r="V38" s="23"/>
    </row>
    <row r="39" spans="1:37" s="17" customFormat="1" ht="36" customHeight="1" x14ac:dyDescent="0.25">
      <c r="A39" s="16"/>
      <c r="B39" s="175" t="s">
        <v>73</v>
      </c>
      <c r="C39" s="175"/>
      <c r="D39" s="90">
        <v>4.2900000000000001E-2</v>
      </c>
      <c r="E39" s="90">
        <v>4.2300000000000004E-2</v>
      </c>
      <c r="F39" s="91">
        <v>3.8199999999999998E-2</v>
      </c>
      <c r="G39" s="91">
        <v>1.54E-2</v>
      </c>
      <c r="H39" s="91">
        <v>1.6399999999999998E-2</v>
      </c>
      <c r="I39" s="91">
        <v>2.0499999999999997E-2</v>
      </c>
      <c r="J39" s="91">
        <v>2.1700000000000001E-2</v>
      </c>
      <c r="K39" s="91">
        <v>2.23E-2</v>
      </c>
      <c r="L39" s="91">
        <v>2.4399999999999998E-2</v>
      </c>
      <c r="M39" s="91">
        <v>1.95E-2</v>
      </c>
      <c r="N39" s="91">
        <v>1.7399999999999999E-2</v>
      </c>
      <c r="O39" s="91">
        <v>2.0899999999999998E-2</v>
      </c>
      <c r="P39" s="91">
        <v>1.9E-2</v>
      </c>
      <c r="Q39" s="91">
        <v>2.0799999999999999E-2</v>
      </c>
      <c r="R39" s="91">
        <v>2.76E-2</v>
      </c>
      <c r="S39" s="91">
        <v>3.1200000000000002E-2</v>
      </c>
      <c r="T39" s="91">
        <v>2.8900000000000002E-2</v>
      </c>
      <c r="U39" s="91">
        <v>3.1800000000000002E-2</v>
      </c>
      <c r="V39" s="16"/>
      <c r="AC39" s="18"/>
      <c r="AD39" s="18"/>
      <c r="AE39" s="18"/>
      <c r="AF39" s="18"/>
      <c r="AG39" s="18"/>
      <c r="AK39" s="13"/>
    </row>
    <row r="40" spans="1:37" s="47" customFormat="1" ht="22.5" customHeight="1" x14ac:dyDescent="0.25">
      <c r="A40" s="105"/>
      <c r="B40" s="111"/>
      <c r="C40" s="78" t="s">
        <v>69</v>
      </c>
      <c r="D40" s="88">
        <v>0</v>
      </c>
      <c r="E40" s="88">
        <v>0</v>
      </c>
      <c r="F40" s="88">
        <v>0</v>
      </c>
      <c r="G40" s="88">
        <v>0</v>
      </c>
      <c r="H40" s="88">
        <v>0</v>
      </c>
      <c r="I40" s="88">
        <v>0</v>
      </c>
      <c r="J40" s="88">
        <v>0</v>
      </c>
      <c r="K40" s="88">
        <v>0</v>
      </c>
      <c r="L40" s="88">
        <v>1E-4</v>
      </c>
      <c r="M40" s="88">
        <v>1E-4</v>
      </c>
      <c r="N40" s="88">
        <v>1E-4</v>
      </c>
      <c r="O40" s="88">
        <v>1E-4</v>
      </c>
      <c r="P40" s="88">
        <v>2.0000000000000001E-4</v>
      </c>
      <c r="Q40" s="89">
        <v>2.0000000000000001E-4</v>
      </c>
      <c r="R40" s="89">
        <v>8.0000000000000004E-4</v>
      </c>
      <c r="S40" s="89">
        <v>2E-3</v>
      </c>
      <c r="T40" s="89">
        <v>6.8000000000000005E-3</v>
      </c>
      <c r="U40" s="89">
        <v>1.1299999999999999E-2</v>
      </c>
      <c r="V40" s="105"/>
    </row>
    <row r="41" spans="1:37" s="47" customFormat="1" ht="22.5" customHeight="1" x14ac:dyDescent="0.25">
      <c r="A41" s="105"/>
      <c r="B41" s="111"/>
      <c r="C41" s="78" t="s">
        <v>62</v>
      </c>
      <c r="D41" s="88">
        <v>0</v>
      </c>
      <c r="E41" s="88">
        <v>0</v>
      </c>
      <c r="F41" s="88">
        <v>0</v>
      </c>
      <c r="G41" s="88">
        <v>0</v>
      </c>
      <c r="H41" s="88">
        <v>1E-4</v>
      </c>
      <c r="I41" s="88">
        <v>2.0000000000000001E-4</v>
      </c>
      <c r="J41" s="88">
        <v>2.0000000000000001E-4</v>
      </c>
      <c r="K41" s="88">
        <v>2.0000000000000001E-4</v>
      </c>
      <c r="L41" s="88">
        <v>7.000000000000001E-4</v>
      </c>
      <c r="M41" s="88">
        <v>2.5000000000000001E-3</v>
      </c>
      <c r="N41" s="88">
        <v>2.3E-3</v>
      </c>
      <c r="O41" s="88">
        <v>2.3999999999999998E-3</v>
      </c>
      <c r="P41" s="88">
        <v>5.5000000000000005E-3</v>
      </c>
      <c r="Q41" s="89">
        <v>9.5999999999999992E-3</v>
      </c>
      <c r="R41" s="89">
        <v>2.7300000000000001E-2</v>
      </c>
      <c r="S41" s="89">
        <v>3.9399999999999998E-2</v>
      </c>
      <c r="T41" s="89">
        <v>4.3799999999999999E-2</v>
      </c>
      <c r="U41" s="89">
        <v>4.4699999999999997E-2</v>
      </c>
      <c r="V41" s="105"/>
    </row>
    <row r="42" spans="1:37" s="47" customFormat="1" ht="22.5" customHeight="1" x14ac:dyDescent="0.25">
      <c r="A42" s="105"/>
      <c r="B42" s="111"/>
      <c r="C42" s="78" t="s">
        <v>60</v>
      </c>
      <c r="D42" s="88">
        <v>9.0800000000000006E-2</v>
      </c>
      <c r="E42" s="88">
        <v>9.5399999999999985E-2</v>
      </c>
      <c r="F42" s="88">
        <v>8.8900000000000007E-2</v>
      </c>
      <c r="G42" s="88">
        <v>2.4199999999999999E-2</v>
      </c>
      <c r="H42" s="88">
        <v>3.3700000000000001E-2</v>
      </c>
      <c r="I42" s="88">
        <v>4.1599999999999998E-2</v>
      </c>
      <c r="J42" s="88">
        <v>5.1200000000000002E-2</v>
      </c>
      <c r="K42" s="88">
        <v>4.99E-2</v>
      </c>
      <c r="L42" s="88">
        <v>5.7099999999999998E-2</v>
      </c>
      <c r="M42" s="88">
        <v>5.2000000000000005E-2</v>
      </c>
      <c r="N42" s="88">
        <v>5.0999999999999997E-2</v>
      </c>
      <c r="O42" s="88">
        <v>5.7800000000000004E-2</v>
      </c>
      <c r="P42" s="88">
        <v>5.0300000000000004E-2</v>
      </c>
      <c r="Q42" s="89">
        <v>5.3800000000000001E-2</v>
      </c>
      <c r="R42" s="89">
        <v>5.2400000000000002E-2</v>
      </c>
      <c r="S42" s="89">
        <v>5.2300000000000006E-2</v>
      </c>
      <c r="T42" s="89">
        <v>3.2799999999999996E-2</v>
      </c>
      <c r="U42" s="89">
        <v>3.5699999999999996E-2</v>
      </c>
      <c r="V42" s="105"/>
    </row>
    <row r="43" spans="1:37" s="47" customFormat="1" ht="22.5" customHeight="1" x14ac:dyDescent="0.25">
      <c r="A43" s="105"/>
      <c r="B43" s="111"/>
      <c r="C43" s="78" t="s">
        <v>68</v>
      </c>
      <c r="D43" s="88">
        <v>0.19739999999999999</v>
      </c>
      <c r="E43" s="88">
        <v>0.1802</v>
      </c>
      <c r="F43" s="88">
        <v>0.1726</v>
      </c>
      <c r="G43" s="88">
        <v>9.4499999999999987E-2</v>
      </c>
      <c r="H43" s="88">
        <v>8.5299999999999987E-2</v>
      </c>
      <c r="I43" s="88">
        <v>9.7500000000000003E-2</v>
      </c>
      <c r="J43" s="88">
        <v>6.3E-2</v>
      </c>
      <c r="K43" s="88">
        <v>9.5399999999999985E-2</v>
      </c>
      <c r="L43" s="88">
        <v>8.2100000000000006E-2</v>
      </c>
      <c r="M43" s="88">
        <v>4.41E-2</v>
      </c>
      <c r="N43" s="88">
        <v>3.7900000000000003E-2</v>
      </c>
      <c r="O43" s="88">
        <v>4.2800000000000005E-2</v>
      </c>
      <c r="P43" s="88">
        <v>2.5499999999999998E-2</v>
      </c>
      <c r="Q43" s="89">
        <v>2.2599999999999999E-2</v>
      </c>
      <c r="R43" s="89">
        <v>5.6500000000000002E-2</v>
      </c>
      <c r="S43" s="89">
        <v>5.4400000000000004E-2</v>
      </c>
      <c r="T43" s="89">
        <v>4.3299999999999998E-2</v>
      </c>
      <c r="U43" s="89">
        <v>3.9900000000000005E-2</v>
      </c>
      <c r="V43" s="105"/>
    </row>
    <row r="44" spans="1:37" s="47" customFormat="1" ht="22.5" customHeight="1" x14ac:dyDescent="0.25">
      <c r="A44" s="105"/>
      <c r="B44" s="111"/>
      <c r="C44" s="78" t="s">
        <v>61</v>
      </c>
      <c r="D44" s="88">
        <v>0</v>
      </c>
      <c r="E44" s="88">
        <v>0</v>
      </c>
      <c r="F44" s="88">
        <v>0</v>
      </c>
      <c r="G44" s="88">
        <v>0</v>
      </c>
      <c r="H44" s="88">
        <v>0</v>
      </c>
      <c r="I44" s="88">
        <v>0</v>
      </c>
      <c r="J44" s="88">
        <v>0</v>
      </c>
      <c r="K44" s="88">
        <v>0</v>
      </c>
      <c r="L44" s="88">
        <v>1E-4</v>
      </c>
      <c r="M44" s="88">
        <v>1E-4</v>
      </c>
      <c r="N44" s="88">
        <v>2.0000000000000001E-4</v>
      </c>
      <c r="O44" s="88">
        <v>2.0000000000000001E-4</v>
      </c>
      <c r="P44" s="88">
        <v>5.0000000000000001E-4</v>
      </c>
      <c r="Q44" s="89">
        <v>8.0000000000000004E-4</v>
      </c>
      <c r="R44" s="89">
        <v>1.8E-3</v>
      </c>
      <c r="S44" s="89">
        <v>2.8999999999999998E-3</v>
      </c>
      <c r="T44" s="89">
        <v>3.4000000000000002E-3</v>
      </c>
      <c r="U44" s="89">
        <v>3.3E-3</v>
      </c>
      <c r="V44" s="105"/>
    </row>
    <row r="45" spans="1:37" s="47" customFormat="1" ht="26.25" customHeight="1" x14ac:dyDescent="0.25">
      <c r="A45" s="13"/>
      <c r="B45" s="67"/>
      <c r="C45" s="78" t="s">
        <v>84</v>
      </c>
      <c r="D45" s="88">
        <v>0</v>
      </c>
      <c r="E45" s="88">
        <v>0</v>
      </c>
      <c r="F45" s="88">
        <v>0</v>
      </c>
      <c r="G45" s="88">
        <v>0</v>
      </c>
      <c r="H45" s="88">
        <v>0</v>
      </c>
      <c r="I45" s="88">
        <v>0</v>
      </c>
      <c r="J45" s="88">
        <v>0</v>
      </c>
      <c r="K45" s="88">
        <v>0</v>
      </c>
      <c r="L45" s="88">
        <v>0</v>
      </c>
      <c r="M45" s="88">
        <v>0</v>
      </c>
      <c r="N45" s="88">
        <v>0</v>
      </c>
      <c r="O45" s="88">
        <v>0</v>
      </c>
      <c r="P45" s="88">
        <v>0</v>
      </c>
      <c r="Q45" s="89">
        <v>0</v>
      </c>
      <c r="R45" s="89">
        <v>0</v>
      </c>
      <c r="S45" s="89">
        <v>0</v>
      </c>
      <c r="T45" s="89">
        <v>0</v>
      </c>
      <c r="U45" s="89">
        <v>0</v>
      </c>
      <c r="V45" s="23"/>
    </row>
    <row r="46" spans="1:37" s="17" customFormat="1" ht="36" customHeight="1" x14ac:dyDescent="0.25">
      <c r="A46" s="16"/>
      <c r="B46" s="175" t="s">
        <v>74</v>
      </c>
      <c r="C46" s="175"/>
      <c r="D46" s="90">
        <v>0.17050000000000001</v>
      </c>
      <c r="E46" s="90">
        <v>0.16980000000000001</v>
      </c>
      <c r="F46" s="91">
        <v>0.16579999999999998</v>
      </c>
      <c r="G46" s="91">
        <v>0.16649999999999998</v>
      </c>
      <c r="H46" s="91">
        <v>0.17069999999999999</v>
      </c>
      <c r="I46" s="91">
        <v>0.17199999999999999</v>
      </c>
      <c r="J46" s="91">
        <v>0.1724</v>
      </c>
      <c r="K46" s="91">
        <v>0.16699999999999998</v>
      </c>
      <c r="L46" s="91">
        <v>0.17309999999999998</v>
      </c>
      <c r="M46" s="91">
        <v>0.18030000000000002</v>
      </c>
      <c r="N46" s="91">
        <v>0.1802</v>
      </c>
      <c r="O46" s="91">
        <v>0.18140000000000001</v>
      </c>
      <c r="P46" s="91">
        <v>0.18729999999999999</v>
      </c>
      <c r="Q46" s="91">
        <v>0.20129999999999998</v>
      </c>
      <c r="R46" s="91">
        <v>0.21379999999999999</v>
      </c>
      <c r="S46" s="91">
        <v>0.22370000000000001</v>
      </c>
      <c r="T46" s="91">
        <v>0.2266</v>
      </c>
      <c r="U46" s="91">
        <v>0.25</v>
      </c>
      <c r="V46" s="16"/>
      <c r="AC46" s="18"/>
      <c r="AD46" s="18"/>
      <c r="AE46" s="18"/>
      <c r="AF46" s="18"/>
      <c r="AG46" s="18"/>
      <c r="AK46" s="13"/>
    </row>
    <row r="47" spans="1:37" s="47" customFormat="1" ht="22.5" customHeight="1" x14ac:dyDescent="0.25">
      <c r="A47" s="105"/>
      <c r="B47" s="111"/>
      <c r="C47" s="78" t="s">
        <v>48</v>
      </c>
      <c r="D47" s="88">
        <v>0.7965000000000001</v>
      </c>
      <c r="E47" s="88">
        <v>0.80610000000000004</v>
      </c>
      <c r="F47" s="88">
        <v>0.7762</v>
      </c>
      <c r="G47" s="88">
        <v>0.75409999999999999</v>
      </c>
      <c r="H47" s="88">
        <v>0.65339999999999998</v>
      </c>
      <c r="I47" s="88">
        <v>0.67959999999999998</v>
      </c>
      <c r="J47" s="88">
        <v>0.70909999999999995</v>
      </c>
      <c r="K47" s="88">
        <v>0.60799999999999998</v>
      </c>
      <c r="L47" s="88">
        <v>0.58020000000000005</v>
      </c>
      <c r="M47" s="88">
        <v>0.53180000000000005</v>
      </c>
      <c r="N47" s="88">
        <v>0.53170000000000006</v>
      </c>
      <c r="O47" s="88">
        <v>0.56119999999999992</v>
      </c>
      <c r="P47" s="88">
        <v>0.71389999999999998</v>
      </c>
      <c r="Q47" s="89">
        <v>0.76180000000000003</v>
      </c>
      <c r="R47" s="89">
        <v>0.70330000000000004</v>
      </c>
      <c r="S47" s="89">
        <v>0.72970000000000002</v>
      </c>
      <c r="T47" s="89">
        <v>0.72499999999999998</v>
      </c>
      <c r="U47" s="89" t="s">
        <v>63</v>
      </c>
      <c r="V47" s="105"/>
    </row>
    <row r="48" spans="1:37" s="47" customFormat="1" ht="22.5" customHeight="1" x14ac:dyDescent="0.25">
      <c r="A48" s="105"/>
      <c r="B48" s="111"/>
      <c r="C48" s="78" t="s">
        <v>44</v>
      </c>
      <c r="D48" s="88">
        <v>1.6399999999999998E-2</v>
      </c>
      <c r="E48" s="88">
        <v>6.1999999999999998E-3</v>
      </c>
      <c r="F48" s="88">
        <v>6.0999999999999995E-3</v>
      </c>
      <c r="G48" s="88">
        <v>6.9999999999999993E-3</v>
      </c>
      <c r="H48" s="88">
        <v>7.9000000000000008E-3</v>
      </c>
      <c r="I48" s="88">
        <v>3.8E-3</v>
      </c>
      <c r="J48" s="88">
        <v>9.7999999999999997E-3</v>
      </c>
      <c r="K48" s="88">
        <v>1.0800000000000001E-2</v>
      </c>
      <c r="L48" s="88">
        <v>5.5000000000000005E-3</v>
      </c>
      <c r="M48" s="88">
        <v>4.0000000000000001E-3</v>
      </c>
      <c r="N48" s="88">
        <v>3.2000000000000002E-3</v>
      </c>
      <c r="O48" s="88">
        <v>4.6999999999999993E-3</v>
      </c>
      <c r="P48" s="88">
        <v>8.3999999999999995E-3</v>
      </c>
      <c r="Q48" s="89">
        <v>1.0200000000000001E-2</v>
      </c>
      <c r="R48" s="89">
        <v>1.03E-2</v>
      </c>
      <c r="S48" s="89">
        <v>9.1000000000000004E-3</v>
      </c>
      <c r="T48" s="89">
        <v>7.8000000000000005E-3</v>
      </c>
      <c r="U48" s="89">
        <v>7.1999999999999998E-3</v>
      </c>
      <c r="V48" s="105"/>
    </row>
    <row r="49" spans="1:37" s="47" customFormat="1" ht="22.5" customHeight="1" x14ac:dyDescent="0.25">
      <c r="A49" s="105"/>
      <c r="B49" s="111"/>
      <c r="C49" s="78" t="s">
        <v>45</v>
      </c>
      <c r="D49" s="88">
        <v>0.12140000000000001</v>
      </c>
      <c r="E49" s="88">
        <v>0.1173</v>
      </c>
      <c r="F49" s="88">
        <v>0.13059999999999999</v>
      </c>
      <c r="G49" s="88">
        <v>0.1193</v>
      </c>
      <c r="H49" s="88">
        <v>0.1009</v>
      </c>
      <c r="I49" s="88">
        <v>9.2100000000000015E-2</v>
      </c>
      <c r="J49" s="88">
        <v>9.3599999999999989E-2</v>
      </c>
      <c r="K49" s="88">
        <v>8.8200000000000001E-2</v>
      </c>
      <c r="L49" s="88">
        <v>8.8100000000000012E-2</v>
      </c>
      <c r="M49" s="88">
        <v>8.8599999999999998E-2</v>
      </c>
      <c r="N49" s="88">
        <v>8.4700000000000011E-2</v>
      </c>
      <c r="O49" s="88">
        <v>8.2500000000000004E-2</v>
      </c>
      <c r="P49" s="88">
        <v>7.9299999999999995E-2</v>
      </c>
      <c r="Q49" s="89">
        <v>8.8499999999999995E-2</v>
      </c>
      <c r="R49" s="89">
        <v>0.1202</v>
      </c>
      <c r="S49" s="89">
        <v>0.122</v>
      </c>
      <c r="T49" s="89">
        <v>0.11449999999999999</v>
      </c>
      <c r="U49" s="89">
        <v>0.12619999999999998</v>
      </c>
      <c r="V49" s="105"/>
    </row>
    <row r="50" spans="1:37" s="47" customFormat="1" ht="22.5" customHeight="1" x14ac:dyDescent="0.25">
      <c r="A50" s="105"/>
      <c r="B50" s="111"/>
      <c r="C50" s="78" t="s">
        <v>49</v>
      </c>
      <c r="D50" s="88">
        <v>1E-4</v>
      </c>
      <c r="E50" s="88">
        <v>1E-4</v>
      </c>
      <c r="F50" s="88">
        <v>1E-4</v>
      </c>
      <c r="G50" s="88">
        <v>1E-4</v>
      </c>
      <c r="H50" s="88">
        <v>2.0000000000000001E-4</v>
      </c>
      <c r="I50" s="88">
        <v>2.0000000000000001E-4</v>
      </c>
      <c r="J50" s="88">
        <v>2.9999999999999997E-4</v>
      </c>
      <c r="K50" s="88">
        <v>2.0000000000000001E-4</v>
      </c>
      <c r="L50" s="88">
        <v>2.0000000000000001E-4</v>
      </c>
      <c r="M50" s="88">
        <v>2.0000000000000001E-4</v>
      </c>
      <c r="N50" s="88">
        <v>2.0000000000000001E-4</v>
      </c>
      <c r="O50" s="88">
        <v>2.9999999999999997E-4</v>
      </c>
      <c r="P50" s="88">
        <v>2.0000000000000001E-4</v>
      </c>
      <c r="Q50" s="89">
        <v>2.0000000000000001E-4</v>
      </c>
      <c r="R50" s="89">
        <v>2.0000000000000001E-4</v>
      </c>
      <c r="S50" s="89">
        <v>2.9999999999999997E-4</v>
      </c>
      <c r="T50" s="89">
        <v>2.0000000000000001E-4</v>
      </c>
      <c r="U50" s="89" t="s">
        <v>63</v>
      </c>
      <c r="V50" s="105"/>
    </row>
    <row r="51" spans="1:37" s="47" customFormat="1" ht="22.5" customHeight="1" x14ac:dyDescent="0.25">
      <c r="A51" s="105"/>
      <c r="B51" s="111"/>
      <c r="C51" s="78" t="s">
        <v>46</v>
      </c>
      <c r="D51" s="88">
        <v>0.33</v>
      </c>
      <c r="E51" s="88">
        <v>0.27100000000000002</v>
      </c>
      <c r="F51" s="88">
        <v>0.27100000000000002</v>
      </c>
      <c r="G51" s="88">
        <v>0.27100000000000002</v>
      </c>
      <c r="H51" s="88">
        <v>0.22899999999999998</v>
      </c>
      <c r="I51" s="88">
        <v>0.24399999999999999</v>
      </c>
      <c r="J51" s="88">
        <v>0.21760000000000002</v>
      </c>
      <c r="K51" s="88">
        <v>0.1978</v>
      </c>
      <c r="L51" s="88">
        <v>0.185</v>
      </c>
      <c r="M51" s="88">
        <v>0.16649999999999998</v>
      </c>
      <c r="N51" s="88">
        <v>0.19450000000000001</v>
      </c>
      <c r="O51" s="88">
        <v>0.22390000000000002</v>
      </c>
      <c r="P51" s="88">
        <v>0.2412</v>
      </c>
      <c r="Q51" s="89">
        <v>0.23129999999999998</v>
      </c>
      <c r="R51" s="89">
        <v>0.25590000000000002</v>
      </c>
      <c r="S51" s="89">
        <v>0.23829999999999998</v>
      </c>
      <c r="T51" s="89">
        <v>0.2898</v>
      </c>
      <c r="U51" s="89">
        <v>0.27810000000000001</v>
      </c>
      <c r="V51" s="105"/>
    </row>
    <row r="52" spans="1:37" s="47" customFormat="1" ht="26.25" customHeight="1" x14ac:dyDescent="0.25">
      <c r="A52" s="13"/>
      <c r="B52" s="67"/>
      <c r="C52" s="78" t="s">
        <v>47</v>
      </c>
      <c r="D52" s="88">
        <v>1.83E-2</v>
      </c>
      <c r="E52" s="88">
        <v>2.41E-2</v>
      </c>
      <c r="F52" s="88">
        <v>1.5600000000000001E-2</v>
      </c>
      <c r="G52" s="88">
        <v>1.6399999999999998E-2</v>
      </c>
      <c r="H52" s="88">
        <v>1.77E-2</v>
      </c>
      <c r="I52" s="88">
        <v>2.0400000000000001E-2</v>
      </c>
      <c r="J52" s="88">
        <v>2.0099999999999996E-2</v>
      </c>
      <c r="K52" s="88">
        <v>1.7299999999999999E-2</v>
      </c>
      <c r="L52" s="88">
        <v>1.67E-2</v>
      </c>
      <c r="M52" s="88">
        <v>2.5000000000000001E-2</v>
      </c>
      <c r="N52" s="88">
        <v>3.4700000000000002E-2</v>
      </c>
      <c r="O52" s="88">
        <v>4.3499999999999997E-2</v>
      </c>
      <c r="P52" s="88">
        <v>5.6799999999999996E-2</v>
      </c>
      <c r="Q52" s="89">
        <v>6.54E-2</v>
      </c>
      <c r="R52" s="89">
        <v>6.9699999999999998E-2</v>
      </c>
      <c r="S52" s="89">
        <v>7.3300000000000004E-2</v>
      </c>
      <c r="T52" s="89">
        <v>8.7599999999999997E-2</v>
      </c>
      <c r="U52" s="89">
        <v>0.10369999999999999</v>
      </c>
      <c r="V52" s="23"/>
    </row>
    <row r="53" spans="1:37" s="17" customFormat="1" ht="36" customHeight="1" x14ac:dyDescent="0.25">
      <c r="A53" s="16"/>
      <c r="B53" s="175" t="s">
        <v>75</v>
      </c>
      <c r="C53" s="175"/>
      <c r="D53" s="90">
        <v>0.13880194147971558</v>
      </c>
      <c r="E53" s="90">
        <v>0.14181872952677751</v>
      </c>
      <c r="F53" s="91">
        <v>0.13843762040597454</v>
      </c>
      <c r="G53" s="91">
        <v>0.14992852742444224</v>
      </c>
      <c r="H53" s="91">
        <v>0.15089475327295171</v>
      </c>
      <c r="I53" s="91">
        <v>0.15772133470175592</v>
      </c>
      <c r="J53" s="91">
        <v>0.15401835196538463</v>
      </c>
      <c r="K53" s="91">
        <v>0.1699673018318229</v>
      </c>
      <c r="L53" s="91">
        <v>0.17752914732325525</v>
      </c>
      <c r="M53" s="91">
        <v>0.1896635675644929</v>
      </c>
      <c r="N53" s="91">
        <v>0.19813800196061035</v>
      </c>
      <c r="O53" s="91">
        <v>0.20878456900051753</v>
      </c>
      <c r="P53" s="91">
        <v>0.2156745511567654</v>
      </c>
      <c r="Q53" s="91">
        <v>0.22523956049930061</v>
      </c>
      <c r="R53" s="91">
        <v>0.23605037267881965</v>
      </c>
      <c r="S53" s="91">
        <v>0.2507896456215003</v>
      </c>
      <c r="T53" s="91">
        <v>0.25881864511362246</v>
      </c>
      <c r="U53" s="91">
        <v>0.27140254393188246</v>
      </c>
      <c r="V53" s="16"/>
      <c r="AC53" s="18"/>
      <c r="AD53" s="18"/>
      <c r="AE53" s="18"/>
      <c r="AF53" s="18"/>
      <c r="AG53" s="18"/>
      <c r="AK53" s="13"/>
    </row>
    <row r="54" spans="1:37" s="47" customFormat="1" ht="22.5" customHeight="1" x14ac:dyDescent="0.25">
      <c r="A54" s="105"/>
      <c r="B54" s="111"/>
      <c r="C54" s="78" t="s">
        <v>50</v>
      </c>
      <c r="D54" s="88">
        <v>8.9200000000000002E-2</v>
      </c>
      <c r="E54" s="88">
        <v>9.3399999999999997E-2</v>
      </c>
      <c r="F54" s="88">
        <v>8.7100000000000011E-2</v>
      </c>
      <c r="G54" s="88">
        <v>8.1699999999999995E-2</v>
      </c>
      <c r="H54" s="88">
        <v>7.5199999999999989E-2</v>
      </c>
      <c r="I54" s="88">
        <v>8.6199999999999999E-2</v>
      </c>
      <c r="J54" s="88">
        <v>0.10400000000000001</v>
      </c>
      <c r="K54" s="88">
        <v>0.10529999999999999</v>
      </c>
      <c r="L54" s="88">
        <v>0.1318</v>
      </c>
      <c r="M54" s="88">
        <v>0.14630000000000001</v>
      </c>
      <c r="N54" s="88">
        <v>0.13339999999999999</v>
      </c>
      <c r="O54" s="88">
        <v>0.14599999999999999</v>
      </c>
      <c r="P54" s="88">
        <v>0.15679999999999999</v>
      </c>
      <c r="Q54" s="89">
        <v>0.17100000000000001</v>
      </c>
      <c r="R54" s="89">
        <v>0.19699999999999998</v>
      </c>
      <c r="S54" s="89">
        <v>0.22600000000000001</v>
      </c>
      <c r="T54" s="89">
        <v>0.2666</v>
      </c>
      <c r="U54" s="89">
        <v>0.30690000000000001</v>
      </c>
      <c r="V54" s="105"/>
    </row>
    <row r="55" spans="1:37" s="47" customFormat="1" ht="22.5" customHeight="1" x14ac:dyDescent="0.25">
      <c r="A55" s="105"/>
      <c r="B55" s="111"/>
      <c r="C55" s="78" t="s">
        <v>51</v>
      </c>
      <c r="D55" s="88">
        <v>0.1618</v>
      </c>
      <c r="E55" s="88">
        <v>0.15590000000000001</v>
      </c>
      <c r="F55" s="88">
        <v>0.15259999999999999</v>
      </c>
      <c r="G55" s="88">
        <v>0.17739999999999997</v>
      </c>
      <c r="H55" s="88">
        <v>0.17859999999999998</v>
      </c>
      <c r="I55" s="88">
        <v>0.1883</v>
      </c>
      <c r="J55" s="88">
        <v>0.16949999999999998</v>
      </c>
      <c r="K55" s="88">
        <v>0.20120000000000002</v>
      </c>
      <c r="L55" s="88">
        <v>0.20449999999999999</v>
      </c>
      <c r="M55" s="88">
        <v>0.22359999999999999</v>
      </c>
      <c r="N55" s="88">
        <v>0.24059999999999998</v>
      </c>
      <c r="O55" s="88">
        <v>0.25040000000000001</v>
      </c>
      <c r="P55" s="88">
        <v>0.25209999999999999</v>
      </c>
      <c r="Q55" s="89">
        <v>0.26119999999999999</v>
      </c>
      <c r="R55" s="89">
        <v>0.27279999999999999</v>
      </c>
      <c r="S55" s="89">
        <v>0.28539999999999999</v>
      </c>
      <c r="T55" s="89">
        <v>0.29059999999999997</v>
      </c>
      <c r="U55" s="89">
        <v>0.30630000000000002</v>
      </c>
      <c r="V55" s="105"/>
    </row>
    <row r="56" spans="1:37" s="47" customFormat="1" ht="22.5" customHeight="1" x14ac:dyDescent="0.25">
      <c r="A56" s="105"/>
      <c r="B56" s="111"/>
      <c r="C56" s="78" t="s">
        <v>57</v>
      </c>
      <c r="D56" s="88">
        <v>1.43E-2</v>
      </c>
      <c r="E56" s="88">
        <v>1.43E-2</v>
      </c>
      <c r="F56" s="88">
        <v>1.3999999999999999E-2</v>
      </c>
      <c r="G56" s="88">
        <v>1.54E-2</v>
      </c>
      <c r="H56" s="88">
        <v>1.6500000000000001E-2</v>
      </c>
      <c r="I56" s="88">
        <v>1.8000000000000002E-2</v>
      </c>
      <c r="J56" s="88">
        <v>2.0499999999999997E-2</v>
      </c>
      <c r="K56" s="88">
        <v>2.0199999999999999E-2</v>
      </c>
      <c r="L56" s="88">
        <v>2.3799999999999998E-2</v>
      </c>
      <c r="M56" s="88">
        <v>2.4700000000000003E-2</v>
      </c>
      <c r="N56" s="88">
        <v>2.5899999999999999E-2</v>
      </c>
      <c r="O56" s="88">
        <v>3.5099999999999999E-2</v>
      </c>
      <c r="P56" s="88">
        <v>4.0300000000000002E-2</v>
      </c>
      <c r="Q56" s="89">
        <v>4.5700000000000005E-2</v>
      </c>
      <c r="R56" s="89">
        <v>5.3099999999999994E-2</v>
      </c>
      <c r="S56" s="89">
        <v>6.4000000000000001E-2</v>
      </c>
      <c r="T56" s="89">
        <v>7.0099999999999996E-2</v>
      </c>
      <c r="U56" s="89">
        <v>8.0799999999999997E-2</v>
      </c>
      <c r="V56" s="105"/>
    </row>
    <row r="57" spans="1:37" s="47" customFormat="1" ht="22.5" customHeight="1" x14ac:dyDescent="0.25">
      <c r="A57" s="105"/>
      <c r="B57" s="111"/>
      <c r="C57" s="78" t="s">
        <v>52</v>
      </c>
      <c r="D57" s="88">
        <v>0.1686</v>
      </c>
      <c r="E57" s="88">
        <v>0.18049999999999999</v>
      </c>
      <c r="F57" s="88">
        <v>0.18379999999999999</v>
      </c>
      <c r="G57" s="88">
        <v>0.16800000000000001</v>
      </c>
      <c r="H57" s="88">
        <v>0.15869999999999998</v>
      </c>
      <c r="I57" s="88">
        <v>0.1656</v>
      </c>
      <c r="J57" s="88">
        <v>0.17699999999999999</v>
      </c>
      <c r="K57" s="88">
        <v>0.16109999999999999</v>
      </c>
      <c r="L57" s="88">
        <v>0.17620000000000002</v>
      </c>
      <c r="M57" s="88">
        <v>0.16489999999999999</v>
      </c>
      <c r="N57" s="88">
        <v>0.153</v>
      </c>
      <c r="O57" s="88">
        <v>0.16079999999999997</v>
      </c>
      <c r="P57" s="88">
        <v>0.16930000000000001</v>
      </c>
      <c r="Q57" s="89">
        <v>0.17910000000000001</v>
      </c>
      <c r="R57" s="89">
        <v>0.19789999999999999</v>
      </c>
      <c r="S57" s="89">
        <v>0.21100000000000002</v>
      </c>
      <c r="T57" s="89">
        <v>0.21420000000000003</v>
      </c>
      <c r="U57" s="89">
        <v>0.21929999999999999</v>
      </c>
      <c r="V57" s="105"/>
    </row>
    <row r="58" spans="1:37" s="47" customFormat="1" ht="22.5" customHeight="1" x14ac:dyDescent="0.25">
      <c r="A58" s="105"/>
      <c r="B58" s="111"/>
      <c r="C58" s="78" t="s">
        <v>53</v>
      </c>
      <c r="D58" s="88">
        <v>0.1361</v>
      </c>
      <c r="E58" s="88">
        <v>0.1226</v>
      </c>
      <c r="F58" s="88">
        <v>0.129</v>
      </c>
      <c r="G58" s="88">
        <v>0.13320000000000001</v>
      </c>
      <c r="H58" s="88">
        <v>0.1323</v>
      </c>
      <c r="I58" s="88">
        <v>0.1585</v>
      </c>
      <c r="J58" s="88">
        <v>0.11990000000000001</v>
      </c>
      <c r="K58" s="88">
        <v>0.1124</v>
      </c>
      <c r="L58" s="88">
        <v>0.12269999999999999</v>
      </c>
      <c r="M58" s="88">
        <v>0.1148</v>
      </c>
      <c r="N58" s="88">
        <v>0.1065</v>
      </c>
      <c r="O58" s="88">
        <v>0.12570000000000001</v>
      </c>
      <c r="P58" s="88">
        <v>0.12659999999999999</v>
      </c>
      <c r="Q58" s="89">
        <v>0.17430000000000001</v>
      </c>
      <c r="R58" s="89">
        <v>0.16789999999999999</v>
      </c>
      <c r="S58" s="89">
        <v>0.18840000000000001</v>
      </c>
      <c r="T58" s="89">
        <v>0.1832</v>
      </c>
      <c r="U58" s="89">
        <v>0.1865</v>
      </c>
      <c r="V58" s="105"/>
    </row>
    <row r="59" spans="1:37" s="47" customFormat="1" ht="22.5" customHeight="1" x14ac:dyDescent="0.25">
      <c r="A59" s="105"/>
      <c r="B59" s="111"/>
      <c r="C59" s="78" t="s">
        <v>54</v>
      </c>
      <c r="D59" s="88">
        <v>9.5799999999999996E-2</v>
      </c>
      <c r="E59" s="88">
        <v>0.10589999999999999</v>
      </c>
      <c r="F59" s="88">
        <v>9.2699999999999991E-2</v>
      </c>
      <c r="G59" s="88">
        <v>9.4600000000000004E-2</v>
      </c>
      <c r="H59" s="88">
        <v>9.6699999999999994E-2</v>
      </c>
      <c r="I59" s="88">
        <v>9.6799999999999997E-2</v>
      </c>
      <c r="J59" s="88">
        <v>0.105</v>
      </c>
      <c r="K59" s="88">
        <v>0.1008</v>
      </c>
      <c r="L59" s="88">
        <v>0.10869999999999999</v>
      </c>
      <c r="M59" s="88">
        <v>0.12369999999999999</v>
      </c>
      <c r="N59" s="88">
        <v>0.1419</v>
      </c>
      <c r="O59" s="88">
        <v>0.14730000000000001</v>
      </c>
      <c r="P59" s="88">
        <v>0.16219999999999998</v>
      </c>
      <c r="Q59" s="89">
        <v>0.17079999999999998</v>
      </c>
      <c r="R59" s="89">
        <v>0.1857</v>
      </c>
      <c r="S59" s="89">
        <v>0.20300000000000001</v>
      </c>
      <c r="T59" s="89">
        <v>0.20980000000000001</v>
      </c>
      <c r="U59" s="89">
        <v>0.21559999999999999</v>
      </c>
      <c r="V59" s="105"/>
    </row>
    <row r="60" spans="1:37" s="47" customFormat="1" ht="22.5" customHeight="1" x14ac:dyDescent="0.25">
      <c r="A60" s="105"/>
      <c r="B60" s="111"/>
      <c r="C60" s="78" t="s">
        <v>55</v>
      </c>
      <c r="D60" s="88">
        <v>6.2800000000000009E-2</v>
      </c>
      <c r="E60" s="88">
        <v>7.17E-2</v>
      </c>
      <c r="F60" s="88">
        <v>6.6600000000000006E-2</v>
      </c>
      <c r="G60" s="88">
        <v>7.6299999999999993E-2</v>
      </c>
      <c r="H60" s="88">
        <v>7.0099999999999996E-2</v>
      </c>
      <c r="I60" s="88">
        <v>5.9900000000000002E-2</v>
      </c>
      <c r="J60" s="88">
        <v>6.7199999999999996E-2</v>
      </c>
      <c r="K60" s="88">
        <v>7.3800000000000004E-2</v>
      </c>
      <c r="L60" s="88">
        <v>8.5800000000000001E-2</v>
      </c>
      <c r="M60" s="88">
        <v>9.7100000000000006E-2</v>
      </c>
      <c r="N60" s="88">
        <v>9.9600000000000008E-2</v>
      </c>
      <c r="O60" s="88">
        <v>0.1346</v>
      </c>
      <c r="P60" s="88">
        <v>0.16949999999999998</v>
      </c>
      <c r="Q60" s="89">
        <v>0.16570000000000001</v>
      </c>
      <c r="R60" s="89">
        <v>0.16070000000000001</v>
      </c>
      <c r="S60" s="89">
        <v>0.16200000000000001</v>
      </c>
      <c r="T60" s="89">
        <v>0.1757</v>
      </c>
      <c r="U60" s="89">
        <v>0.16109999999999999</v>
      </c>
      <c r="V60" s="105"/>
    </row>
    <row r="61" spans="1:37" s="47" customFormat="1" ht="22.5" customHeight="1" x14ac:dyDescent="0.25">
      <c r="A61" s="105"/>
      <c r="B61" s="111"/>
      <c r="C61" s="78" t="s">
        <v>56</v>
      </c>
      <c r="D61" s="88">
        <v>0.64639999999999997</v>
      </c>
      <c r="E61" s="88">
        <v>0.65</v>
      </c>
      <c r="F61" s="88">
        <v>0.65760000000000007</v>
      </c>
      <c r="G61" s="88">
        <v>0.64510000000000001</v>
      </c>
      <c r="H61" s="88">
        <v>0.71920000000000006</v>
      </c>
      <c r="I61" s="88">
        <v>0.7340000000000001</v>
      </c>
      <c r="J61" s="88">
        <v>0.76319999999999988</v>
      </c>
      <c r="K61" s="88">
        <v>0.72199999999999998</v>
      </c>
      <c r="L61" s="88">
        <v>0.74690000000000001</v>
      </c>
      <c r="M61" s="88">
        <v>0.79510000000000003</v>
      </c>
      <c r="N61" s="88">
        <v>0.80459999999999998</v>
      </c>
      <c r="O61" s="88">
        <v>0.8456999999999999</v>
      </c>
      <c r="P61" s="88">
        <v>0.81510000000000005</v>
      </c>
      <c r="Q61" s="89">
        <v>0.83650000000000002</v>
      </c>
      <c r="R61" s="89">
        <v>0.82019999999999993</v>
      </c>
      <c r="S61" s="89">
        <v>0.80409999999999993</v>
      </c>
      <c r="T61" s="89">
        <v>0.81409999999999993</v>
      </c>
      <c r="U61" s="89">
        <v>0.86560000000000004</v>
      </c>
      <c r="V61" s="105"/>
    </row>
    <row r="62" spans="1:37" s="47" customFormat="1" ht="22.5" customHeight="1" x14ac:dyDescent="0.25">
      <c r="A62" s="105"/>
      <c r="B62" s="111"/>
      <c r="C62" s="78" t="s">
        <v>59</v>
      </c>
      <c r="D62" s="88">
        <v>5.5399999999999998E-2</v>
      </c>
      <c r="E62" s="88">
        <v>6.9199999999999998E-2</v>
      </c>
      <c r="F62" s="88">
        <v>6.9199999999999998E-2</v>
      </c>
      <c r="G62" s="88">
        <v>6.6199999999999995E-2</v>
      </c>
      <c r="H62" s="88">
        <v>6.9099999999999995E-2</v>
      </c>
      <c r="I62" s="88">
        <v>5.62E-2</v>
      </c>
      <c r="J62" s="88">
        <v>8.0799999999999997E-2</v>
      </c>
      <c r="K62" s="88">
        <v>8.3400000000000002E-2</v>
      </c>
      <c r="L62" s="88">
        <v>8.0500000000000002E-2</v>
      </c>
      <c r="M62" s="88">
        <v>8.2299999999999998E-2</v>
      </c>
      <c r="N62" s="88">
        <v>7.9100000000000004E-2</v>
      </c>
      <c r="O62" s="88">
        <v>0.13470000000000001</v>
      </c>
      <c r="P62" s="88">
        <v>0.14219999999999999</v>
      </c>
      <c r="Q62" s="89">
        <v>0.16620000000000001</v>
      </c>
      <c r="R62" s="89">
        <v>0.1769</v>
      </c>
      <c r="S62" s="89">
        <v>0.16469999999999999</v>
      </c>
      <c r="T62" s="89">
        <v>0.17309999999999998</v>
      </c>
      <c r="U62" s="89">
        <v>0.17929999999999999</v>
      </c>
      <c r="V62" s="105"/>
    </row>
    <row r="63" spans="1:37" s="47" customFormat="1" ht="26.25" customHeight="1" x14ac:dyDescent="0.25">
      <c r="A63" s="13"/>
      <c r="B63" s="67"/>
      <c r="C63" s="78" t="s">
        <v>58</v>
      </c>
      <c r="D63" s="88">
        <v>4.3200000000000002E-2</v>
      </c>
      <c r="E63" s="88">
        <v>4.2900000000000001E-2</v>
      </c>
      <c r="F63" s="88">
        <v>4.3799999999999999E-2</v>
      </c>
      <c r="G63" s="88">
        <v>4.2599999999999999E-2</v>
      </c>
      <c r="H63" s="88">
        <v>4.1599999999999998E-2</v>
      </c>
      <c r="I63" s="88">
        <v>4.0999999999999995E-2</v>
      </c>
      <c r="J63" s="88">
        <v>4.0800000000000003E-2</v>
      </c>
      <c r="K63" s="88">
        <v>4.8000000000000001E-2</v>
      </c>
      <c r="L63" s="88">
        <v>4.9299999999999997E-2</v>
      </c>
      <c r="M63" s="88">
        <v>4.3899999999999995E-2</v>
      </c>
      <c r="N63" s="88">
        <v>4.5899999999999996E-2</v>
      </c>
      <c r="O63" s="88">
        <v>5.4299999999999994E-2</v>
      </c>
      <c r="P63" s="88">
        <v>5.2000000000000005E-2</v>
      </c>
      <c r="Q63" s="89">
        <v>5.1799999999999999E-2</v>
      </c>
      <c r="R63" s="89">
        <v>6.0700000000000004E-2</v>
      </c>
      <c r="S63" s="89">
        <v>5.9500000000000004E-2</v>
      </c>
      <c r="T63" s="89">
        <v>6.5199999999999994E-2</v>
      </c>
      <c r="U63" s="89">
        <v>8.7899999999999992E-2</v>
      </c>
      <c r="V63" s="23"/>
    </row>
    <row r="64" spans="1:37" s="17" customFormat="1" ht="36" customHeight="1" x14ac:dyDescent="0.25">
      <c r="A64" s="16"/>
      <c r="B64" s="83" t="s">
        <v>76</v>
      </c>
      <c r="C64" s="83"/>
      <c r="D64" s="90">
        <v>0.15770000000000001</v>
      </c>
      <c r="E64" s="90">
        <v>0.1618</v>
      </c>
      <c r="F64" s="91">
        <v>0.15990000000000001</v>
      </c>
      <c r="G64" s="91">
        <v>0.16850000000000001</v>
      </c>
      <c r="H64" s="91">
        <v>0.17879999999999999</v>
      </c>
      <c r="I64" s="91">
        <v>0.18030000000000002</v>
      </c>
      <c r="J64" s="91">
        <v>0.19350000000000001</v>
      </c>
      <c r="K64" s="91">
        <v>0.20309999999999997</v>
      </c>
      <c r="L64" s="91">
        <v>0.21530000000000002</v>
      </c>
      <c r="M64" s="91">
        <v>0.22339999999999999</v>
      </c>
      <c r="N64" s="91">
        <v>0.23180000000000001</v>
      </c>
      <c r="O64" s="91">
        <v>0.2412</v>
      </c>
      <c r="P64" s="91">
        <v>0.25290000000000001</v>
      </c>
      <c r="Q64" s="91">
        <v>0.25879999999999997</v>
      </c>
      <c r="R64" s="91">
        <v>0.2732</v>
      </c>
      <c r="S64" s="91">
        <v>0.3009</v>
      </c>
      <c r="T64" s="91">
        <v>0.29899999999999999</v>
      </c>
      <c r="U64" s="91">
        <v>0.31359999999999999</v>
      </c>
      <c r="V64" s="16"/>
      <c r="AC64" s="18"/>
      <c r="AD64" s="18"/>
      <c r="AE64" s="18"/>
      <c r="AF64" s="18"/>
      <c r="AG64" s="18"/>
      <c r="AK64" s="13"/>
    </row>
    <row r="65" spans="1:37" s="17" customFormat="1" ht="36" customHeight="1" x14ac:dyDescent="0.25">
      <c r="A65" s="16"/>
      <c r="B65" s="83" t="s">
        <v>77</v>
      </c>
      <c r="C65" s="83"/>
      <c r="D65" s="90">
        <v>0.2205</v>
      </c>
      <c r="E65" s="90">
        <v>0.21530000000000002</v>
      </c>
      <c r="F65" s="91">
        <v>0.21059999999999998</v>
      </c>
      <c r="G65" s="91">
        <v>0.21280000000000002</v>
      </c>
      <c r="H65" s="91">
        <v>0.21609999999999999</v>
      </c>
      <c r="I65" s="91">
        <v>0.2175</v>
      </c>
      <c r="J65" s="91">
        <v>0.2097</v>
      </c>
      <c r="K65" s="91">
        <v>0.21829999999999999</v>
      </c>
      <c r="L65" s="91">
        <v>0.22219999999999998</v>
      </c>
      <c r="M65" s="91">
        <v>0.22440000000000002</v>
      </c>
      <c r="N65" s="91">
        <v>0.22839999999999999</v>
      </c>
      <c r="O65" s="91">
        <v>0.23860000000000001</v>
      </c>
      <c r="P65" s="91">
        <v>0.24199999999999999</v>
      </c>
      <c r="Q65" s="91">
        <v>0.25079999999999997</v>
      </c>
      <c r="R65" s="91">
        <v>0.25739999999999996</v>
      </c>
      <c r="S65" s="91">
        <v>0.27110000000000001</v>
      </c>
      <c r="T65" s="91">
        <v>0.27360000000000001</v>
      </c>
      <c r="U65" s="91">
        <v>0.28859999999999997</v>
      </c>
      <c r="V65" s="16"/>
      <c r="AC65" s="18"/>
      <c r="AD65" s="18"/>
      <c r="AE65" s="18"/>
      <c r="AF65" s="18"/>
      <c r="AG65" s="18"/>
      <c r="AK65" s="13"/>
    </row>
    <row r="66" spans="1:37" s="17" customFormat="1" ht="36" customHeight="1" x14ac:dyDescent="0.25">
      <c r="A66" s="25"/>
      <c r="B66" s="83" t="s">
        <v>78</v>
      </c>
      <c r="C66" s="83"/>
      <c r="D66" s="92">
        <v>0.18429999999999999</v>
      </c>
      <c r="E66" s="92">
        <v>0.18539999999999998</v>
      </c>
      <c r="F66" s="93">
        <v>0.18289999999999998</v>
      </c>
      <c r="G66" s="93">
        <v>0.18899999999999997</v>
      </c>
      <c r="H66" s="93">
        <v>0.19670000000000001</v>
      </c>
      <c r="I66" s="93">
        <v>0.1986</v>
      </c>
      <c r="J66" s="93">
        <v>0.20170000000000002</v>
      </c>
      <c r="K66" s="93">
        <v>0.21100000000000002</v>
      </c>
      <c r="L66" s="93">
        <v>0.21899999999999997</v>
      </c>
      <c r="M66" s="93">
        <v>0.22399999999999998</v>
      </c>
      <c r="N66" s="93">
        <v>0.22989999999999999</v>
      </c>
      <c r="O66" s="93">
        <v>0.2397</v>
      </c>
      <c r="P66" s="93">
        <v>0.24670000000000003</v>
      </c>
      <c r="Q66" s="93">
        <v>0.25420000000000004</v>
      </c>
      <c r="R66" s="93">
        <v>0.26390000000000002</v>
      </c>
      <c r="S66" s="93">
        <v>0.28309999999999996</v>
      </c>
      <c r="T66" s="93">
        <v>0.28360000000000002</v>
      </c>
      <c r="U66" s="93">
        <v>0.29830000000000001</v>
      </c>
      <c r="V66" s="25"/>
      <c r="AC66" s="18"/>
      <c r="AD66" s="18"/>
      <c r="AE66" s="18"/>
      <c r="AF66" s="18"/>
      <c r="AG66" s="18"/>
      <c r="AK66" s="13"/>
    </row>
    <row r="67" spans="1:37" ht="15" customHeight="1" x14ac:dyDescent="0.2">
      <c r="A67" s="49"/>
      <c r="B67" s="49"/>
      <c r="C67" s="49"/>
      <c r="D67" s="49"/>
      <c r="E67" s="49"/>
      <c r="F67" s="49"/>
      <c r="G67" s="49"/>
      <c r="H67" s="49"/>
      <c r="I67" s="49"/>
      <c r="J67" s="49"/>
      <c r="K67" s="49"/>
      <c r="L67" s="49"/>
      <c r="M67" s="49"/>
      <c r="N67" s="49"/>
      <c r="O67" s="49"/>
    </row>
    <row r="68" spans="1:37" ht="15" customHeight="1" x14ac:dyDescent="0.2">
      <c r="A68" s="50"/>
      <c r="B68" s="50"/>
      <c r="C68" s="50"/>
      <c r="D68" s="50"/>
      <c r="E68" s="50"/>
      <c r="F68" s="50"/>
      <c r="G68" s="50"/>
      <c r="H68" s="50"/>
      <c r="I68" s="50"/>
      <c r="J68" s="50"/>
      <c r="K68" s="50"/>
      <c r="L68" s="50"/>
      <c r="M68" s="50"/>
      <c r="N68" s="50"/>
      <c r="O68" s="50"/>
    </row>
    <row r="69" spans="1:37" ht="15" customHeight="1" x14ac:dyDescent="0.2">
      <c r="A69" s="50"/>
      <c r="B69" s="50"/>
      <c r="C69" s="50"/>
      <c r="D69" s="50"/>
      <c r="E69" s="50"/>
      <c r="F69" s="50"/>
      <c r="G69" s="50"/>
      <c r="H69" s="50"/>
      <c r="I69" s="50"/>
      <c r="J69" s="50"/>
      <c r="K69" s="50"/>
      <c r="L69" s="50"/>
      <c r="M69" s="50"/>
      <c r="N69" s="50"/>
      <c r="O69" s="50"/>
    </row>
  </sheetData>
  <mergeCells count="9">
    <mergeCell ref="X3:Y3"/>
    <mergeCell ref="B53:C53"/>
    <mergeCell ref="B3:C3"/>
    <mergeCell ref="B4:C4"/>
    <mergeCell ref="B8:C8"/>
    <mergeCell ref="B46:C46"/>
    <mergeCell ref="B39:C39"/>
    <mergeCell ref="B33:C33"/>
    <mergeCell ref="B16:C16"/>
  </mergeCells>
  <hyperlinks>
    <hyperlink ref="X3" location="Índice!A1" display="Volver al índice" xr:uid="{00000000-0004-0000-0900-000000000000}"/>
  </hyperlinks>
  <pageMargins left="0.7" right="0.7" top="0.75" bottom="0.75" header="0.3" footer="0.3"/>
  <pageSetup paperSize="9" scale="2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tabColor rgb="FF5C4E44"/>
    <pageSetUpPr fitToPage="1"/>
  </sheetPr>
  <dimension ref="A1:AK75"/>
  <sheetViews>
    <sheetView showGridLines="0" zoomScale="60" zoomScaleNormal="60" workbookViewId="0"/>
  </sheetViews>
  <sheetFormatPr defaultColWidth="11.42578125" defaultRowHeight="14.25" x14ac:dyDescent="0.2"/>
  <cols>
    <col min="1" max="1" width="2.28515625" style="13" customWidth="1"/>
    <col min="2" max="2" width="5.7109375" style="13" customWidth="1"/>
    <col min="3" max="3" width="76.42578125" style="48" customWidth="1"/>
    <col min="4" max="21" width="15.42578125" style="19" customWidth="1"/>
    <col min="22" max="22" width="2.28515625" style="13" customWidth="1"/>
    <col min="23" max="16384" width="11.42578125" style="19"/>
  </cols>
  <sheetData>
    <row r="1" spans="1:37" s="6" customFormat="1" ht="39.75" customHeight="1" x14ac:dyDescent="0.25">
      <c r="D1" s="7"/>
      <c r="E1" s="7"/>
      <c r="F1" s="7"/>
      <c r="G1" s="7"/>
      <c r="H1" s="7"/>
      <c r="I1" s="7"/>
      <c r="J1" s="7"/>
      <c r="K1" s="7"/>
      <c r="L1" s="7"/>
      <c r="AB1" s="44"/>
      <c r="AC1" s="45"/>
    </row>
    <row r="2" spans="1:37" s="6" customFormat="1" ht="39.75" customHeight="1" x14ac:dyDescent="0.25">
      <c r="D2" s="7"/>
      <c r="E2" s="7"/>
      <c r="F2" s="7"/>
      <c r="G2" s="7"/>
      <c r="H2" s="7"/>
      <c r="I2" s="7"/>
      <c r="J2" s="7"/>
      <c r="K2" s="7"/>
      <c r="L2" s="7"/>
      <c r="Q2" s="10"/>
      <c r="R2" s="10"/>
      <c r="S2" s="10"/>
      <c r="T2" s="10"/>
      <c r="U2" s="10"/>
      <c r="AB2" s="44"/>
      <c r="AC2" s="46"/>
    </row>
    <row r="3" spans="1:37" s="13" customFormat="1" ht="65.25" customHeight="1" x14ac:dyDescent="0.25">
      <c r="A3" s="63"/>
      <c r="B3" s="177" t="s">
        <v>246</v>
      </c>
      <c r="C3" s="177"/>
      <c r="D3" s="64">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3"/>
      <c r="X3" s="174" t="s">
        <v>168</v>
      </c>
      <c r="Y3" s="174"/>
    </row>
    <row r="4" spans="1:37" s="17" customFormat="1" ht="36" customHeight="1" x14ac:dyDescent="0.25">
      <c r="A4" s="58"/>
      <c r="B4" s="176" t="s">
        <v>70</v>
      </c>
      <c r="C4" s="176"/>
      <c r="D4" s="76">
        <v>7045.3600000000006</v>
      </c>
      <c r="E4" s="76">
        <v>6960.67</v>
      </c>
      <c r="F4" s="77">
        <v>7085.86</v>
      </c>
      <c r="G4" s="77">
        <v>6884.5000000000009</v>
      </c>
      <c r="H4" s="77">
        <v>6420.72</v>
      </c>
      <c r="I4" s="77">
        <v>6704.26</v>
      </c>
      <c r="J4" s="77">
        <v>6530.0300000000007</v>
      </c>
      <c r="K4" s="77">
        <v>6351.67</v>
      </c>
      <c r="L4" s="77">
        <v>6460.66</v>
      </c>
      <c r="M4" s="77">
        <v>6498.11</v>
      </c>
      <c r="N4" s="77">
        <v>6367.7999999999993</v>
      </c>
      <c r="O4" s="77">
        <v>6266.82</v>
      </c>
      <c r="P4" s="77">
        <v>6210.72</v>
      </c>
      <c r="Q4" s="77">
        <v>6318.58</v>
      </c>
      <c r="R4" s="77">
        <v>6219.9500000000007</v>
      </c>
      <c r="S4" s="77">
        <v>5548.3399999999992</v>
      </c>
      <c r="T4" s="77">
        <v>5929.21</v>
      </c>
      <c r="U4" s="77">
        <v>6052.78</v>
      </c>
      <c r="V4" s="58"/>
      <c r="AC4" s="18"/>
      <c r="AD4" s="18"/>
      <c r="AE4" s="18"/>
      <c r="AF4" s="18"/>
      <c r="AG4" s="18"/>
      <c r="AK4" s="13"/>
    </row>
    <row r="5" spans="1:37" s="47" customFormat="1" ht="22.5" customHeight="1" x14ac:dyDescent="0.25">
      <c r="A5" s="105"/>
      <c r="B5" s="111"/>
      <c r="C5" s="78" t="s">
        <v>22</v>
      </c>
      <c r="D5" s="79">
        <v>608.04999999999995</v>
      </c>
      <c r="E5" s="79">
        <v>603.15</v>
      </c>
      <c r="F5" s="79">
        <v>633.78</v>
      </c>
      <c r="G5" s="79">
        <v>609.92999999999995</v>
      </c>
      <c r="H5" s="79">
        <v>577.55999999999995</v>
      </c>
      <c r="I5" s="79">
        <v>596.41999999999996</v>
      </c>
      <c r="J5" s="79">
        <v>611.51</v>
      </c>
      <c r="K5" s="79">
        <v>617.19000000000005</v>
      </c>
      <c r="L5" s="79">
        <v>623.83000000000004</v>
      </c>
      <c r="M5" s="79">
        <v>623.12</v>
      </c>
      <c r="N5" s="79">
        <v>622</v>
      </c>
      <c r="O5" s="79">
        <v>617.58000000000004</v>
      </c>
      <c r="P5" s="79">
        <v>627.01</v>
      </c>
      <c r="Q5" s="80">
        <v>639.57000000000005</v>
      </c>
      <c r="R5" s="80">
        <v>624.23</v>
      </c>
      <c r="S5" s="80">
        <v>576.46</v>
      </c>
      <c r="T5" s="80">
        <v>599.24</v>
      </c>
      <c r="U5" s="80">
        <v>616.6</v>
      </c>
      <c r="V5" s="105"/>
    </row>
    <row r="6" spans="1:37" s="47" customFormat="1" ht="22.5" customHeight="1" x14ac:dyDescent="0.25">
      <c r="A6" s="105"/>
      <c r="B6" s="111"/>
      <c r="C6" s="78" t="s">
        <v>79</v>
      </c>
      <c r="D6" s="79">
        <v>5988.92</v>
      </c>
      <c r="E6" s="79">
        <v>5888.27</v>
      </c>
      <c r="F6" s="79">
        <v>5972.47</v>
      </c>
      <c r="G6" s="79">
        <v>5782.97</v>
      </c>
      <c r="H6" s="79">
        <v>5363.96</v>
      </c>
      <c r="I6" s="79">
        <v>5622.81</v>
      </c>
      <c r="J6" s="79">
        <v>5419.38</v>
      </c>
      <c r="K6" s="79">
        <v>5235.13</v>
      </c>
      <c r="L6" s="79">
        <v>5347.26</v>
      </c>
      <c r="M6" s="79">
        <v>5395.67</v>
      </c>
      <c r="N6" s="79">
        <v>5252.36</v>
      </c>
      <c r="O6" s="79">
        <v>5146</v>
      </c>
      <c r="P6" s="79">
        <v>5088.68</v>
      </c>
      <c r="Q6" s="80">
        <v>5212.6400000000003</v>
      </c>
      <c r="R6" s="80">
        <v>5122.8</v>
      </c>
      <c r="S6" s="80">
        <v>4577.9799999999996</v>
      </c>
      <c r="T6" s="80">
        <v>4896.66</v>
      </c>
      <c r="U6" s="80">
        <v>4957.57</v>
      </c>
      <c r="V6" s="105"/>
    </row>
    <row r="7" spans="1:37" s="47" customFormat="1" ht="26.25" customHeight="1" x14ac:dyDescent="0.25">
      <c r="A7" s="13"/>
      <c r="B7" s="67"/>
      <c r="C7" s="78" t="s">
        <v>21</v>
      </c>
      <c r="D7" s="79">
        <v>448.39</v>
      </c>
      <c r="E7" s="79">
        <v>469.25</v>
      </c>
      <c r="F7" s="79">
        <v>479.61</v>
      </c>
      <c r="G7" s="79">
        <v>491.6</v>
      </c>
      <c r="H7" s="79">
        <v>479.2</v>
      </c>
      <c r="I7" s="79">
        <v>485.03</v>
      </c>
      <c r="J7" s="79">
        <v>499.14</v>
      </c>
      <c r="K7" s="79">
        <v>499.35</v>
      </c>
      <c r="L7" s="79">
        <v>489.57</v>
      </c>
      <c r="M7" s="79">
        <v>479.32</v>
      </c>
      <c r="N7" s="79">
        <v>493.44</v>
      </c>
      <c r="O7" s="79">
        <v>503.24</v>
      </c>
      <c r="P7" s="79">
        <v>495.03</v>
      </c>
      <c r="Q7" s="80">
        <v>466.37</v>
      </c>
      <c r="R7" s="80">
        <v>472.92</v>
      </c>
      <c r="S7" s="80">
        <v>393.9</v>
      </c>
      <c r="T7" s="80">
        <v>433.31</v>
      </c>
      <c r="U7" s="80">
        <v>478.61</v>
      </c>
      <c r="V7" s="23"/>
    </row>
    <row r="8" spans="1:37" s="17" customFormat="1" ht="36" customHeight="1" x14ac:dyDescent="0.25">
      <c r="A8" s="16"/>
      <c r="B8" s="175" t="s">
        <v>237</v>
      </c>
      <c r="C8" s="175"/>
      <c r="D8" s="81">
        <v>1033.3000000000002</v>
      </c>
      <c r="E8" s="81">
        <v>1062.23</v>
      </c>
      <c r="F8" s="82">
        <v>1112.98</v>
      </c>
      <c r="G8" s="82">
        <v>1149.4000000000001</v>
      </c>
      <c r="H8" s="82">
        <v>1116.18</v>
      </c>
      <c r="I8" s="82">
        <v>1209.25</v>
      </c>
      <c r="J8" s="82">
        <v>1265.04</v>
      </c>
      <c r="K8" s="82">
        <v>1321.27</v>
      </c>
      <c r="L8" s="82">
        <v>1377.49</v>
      </c>
      <c r="M8" s="82">
        <v>1404.01</v>
      </c>
      <c r="N8" s="82">
        <v>1387.97</v>
      </c>
      <c r="O8" s="82">
        <v>1341.14</v>
      </c>
      <c r="P8" s="82">
        <v>1314.19</v>
      </c>
      <c r="Q8" s="82">
        <v>1282.1300000000001</v>
      </c>
      <c r="R8" s="82">
        <v>1257.3799999999999</v>
      </c>
      <c r="S8" s="82">
        <v>1124.5700000000002</v>
      </c>
      <c r="T8" s="82">
        <v>1239.3800000000001</v>
      </c>
      <c r="U8" s="82">
        <v>1241.9499999999998</v>
      </c>
      <c r="V8" s="16"/>
      <c r="AC8" s="18"/>
      <c r="AD8" s="18"/>
      <c r="AE8" s="18"/>
      <c r="AF8" s="18"/>
      <c r="AG8" s="18"/>
      <c r="AK8" s="13"/>
    </row>
    <row r="9" spans="1:37" s="47" customFormat="1" ht="22.5" customHeight="1" x14ac:dyDescent="0.25">
      <c r="A9" s="105"/>
      <c r="B9" s="111"/>
      <c r="C9" s="78" t="s">
        <v>23</v>
      </c>
      <c r="D9" s="79">
        <v>149.93</v>
      </c>
      <c r="E9" s="79">
        <v>159.19</v>
      </c>
      <c r="F9" s="79">
        <v>168.56</v>
      </c>
      <c r="G9" s="79">
        <v>174.4</v>
      </c>
      <c r="H9" s="79">
        <v>161.78</v>
      </c>
      <c r="I9" s="79">
        <v>173.1</v>
      </c>
      <c r="J9" s="79">
        <v>181.75</v>
      </c>
      <c r="K9" s="79">
        <v>183.33</v>
      </c>
      <c r="L9" s="79">
        <v>189.15</v>
      </c>
      <c r="M9" s="79">
        <v>185.02</v>
      </c>
      <c r="N9" s="79">
        <v>191.82</v>
      </c>
      <c r="O9" s="79">
        <v>189.4</v>
      </c>
      <c r="P9" s="79">
        <v>186.04</v>
      </c>
      <c r="Q9" s="80">
        <v>182.66</v>
      </c>
      <c r="R9" s="80">
        <v>174.4</v>
      </c>
      <c r="S9" s="80">
        <v>159.75</v>
      </c>
      <c r="T9" s="80">
        <v>176.61</v>
      </c>
      <c r="U9" s="80">
        <v>185.7</v>
      </c>
      <c r="V9" s="105"/>
    </row>
    <row r="10" spans="1:37" s="47" customFormat="1" ht="22.5" customHeight="1" x14ac:dyDescent="0.25">
      <c r="A10" s="105"/>
      <c r="B10" s="111"/>
      <c r="C10" s="78" t="s">
        <v>24</v>
      </c>
      <c r="D10" s="79">
        <v>365.36</v>
      </c>
      <c r="E10" s="79">
        <v>369.12</v>
      </c>
      <c r="F10" s="79">
        <v>397.55</v>
      </c>
      <c r="G10" s="79">
        <v>412.35</v>
      </c>
      <c r="H10" s="79">
        <v>388.03</v>
      </c>
      <c r="I10" s="79">
        <v>443.53</v>
      </c>
      <c r="J10" s="79">
        <v>465.38</v>
      </c>
      <c r="K10" s="79">
        <v>501.76</v>
      </c>
      <c r="L10" s="79">
        <v>532.57000000000005</v>
      </c>
      <c r="M10" s="79">
        <v>562.1</v>
      </c>
      <c r="N10" s="79">
        <v>528.34</v>
      </c>
      <c r="O10" s="79">
        <v>488.45</v>
      </c>
      <c r="P10" s="79">
        <v>496.72</v>
      </c>
      <c r="Q10" s="80">
        <v>471.2</v>
      </c>
      <c r="R10" s="80">
        <v>473.18</v>
      </c>
      <c r="S10" s="80">
        <v>448.29</v>
      </c>
      <c r="T10" s="80">
        <v>506.78</v>
      </c>
      <c r="U10" s="80">
        <v>475.34</v>
      </c>
      <c r="V10" s="105"/>
    </row>
    <row r="11" spans="1:37" s="47" customFormat="1" ht="22.5" customHeight="1" x14ac:dyDescent="0.25">
      <c r="A11" s="105"/>
      <c r="B11" s="111"/>
      <c r="C11" s="78" t="s">
        <v>26</v>
      </c>
      <c r="D11" s="79">
        <v>61.53</v>
      </c>
      <c r="E11" s="79">
        <v>63.22</v>
      </c>
      <c r="F11" s="79">
        <v>69.06</v>
      </c>
      <c r="G11" s="79">
        <v>71.709999999999994</v>
      </c>
      <c r="H11" s="79">
        <v>68.05</v>
      </c>
      <c r="I11" s="79">
        <v>72.77</v>
      </c>
      <c r="J11" s="79">
        <v>79.78</v>
      </c>
      <c r="K11" s="79">
        <v>81.56</v>
      </c>
      <c r="L11" s="79">
        <v>84.76</v>
      </c>
      <c r="M11" s="79">
        <v>78.23</v>
      </c>
      <c r="N11" s="79">
        <v>83.34</v>
      </c>
      <c r="O11" s="79">
        <v>89.74</v>
      </c>
      <c r="P11" s="79">
        <v>90.4</v>
      </c>
      <c r="Q11" s="80">
        <v>90.68</v>
      </c>
      <c r="R11" s="80">
        <v>96.58</v>
      </c>
      <c r="S11" s="80">
        <v>89.02</v>
      </c>
      <c r="T11" s="80">
        <v>94.61</v>
      </c>
      <c r="U11" s="80">
        <v>91.34</v>
      </c>
      <c r="V11" s="105"/>
    </row>
    <row r="12" spans="1:37" s="47" customFormat="1" ht="22.5" customHeight="1" x14ac:dyDescent="0.25">
      <c r="A12" s="105"/>
      <c r="B12" s="111"/>
      <c r="C12" s="78" t="s">
        <v>25</v>
      </c>
      <c r="D12" s="79">
        <v>60.04</v>
      </c>
      <c r="E12" s="79">
        <v>59.95</v>
      </c>
      <c r="F12" s="79">
        <v>61.33</v>
      </c>
      <c r="G12" s="79">
        <v>61.84</v>
      </c>
      <c r="H12" s="79">
        <v>64.349999999999994</v>
      </c>
      <c r="I12" s="79">
        <v>66.37</v>
      </c>
      <c r="J12" s="79">
        <v>71.819999999999993</v>
      </c>
      <c r="K12" s="79">
        <v>71.739999999999995</v>
      </c>
      <c r="L12" s="79">
        <v>80.22</v>
      </c>
      <c r="M12" s="79">
        <v>82.48</v>
      </c>
      <c r="N12" s="79">
        <v>84.06</v>
      </c>
      <c r="O12" s="79">
        <v>87.74</v>
      </c>
      <c r="P12" s="79">
        <v>79.64</v>
      </c>
      <c r="Q12" s="80">
        <v>83.12</v>
      </c>
      <c r="R12" s="80">
        <v>83.64</v>
      </c>
      <c r="S12" s="80">
        <v>83.21</v>
      </c>
      <c r="T12" s="80">
        <v>85.88</v>
      </c>
      <c r="U12" s="80">
        <v>87.31</v>
      </c>
      <c r="V12" s="105"/>
    </row>
    <row r="13" spans="1:37" s="47" customFormat="1" ht="22.5" customHeight="1" x14ac:dyDescent="0.25">
      <c r="A13" s="105"/>
      <c r="B13" s="111"/>
      <c r="C13" s="78" t="s">
        <v>28</v>
      </c>
      <c r="D13" s="79">
        <v>31.46</v>
      </c>
      <c r="E13" s="79">
        <v>31.02</v>
      </c>
      <c r="F13" s="79">
        <v>33.69</v>
      </c>
      <c r="G13" s="79">
        <v>38.44</v>
      </c>
      <c r="H13" s="79">
        <v>41.22</v>
      </c>
      <c r="I13" s="79">
        <v>45.43</v>
      </c>
      <c r="J13" s="79">
        <v>48.8</v>
      </c>
      <c r="K13" s="79">
        <v>49.09</v>
      </c>
      <c r="L13" s="79">
        <v>50.09</v>
      </c>
      <c r="M13" s="79">
        <v>53.07</v>
      </c>
      <c r="N13" s="79">
        <v>54.27</v>
      </c>
      <c r="O13" s="79">
        <v>56.7</v>
      </c>
      <c r="P13" s="79">
        <v>54.31</v>
      </c>
      <c r="Q13" s="80">
        <v>54.61</v>
      </c>
      <c r="R13" s="80">
        <v>56.98</v>
      </c>
      <c r="S13" s="80">
        <v>46.5</v>
      </c>
      <c r="T13" s="80">
        <v>50.27</v>
      </c>
      <c r="U13" s="80" t="s">
        <v>63</v>
      </c>
      <c r="V13" s="105"/>
    </row>
    <row r="14" spans="1:37" s="47" customFormat="1" ht="22.5" customHeight="1" x14ac:dyDescent="0.25">
      <c r="A14" s="105"/>
      <c r="B14" s="111"/>
      <c r="C14" s="78" t="s">
        <v>100</v>
      </c>
      <c r="D14" s="79">
        <v>40.409999999999997</v>
      </c>
      <c r="E14" s="79">
        <v>44.8</v>
      </c>
      <c r="F14" s="79">
        <v>44.63</v>
      </c>
      <c r="G14" s="79">
        <v>42.84</v>
      </c>
      <c r="H14" s="79">
        <v>42.69</v>
      </c>
      <c r="I14" s="79">
        <v>46.88</v>
      </c>
      <c r="J14" s="79">
        <v>46.86</v>
      </c>
      <c r="K14" s="79">
        <v>43.84</v>
      </c>
      <c r="L14" s="79">
        <v>43.51</v>
      </c>
      <c r="M14" s="79">
        <v>42.72</v>
      </c>
      <c r="N14" s="79">
        <v>42.69</v>
      </c>
      <c r="O14" s="79">
        <v>39.11</v>
      </c>
      <c r="P14" s="79">
        <v>38.26</v>
      </c>
      <c r="Q14" s="80">
        <v>38.39</v>
      </c>
      <c r="R14" s="80">
        <v>38.71</v>
      </c>
      <c r="S14" s="80">
        <v>33.799999999999997</v>
      </c>
      <c r="T14" s="80">
        <v>34.25</v>
      </c>
      <c r="U14" s="80" t="s">
        <v>63</v>
      </c>
      <c r="V14" s="105"/>
    </row>
    <row r="15" spans="1:37" s="47" customFormat="1" ht="22.5" customHeight="1" x14ac:dyDescent="0.25">
      <c r="A15" s="105"/>
      <c r="B15" s="111"/>
      <c r="C15" s="78" t="s">
        <v>27</v>
      </c>
      <c r="D15" s="79">
        <v>163.28</v>
      </c>
      <c r="E15" s="79">
        <v>162.61000000000001</v>
      </c>
      <c r="F15" s="79">
        <v>159.69</v>
      </c>
      <c r="G15" s="79">
        <v>171.02</v>
      </c>
      <c r="H15" s="79">
        <v>171.26</v>
      </c>
      <c r="I15" s="79">
        <v>178.19</v>
      </c>
      <c r="J15" s="79">
        <v>178.07</v>
      </c>
      <c r="K15" s="79">
        <v>193.74</v>
      </c>
      <c r="L15" s="79">
        <v>195.55</v>
      </c>
      <c r="M15" s="79">
        <v>195.21</v>
      </c>
      <c r="N15" s="79">
        <v>182.69</v>
      </c>
      <c r="O15" s="79">
        <v>168.58</v>
      </c>
      <c r="P15" s="79">
        <v>154.04</v>
      </c>
      <c r="Q15" s="80">
        <v>139.05000000000001</v>
      </c>
      <c r="R15" s="80">
        <v>108.16</v>
      </c>
      <c r="S15" s="80">
        <v>67.2</v>
      </c>
      <c r="T15" s="80">
        <v>73.930000000000007</v>
      </c>
      <c r="U15" s="80">
        <v>86.02</v>
      </c>
      <c r="V15" s="105"/>
    </row>
    <row r="16" spans="1:37" s="47" customFormat="1" ht="26.25" customHeight="1" x14ac:dyDescent="0.25">
      <c r="A16" s="13"/>
      <c r="B16" s="67"/>
      <c r="C16" s="78" t="s">
        <v>81</v>
      </c>
      <c r="D16" s="79">
        <v>161.2900000000003</v>
      </c>
      <c r="E16" s="79">
        <v>172.32000000000005</v>
      </c>
      <c r="F16" s="79">
        <v>178.47000000000003</v>
      </c>
      <c r="G16" s="79">
        <v>176.80000000000007</v>
      </c>
      <c r="H16" s="79">
        <v>178.80000000000018</v>
      </c>
      <c r="I16" s="79">
        <v>182.98000000000002</v>
      </c>
      <c r="J16" s="79">
        <v>192.57999999999993</v>
      </c>
      <c r="K16" s="79">
        <v>196.20999999999981</v>
      </c>
      <c r="L16" s="79">
        <v>201.63999999999987</v>
      </c>
      <c r="M16" s="79">
        <v>205.17999999999984</v>
      </c>
      <c r="N16" s="79">
        <v>220.75999999999976</v>
      </c>
      <c r="O16" s="79">
        <v>221.42000000000007</v>
      </c>
      <c r="P16" s="79">
        <v>214.7800000000002</v>
      </c>
      <c r="Q16" s="80">
        <v>222.42000000000007</v>
      </c>
      <c r="R16" s="80">
        <v>225.72999999999979</v>
      </c>
      <c r="S16" s="80">
        <v>196.80000000000018</v>
      </c>
      <c r="T16" s="80">
        <v>217.05000000000018</v>
      </c>
      <c r="U16" s="80" t="s">
        <v>63</v>
      </c>
      <c r="V16" s="23"/>
    </row>
    <row r="17" spans="1:37" s="17" customFormat="1" ht="36" customHeight="1" x14ac:dyDescent="0.25">
      <c r="A17" s="16"/>
      <c r="B17" s="175" t="s">
        <v>71</v>
      </c>
      <c r="C17" s="175"/>
      <c r="D17" s="81">
        <v>4781.8999999999996</v>
      </c>
      <c r="E17" s="81">
        <v>4837.58</v>
      </c>
      <c r="F17" s="82">
        <v>4807.97</v>
      </c>
      <c r="G17" s="82">
        <v>4705.09</v>
      </c>
      <c r="H17" s="82">
        <v>4345.49</v>
      </c>
      <c r="I17" s="82">
        <v>4500.1000000000004</v>
      </c>
      <c r="J17" s="82">
        <v>4392.66</v>
      </c>
      <c r="K17" s="82">
        <v>4357.5600000000004</v>
      </c>
      <c r="L17" s="82">
        <v>4255.68</v>
      </c>
      <c r="M17" s="82">
        <v>4086.3</v>
      </c>
      <c r="N17" s="82">
        <v>4139.63</v>
      </c>
      <c r="O17" s="82">
        <v>4154.29</v>
      </c>
      <c r="P17" s="82">
        <v>4216.99</v>
      </c>
      <c r="Q17" s="82">
        <v>4133.08</v>
      </c>
      <c r="R17" s="82">
        <v>3952.07</v>
      </c>
      <c r="S17" s="82">
        <v>3640.8</v>
      </c>
      <c r="T17" s="82">
        <v>3906.91</v>
      </c>
      <c r="U17" s="82">
        <v>3827.7</v>
      </c>
      <c r="V17" s="16"/>
      <c r="AC17" s="18"/>
      <c r="AD17" s="18"/>
      <c r="AE17" s="18"/>
      <c r="AF17" s="18"/>
      <c r="AG17" s="18"/>
      <c r="AK17" s="13"/>
    </row>
    <row r="18" spans="1:37" s="47" customFormat="1" ht="22.5" customHeight="1" x14ac:dyDescent="0.25">
      <c r="A18" s="105"/>
      <c r="B18" s="111"/>
      <c r="C18" s="78" t="s">
        <v>32</v>
      </c>
      <c r="D18" s="79">
        <v>848.43</v>
      </c>
      <c r="E18" s="79">
        <v>860.88</v>
      </c>
      <c r="F18" s="79">
        <v>832.18</v>
      </c>
      <c r="G18" s="79">
        <v>836.89</v>
      </c>
      <c r="H18" s="79">
        <v>774.89</v>
      </c>
      <c r="I18" s="79">
        <v>821.64</v>
      </c>
      <c r="J18" s="79">
        <v>792.94</v>
      </c>
      <c r="K18" s="79">
        <v>814.1</v>
      </c>
      <c r="L18" s="79">
        <v>830</v>
      </c>
      <c r="M18" s="79">
        <v>792.63</v>
      </c>
      <c r="N18" s="79">
        <v>791.61</v>
      </c>
      <c r="O18" s="79">
        <v>800.93</v>
      </c>
      <c r="P18" s="79">
        <v>783.69</v>
      </c>
      <c r="Q18" s="80">
        <v>754.97</v>
      </c>
      <c r="R18" s="80">
        <v>706.96</v>
      </c>
      <c r="S18" s="80">
        <v>651.66</v>
      </c>
      <c r="T18" s="80">
        <v>693.05</v>
      </c>
      <c r="U18" s="80">
        <v>676.85</v>
      </c>
      <c r="V18" s="105"/>
    </row>
    <row r="19" spans="1:37" s="47" customFormat="1" ht="22.5" customHeight="1" x14ac:dyDescent="0.25">
      <c r="A19" s="105"/>
      <c r="B19" s="111"/>
      <c r="C19" s="78" t="s">
        <v>29</v>
      </c>
      <c r="D19" s="79">
        <v>129.63</v>
      </c>
      <c r="E19" s="79">
        <v>127.49</v>
      </c>
      <c r="F19" s="79">
        <v>122.87</v>
      </c>
      <c r="G19" s="79">
        <v>125.55</v>
      </c>
      <c r="H19" s="79">
        <v>112.66</v>
      </c>
      <c r="I19" s="79">
        <v>122.35</v>
      </c>
      <c r="J19" s="79">
        <v>112.58</v>
      </c>
      <c r="K19" s="79">
        <v>110.18</v>
      </c>
      <c r="L19" s="79">
        <v>111.91</v>
      </c>
      <c r="M19" s="79">
        <v>105.17</v>
      </c>
      <c r="N19" s="79">
        <v>110.03</v>
      </c>
      <c r="O19" s="79">
        <v>108.7</v>
      </c>
      <c r="P19" s="79">
        <v>108.1</v>
      </c>
      <c r="Q19" s="80">
        <v>109.19</v>
      </c>
      <c r="R19" s="80">
        <v>107.99</v>
      </c>
      <c r="S19" s="80">
        <v>100.17</v>
      </c>
      <c r="T19" s="80">
        <v>104.85</v>
      </c>
      <c r="U19" s="80">
        <v>99.36</v>
      </c>
      <c r="V19" s="105"/>
    </row>
    <row r="20" spans="1:37" s="47" customFormat="1" ht="22.5" customHeight="1" x14ac:dyDescent="0.25">
      <c r="A20" s="105"/>
      <c r="B20" s="111"/>
      <c r="C20" s="78" t="s">
        <v>36</v>
      </c>
      <c r="D20" s="79">
        <v>373.43</v>
      </c>
      <c r="E20" s="79">
        <v>366.82</v>
      </c>
      <c r="F20" s="79">
        <v>376.06</v>
      </c>
      <c r="G20" s="79">
        <v>344.77</v>
      </c>
      <c r="H20" s="79">
        <v>304.64</v>
      </c>
      <c r="I20" s="79">
        <v>291.43</v>
      </c>
      <c r="J20" s="79">
        <v>293.26</v>
      </c>
      <c r="K20" s="79">
        <v>288.16000000000003</v>
      </c>
      <c r="L20" s="79">
        <v>262.02</v>
      </c>
      <c r="M20" s="79">
        <v>261.74</v>
      </c>
      <c r="N20" s="79">
        <v>277.39</v>
      </c>
      <c r="O20" s="79">
        <v>269.47000000000003</v>
      </c>
      <c r="P20" s="79">
        <v>285.89</v>
      </c>
      <c r="Q20" s="80">
        <v>280.82</v>
      </c>
      <c r="R20" s="80">
        <v>261.05</v>
      </c>
      <c r="S20" s="80">
        <v>220.49</v>
      </c>
      <c r="T20" s="80">
        <v>237.33</v>
      </c>
      <c r="U20" s="80">
        <v>249.92</v>
      </c>
      <c r="V20" s="105"/>
    </row>
    <row r="21" spans="1:37" s="47" customFormat="1" ht="22.5" customHeight="1" x14ac:dyDescent="0.25">
      <c r="A21" s="105"/>
      <c r="B21" s="111"/>
      <c r="C21" s="78" t="s">
        <v>30</v>
      </c>
      <c r="D21" s="79">
        <v>59.15</v>
      </c>
      <c r="E21" s="79">
        <v>70.7</v>
      </c>
      <c r="F21" s="79">
        <v>69.73</v>
      </c>
      <c r="G21" s="79">
        <v>61.15</v>
      </c>
      <c r="H21" s="79">
        <v>58.42</v>
      </c>
      <c r="I21" s="79">
        <v>67.34</v>
      </c>
      <c r="J21" s="79">
        <v>59.68</v>
      </c>
      <c r="K21" s="79">
        <v>54.03</v>
      </c>
      <c r="L21" s="79">
        <v>54.92</v>
      </c>
      <c r="M21" s="79">
        <v>50.7</v>
      </c>
      <c r="N21" s="79">
        <v>47.25</v>
      </c>
      <c r="O21" s="79">
        <v>50.73</v>
      </c>
      <c r="P21" s="79">
        <v>48.26</v>
      </c>
      <c r="Q21" s="80">
        <v>49.38</v>
      </c>
      <c r="R21" s="80">
        <v>45.92</v>
      </c>
      <c r="S21" s="80">
        <v>41.2</v>
      </c>
      <c r="T21" s="80">
        <v>41.27</v>
      </c>
      <c r="U21" s="80" t="s">
        <v>63</v>
      </c>
      <c r="V21" s="105"/>
    </row>
    <row r="22" spans="1:37" s="47" customFormat="1" ht="22.5" customHeight="1" x14ac:dyDescent="0.25">
      <c r="A22" s="105"/>
      <c r="B22" s="111"/>
      <c r="C22" s="78" t="s">
        <v>31</v>
      </c>
      <c r="D22" s="79">
        <v>421.59</v>
      </c>
      <c r="E22" s="79">
        <v>412.46</v>
      </c>
      <c r="F22" s="79">
        <v>404.57</v>
      </c>
      <c r="G22" s="79">
        <v>396.94</v>
      </c>
      <c r="H22" s="79">
        <v>377.19</v>
      </c>
      <c r="I22" s="79">
        <v>381.76</v>
      </c>
      <c r="J22" s="79">
        <v>368.99</v>
      </c>
      <c r="K22" s="79">
        <v>371.97</v>
      </c>
      <c r="L22" s="79">
        <v>371.96</v>
      </c>
      <c r="M22" s="79">
        <v>340.08</v>
      </c>
      <c r="N22" s="79">
        <v>344.42</v>
      </c>
      <c r="O22" s="79">
        <v>345</v>
      </c>
      <c r="P22" s="79">
        <v>351.14</v>
      </c>
      <c r="Q22" s="80">
        <v>340.38</v>
      </c>
      <c r="R22" s="80">
        <v>332.17</v>
      </c>
      <c r="S22" s="80">
        <v>295.25</v>
      </c>
      <c r="T22" s="80">
        <v>326.01</v>
      </c>
      <c r="U22" s="80">
        <v>311.86</v>
      </c>
      <c r="V22" s="105"/>
    </row>
    <row r="23" spans="1:37" s="47" customFormat="1" ht="22.5" customHeight="1" x14ac:dyDescent="0.25">
      <c r="A23" s="105"/>
      <c r="B23" s="111"/>
      <c r="C23" s="78" t="s">
        <v>65</v>
      </c>
      <c r="D23" s="79">
        <v>198.39</v>
      </c>
      <c r="E23" s="79">
        <v>194.12</v>
      </c>
      <c r="F23" s="79">
        <v>193.96</v>
      </c>
      <c r="G23" s="79">
        <v>193.6</v>
      </c>
      <c r="H23" s="79">
        <v>188.1</v>
      </c>
      <c r="I23" s="79">
        <v>201.46</v>
      </c>
      <c r="J23" s="79">
        <v>188.9</v>
      </c>
      <c r="K23" s="79">
        <v>186.33</v>
      </c>
      <c r="L23" s="79">
        <v>184.13</v>
      </c>
      <c r="M23" s="79">
        <v>176.77</v>
      </c>
      <c r="N23" s="79">
        <v>183.31</v>
      </c>
      <c r="O23" s="79">
        <v>184.41</v>
      </c>
      <c r="P23" s="79">
        <v>182.53</v>
      </c>
      <c r="Q23" s="80">
        <v>177.09</v>
      </c>
      <c r="R23" s="80">
        <v>170.7</v>
      </c>
      <c r="S23" s="80">
        <v>154.54</v>
      </c>
      <c r="T23" s="80">
        <v>162.75</v>
      </c>
      <c r="U23" s="80">
        <v>146.36000000000001</v>
      </c>
      <c r="V23" s="105"/>
    </row>
    <row r="24" spans="1:37" s="47" customFormat="1" ht="22.5" customHeight="1" x14ac:dyDescent="0.25">
      <c r="A24" s="105"/>
      <c r="B24" s="111"/>
      <c r="C24" s="78" t="s">
        <v>33</v>
      </c>
      <c r="D24" s="79">
        <v>499.5</v>
      </c>
      <c r="E24" s="79">
        <v>496.72</v>
      </c>
      <c r="F24" s="79">
        <v>487.28</v>
      </c>
      <c r="G24" s="79">
        <v>472.54</v>
      </c>
      <c r="H24" s="79">
        <v>418.55</v>
      </c>
      <c r="I24" s="79">
        <v>429.91</v>
      </c>
      <c r="J24" s="79">
        <v>421.79</v>
      </c>
      <c r="K24" s="79">
        <v>399.07</v>
      </c>
      <c r="L24" s="79">
        <v>365.11</v>
      </c>
      <c r="M24" s="79">
        <v>348.29</v>
      </c>
      <c r="N24" s="79">
        <v>354.79</v>
      </c>
      <c r="O24" s="79">
        <v>350.85</v>
      </c>
      <c r="P24" s="79">
        <v>347.36</v>
      </c>
      <c r="Q24" s="80">
        <v>342.18</v>
      </c>
      <c r="R24" s="80">
        <v>333.82</v>
      </c>
      <c r="S24" s="80">
        <v>296.83999999999997</v>
      </c>
      <c r="T24" s="80">
        <v>330.23</v>
      </c>
      <c r="U24" s="80">
        <v>328.71</v>
      </c>
      <c r="V24" s="105"/>
    </row>
    <row r="25" spans="1:37" s="47" customFormat="1" ht="22.5" customHeight="1" x14ac:dyDescent="0.25">
      <c r="A25" s="105"/>
      <c r="B25" s="111"/>
      <c r="C25" s="78" t="s">
        <v>38</v>
      </c>
      <c r="D25" s="79">
        <v>44.8</v>
      </c>
      <c r="E25" s="79">
        <v>46.57</v>
      </c>
      <c r="F25" s="79">
        <v>48.36</v>
      </c>
      <c r="G25" s="79">
        <v>48.84</v>
      </c>
      <c r="H25" s="79">
        <v>47.11</v>
      </c>
      <c r="I25" s="79">
        <v>50.99</v>
      </c>
      <c r="J25" s="79">
        <v>49.5</v>
      </c>
      <c r="K25" s="79">
        <v>48.67</v>
      </c>
      <c r="L25" s="79">
        <v>49.29</v>
      </c>
      <c r="M25" s="79">
        <v>49.15</v>
      </c>
      <c r="N25" s="79">
        <v>50.51</v>
      </c>
      <c r="O25" s="79">
        <v>49.33</v>
      </c>
      <c r="P25" s="79">
        <v>49.13</v>
      </c>
      <c r="Q25" s="80">
        <v>48.87</v>
      </c>
      <c r="R25" s="80">
        <v>47.17</v>
      </c>
      <c r="S25" s="80">
        <v>45.47</v>
      </c>
      <c r="T25" s="80">
        <v>43.74</v>
      </c>
      <c r="U25" s="80">
        <v>43.13</v>
      </c>
      <c r="V25" s="105"/>
    </row>
    <row r="26" spans="1:37" s="47" customFormat="1" ht="22.5" customHeight="1" x14ac:dyDescent="0.25">
      <c r="A26" s="105"/>
      <c r="B26" s="111"/>
      <c r="C26" s="78" t="s">
        <v>34</v>
      </c>
      <c r="D26" s="79">
        <v>327.23</v>
      </c>
      <c r="E26" s="79">
        <v>342.96</v>
      </c>
      <c r="F26" s="79">
        <v>342.63</v>
      </c>
      <c r="G26" s="79">
        <v>337.56</v>
      </c>
      <c r="H26" s="79">
        <v>320.89</v>
      </c>
      <c r="I26" s="79">
        <v>341.58</v>
      </c>
      <c r="J26" s="79">
        <v>339.37</v>
      </c>
      <c r="K26" s="79">
        <v>332.35</v>
      </c>
      <c r="L26" s="79">
        <v>329.27</v>
      </c>
      <c r="M26" s="79">
        <v>317.17</v>
      </c>
      <c r="N26" s="79">
        <v>321.94</v>
      </c>
      <c r="O26" s="79">
        <v>332.21</v>
      </c>
      <c r="P26" s="79">
        <v>345.95</v>
      </c>
      <c r="Q26" s="80">
        <v>344.89</v>
      </c>
      <c r="R26" s="80">
        <v>326.67</v>
      </c>
      <c r="S26" s="80">
        <v>310.70999999999998</v>
      </c>
      <c r="T26" s="80">
        <v>342.47</v>
      </c>
      <c r="U26" s="80">
        <v>326.08</v>
      </c>
      <c r="V26" s="105"/>
    </row>
    <row r="27" spans="1:37" s="47" customFormat="1" ht="22.5" customHeight="1" x14ac:dyDescent="0.25">
      <c r="A27" s="105"/>
      <c r="B27" s="111"/>
      <c r="C27" s="78" t="s">
        <v>35</v>
      </c>
      <c r="D27" s="79">
        <v>71.680000000000007</v>
      </c>
      <c r="E27" s="79">
        <v>65.790000000000006</v>
      </c>
      <c r="F27" s="79">
        <v>64.010000000000005</v>
      </c>
      <c r="G27" s="79">
        <v>61.64</v>
      </c>
      <c r="H27" s="79">
        <v>59.34</v>
      </c>
      <c r="I27" s="79">
        <v>54.38</v>
      </c>
      <c r="J27" s="79">
        <v>53.17</v>
      </c>
      <c r="K27" s="79">
        <v>51.45</v>
      </c>
      <c r="L27" s="79">
        <v>50.97</v>
      </c>
      <c r="M27" s="79">
        <v>50.23</v>
      </c>
      <c r="N27" s="79">
        <v>54.33</v>
      </c>
      <c r="O27" s="79">
        <v>52.99</v>
      </c>
      <c r="P27" s="79">
        <v>57.7</v>
      </c>
      <c r="Q27" s="80">
        <v>53.27</v>
      </c>
      <c r="R27" s="80">
        <v>48.92</v>
      </c>
      <c r="S27" s="80">
        <v>42.94</v>
      </c>
      <c r="T27" s="80">
        <v>41.2</v>
      </c>
      <c r="U27" s="80">
        <v>44.03</v>
      </c>
      <c r="V27" s="105"/>
    </row>
    <row r="28" spans="1:37" s="47" customFormat="1" ht="22.5" customHeight="1" x14ac:dyDescent="0.25">
      <c r="A28" s="105"/>
      <c r="B28" s="111"/>
      <c r="C28" s="78" t="s">
        <v>37</v>
      </c>
      <c r="D28" s="79">
        <v>570.79</v>
      </c>
      <c r="E28" s="79">
        <v>571.29999999999995</v>
      </c>
      <c r="F28" s="79">
        <v>561.14</v>
      </c>
      <c r="G28" s="79">
        <v>542.41</v>
      </c>
      <c r="H28" s="79">
        <v>490.09</v>
      </c>
      <c r="I28" s="79">
        <v>507.23</v>
      </c>
      <c r="J28" s="79">
        <v>466.46</v>
      </c>
      <c r="K28" s="79">
        <v>488.11</v>
      </c>
      <c r="L28" s="79">
        <v>476.63</v>
      </c>
      <c r="M28" s="79">
        <v>435.74</v>
      </c>
      <c r="N28" s="79">
        <v>423.22</v>
      </c>
      <c r="O28" s="79">
        <v>400.54</v>
      </c>
      <c r="P28" s="79">
        <v>385.51</v>
      </c>
      <c r="Q28" s="80">
        <v>378.74</v>
      </c>
      <c r="R28" s="80">
        <v>363.43</v>
      </c>
      <c r="S28" s="80">
        <v>324.14999999999998</v>
      </c>
      <c r="T28" s="80">
        <v>349.4</v>
      </c>
      <c r="U28" s="80">
        <v>340.31</v>
      </c>
      <c r="V28" s="105"/>
    </row>
    <row r="29" spans="1:37" s="47" customFormat="1" ht="22.5" customHeight="1" x14ac:dyDescent="0.25">
      <c r="A29" s="105"/>
      <c r="B29" s="111"/>
      <c r="C29" s="78" t="str">
        <f>'[1]Emisiones de CO2'!C29</f>
        <v>Rep.Checa</v>
      </c>
      <c r="D29" s="79">
        <v>130.75</v>
      </c>
      <c r="E29" s="79">
        <v>131.85</v>
      </c>
      <c r="F29" s="79">
        <v>133.16</v>
      </c>
      <c r="G29" s="79">
        <v>127.82</v>
      </c>
      <c r="H29" s="79">
        <v>118.63</v>
      </c>
      <c r="I29" s="79">
        <v>122.61</v>
      </c>
      <c r="J29" s="79">
        <v>119.43</v>
      </c>
      <c r="K29" s="79">
        <v>115.64</v>
      </c>
      <c r="L29" s="79">
        <v>111.12</v>
      </c>
      <c r="M29" s="79">
        <v>108.51</v>
      </c>
      <c r="N29" s="79">
        <v>109.03</v>
      </c>
      <c r="O29" s="79">
        <v>109.92</v>
      </c>
      <c r="P29" s="79">
        <v>112.45</v>
      </c>
      <c r="Q29" s="80">
        <v>111.35</v>
      </c>
      <c r="R29" s="80">
        <v>105.8</v>
      </c>
      <c r="S29" s="80">
        <v>96.72</v>
      </c>
      <c r="T29" s="80">
        <v>101.87</v>
      </c>
      <c r="U29" s="80">
        <v>105.13</v>
      </c>
      <c r="V29" s="105"/>
    </row>
    <row r="30" spans="1:37" s="47" customFormat="1" ht="22.5" customHeight="1" x14ac:dyDescent="0.25">
      <c r="A30" s="105"/>
      <c r="B30" s="111"/>
      <c r="C30" s="78" t="s">
        <v>102</v>
      </c>
      <c r="D30" s="79">
        <v>106.68</v>
      </c>
      <c r="E30" s="79">
        <v>111.26</v>
      </c>
      <c r="F30" s="79">
        <v>108.27</v>
      </c>
      <c r="G30" s="79">
        <v>106.59</v>
      </c>
      <c r="H30" s="79">
        <v>87.4</v>
      </c>
      <c r="I30" s="79">
        <v>85.74</v>
      </c>
      <c r="J30" s="79">
        <v>93.11</v>
      </c>
      <c r="K30" s="79">
        <v>89.1</v>
      </c>
      <c r="L30" s="79">
        <v>78.02</v>
      </c>
      <c r="M30" s="79">
        <v>77.8</v>
      </c>
      <c r="N30" s="79">
        <v>77.63</v>
      </c>
      <c r="O30" s="79">
        <v>76.010000000000005</v>
      </c>
      <c r="P30" s="79">
        <v>79.41</v>
      </c>
      <c r="Q30" s="80">
        <v>80.03</v>
      </c>
      <c r="R30" s="80">
        <v>78.41</v>
      </c>
      <c r="S30" s="80">
        <v>73.510000000000005</v>
      </c>
      <c r="T30" s="80">
        <v>80.510000000000005</v>
      </c>
      <c r="U30" s="80">
        <v>75.61</v>
      </c>
      <c r="V30" s="105"/>
    </row>
    <row r="31" spans="1:37" s="47" customFormat="1" ht="23.25" customHeight="1" x14ac:dyDescent="0.25">
      <c r="A31" s="110"/>
      <c r="B31" s="111"/>
      <c r="C31" s="78" t="str">
        <f>'[1]Emisiones de CO2'!C31</f>
        <v>Suecia</v>
      </c>
      <c r="D31" s="79">
        <v>56.54</v>
      </c>
      <c r="E31" s="79">
        <v>57.63</v>
      </c>
      <c r="F31" s="79">
        <v>55.2</v>
      </c>
      <c r="G31" s="79">
        <v>54.17</v>
      </c>
      <c r="H31" s="79">
        <v>48.97</v>
      </c>
      <c r="I31" s="79">
        <v>55.39</v>
      </c>
      <c r="J31" s="79">
        <v>51.05</v>
      </c>
      <c r="K31" s="79">
        <v>48.11</v>
      </c>
      <c r="L31" s="79">
        <v>46.33</v>
      </c>
      <c r="M31" s="79">
        <v>44.99</v>
      </c>
      <c r="N31" s="79">
        <v>44.97</v>
      </c>
      <c r="O31" s="79">
        <v>44.83</v>
      </c>
      <c r="P31" s="79">
        <v>44.86</v>
      </c>
      <c r="Q31" s="80">
        <v>42.24</v>
      </c>
      <c r="R31" s="80">
        <v>41.19</v>
      </c>
      <c r="S31" s="80">
        <v>38.950000000000003</v>
      </c>
      <c r="T31" s="80">
        <v>41.88</v>
      </c>
      <c r="U31" s="80">
        <v>42.05</v>
      </c>
      <c r="V31" s="105"/>
    </row>
    <row r="32" spans="1:37" s="47" customFormat="1" ht="22.5" customHeight="1" x14ac:dyDescent="0.25">
      <c r="A32" s="105"/>
      <c r="B32" s="111"/>
      <c r="C32" s="78" t="s">
        <v>39</v>
      </c>
      <c r="D32" s="79">
        <v>251.34</v>
      </c>
      <c r="E32" s="79">
        <v>278.61</v>
      </c>
      <c r="F32" s="79">
        <v>304.73</v>
      </c>
      <c r="G32" s="79">
        <v>304.29000000000002</v>
      </c>
      <c r="H32" s="79">
        <v>304.7</v>
      </c>
      <c r="I32" s="79">
        <v>316.48</v>
      </c>
      <c r="J32" s="79">
        <v>340.1</v>
      </c>
      <c r="K32" s="79">
        <v>353.1</v>
      </c>
      <c r="L32" s="79">
        <v>343.45</v>
      </c>
      <c r="M32" s="79">
        <v>366.47</v>
      </c>
      <c r="N32" s="79">
        <v>378.66</v>
      </c>
      <c r="O32" s="79">
        <v>402.37</v>
      </c>
      <c r="P32" s="79">
        <v>444.91</v>
      </c>
      <c r="Q32" s="80">
        <v>442.14</v>
      </c>
      <c r="R32" s="80">
        <v>424.75</v>
      </c>
      <c r="S32" s="80">
        <v>433.32</v>
      </c>
      <c r="T32" s="80">
        <v>469.96</v>
      </c>
      <c r="U32" s="80">
        <v>457.22</v>
      </c>
      <c r="V32" s="105"/>
    </row>
    <row r="33" spans="1:37" s="47" customFormat="1" ht="22.5" customHeight="1" x14ac:dyDescent="0.25">
      <c r="A33" s="105"/>
      <c r="B33" s="111"/>
      <c r="C33" s="78" t="s">
        <v>87</v>
      </c>
      <c r="D33" s="79">
        <v>3773.51</v>
      </c>
      <c r="E33" s="79">
        <v>3795.24</v>
      </c>
      <c r="F33" s="79">
        <v>3750.08</v>
      </c>
      <c r="G33" s="79">
        <v>3661.64</v>
      </c>
      <c r="H33" s="79">
        <v>3361.13</v>
      </c>
      <c r="I33" s="79">
        <v>3478.65</v>
      </c>
      <c r="J33" s="79">
        <v>3385.67</v>
      </c>
      <c r="K33" s="79">
        <v>3324.99</v>
      </c>
      <c r="L33" s="79">
        <v>3242.33</v>
      </c>
      <c r="M33" s="79">
        <v>3106.84</v>
      </c>
      <c r="N33" s="79">
        <v>3151.59</v>
      </c>
      <c r="O33" s="79">
        <v>3162.2</v>
      </c>
      <c r="P33" s="79">
        <v>3196.77</v>
      </c>
      <c r="Q33" s="80">
        <v>3124.89</v>
      </c>
      <c r="R33" s="80">
        <v>2978.96</v>
      </c>
      <c r="S33" s="80">
        <v>2704.35</v>
      </c>
      <c r="T33" s="80">
        <v>2908.26</v>
      </c>
      <c r="U33" s="80">
        <v>2854.52</v>
      </c>
      <c r="V33" s="105"/>
    </row>
    <row r="34" spans="1:37" s="47" customFormat="1" ht="26.25" customHeight="1" x14ac:dyDescent="0.25">
      <c r="A34" s="13"/>
      <c r="B34" s="67"/>
      <c r="C34" s="78" t="s">
        <v>81</v>
      </c>
      <c r="D34" s="79">
        <v>691.9699999999998</v>
      </c>
      <c r="E34" s="79">
        <v>702.41999999999916</v>
      </c>
      <c r="F34" s="79">
        <v>703.82000000000062</v>
      </c>
      <c r="G34" s="79">
        <v>690.32999999999993</v>
      </c>
      <c r="H34" s="79">
        <v>633.9099999999994</v>
      </c>
      <c r="I34" s="79">
        <v>649.81000000000085</v>
      </c>
      <c r="J34" s="79">
        <v>642.32999999999947</v>
      </c>
      <c r="K34" s="79">
        <v>607.19000000000051</v>
      </c>
      <c r="L34" s="79">
        <v>590.55000000000064</v>
      </c>
      <c r="M34" s="79">
        <v>560.85999999999967</v>
      </c>
      <c r="N34" s="79">
        <v>570.54</v>
      </c>
      <c r="O34" s="79">
        <v>576</v>
      </c>
      <c r="P34" s="79">
        <v>590.10000000000082</v>
      </c>
      <c r="Q34" s="80">
        <v>577.54000000000042</v>
      </c>
      <c r="R34" s="80">
        <v>557.11999999999989</v>
      </c>
      <c r="S34" s="80">
        <v>514.88000000000011</v>
      </c>
      <c r="T34" s="80">
        <v>540.38999999999987</v>
      </c>
      <c r="U34" s="80" t="s">
        <v>63</v>
      </c>
      <c r="V34" s="23"/>
    </row>
    <row r="35" spans="1:37" s="17" customFormat="1" ht="36" customHeight="1" x14ac:dyDescent="0.25">
      <c r="A35" s="16"/>
      <c r="B35" s="175" t="s">
        <v>72</v>
      </c>
      <c r="C35" s="175"/>
      <c r="D35" s="81">
        <v>2541.61</v>
      </c>
      <c r="E35" s="81">
        <v>2636.24</v>
      </c>
      <c r="F35" s="82">
        <v>2657.5</v>
      </c>
      <c r="G35" s="82">
        <v>2683.93</v>
      </c>
      <c r="H35" s="82">
        <v>2465.56</v>
      </c>
      <c r="I35" s="82">
        <v>2648.02</v>
      </c>
      <c r="J35" s="82">
        <v>2772.4</v>
      </c>
      <c r="K35" s="82">
        <v>2756.32</v>
      </c>
      <c r="L35" s="82">
        <v>2699.49</v>
      </c>
      <c r="M35" s="82">
        <v>2578.2199999999998</v>
      </c>
      <c r="N35" s="82">
        <v>2503.04</v>
      </c>
      <c r="O35" s="82">
        <v>2506.31</v>
      </c>
      <c r="P35" s="82">
        <v>2557.0300000000002</v>
      </c>
      <c r="Q35" s="82">
        <v>2667.51</v>
      </c>
      <c r="R35" s="82">
        <v>2702.04</v>
      </c>
      <c r="S35" s="82">
        <v>2605.7399999999998</v>
      </c>
      <c r="T35" s="82">
        <v>2837.89</v>
      </c>
      <c r="U35" s="82">
        <v>2770.22</v>
      </c>
      <c r="V35" s="16"/>
      <c r="AC35" s="18"/>
      <c r="AD35" s="18"/>
      <c r="AE35" s="18"/>
      <c r="AF35" s="18"/>
      <c r="AG35" s="18"/>
      <c r="AK35" s="13"/>
    </row>
    <row r="36" spans="1:37" s="47" customFormat="1" ht="22.5" customHeight="1" x14ac:dyDescent="0.25">
      <c r="A36" s="105"/>
      <c r="B36" s="111"/>
      <c r="C36" s="78" t="s">
        <v>83</v>
      </c>
      <c r="D36" s="79">
        <v>31.05</v>
      </c>
      <c r="E36" s="79">
        <v>30.77</v>
      </c>
      <c r="F36" s="79">
        <v>27.86</v>
      </c>
      <c r="G36" s="79">
        <v>30.11</v>
      </c>
      <c r="H36" s="79">
        <v>25.36</v>
      </c>
      <c r="I36" s="79">
        <v>24.4</v>
      </c>
      <c r="J36" s="79">
        <v>27.45</v>
      </c>
      <c r="K36" s="79">
        <v>30.28</v>
      </c>
      <c r="L36" s="79">
        <v>31.06</v>
      </c>
      <c r="M36" s="79">
        <v>32.69</v>
      </c>
      <c r="N36" s="79">
        <v>32.56</v>
      </c>
      <c r="O36" s="79">
        <v>32.909999999999997</v>
      </c>
      <c r="P36" s="79">
        <v>32.97</v>
      </c>
      <c r="Q36" s="80">
        <v>33.79</v>
      </c>
      <c r="R36" s="80">
        <v>36.78</v>
      </c>
      <c r="S36" s="80">
        <v>35.51</v>
      </c>
      <c r="T36" s="80">
        <v>37.44</v>
      </c>
      <c r="U36" s="80" t="s">
        <v>63</v>
      </c>
      <c r="V36" s="105"/>
    </row>
    <row r="37" spans="1:37" s="47" customFormat="1" ht="22.5" customHeight="1" x14ac:dyDescent="0.25">
      <c r="A37" s="105"/>
      <c r="B37" s="111"/>
      <c r="C37" s="78" t="s">
        <v>40</v>
      </c>
      <c r="D37" s="79">
        <v>184.57</v>
      </c>
      <c r="E37" s="79">
        <v>205.48</v>
      </c>
      <c r="F37" s="79">
        <v>218.04</v>
      </c>
      <c r="G37" s="79">
        <v>250.77</v>
      </c>
      <c r="H37" s="79">
        <v>224</v>
      </c>
      <c r="I37" s="79">
        <v>242.71</v>
      </c>
      <c r="J37" s="79">
        <v>258.58999999999997</v>
      </c>
      <c r="K37" s="79">
        <v>261.16000000000003</v>
      </c>
      <c r="L37" s="79">
        <v>278.43</v>
      </c>
      <c r="M37" s="79">
        <v>231.62</v>
      </c>
      <c r="N37" s="79">
        <v>203.73</v>
      </c>
      <c r="O37" s="79">
        <v>218.53</v>
      </c>
      <c r="P37" s="79">
        <v>231.8</v>
      </c>
      <c r="Q37" s="80">
        <v>233.73</v>
      </c>
      <c r="R37" s="80">
        <v>221.26</v>
      </c>
      <c r="S37" s="80">
        <v>229.56</v>
      </c>
      <c r="T37" s="80">
        <v>243.33</v>
      </c>
      <c r="U37" s="80">
        <v>251.06</v>
      </c>
      <c r="V37" s="105"/>
    </row>
    <row r="38" spans="1:37" s="47" customFormat="1" ht="22.5" customHeight="1" x14ac:dyDescent="0.25">
      <c r="A38" s="105"/>
      <c r="B38" s="111"/>
      <c r="C38" s="78" t="s">
        <v>41</v>
      </c>
      <c r="D38" s="79">
        <v>1706.47</v>
      </c>
      <c r="E38" s="79">
        <v>1771.61</v>
      </c>
      <c r="F38" s="79">
        <v>1771.06</v>
      </c>
      <c r="G38" s="79">
        <v>1765.72</v>
      </c>
      <c r="H38" s="79">
        <v>1662.36</v>
      </c>
      <c r="I38" s="79">
        <v>1784.42</v>
      </c>
      <c r="J38" s="79">
        <v>1862.04</v>
      </c>
      <c r="K38" s="79">
        <v>1855.25</v>
      </c>
      <c r="L38" s="79">
        <v>1801.52</v>
      </c>
      <c r="M38" s="79">
        <v>1778.79</v>
      </c>
      <c r="N38" s="79">
        <v>1778.93</v>
      </c>
      <c r="O38" s="79">
        <v>1759</v>
      </c>
      <c r="P38" s="79">
        <v>1810.87</v>
      </c>
      <c r="Q38" s="80">
        <v>1896.94</v>
      </c>
      <c r="R38" s="80">
        <v>1949.23</v>
      </c>
      <c r="S38" s="80">
        <v>1859.78</v>
      </c>
      <c r="T38" s="80">
        <v>2049.25</v>
      </c>
      <c r="U38" s="80">
        <v>2055.94</v>
      </c>
      <c r="V38" s="105"/>
    </row>
    <row r="39" spans="1:37" s="47" customFormat="1" ht="22.5" customHeight="1" x14ac:dyDescent="0.25">
      <c r="A39" s="105"/>
      <c r="B39" s="111"/>
      <c r="C39" s="78" t="s">
        <v>42</v>
      </c>
      <c r="D39" s="79">
        <v>367.04</v>
      </c>
      <c r="E39" s="79">
        <v>362.58</v>
      </c>
      <c r="F39" s="79">
        <v>369.45</v>
      </c>
      <c r="G39" s="79">
        <v>356.15</v>
      </c>
      <c r="H39" s="79">
        <v>295.86</v>
      </c>
      <c r="I39" s="79">
        <v>318.22000000000003</v>
      </c>
      <c r="J39" s="79">
        <v>337.15</v>
      </c>
      <c r="K39" s="79">
        <v>328.77</v>
      </c>
      <c r="L39" s="79">
        <v>314.41000000000003</v>
      </c>
      <c r="M39" s="79">
        <v>265.61</v>
      </c>
      <c r="N39" s="79">
        <v>224.31</v>
      </c>
      <c r="O39" s="79">
        <v>225.1</v>
      </c>
      <c r="P39" s="79">
        <v>203.75</v>
      </c>
      <c r="Q39" s="80">
        <v>215.63</v>
      </c>
      <c r="R39" s="80">
        <v>202.59</v>
      </c>
      <c r="S39" s="80">
        <v>194.59</v>
      </c>
      <c r="T39" s="80">
        <v>201.34</v>
      </c>
      <c r="U39" s="80">
        <v>139.80000000000001</v>
      </c>
      <c r="V39" s="105"/>
    </row>
    <row r="40" spans="1:37" s="47" customFormat="1" ht="22.5" customHeight="1" x14ac:dyDescent="0.25">
      <c r="A40" s="105"/>
      <c r="B40" s="111"/>
      <c r="C40" s="78" t="s">
        <v>43</v>
      </c>
      <c r="D40" s="79">
        <v>116.36</v>
      </c>
      <c r="E40" s="79">
        <v>124.45</v>
      </c>
      <c r="F40" s="79">
        <v>121.08</v>
      </c>
      <c r="G40" s="79">
        <v>126.08</v>
      </c>
      <c r="H40" s="79">
        <v>115.52</v>
      </c>
      <c r="I40" s="79">
        <v>125.35</v>
      </c>
      <c r="J40" s="79">
        <v>128.09</v>
      </c>
      <c r="K40" s="79">
        <v>113.91</v>
      </c>
      <c r="L40" s="79">
        <v>112.98</v>
      </c>
      <c r="M40" s="79">
        <v>105.94</v>
      </c>
      <c r="N40" s="79">
        <v>100.7</v>
      </c>
      <c r="O40" s="79">
        <v>107.24</v>
      </c>
      <c r="P40" s="79">
        <v>111.86</v>
      </c>
      <c r="Q40" s="80">
        <v>114.85</v>
      </c>
      <c r="R40" s="80">
        <v>119.25</v>
      </c>
      <c r="S40" s="80">
        <v>116.89</v>
      </c>
      <c r="T40" s="80">
        <v>127.07</v>
      </c>
      <c r="U40" s="80">
        <v>119.24</v>
      </c>
      <c r="V40" s="105"/>
    </row>
    <row r="41" spans="1:37" s="47" customFormat="1" ht="26.25" customHeight="1" x14ac:dyDescent="0.25">
      <c r="A41" s="13"/>
      <c r="B41" s="67"/>
      <c r="C41" s="78" t="s">
        <v>81</v>
      </c>
      <c r="D41" s="79">
        <v>136.11999999999989</v>
      </c>
      <c r="E41" s="79">
        <v>141.34999999999991</v>
      </c>
      <c r="F41" s="79">
        <v>150.01000000000022</v>
      </c>
      <c r="G41" s="79">
        <v>155.09999999999991</v>
      </c>
      <c r="H41" s="79">
        <v>142.46000000000004</v>
      </c>
      <c r="I41" s="79">
        <v>152.92000000000007</v>
      </c>
      <c r="J41" s="79">
        <v>159.07999999999993</v>
      </c>
      <c r="K41" s="79">
        <v>166.95000000000027</v>
      </c>
      <c r="L41" s="79">
        <v>161.08999999999969</v>
      </c>
      <c r="M41" s="79">
        <v>163.56999999999971</v>
      </c>
      <c r="N41" s="79">
        <v>162.80999999999995</v>
      </c>
      <c r="O41" s="79">
        <v>163.5300000000002</v>
      </c>
      <c r="P41" s="79">
        <v>165.7800000000002</v>
      </c>
      <c r="Q41" s="80">
        <v>172.57000000000016</v>
      </c>
      <c r="R41" s="80">
        <v>172.92999999999984</v>
      </c>
      <c r="S41" s="80">
        <v>169.40999999999985</v>
      </c>
      <c r="T41" s="80">
        <v>179.45999999999958</v>
      </c>
      <c r="U41" s="80" t="s">
        <v>63</v>
      </c>
      <c r="V41" s="23"/>
    </row>
    <row r="42" spans="1:37" s="17" customFormat="1" ht="36" customHeight="1" x14ac:dyDescent="0.25">
      <c r="A42" s="16"/>
      <c r="B42" s="175" t="s">
        <v>73</v>
      </c>
      <c r="C42" s="175"/>
      <c r="D42" s="81">
        <v>1355.47</v>
      </c>
      <c r="E42" s="81">
        <v>1440.99</v>
      </c>
      <c r="F42" s="82">
        <v>1520.37</v>
      </c>
      <c r="G42" s="82">
        <v>1622.76</v>
      </c>
      <c r="H42" s="82">
        <v>1677.33</v>
      </c>
      <c r="I42" s="82">
        <v>1756.81</v>
      </c>
      <c r="J42" s="82">
        <v>1817.91</v>
      </c>
      <c r="K42" s="82">
        <v>1905.6</v>
      </c>
      <c r="L42" s="82">
        <v>1943.8</v>
      </c>
      <c r="M42" s="82">
        <v>2008.03</v>
      </c>
      <c r="N42" s="82">
        <v>2029.63</v>
      </c>
      <c r="O42" s="82">
        <v>2046.77</v>
      </c>
      <c r="P42" s="82">
        <v>2074.54</v>
      </c>
      <c r="Q42" s="82">
        <v>2055.5</v>
      </c>
      <c r="R42" s="82">
        <v>2078.58</v>
      </c>
      <c r="S42" s="82">
        <v>2007.93</v>
      </c>
      <c r="T42" s="82">
        <v>2084.84</v>
      </c>
      <c r="U42" s="82">
        <v>2198.6</v>
      </c>
      <c r="V42" s="16"/>
      <c r="AC42" s="18"/>
      <c r="AD42" s="18"/>
      <c r="AE42" s="18"/>
      <c r="AF42" s="18"/>
      <c r="AG42" s="18"/>
      <c r="AK42" s="13"/>
    </row>
    <row r="43" spans="1:37" s="47" customFormat="1" ht="22.5" customHeight="1" x14ac:dyDescent="0.25">
      <c r="A43" s="105"/>
      <c r="B43" s="111"/>
      <c r="C43" s="78" t="s">
        <v>69</v>
      </c>
      <c r="D43" s="79">
        <v>330.91</v>
      </c>
      <c r="E43" s="79">
        <v>351.19</v>
      </c>
      <c r="F43" s="79">
        <v>371.6</v>
      </c>
      <c r="G43" s="79">
        <v>403.02</v>
      </c>
      <c r="H43" s="79">
        <v>423.9</v>
      </c>
      <c r="I43" s="79">
        <v>466.85</v>
      </c>
      <c r="J43" s="79">
        <v>485.46</v>
      </c>
      <c r="K43" s="79">
        <v>519.62</v>
      </c>
      <c r="L43" s="79">
        <v>526.65</v>
      </c>
      <c r="M43" s="79">
        <v>564.19000000000005</v>
      </c>
      <c r="N43" s="79">
        <v>587.05999999999995</v>
      </c>
      <c r="O43" s="79">
        <v>585.96</v>
      </c>
      <c r="P43" s="79">
        <v>577.04999999999995</v>
      </c>
      <c r="Q43" s="80">
        <v>551.19000000000005</v>
      </c>
      <c r="R43" s="80">
        <v>553.44000000000005</v>
      </c>
      <c r="S43" s="80">
        <v>538.32000000000005</v>
      </c>
      <c r="T43" s="80">
        <v>551.70000000000005</v>
      </c>
      <c r="U43" s="80">
        <v>608.99</v>
      </c>
      <c r="V43" s="105"/>
    </row>
    <row r="44" spans="1:37" s="47" customFormat="1" ht="22.5" customHeight="1" x14ac:dyDescent="0.25">
      <c r="A44" s="105"/>
      <c r="B44" s="111"/>
      <c r="C44" s="78" t="s">
        <v>62</v>
      </c>
      <c r="D44" s="79">
        <v>117.85</v>
      </c>
      <c r="E44" s="79">
        <v>123.33</v>
      </c>
      <c r="F44" s="79">
        <v>133.62</v>
      </c>
      <c r="G44" s="79">
        <v>158.1</v>
      </c>
      <c r="H44" s="79">
        <v>159.29</v>
      </c>
      <c r="I44" s="79">
        <v>165.69</v>
      </c>
      <c r="J44" s="79">
        <v>169.83</v>
      </c>
      <c r="K44" s="79">
        <v>179.24</v>
      </c>
      <c r="L44" s="79">
        <v>188.91</v>
      </c>
      <c r="M44" s="79">
        <v>190.89</v>
      </c>
      <c r="N44" s="79">
        <v>201.29</v>
      </c>
      <c r="O44" s="79">
        <v>206.6</v>
      </c>
      <c r="P44" s="79">
        <v>198.26</v>
      </c>
      <c r="Q44" s="80">
        <v>180.9</v>
      </c>
      <c r="R44" s="80">
        <v>193.59</v>
      </c>
      <c r="S44" s="80">
        <v>196.98</v>
      </c>
      <c r="T44" s="80">
        <v>193.41</v>
      </c>
      <c r="U44" s="80">
        <v>196.17</v>
      </c>
      <c r="V44" s="105"/>
    </row>
    <row r="45" spans="1:37" s="47" customFormat="1" ht="22.5" customHeight="1" x14ac:dyDescent="0.25">
      <c r="A45" s="105"/>
      <c r="B45" s="111"/>
      <c r="C45" s="78" t="s">
        <v>60</v>
      </c>
      <c r="D45" s="79">
        <v>470.45</v>
      </c>
      <c r="E45" s="79">
        <v>511.7</v>
      </c>
      <c r="F45" s="79">
        <v>549.16</v>
      </c>
      <c r="G45" s="79">
        <v>567.29999999999995</v>
      </c>
      <c r="H45" s="79">
        <v>586.36</v>
      </c>
      <c r="I45" s="79">
        <v>589.34</v>
      </c>
      <c r="J45" s="79">
        <v>607.33000000000004</v>
      </c>
      <c r="K45" s="79">
        <v>618.08000000000004</v>
      </c>
      <c r="L45" s="79">
        <v>638.54</v>
      </c>
      <c r="M45" s="79">
        <v>661.75</v>
      </c>
      <c r="N45" s="79">
        <v>649.67999999999995</v>
      </c>
      <c r="O45" s="79">
        <v>655.4</v>
      </c>
      <c r="P45" s="79">
        <v>683</v>
      </c>
      <c r="Q45" s="80">
        <v>695.57</v>
      </c>
      <c r="R45" s="80">
        <v>686.2</v>
      </c>
      <c r="S45" s="80">
        <v>672.23</v>
      </c>
      <c r="T45" s="80">
        <v>697.81</v>
      </c>
      <c r="U45" s="80">
        <v>709.28</v>
      </c>
      <c r="V45" s="105"/>
    </row>
    <row r="46" spans="1:37" s="47" customFormat="1" ht="22.5" customHeight="1" x14ac:dyDescent="0.25">
      <c r="A46" s="105"/>
      <c r="B46" s="111"/>
      <c r="C46" s="78" t="s">
        <v>68</v>
      </c>
      <c r="D46" s="79">
        <v>88.36</v>
      </c>
      <c r="E46" s="79">
        <v>82.81</v>
      </c>
      <c r="F46" s="79">
        <v>77.36</v>
      </c>
      <c r="G46" s="79">
        <v>85.86</v>
      </c>
      <c r="H46" s="79">
        <v>91.73</v>
      </c>
      <c r="I46" s="79">
        <v>105.44</v>
      </c>
      <c r="J46" s="79">
        <v>113.66</v>
      </c>
      <c r="K46" s="79">
        <v>127.99</v>
      </c>
      <c r="L46" s="79">
        <v>137.69999999999999</v>
      </c>
      <c r="M46" s="79">
        <v>131.19999999999999</v>
      </c>
      <c r="N46" s="79">
        <v>129.24</v>
      </c>
      <c r="O46" s="79">
        <v>138.19999999999999</v>
      </c>
      <c r="P46" s="79">
        <v>151.93</v>
      </c>
      <c r="Q46" s="80">
        <v>160.85</v>
      </c>
      <c r="R46" s="80">
        <v>175.31</v>
      </c>
      <c r="S46" s="80">
        <v>154.51</v>
      </c>
      <c r="T46" s="80">
        <v>176.67</v>
      </c>
      <c r="U46" s="80">
        <v>195.96</v>
      </c>
      <c r="V46" s="105"/>
    </row>
    <row r="47" spans="1:37" s="47" customFormat="1" ht="22.5" customHeight="1" x14ac:dyDescent="0.25">
      <c r="A47" s="105"/>
      <c r="B47" s="111"/>
      <c r="C47" s="78" t="s">
        <v>61</v>
      </c>
      <c r="D47" s="79">
        <v>68.34</v>
      </c>
      <c r="E47" s="79">
        <v>70.2</v>
      </c>
      <c r="F47" s="79">
        <v>69.11</v>
      </c>
      <c r="G47" s="79">
        <v>75.34</v>
      </c>
      <c r="H47" s="79">
        <v>77.709999999999994</v>
      </c>
      <c r="I47" s="79">
        <v>80.930000000000007</v>
      </c>
      <c r="J47" s="79">
        <v>83.93</v>
      </c>
      <c r="K47" s="79">
        <v>86.82</v>
      </c>
      <c r="L47" s="79">
        <v>88.14</v>
      </c>
      <c r="M47" s="79">
        <v>86.72</v>
      </c>
      <c r="N47" s="79">
        <v>91.3</v>
      </c>
      <c r="O47" s="79">
        <v>92.75</v>
      </c>
      <c r="P47" s="79">
        <v>92.23</v>
      </c>
      <c r="Q47" s="80">
        <v>93.97</v>
      </c>
      <c r="R47" s="80">
        <v>94.87</v>
      </c>
      <c r="S47" s="80">
        <v>93.15</v>
      </c>
      <c r="T47" s="80">
        <v>107.29</v>
      </c>
      <c r="U47" s="80">
        <v>116.13</v>
      </c>
      <c r="V47" s="105"/>
    </row>
    <row r="48" spans="1:37" s="47" customFormat="1" ht="22.5" customHeight="1" x14ac:dyDescent="0.25">
      <c r="A48" s="105"/>
      <c r="B48" s="111"/>
      <c r="C48" s="78" t="s">
        <v>84</v>
      </c>
      <c r="D48" s="79">
        <v>47.5</v>
      </c>
      <c r="E48" s="79">
        <v>52.15</v>
      </c>
      <c r="F48" s="79">
        <v>58.41</v>
      </c>
      <c r="G48" s="79">
        <v>63.94</v>
      </c>
      <c r="H48" s="79">
        <v>66.08</v>
      </c>
      <c r="I48" s="79">
        <v>67.849999999999994</v>
      </c>
      <c r="J48" s="79">
        <v>76.73</v>
      </c>
      <c r="K48" s="79">
        <v>87.08</v>
      </c>
      <c r="L48" s="79">
        <v>89.19</v>
      </c>
      <c r="M48" s="79">
        <v>95.97</v>
      </c>
      <c r="N48" s="79">
        <v>99.49</v>
      </c>
      <c r="O48" s="79">
        <v>101.32</v>
      </c>
      <c r="P48" s="79">
        <v>101.89</v>
      </c>
      <c r="Q48" s="80">
        <v>101.26</v>
      </c>
      <c r="R48" s="80">
        <v>103.88</v>
      </c>
      <c r="S48" s="80">
        <v>102.67</v>
      </c>
      <c r="T48" s="80">
        <v>104.48</v>
      </c>
      <c r="U48" s="80">
        <v>106.36</v>
      </c>
      <c r="V48" s="105"/>
    </row>
    <row r="49" spans="1:37" s="47" customFormat="1" ht="26.25" customHeight="1" x14ac:dyDescent="0.25">
      <c r="A49" s="13"/>
      <c r="B49" s="67"/>
      <c r="C49" s="78" t="s">
        <v>81</v>
      </c>
      <c r="D49" s="79">
        <v>232.05999999999995</v>
      </c>
      <c r="E49" s="79">
        <v>249.6099999999999</v>
      </c>
      <c r="F49" s="79">
        <v>261.1099999999999</v>
      </c>
      <c r="G49" s="79">
        <v>269.20000000000005</v>
      </c>
      <c r="H49" s="79">
        <v>272.26</v>
      </c>
      <c r="I49" s="79">
        <v>280.70999999999981</v>
      </c>
      <c r="J49" s="79">
        <v>280.97000000000003</v>
      </c>
      <c r="K49" s="79">
        <v>286.77</v>
      </c>
      <c r="L49" s="79">
        <v>274.66999999999985</v>
      </c>
      <c r="M49" s="79">
        <v>277.30999999999995</v>
      </c>
      <c r="N49" s="79">
        <v>271.57000000000039</v>
      </c>
      <c r="O49" s="79">
        <v>266.53999999999996</v>
      </c>
      <c r="P49" s="79">
        <v>270.17999999999984</v>
      </c>
      <c r="Q49" s="80">
        <v>271.76</v>
      </c>
      <c r="R49" s="80">
        <v>271.28999999999996</v>
      </c>
      <c r="S49" s="80">
        <v>250.06999999999971</v>
      </c>
      <c r="T49" s="80">
        <v>253.48000000000002</v>
      </c>
      <c r="U49" s="80">
        <v>265.70999999999981</v>
      </c>
      <c r="V49" s="23"/>
    </row>
    <row r="50" spans="1:37" s="17" customFormat="1" ht="36" customHeight="1" x14ac:dyDescent="0.25">
      <c r="A50" s="16"/>
      <c r="B50" s="175" t="s">
        <v>74</v>
      </c>
      <c r="C50" s="175"/>
      <c r="D50" s="81">
        <v>1011.5</v>
      </c>
      <c r="E50" s="81">
        <v>1036.1500000000001</v>
      </c>
      <c r="F50" s="82">
        <v>1085.54</v>
      </c>
      <c r="G50" s="82">
        <v>1139.47</v>
      </c>
      <c r="H50" s="82">
        <v>1128.8399999999999</v>
      </c>
      <c r="I50" s="82">
        <v>1192.52</v>
      </c>
      <c r="J50" s="82">
        <v>1184.1600000000001</v>
      </c>
      <c r="K50" s="82">
        <v>1262.06</v>
      </c>
      <c r="L50" s="82">
        <v>1293.52</v>
      </c>
      <c r="M50" s="82">
        <v>1341.43</v>
      </c>
      <c r="N50" s="82">
        <v>1333.15</v>
      </c>
      <c r="O50" s="82">
        <v>1348.22</v>
      </c>
      <c r="P50" s="82">
        <v>1386.55</v>
      </c>
      <c r="Q50" s="82">
        <v>1418.31</v>
      </c>
      <c r="R50" s="82">
        <v>1438.24</v>
      </c>
      <c r="S50" s="82">
        <v>1336.75</v>
      </c>
      <c r="T50" s="82">
        <v>1406.42</v>
      </c>
      <c r="U50" s="82">
        <v>1431.64</v>
      </c>
      <c r="V50" s="16"/>
      <c r="AC50" s="18"/>
      <c r="AD50" s="18"/>
      <c r="AE50" s="18"/>
      <c r="AF50" s="18"/>
      <c r="AG50" s="18"/>
      <c r="AK50" s="13"/>
    </row>
    <row r="51" spans="1:37" s="47" customFormat="1" ht="22.5" customHeight="1" x14ac:dyDescent="0.25">
      <c r="A51" s="105"/>
      <c r="B51" s="111"/>
      <c r="C51" s="78" t="s">
        <v>48</v>
      </c>
      <c r="D51" s="79">
        <v>24.21</v>
      </c>
      <c r="E51" s="79">
        <v>27.6</v>
      </c>
      <c r="F51" s="79">
        <v>29.32</v>
      </c>
      <c r="G51" s="79">
        <v>32.65</v>
      </c>
      <c r="H51" s="79">
        <v>35.07</v>
      </c>
      <c r="I51" s="79">
        <v>36.090000000000003</v>
      </c>
      <c r="J51" s="79">
        <v>37.6</v>
      </c>
      <c r="K51" s="79">
        <v>39.409999999999997</v>
      </c>
      <c r="L51" s="79">
        <v>42.11</v>
      </c>
      <c r="M51" s="79">
        <v>44.03</v>
      </c>
      <c r="N51" s="79">
        <v>44.16</v>
      </c>
      <c r="O51" s="79">
        <v>41.72</v>
      </c>
      <c r="P51" s="79">
        <v>34.15</v>
      </c>
      <c r="Q51" s="80">
        <v>31.22</v>
      </c>
      <c r="R51" s="80">
        <v>34.33</v>
      </c>
      <c r="S51" s="80">
        <v>27.51</v>
      </c>
      <c r="T51" s="80">
        <v>28.71</v>
      </c>
      <c r="U51" s="80" t="s">
        <v>63</v>
      </c>
      <c r="V51" s="105"/>
    </row>
    <row r="52" spans="1:37" s="47" customFormat="1" ht="22.5" customHeight="1" x14ac:dyDescent="0.25">
      <c r="A52" s="105"/>
      <c r="B52" s="111"/>
      <c r="C52" s="78" t="s">
        <v>44</v>
      </c>
      <c r="D52" s="79">
        <v>93.61</v>
      </c>
      <c r="E52" s="79">
        <v>97.2</v>
      </c>
      <c r="F52" s="79">
        <v>104.57</v>
      </c>
      <c r="G52" s="79">
        <v>108.4</v>
      </c>
      <c r="H52" s="79">
        <v>114.87</v>
      </c>
      <c r="I52" s="79">
        <v>114.7</v>
      </c>
      <c r="J52" s="79">
        <v>119.16</v>
      </c>
      <c r="K52" s="79">
        <v>129.75</v>
      </c>
      <c r="L52" s="79">
        <v>132.63999999999999</v>
      </c>
      <c r="M52" s="79">
        <v>143.56</v>
      </c>
      <c r="N52" s="79">
        <v>151.9</v>
      </c>
      <c r="O52" s="79">
        <v>148.66999999999999</v>
      </c>
      <c r="P52" s="79">
        <v>149.52000000000001</v>
      </c>
      <c r="Q52" s="80">
        <v>160.51</v>
      </c>
      <c r="R52" s="80">
        <v>165.53</v>
      </c>
      <c r="S52" s="80">
        <v>155.97</v>
      </c>
      <c r="T52" s="80">
        <v>169.59</v>
      </c>
      <c r="U52" s="80">
        <v>173.09</v>
      </c>
      <c r="V52" s="105"/>
    </row>
    <row r="53" spans="1:37" s="47" customFormat="1" ht="22.5" customHeight="1" x14ac:dyDescent="0.25">
      <c r="A53" s="105"/>
      <c r="B53" s="111"/>
      <c r="C53" s="78" t="s">
        <v>45</v>
      </c>
      <c r="D53" s="79">
        <v>170.02</v>
      </c>
      <c r="E53" s="79">
        <v>180.37</v>
      </c>
      <c r="F53" s="79">
        <v>194.21</v>
      </c>
      <c r="G53" s="79">
        <v>203.05</v>
      </c>
      <c r="H53" s="79">
        <v>211.74</v>
      </c>
      <c r="I53" s="79">
        <v>213.39</v>
      </c>
      <c r="J53" s="79">
        <v>218.47</v>
      </c>
      <c r="K53" s="79">
        <v>228.88</v>
      </c>
      <c r="L53" s="79">
        <v>225.31</v>
      </c>
      <c r="M53" s="79">
        <v>226.02</v>
      </c>
      <c r="N53" s="79">
        <v>230.56</v>
      </c>
      <c r="O53" s="79">
        <v>241.87</v>
      </c>
      <c r="P53" s="79">
        <v>259.5</v>
      </c>
      <c r="Q53" s="80">
        <v>259.38</v>
      </c>
      <c r="R53" s="80">
        <v>237.88</v>
      </c>
      <c r="S53" s="80">
        <v>232.97</v>
      </c>
      <c r="T53" s="80">
        <v>254.77</v>
      </c>
      <c r="U53" s="80">
        <v>254.08</v>
      </c>
      <c r="V53" s="105"/>
    </row>
    <row r="54" spans="1:37" s="47" customFormat="1" ht="22.5" customHeight="1" x14ac:dyDescent="0.25">
      <c r="A54" s="105"/>
      <c r="B54" s="111"/>
      <c r="C54" s="78" t="s">
        <v>49</v>
      </c>
      <c r="D54" s="79">
        <v>53.46</v>
      </c>
      <c r="E54" s="79">
        <v>54.31</v>
      </c>
      <c r="F54" s="79">
        <v>51.79</v>
      </c>
      <c r="G54" s="79">
        <v>57.4</v>
      </c>
      <c r="H54" s="79">
        <v>60.94</v>
      </c>
      <c r="I54" s="79">
        <v>63.04</v>
      </c>
      <c r="J54" s="79">
        <v>42.09</v>
      </c>
      <c r="K54" s="79">
        <v>57.41</v>
      </c>
      <c r="L54" s="79">
        <v>60.56</v>
      </c>
      <c r="M54" s="79">
        <v>64.8</v>
      </c>
      <c r="N54" s="79">
        <v>57.52</v>
      </c>
      <c r="O54" s="79">
        <v>53.04</v>
      </c>
      <c r="P54" s="79">
        <v>58.57</v>
      </c>
      <c r="Q54" s="80">
        <v>60.8</v>
      </c>
      <c r="R54" s="80">
        <v>61.11</v>
      </c>
      <c r="S54" s="80">
        <v>53.46</v>
      </c>
      <c r="T54" s="80">
        <v>55.89</v>
      </c>
      <c r="U54" s="80" t="s">
        <v>346</v>
      </c>
      <c r="V54" s="105"/>
    </row>
    <row r="55" spans="1:37" s="47" customFormat="1" ht="22.5" customHeight="1" x14ac:dyDescent="0.25">
      <c r="A55" s="105"/>
      <c r="B55" s="111"/>
      <c r="C55" s="78" t="s">
        <v>46</v>
      </c>
      <c r="D55" s="79">
        <v>102.47</v>
      </c>
      <c r="E55" s="79">
        <v>97.12</v>
      </c>
      <c r="F55" s="79">
        <v>93.64</v>
      </c>
      <c r="G55" s="79">
        <v>91.74</v>
      </c>
      <c r="H55" s="79">
        <v>76.930000000000007</v>
      </c>
      <c r="I55" s="79">
        <v>92.76</v>
      </c>
      <c r="J55" s="79">
        <v>99.22</v>
      </c>
      <c r="K55" s="79">
        <v>103.18</v>
      </c>
      <c r="L55" s="79">
        <v>114.08</v>
      </c>
      <c r="M55" s="79">
        <v>120.46</v>
      </c>
      <c r="N55" s="79">
        <v>112.87</v>
      </c>
      <c r="O55" s="79">
        <v>114.97</v>
      </c>
      <c r="P55" s="79">
        <v>115.42</v>
      </c>
      <c r="Q55" s="80">
        <v>120.26</v>
      </c>
      <c r="R55" s="80">
        <v>126.31</v>
      </c>
      <c r="S55" s="80">
        <v>116.76</v>
      </c>
      <c r="T55" s="80">
        <v>129.93</v>
      </c>
      <c r="U55" s="80">
        <v>131.62</v>
      </c>
      <c r="V55" s="105"/>
    </row>
    <row r="56" spans="1:37" s="47" customFormat="1" ht="22.5" customHeight="1" x14ac:dyDescent="0.25">
      <c r="A56" s="105"/>
      <c r="B56" s="111"/>
      <c r="C56" s="78" t="s">
        <v>47</v>
      </c>
      <c r="D56" s="79">
        <v>376.35</v>
      </c>
      <c r="E56" s="79">
        <v>378.45</v>
      </c>
      <c r="F56" s="79">
        <v>401.9</v>
      </c>
      <c r="G56" s="79">
        <v>430.3</v>
      </c>
      <c r="H56" s="79">
        <v>404.64</v>
      </c>
      <c r="I56" s="79">
        <v>433.57</v>
      </c>
      <c r="J56" s="79">
        <v>414.94</v>
      </c>
      <c r="K56" s="79">
        <v>435.25</v>
      </c>
      <c r="L56" s="79">
        <v>444</v>
      </c>
      <c r="M56" s="79">
        <v>453.53</v>
      </c>
      <c r="N56" s="79">
        <v>430.46</v>
      </c>
      <c r="O56" s="79">
        <v>431.03</v>
      </c>
      <c r="P56" s="79">
        <v>441.51</v>
      </c>
      <c r="Q56" s="80">
        <v>445.11</v>
      </c>
      <c r="R56" s="80">
        <v>453.2</v>
      </c>
      <c r="S56" s="80">
        <v>402.85</v>
      </c>
      <c r="T56" s="80">
        <v>396.8</v>
      </c>
      <c r="U56" s="80">
        <v>378.33</v>
      </c>
      <c r="V56" s="105"/>
    </row>
    <row r="57" spans="1:37" s="47" customFormat="1" ht="26.25" customHeight="1" x14ac:dyDescent="0.25">
      <c r="A57" s="13"/>
      <c r="B57" s="67"/>
      <c r="C57" s="78" t="s">
        <v>81</v>
      </c>
      <c r="D57" s="79">
        <v>191.38</v>
      </c>
      <c r="E57" s="79">
        <v>201.10000000000014</v>
      </c>
      <c r="F57" s="79">
        <v>210.1099999999999</v>
      </c>
      <c r="G57" s="79">
        <v>215.93000000000006</v>
      </c>
      <c r="H57" s="79">
        <v>224.64999999999986</v>
      </c>
      <c r="I57" s="79">
        <v>238.97000000000003</v>
      </c>
      <c r="J57" s="79">
        <v>252.68000000000006</v>
      </c>
      <c r="K57" s="79">
        <v>268.18000000000006</v>
      </c>
      <c r="L57" s="79">
        <v>274.81999999999994</v>
      </c>
      <c r="M57" s="79">
        <v>289.02999999999997</v>
      </c>
      <c r="N57" s="79">
        <v>305.68000000000006</v>
      </c>
      <c r="O57" s="79">
        <v>316.92000000000007</v>
      </c>
      <c r="P57" s="79">
        <v>327.87999999999988</v>
      </c>
      <c r="Q57" s="80">
        <v>341.02999999999975</v>
      </c>
      <c r="R57" s="80">
        <v>359.87999999999988</v>
      </c>
      <c r="S57" s="80">
        <v>347.23</v>
      </c>
      <c r="T57" s="80">
        <v>370.73</v>
      </c>
      <c r="U57" s="80" t="s">
        <v>63</v>
      </c>
      <c r="V57" s="23"/>
    </row>
    <row r="58" spans="1:37" s="17" customFormat="1" ht="36" customHeight="1" x14ac:dyDescent="0.25">
      <c r="A58" s="16"/>
      <c r="B58" s="175" t="s">
        <v>75</v>
      </c>
      <c r="C58" s="175"/>
      <c r="D58" s="81">
        <v>11508.18</v>
      </c>
      <c r="E58" s="81">
        <v>12333.810000000001</v>
      </c>
      <c r="F58" s="82">
        <v>13166.82</v>
      </c>
      <c r="G58" s="82">
        <v>13460.18</v>
      </c>
      <c r="H58" s="82">
        <v>14254.529999999999</v>
      </c>
      <c r="I58" s="82">
        <v>15321.42</v>
      </c>
      <c r="J58" s="82">
        <v>16424.54</v>
      </c>
      <c r="K58" s="82">
        <v>17056.62</v>
      </c>
      <c r="L58" s="82">
        <v>17670.62</v>
      </c>
      <c r="M58" s="82">
        <v>17964.02</v>
      </c>
      <c r="N58" s="82">
        <v>17875.080000000002</v>
      </c>
      <c r="O58" s="82">
        <v>18026.75</v>
      </c>
      <c r="P58" s="82">
        <v>18416.98</v>
      </c>
      <c r="Q58" s="82">
        <v>18880.88</v>
      </c>
      <c r="R58" s="82">
        <v>19036.219999999998</v>
      </c>
      <c r="S58" s="82">
        <v>18767.25</v>
      </c>
      <c r="T58" s="82">
        <v>19710.25</v>
      </c>
      <c r="U58" s="82">
        <v>20557.87</v>
      </c>
      <c r="V58" s="16"/>
      <c r="AC58" s="18"/>
      <c r="AD58" s="18"/>
      <c r="AE58" s="18"/>
      <c r="AF58" s="18"/>
      <c r="AG58" s="18"/>
      <c r="AK58" s="13"/>
    </row>
    <row r="59" spans="1:37" s="47" customFormat="1" ht="22.5" customHeight="1" x14ac:dyDescent="0.25">
      <c r="A59" s="105"/>
      <c r="B59" s="111"/>
      <c r="C59" s="78" t="s">
        <v>50</v>
      </c>
      <c r="D59" s="79">
        <v>394.1</v>
      </c>
      <c r="E59" s="79">
        <v>398.57</v>
      </c>
      <c r="F59" s="79">
        <v>410.59</v>
      </c>
      <c r="G59" s="79">
        <v>413.38</v>
      </c>
      <c r="H59" s="79">
        <v>415.51</v>
      </c>
      <c r="I59" s="79">
        <v>423.74</v>
      </c>
      <c r="J59" s="79">
        <v>421.68</v>
      </c>
      <c r="K59" s="79">
        <v>420.15</v>
      </c>
      <c r="L59" s="79">
        <v>416.61</v>
      </c>
      <c r="M59" s="79">
        <v>406.66</v>
      </c>
      <c r="N59" s="79">
        <v>414</v>
      </c>
      <c r="O59" s="79">
        <v>424.9</v>
      </c>
      <c r="P59" s="79">
        <v>426.44</v>
      </c>
      <c r="Q59" s="80">
        <v>425.61</v>
      </c>
      <c r="R59" s="80">
        <v>418.53</v>
      </c>
      <c r="S59" s="80">
        <v>399.9</v>
      </c>
      <c r="T59" s="80">
        <v>389.09</v>
      </c>
      <c r="U59" s="80">
        <v>389.76</v>
      </c>
      <c r="V59" s="105"/>
    </row>
    <row r="60" spans="1:37" s="47" customFormat="1" ht="22.5" customHeight="1" x14ac:dyDescent="0.25">
      <c r="A60" s="105"/>
      <c r="B60" s="111"/>
      <c r="C60" s="78" t="s">
        <v>51</v>
      </c>
      <c r="D60" s="79">
        <v>6424.02</v>
      </c>
      <c r="E60" s="79">
        <v>7131.15</v>
      </c>
      <c r="F60" s="79">
        <v>7710.42</v>
      </c>
      <c r="G60" s="79">
        <v>7955.36</v>
      </c>
      <c r="H60" s="79">
        <v>8651.59</v>
      </c>
      <c r="I60" s="79">
        <v>9386.41</v>
      </c>
      <c r="J60" s="79">
        <v>10239.01</v>
      </c>
      <c r="K60" s="79">
        <v>10612.3</v>
      </c>
      <c r="L60" s="79">
        <v>11168.28</v>
      </c>
      <c r="M60" s="79">
        <v>11254.36</v>
      </c>
      <c r="N60" s="79">
        <v>11093.11</v>
      </c>
      <c r="O60" s="79">
        <v>11118.85</v>
      </c>
      <c r="P60" s="79">
        <v>11234.45</v>
      </c>
      <c r="Q60" s="80">
        <v>11486.82</v>
      </c>
      <c r="R60" s="80">
        <v>11630.07</v>
      </c>
      <c r="S60" s="80">
        <v>11795.64</v>
      </c>
      <c r="T60" s="80">
        <v>12439.39</v>
      </c>
      <c r="U60" s="80">
        <v>12567.7</v>
      </c>
      <c r="V60" s="105"/>
    </row>
    <row r="61" spans="1:37" s="47" customFormat="1" ht="22.5" customHeight="1" x14ac:dyDescent="0.25">
      <c r="A61" s="105"/>
      <c r="B61" s="111"/>
      <c r="C61" s="78" t="s">
        <v>57</v>
      </c>
      <c r="D61" s="79">
        <v>537.64</v>
      </c>
      <c r="E61" s="79">
        <v>542.6</v>
      </c>
      <c r="F61" s="79">
        <v>563.29</v>
      </c>
      <c r="G61" s="79">
        <v>576.47</v>
      </c>
      <c r="H61" s="79">
        <v>585.99</v>
      </c>
      <c r="I61" s="79">
        <v>641.26</v>
      </c>
      <c r="J61" s="79">
        <v>675.25</v>
      </c>
      <c r="K61" s="79">
        <v>680.76</v>
      </c>
      <c r="L61" s="79">
        <v>679.26</v>
      </c>
      <c r="M61" s="79">
        <v>676.35</v>
      </c>
      <c r="N61" s="79">
        <v>690.64</v>
      </c>
      <c r="O61" s="79">
        <v>707.14</v>
      </c>
      <c r="P61" s="79">
        <v>717.34</v>
      </c>
      <c r="Q61" s="80">
        <v>718.37</v>
      </c>
      <c r="R61" s="80">
        <v>700.83</v>
      </c>
      <c r="S61" s="80">
        <v>655.39</v>
      </c>
      <c r="T61" s="80">
        <v>661.46</v>
      </c>
      <c r="U61" s="80">
        <v>642.23</v>
      </c>
      <c r="V61" s="105"/>
    </row>
    <row r="62" spans="1:37" s="47" customFormat="1" ht="22.5" customHeight="1" x14ac:dyDescent="0.25">
      <c r="A62" s="105"/>
      <c r="B62" s="111"/>
      <c r="C62" s="78" t="s">
        <v>52</v>
      </c>
      <c r="D62" s="79">
        <v>1212.3599999999999</v>
      </c>
      <c r="E62" s="79">
        <v>1293.57</v>
      </c>
      <c r="F62" s="79">
        <v>1408.74</v>
      </c>
      <c r="G62" s="79">
        <v>1498.2</v>
      </c>
      <c r="H62" s="79">
        <v>1644.76</v>
      </c>
      <c r="I62" s="79">
        <v>1749.24</v>
      </c>
      <c r="J62" s="79">
        <v>1852.97</v>
      </c>
      <c r="K62" s="79">
        <v>2021.2</v>
      </c>
      <c r="L62" s="79">
        <v>2061.2199999999998</v>
      </c>
      <c r="M62" s="79">
        <v>2234.9</v>
      </c>
      <c r="N62" s="79">
        <v>2256.36</v>
      </c>
      <c r="O62" s="79">
        <v>2301.4499999999998</v>
      </c>
      <c r="P62" s="79">
        <v>2433.46</v>
      </c>
      <c r="Q62" s="80">
        <v>2569.79</v>
      </c>
      <c r="R62" s="80">
        <v>2528.16</v>
      </c>
      <c r="S62" s="80">
        <v>2307.0700000000002</v>
      </c>
      <c r="T62" s="80">
        <v>2545.2399999999998</v>
      </c>
      <c r="U62" s="80">
        <v>2768.33</v>
      </c>
      <c r="V62" s="105"/>
    </row>
    <row r="63" spans="1:37" s="47" customFormat="1" ht="22.5" customHeight="1" x14ac:dyDescent="0.25">
      <c r="A63" s="105"/>
      <c r="B63" s="111"/>
      <c r="C63" s="78" t="s">
        <v>53</v>
      </c>
      <c r="D63" s="79">
        <v>366.79</v>
      </c>
      <c r="E63" s="79">
        <v>384.91</v>
      </c>
      <c r="F63" s="79">
        <v>402.97</v>
      </c>
      <c r="G63" s="79">
        <v>401.94</v>
      </c>
      <c r="H63" s="79">
        <v>421.64</v>
      </c>
      <c r="I63" s="79">
        <v>452.07</v>
      </c>
      <c r="J63" s="79">
        <v>505.88</v>
      </c>
      <c r="K63" s="79">
        <v>519.96</v>
      </c>
      <c r="L63" s="79">
        <v>483.43</v>
      </c>
      <c r="M63" s="79">
        <v>518.53</v>
      </c>
      <c r="N63" s="79">
        <v>526.42999999999995</v>
      </c>
      <c r="O63" s="79">
        <v>518.24</v>
      </c>
      <c r="P63" s="79">
        <v>551.77</v>
      </c>
      <c r="Q63" s="80">
        <v>607.20000000000005</v>
      </c>
      <c r="R63" s="80">
        <v>653.54999999999995</v>
      </c>
      <c r="S63" s="80">
        <v>608.72</v>
      </c>
      <c r="T63" s="80">
        <v>642.38</v>
      </c>
      <c r="U63" s="80">
        <v>823.35</v>
      </c>
      <c r="V63" s="105"/>
    </row>
    <row r="64" spans="1:37" s="47" customFormat="1" ht="22.5" customHeight="1" x14ac:dyDescent="0.25">
      <c r="A64" s="105"/>
      <c r="B64" s="111"/>
      <c r="C64" s="78" t="s">
        <v>54</v>
      </c>
      <c r="D64" s="79">
        <v>1296.21</v>
      </c>
      <c r="E64" s="79">
        <v>1273.3699999999999</v>
      </c>
      <c r="F64" s="79">
        <v>1306.69</v>
      </c>
      <c r="G64" s="79">
        <v>1230.8699999999999</v>
      </c>
      <c r="H64" s="79">
        <v>1175.76</v>
      </c>
      <c r="I64" s="79">
        <v>1226.96</v>
      </c>
      <c r="J64" s="79">
        <v>1272.8399999999999</v>
      </c>
      <c r="K64" s="79">
        <v>1312.23</v>
      </c>
      <c r="L64" s="79">
        <v>1322.02</v>
      </c>
      <c r="M64" s="79">
        <v>1272.26</v>
      </c>
      <c r="N64" s="79">
        <v>1231.92</v>
      </c>
      <c r="O64" s="79">
        <v>1217.6400000000001</v>
      </c>
      <c r="P64" s="79">
        <v>1202.42</v>
      </c>
      <c r="Q64" s="80">
        <v>1163.68</v>
      </c>
      <c r="R64" s="80">
        <v>1124.32</v>
      </c>
      <c r="S64" s="80">
        <v>1065.1199999999999</v>
      </c>
      <c r="T64" s="80">
        <v>1088.92</v>
      </c>
      <c r="U64" s="80">
        <v>1086.76</v>
      </c>
      <c r="V64" s="105"/>
    </row>
    <row r="65" spans="1:37" s="47" customFormat="1" ht="22.5" customHeight="1" x14ac:dyDescent="0.25">
      <c r="A65" s="105"/>
      <c r="B65" s="111"/>
      <c r="C65" s="78" t="s">
        <v>55</v>
      </c>
      <c r="D65" s="79">
        <v>172.2</v>
      </c>
      <c r="E65" s="79">
        <v>180.64</v>
      </c>
      <c r="F65" s="79">
        <v>200.55</v>
      </c>
      <c r="G65" s="79">
        <v>210.3</v>
      </c>
      <c r="H65" s="79">
        <v>190.98</v>
      </c>
      <c r="I65" s="79">
        <v>208.44</v>
      </c>
      <c r="J65" s="79">
        <v>214.96</v>
      </c>
      <c r="K65" s="79">
        <v>218.43</v>
      </c>
      <c r="L65" s="79">
        <v>237.11</v>
      </c>
      <c r="M65" s="79">
        <v>245.29</v>
      </c>
      <c r="N65" s="79">
        <v>245.24</v>
      </c>
      <c r="O65" s="79">
        <v>243.42</v>
      </c>
      <c r="P65" s="79">
        <v>257.33</v>
      </c>
      <c r="Q65" s="80">
        <v>260.47000000000003</v>
      </c>
      <c r="R65" s="80">
        <v>264.38</v>
      </c>
      <c r="S65" s="80">
        <v>261.16000000000003</v>
      </c>
      <c r="T65" s="80">
        <v>268.27</v>
      </c>
      <c r="U65" s="80">
        <v>280.82</v>
      </c>
      <c r="V65" s="105"/>
    </row>
    <row r="66" spans="1:37" s="47" customFormat="1" ht="22.5" customHeight="1" x14ac:dyDescent="0.25">
      <c r="A66" s="105"/>
      <c r="B66" s="111"/>
      <c r="C66" s="78" t="s">
        <v>56</v>
      </c>
      <c r="D66" s="79">
        <v>36.4</v>
      </c>
      <c r="E66" s="79">
        <v>36.54</v>
      </c>
      <c r="F66" s="79">
        <v>35.6</v>
      </c>
      <c r="G66" s="79">
        <v>36.76</v>
      </c>
      <c r="H66" s="79">
        <v>34.08</v>
      </c>
      <c r="I66" s="79">
        <v>34.19</v>
      </c>
      <c r="J66" s="79">
        <v>33.5</v>
      </c>
      <c r="K66" s="79">
        <v>35.19</v>
      </c>
      <c r="L66" s="79">
        <v>35.090000000000003</v>
      </c>
      <c r="M66" s="79">
        <v>35.99</v>
      </c>
      <c r="N66" s="79">
        <v>35.99</v>
      </c>
      <c r="O66" s="79">
        <v>35.020000000000003</v>
      </c>
      <c r="P66" s="79">
        <v>36.43</v>
      </c>
      <c r="Q66" s="80">
        <v>35.86</v>
      </c>
      <c r="R66" s="80">
        <v>37.33</v>
      </c>
      <c r="S66" s="80">
        <v>34.200000000000003</v>
      </c>
      <c r="T66" s="80">
        <v>33.83</v>
      </c>
      <c r="U66" s="80">
        <v>33.04</v>
      </c>
      <c r="V66" s="105"/>
    </row>
    <row r="67" spans="1:37" s="47" customFormat="1" ht="22.5" customHeight="1" x14ac:dyDescent="0.25">
      <c r="A67" s="105"/>
      <c r="B67" s="111"/>
      <c r="C67" s="78" t="s">
        <v>59</v>
      </c>
      <c r="D67" s="79">
        <v>228.86</v>
      </c>
      <c r="E67" s="79">
        <v>231.82</v>
      </c>
      <c r="F67" s="79">
        <v>236.41</v>
      </c>
      <c r="G67" s="79">
        <v>239.01</v>
      </c>
      <c r="H67" s="79">
        <v>234.28</v>
      </c>
      <c r="I67" s="79">
        <v>249.58</v>
      </c>
      <c r="J67" s="79">
        <v>249.51</v>
      </c>
      <c r="K67" s="79">
        <v>266.67</v>
      </c>
      <c r="L67" s="79">
        <v>280.74</v>
      </c>
      <c r="M67" s="79">
        <v>276.69</v>
      </c>
      <c r="N67" s="79">
        <v>282.95</v>
      </c>
      <c r="O67" s="79">
        <v>278.52999999999997</v>
      </c>
      <c r="P67" s="79">
        <v>277.86</v>
      </c>
      <c r="Q67" s="80">
        <v>276.06</v>
      </c>
      <c r="R67" s="80">
        <v>286.13</v>
      </c>
      <c r="S67" s="80">
        <v>274.55</v>
      </c>
      <c r="T67" s="80">
        <v>262.95</v>
      </c>
      <c r="U67" s="80">
        <v>267.16000000000003</v>
      </c>
      <c r="V67" s="105"/>
    </row>
    <row r="68" spans="1:37" s="47" customFormat="1" ht="22.5" customHeight="1" x14ac:dyDescent="0.25">
      <c r="A68" s="105"/>
      <c r="B68" s="111"/>
      <c r="C68" s="78" t="s">
        <v>58</v>
      </c>
      <c r="D68" s="79">
        <v>262.76</v>
      </c>
      <c r="E68" s="79">
        <v>270.56</v>
      </c>
      <c r="F68" s="79">
        <v>275.83999999999997</v>
      </c>
      <c r="G68" s="79">
        <v>263.19</v>
      </c>
      <c r="H68" s="79">
        <v>249.22</v>
      </c>
      <c r="I68" s="79">
        <v>268.31</v>
      </c>
      <c r="J68" s="79">
        <v>273.88</v>
      </c>
      <c r="K68" s="79">
        <v>269.49</v>
      </c>
      <c r="L68" s="79">
        <v>272.69</v>
      </c>
      <c r="M68" s="79">
        <v>279.06</v>
      </c>
      <c r="N68" s="79">
        <v>277.93</v>
      </c>
      <c r="O68" s="79">
        <v>282.39</v>
      </c>
      <c r="P68" s="79">
        <v>290.04000000000002</v>
      </c>
      <c r="Q68" s="80">
        <v>286.98</v>
      </c>
      <c r="R68" s="80">
        <v>275.47000000000003</v>
      </c>
      <c r="S68" s="80">
        <v>273.77</v>
      </c>
      <c r="T68" s="80">
        <v>271.45999999999998</v>
      </c>
      <c r="U68" s="80">
        <v>281.22000000000003</v>
      </c>
      <c r="V68" s="105"/>
    </row>
    <row r="69" spans="1:37" s="47" customFormat="1" ht="26.25" customHeight="1" x14ac:dyDescent="0.25">
      <c r="A69" s="13"/>
      <c r="B69" s="67"/>
      <c r="C69" s="78" t="s">
        <v>81</v>
      </c>
      <c r="D69" s="79">
        <v>576.83999999999651</v>
      </c>
      <c r="E69" s="79">
        <v>590.08000000000357</v>
      </c>
      <c r="F69" s="79">
        <v>615.72000000000116</v>
      </c>
      <c r="G69" s="79">
        <v>634.69999999999891</v>
      </c>
      <c r="H69" s="79">
        <v>650.71999999999935</v>
      </c>
      <c r="I69" s="79">
        <v>681.21999999999935</v>
      </c>
      <c r="J69" s="79">
        <v>685.06000000000313</v>
      </c>
      <c r="K69" s="79">
        <v>700.23999999999978</v>
      </c>
      <c r="L69" s="79">
        <v>714.16999999999825</v>
      </c>
      <c r="M69" s="79">
        <v>763.92999999999665</v>
      </c>
      <c r="N69" s="79">
        <v>820.5099999999984</v>
      </c>
      <c r="O69" s="79">
        <v>899.17000000000189</v>
      </c>
      <c r="P69" s="79">
        <v>989.43999999999141</v>
      </c>
      <c r="Q69" s="80">
        <v>1050.0399999999972</v>
      </c>
      <c r="R69" s="80">
        <v>1117.4499999999935</v>
      </c>
      <c r="S69" s="80">
        <v>1091.7300000000032</v>
      </c>
      <c r="T69" s="80">
        <v>1107.260000000002</v>
      </c>
      <c r="U69" s="80">
        <v>1417.5</v>
      </c>
      <c r="V69" s="23"/>
    </row>
    <row r="70" spans="1:37" s="17" customFormat="1" ht="36" customHeight="1" x14ac:dyDescent="0.25">
      <c r="A70" s="16"/>
      <c r="B70" s="178" t="s">
        <v>76</v>
      </c>
      <c r="C70" s="178"/>
      <c r="D70" s="81">
        <v>13907.37</v>
      </c>
      <c r="E70" s="81">
        <v>13858.71</v>
      </c>
      <c r="F70" s="82">
        <v>14023.33</v>
      </c>
      <c r="G70" s="82">
        <v>13667.45</v>
      </c>
      <c r="H70" s="82">
        <v>12831.08</v>
      </c>
      <c r="I70" s="82">
        <v>13389.21</v>
      </c>
      <c r="J70" s="82">
        <v>13169.88</v>
      </c>
      <c r="K70" s="82">
        <v>13030.56</v>
      </c>
      <c r="L70" s="82">
        <v>13056.39</v>
      </c>
      <c r="M70" s="82">
        <v>12864.44</v>
      </c>
      <c r="N70" s="82">
        <v>12764.9</v>
      </c>
      <c r="O70" s="82">
        <v>12696.47</v>
      </c>
      <c r="P70" s="82">
        <v>12693.22</v>
      </c>
      <c r="Q70" s="82">
        <v>12678.14</v>
      </c>
      <c r="R70" s="82">
        <v>12346.91</v>
      </c>
      <c r="S70" s="82">
        <v>11240.61</v>
      </c>
      <c r="T70" s="82">
        <v>11897.05</v>
      </c>
      <c r="U70" s="82">
        <v>11926.2</v>
      </c>
      <c r="V70" s="16"/>
      <c r="AC70" s="18"/>
      <c r="AD70" s="18"/>
      <c r="AE70" s="18"/>
      <c r="AF70" s="18"/>
      <c r="AG70" s="18"/>
      <c r="AK70" s="13"/>
    </row>
    <row r="71" spans="1:37" s="17" customFormat="1" ht="36" customHeight="1" x14ac:dyDescent="0.25">
      <c r="A71" s="16"/>
      <c r="B71" s="178" t="s">
        <v>77</v>
      </c>
      <c r="C71" s="178"/>
      <c r="D71" s="81">
        <v>15369.95</v>
      </c>
      <c r="E71" s="81">
        <v>16448.97</v>
      </c>
      <c r="F71" s="82">
        <v>17413.689999999999</v>
      </c>
      <c r="G71" s="82">
        <v>17977.88</v>
      </c>
      <c r="H71" s="82">
        <v>18577.57</v>
      </c>
      <c r="I71" s="82">
        <v>19943.16</v>
      </c>
      <c r="J71" s="82">
        <v>21216.87</v>
      </c>
      <c r="K71" s="82">
        <v>21980.54</v>
      </c>
      <c r="L71" s="82">
        <v>22644.89</v>
      </c>
      <c r="M71" s="82">
        <v>23015.67</v>
      </c>
      <c r="N71" s="82">
        <v>22871.39</v>
      </c>
      <c r="O71" s="82">
        <v>22993.83</v>
      </c>
      <c r="P71" s="82">
        <v>23483.79</v>
      </c>
      <c r="Q71" s="82">
        <v>24077.84</v>
      </c>
      <c r="R71" s="82">
        <v>24337.58</v>
      </c>
      <c r="S71" s="82">
        <v>23790.77</v>
      </c>
      <c r="T71" s="82">
        <v>25217.86</v>
      </c>
      <c r="U71" s="82">
        <v>26154.560000000001</v>
      </c>
      <c r="V71" s="16"/>
      <c r="AC71" s="18"/>
      <c r="AD71" s="18"/>
      <c r="AE71" s="18"/>
      <c r="AF71" s="18"/>
      <c r="AG71" s="18"/>
      <c r="AK71" s="13"/>
    </row>
    <row r="72" spans="1:37" s="17" customFormat="1" ht="36" customHeight="1" x14ac:dyDescent="0.25">
      <c r="A72" s="25"/>
      <c r="B72" s="178" t="s">
        <v>78</v>
      </c>
      <c r="C72" s="178"/>
      <c r="D72" s="84">
        <v>29277.32</v>
      </c>
      <c r="E72" s="84">
        <v>30307.67</v>
      </c>
      <c r="F72" s="85">
        <v>31437.03</v>
      </c>
      <c r="G72" s="85">
        <v>31645.33</v>
      </c>
      <c r="H72" s="85">
        <v>31408.65</v>
      </c>
      <c r="I72" s="85">
        <v>33332.370000000003</v>
      </c>
      <c r="J72" s="85">
        <v>34386.74</v>
      </c>
      <c r="K72" s="85">
        <v>35011.1</v>
      </c>
      <c r="L72" s="85">
        <v>35701.279999999999</v>
      </c>
      <c r="M72" s="85">
        <v>35880.11</v>
      </c>
      <c r="N72" s="85">
        <v>35636.29</v>
      </c>
      <c r="O72" s="85">
        <v>35690.300000000003</v>
      </c>
      <c r="P72" s="85">
        <v>36177.01</v>
      </c>
      <c r="Q72" s="85">
        <v>36755.980000000003</v>
      </c>
      <c r="R72" s="85">
        <v>36684.49</v>
      </c>
      <c r="S72" s="85">
        <v>35031.379999999997</v>
      </c>
      <c r="T72" s="85">
        <v>37114.910000000003</v>
      </c>
      <c r="U72" s="85">
        <v>38080.76</v>
      </c>
      <c r="V72" s="25"/>
      <c r="AC72" s="18"/>
      <c r="AD72" s="18"/>
      <c r="AE72" s="18"/>
      <c r="AF72" s="18"/>
      <c r="AG72" s="18"/>
      <c r="AK72" s="13"/>
    </row>
    <row r="73" spans="1:37" ht="18.75" x14ac:dyDescent="0.25">
      <c r="B73" s="100"/>
      <c r="C73" s="99"/>
      <c r="D73" s="100"/>
      <c r="E73" s="100"/>
      <c r="F73" s="100"/>
      <c r="G73" s="100"/>
      <c r="H73" s="100"/>
      <c r="I73" s="100"/>
      <c r="J73" s="100"/>
      <c r="K73" s="100"/>
      <c r="L73" s="100"/>
      <c r="M73" s="100"/>
      <c r="N73" s="100"/>
      <c r="O73" s="100"/>
      <c r="P73" s="100"/>
      <c r="Q73" s="100"/>
      <c r="R73" s="100"/>
      <c r="S73" s="100"/>
      <c r="T73" s="100"/>
      <c r="U73" s="100"/>
      <c r="AB73" s="54"/>
      <c r="AC73" s="54"/>
    </row>
    <row r="74" spans="1:37" ht="18.75" customHeight="1" x14ac:dyDescent="0.2">
      <c r="A74" s="162" t="s">
        <v>339</v>
      </c>
      <c r="B74" s="162"/>
      <c r="C74" s="162"/>
      <c r="D74" s="162"/>
      <c r="E74" s="162"/>
      <c r="F74" s="162"/>
      <c r="G74" s="162"/>
      <c r="H74" s="162"/>
      <c r="I74" s="162"/>
      <c r="J74" s="162"/>
      <c r="K74" s="162"/>
      <c r="L74" s="162"/>
      <c r="M74" s="162"/>
      <c r="N74" s="162"/>
      <c r="O74" s="162"/>
      <c r="AB74" s="59"/>
      <c r="AC74" s="54"/>
    </row>
    <row r="75" spans="1:37" ht="15" customHeight="1" x14ac:dyDescent="0.2">
      <c r="A75" s="50"/>
      <c r="B75" s="50"/>
      <c r="C75" s="50"/>
      <c r="D75" s="50"/>
      <c r="E75" s="50"/>
      <c r="F75" s="50"/>
      <c r="G75" s="50"/>
      <c r="H75" s="50"/>
      <c r="I75" s="50"/>
      <c r="J75" s="50"/>
      <c r="K75" s="50"/>
      <c r="L75" s="50"/>
      <c r="M75" s="50"/>
      <c r="N75" s="50"/>
      <c r="O75" s="50"/>
    </row>
  </sheetData>
  <mergeCells count="12">
    <mergeCell ref="X3:Y3"/>
    <mergeCell ref="B4:C4"/>
    <mergeCell ref="B3:C3"/>
    <mergeCell ref="B72:C72"/>
    <mergeCell ref="B71:C71"/>
    <mergeCell ref="B70:C70"/>
    <mergeCell ref="B58:C58"/>
    <mergeCell ref="B50:C50"/>
    <mergeCell ref="B42:C42"/>
    <mergeCell ref="B35:C35"/>
    <mergeCell ref="B17:C17"/>
    <mergeCell ref="B8:C8"/>
  </mergeCells>
  <hyperlinks>
    <hyperlink ref="X3" location="Índice!A1" display="Volver al índice" xr:uid="{00000000-0004-0000-0A00-000000000000}"/>
  </hyperlinks>
  <pageMargins left="0.7" right="0.7" top="0.75" bottom="0.75" header="0.3" footer="0.3"/>
  <pageSetup paperSize="9" scale="23"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tabColor rgb="FF5C4E44"/>
    <pageSetUpPr fitToPage="1"/>
  </sheetPr>
  <dimension ref="A1:AK75"/>
  <sheetViews>
    <sheetView showGridLines="0" zoomScale="60" zoomScaleNormal="60" workbookViewId="0"/>
  </sheetViews>
  <sheetFormatPr defaultColWidth="11.42578125" defaultRowHeight="14.25" x14ac:dyDescent="0.2"/>
  <cols>
    <col min="1" max="1" width="2.28515625" style="13" customWidth="1"/>
    <col min="2" max="2" width="5.7109375" style="13" customWidth="1"/>
    <col min="3" max="3" width="76.42578125" style="48" customWidth="1"/>
    <col min="4" max="21" width="15.42578125" style="19" customWidth="1"/>
    <col min="22" max="22" width="2.28515625" style="13" customWidth="1"/>
    <col min="23" max="16384" width="11.42578125" style="19"/>
  </cols>
  <sheetData>
    <row r="1" spans="1:37" s="6" customFormat="1" ht="39.75" customHeight="1" x14ac:dyDescent="0.25">
      <c r="D1" s="7"/>
      <c r="E1" s="7"/>
      <c r="F1" s="7"/>
      <c r="G1" s="7"/>
      <c r="H1" s="7"/>
      <c r="I1" s="7"/>
      <c r="J1" s="7"/>
      <c r="K1" s="7"/>
      <c r="L1" s="7"/>
      <c r="AB1" s="44"/>
      <c r="AC1" s="45"/>
    </row>
    <row r="2" spans="1:37" s="6" customFormat="1" ht="39.75" customHeight="1" x14ac:dyDescent="0.25">
      <c r="D2" s="7"/>
      <c r="E2" s="7"/>
      <c r="F2" s="7"/>
      <c r="G2" s="7"/>
      <c r="H2" s="7"/>
      <c r="I2" s="7"/>
      <c r="J2" s="7"/>
      <c r="K2" s="7"/>
      <c r="L2" s="7"/>
      <c r="Q2" s="10"/>
      <c r="R2" s="10"/>
      <c r="S2" s="10"/>
      <c r="T2" s="10"/>
      <c r="U2" s="10"/>
      <c r="AB2" s="44"/>
      <c r="AC2" s="46"/>
    </row>
    <row r="3" spans="1:37" s="13" customFormat="1" ht="65.25" customHeight="1" x14ac:dyDescent="0.25">
      <c r="A3" s="63"/>
      <c r="B3" s="177" t="s">
        <v>247</v>
      </c>
      <c r="C3" s="177"/>
      <c r="D3" s="64">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3"/>
      <c r="X3" s="174" t="s">
        <v>168</v>
      </c>
      <c r="Y3" s="174"/>
    </row>
    <row r="4" spans="1:37" s="17" customFormat="1" ht="36" customHeight="1" x14ac:dyDescent="0.25">
      <c r="A4" s="58"/>
      <c r="B4" s="176" t="s">
        <v>70</v>
      </c>
      <c r="C4" s="176"/>
      <c r="D4" s="76">
        <v>2920.7200000000003</v>
      </c>
      <c r="E4" s="76">
        <v>2860.71</v>
      </c>
      <c r="F4" s="77">
        <v>2857.4300000000003</v>
      </c>
      <c r="G4" s="77">
        <v>2709.02</v>
      </c>
      <c r="H4" s="77">
        <v>2585.44</v>
      </c>
      <c r="I4" s="77">
        <v>2658.66</v>
      </c>
      <c r="J4" s="77">
        <v>2550.3599999999997</v>
      </c>
      <c r="K4" s="77">
        <v>2520.62</v>
      </c>
      <c r="L4" s="77">
        <v>2541.5099999999998</v>
      </c>
      <c r="M4" s="77">
        <v>2543.54</v>
      </c>
      <c r="N4" s="77">
        <v>2589.2799999999997</v>
      </c>
      <c r="O4" s="77">
        <v>2601.4499999999998</v>
      </c>
      <c r="P4" s="77">
        <v>2593.87</v>
      </c>
      <c r="Q4" s="77">
        <v>2630.2999999999997</v>
      </c>
      <c r="R4" s="77">
        <v>2609.8199999999997</v>
      </c>
      <c r="S4" s="77">
        <v>2247.1600000000003</v>
      </c>
      <c r="T4" s="77">
        <v>2470.2200000000003</v>
      </c>
      <c r="U4" s="77">
        <v>2547.52</v>
      </c>
      <c r="V4" s="58"/>
      <c r="AC4" s="18"/>
      <c r="AD4" s="18"/>
      <c r="AE4" s="18"/>
      <c r="AF4" s="18"/>
      <c r="AG4" s="18"/>
      <c r="AK4" s="13"/>
    </row>
    <row r="5" spans="1:37" s="47" customFormat="1" ht="22.5" customHeight="1" x14ac:dyDescent="0.25">
      <c r="A5" s="105"/>
      <c r="B5" s="111"/>
      <c r="C5" s="78" t="s">
        <v>22</v>
      </c>
      <c r="D5" s="79">
        <v>270.54000000000002</v>
      </c>
      <c r="E5" s="79">
        <v>265.76</v>
      </c>
      <c r="F5" s="79">
        <v>277.32</v>
      </c>
      <c r="G5" s="79">
        <v>267.87</v>
      </c>
      <c r="H5" s="79">
        <v>262.67</v>
      </c>
      <c r="I5" s="79">
        <v>271.73</v>
      </c>
      <c r="J5" s="79">
        <v>271.87</v>
      </c>
      <c r="K5" s="79">
        <v>276.45</v>
      </c>
      <c r="L5" s="79">
        <v>277.11</v>
      </c>
      <c r="M5" s="79">
        <v>271.95999999999998</v>
      </c>
      <c r="N5" s="79">
        <v>276.93</v>
      </c>
      <c r="O5" s="79">
        <v>275.44</v>
      </c>
      <c r="P5" s="79">
        <v>280.75</v>
      </c>
      <c r="Q5" s="80">
        <v>287.41000000000003</v>
      </c>
      <c r="R5" s="80">
        <v>277.85000000000002</v>
      </c>
      <c r="S5" s="80">
        <v>242.27</v>
      </c>
      <c r="T5" s="80">
        <v>255.28</v>
      </c>
      <c r="U5" s="80">
        <v>269.77999999999997</v>
      </c>
      <c r="V5" s="105"/>
    </row>
    <row r="6" spans="1:37" s="47" customFormat="1" ht="22.5" customHeight="1" x14ac:dyDescent="0.25">
      <c r="A6" s="105"/>
      <c r="B6" s="111"/>
      <c r="C6" s="78" t="s">
        <v>79</v>
      </c>
      <c r="D6" s="79">
        <v>2393.42</v>
      </c>
      <c r="E6" s="79">
        <v>2339.4499999999998</v>
      </c>
      <c r="F6" s="79">
        <v>2315.96</v>
      </c>
      <c r="G6" s="79">
        <v>2178.2600000000002</v>
      </c>
      <c r="H6" s="79">
        <v>2068.9</v>
      </c>
      <c r="I6" s="79">
        <v>2132.7399999999998</v>
      </c>
      <c r="J6" s="79">
        <v>2017.71</v>
      </c>
      <c r="K6" s="79">
        <v>1981.63</v>
      </c>
      <c r="L6" s="79">
        <v>2004.99</v>
      </c>
      <c r="M6" s="79">
        <v>2024.08</v>
      </c>
      <c r="N6" s="79">
        <v>2067.4499999999998</v>
      </c>
      <c r="O6" s="79">
        <v>2072.4299999999998</v>
      </c>
      <c r="P6" s="79">
        <v>2066.46</v>
      </c>
      <c r="Q6" s="80">
        <v>2115.4299999999998</v>
      </c>
      <c r="R6" s="80">
        <v>2089.12</v>
      </c>
      <c r="S6" s="80">
        <v>1814.11</v>
      </c>
      <c r="T6" s="80">
        <v>1984.23</v>
      </c>
      <c r="U6" s="80">
        <v>2011.22</v>
      </c>
      <c r="V6" s="105"/>
    </row>
    <row r="7" spans="1:37" s="47" customFormat="1" ht="26.25" customHeight="1" x14ac:dyDescent="0.25">
      <c r="A7" s="13"/>
      <c r="B7" s="67"/>
      <c r="C7" s="78" t="s">
        <v>21</v>
      </c>
      <c r="D7" s="79">
        <v>256.76</v>
      </c>
      <c r="E7" s="79">
        <v>255.5</v>
      </c>
      <c r="F7" s="79">
        <v>264.14999999999998</v>
      </c>
      <c r="G7" s="79">
        <v>262.89</v>
      </c>
      <c r="H7" s="79">
        <v>253.87</v>
      </c>
      <c r="I7" s="79">
        <v>254.19</v>
      </c>
      <c r="J7" s="79">
        <v>260.77999999999997</v>
      </c>
      <c r="K7" s="79">
        <v>262.54000000000002</v>
      </c>
      <c r="L7" s="79">
        <v>259.41000000000003</v>
      </c>
      <c r="M7" s="79">
        <v>247.5</v>
      </c>
      <c r="N7" s="79">
        <v>244.9</v>
      </c>
      <c r="O7" s="79">
        <v>253.58</v>
      </c>
      <c r="P7" s="79">
        <v>246.66</v>
      </c>
      <c r="Q7" s="80">
        <v>227.46</v>
      </c>
      <c r="R7" s="80">
        <v>242.85</v>
      </c>
      <c r="S7" s="80">
        <v>190.78</v>
      </c>
      <c r="T7" s="80">
        <v>230.71</v>
      </c>
      <c r="U7" s="80">
        <v>266.52</v>
      </c>
      <c r="V7" s="23"/>
    </row>
    <row r="8" spans="1:37" s="17" customFormat="1" ht="36" customHeight="1" x14ac:dyDescent="0.25">
      <c r="A8" s="16"/>
      <c r="B8" s="175" t="s">
        <v>237</v>
      </c>
      <c r="C8" s="175"/>
      <c r="D8" s="81">
        <v>604.44000000000005</v>
      </c>
      <c r="E8" s="81">
        <v>623.98</v>
      </c>
      <c r="F8" s="82">
        <v>659.2</v>
      </c>
      <c r="G8" s="82">
        <v>678.35</v>
      </c>
      <c r="H8" s="82">
        <v>667.25</v>
      </c>
      <c r="I8" s="82">
        <v>712.91000000000008</v>
      </c>
      <c r="J8" s="82">
        <v>744.44</v>
      </c>
      <c r="K8" s="82">
        <v>777.13000000000011</v>
      </c>
      <c r="L8" s="82">
        <v>794.57999999999993</v>
      </c>
      <c r="M8" s="82">
        <v>803.26</v>
      </c>
      <c r="N8" s="82">
        <v>780.32</v>
      </c>
      <c r="O8" s="82">
        <v>759.19999999999993</v>
      </c>
      <c r="P8" s="82">
        <v>741.61</v>
      </c>
      <c r="Q8" s="82">
        <v>719.83999999999992</v>
      </c>
      <c r="R8" s="82">
        <v>710.8</v>
      </c>
      <c r="S8" s="82">
        <v>629.77</v>
      </c>
      <c r="T8" s="82">
        <v>700.58999999999992</v>
      </c>
      <c r="U8" s="82">
        <v>747.81000000000006</v>
      </c>
      <c r="V8" s="16"/>
      <c r="AC8" s="18"/>
      <c r="AD8" s="18"/>
      <c r="AE8" s="18"/>
      <c r="AF8" s="18"/>
      <c r="AG8" s="18"/>
      <c r="AK8" s="13"/>
    </row>
    <row r="9" spans="1:37" s="47" customFormat="1" ht="22.5" customHeight="1" x14ac:dyDescent="0.25">
      <c r="A9" s="105"/>
      <c r="B9" s="111"/>
      <c r="C9" s="78" t="s">
        <v>23</v>
      </c>
      <c r="D9" s="79">
        <v>54.28</v>
      </c>
      <c r="E9" s="79">
        <v>60.5</v>
      </c>
      <c r="F9" s="79">
        <v>68.22</v>
      </c>
      <c r="G9" s="79">
        <v>71.91</v>
      </c>
      <c r="H9" s="79">
        <v>64.34</v>
      </c>
      <c r="I9" s="79">
        <v>74.010000000000005</v>
      </c>
      <c r="J9" s="79">
        <v>76.680000000000007</v>
      </c>
      <c r="K9" s="79">
        <v>76.430000000000007</v>
      </c>
      <c r="L9" s="79">
        <v>78.599999999999994</v>
      </c>
      <c r="M9" s="79">
        <v>75.150000000000006</v>
      </c>
      <c r="N9" s="79">
        <v>79.02</v>
      </c>
      <c r="O9" s="79">
        <v>77.959999999999994</v>
      </c>
      <c r="P9" s="79">
        <v>72.680000000000007</v>
      </c>
      <c r="Q9" s="80">
        <v>69.38</v>
      </c>
      <c r="R9" s="80">
        <v>66.709999999999994</v>
      </c>
      <c r="S9" s="80">
        <v>59.5</v>
      </c>
      <c r="T9" s="80">
        <v>74.739999999999995</v>
      </c>
      <c r="U9" s="80">
        <v>81.39</v>
      </c>
      <c r="V9" s="105"/>
    </row>
    <row r="10" spans="1:37" s="47" customFormat="1" ht="22.5" customHeight="1" x14ac:dyDescent="0.25">
      <c r="A10" s="105"/>
      <c r="B10" s="111"/>
      <c r="C10" s="78" t="s">
        <v>24</v>
      </c>
      <c r="D10" s="79">
        <v>235.54</v>
      </c>
      <c r="E10" s="79">
        <v>237.99</v>
      </c>
      <c r="F10" s="79">
        <v>249.9</v>
      </c>
      <c r="G10" s="79">
        <v>259.55</v>
      </c>
      <c r="H10" s="79">
        <v>254.44</v>
      </c>
      <c r="I10" s="79">
        <v>275.56</v>
      </c>
      <c r="J10" s="79">
        <v>293.17</v>
      </c>
      <c r="K10" s="79">
        <v>313.49</v>
      </c>
      <c r="L10" s="79">
        <v>326.49</v>
      </c>
      <c r="M10" s="79">
        <v>339.19</v>
      </c>
      <c r="N10" s="79">
        <v>315.73</v>
      </c>
      <c r="O10" s="79">
        <v>299.35000000000002</v>
      </c>
      <c r="P10" s="79">
        <v>301.55</v>
      </c>
      <c r="Q10" s="80">
        <v>282.25</v>
      </c>
      <c r="R10" s="80">
        <v>285.8</v>
      </c>
      <c r="S10" s="80">
        <v>273.05</v>
      </c>
      <c r="T10" s="80">
        <v>297.72000000000003</v>
      </c>
      <c r="U10" s="80">
        <v>304.58</v>
      </c>
      <c r="V10" s="105"/>
    </row>
    <row r="11" spans="1:37" s="47" customFormat="1" ht="22.5" customHeight="1" x14ac:dyDescent="0.25">
      <c r="A11" s="105"/>
      <c r="B11" s="111"/>
      <c r="C11" s="78" t="s">
        <v>26</v>
      </c>
      <c r="D11" s="79">
        <v>33.74</v>
      </c>
      <c r="E11" s="79">
        <v>33.880000000000003</v>
      </c>
      <c r="F11" s="79">
        <v>45.08</v>
      </c>
      <c r="G11" s="79">
        <v>47.15</v>
      </c>
      <c r="H11" s="79">
        <v>44.69</v>
      </c>
      <c r="I11" s="79">
        <v>42.55</v>
      </c>
      <c r="J11" s="79">
        <v>43.86</v>
      </c>
      <c r="K11" s="79">
        <v>43.9</v>
      </c>
      <c r="L11" s="79">
        <v>44.93</v>
      </c>
      <c r="M11" s="79">
        <v>43.93</v>
      </c>
      <c r="N11" s="79">
        <v>44.93</v>
      </c>
      <c r="O11" s="79">
        <v>47.5</v>
      </c>
      <c r="P11" s="79">
        <v>47.74</v>
      </c>
      <c r="Q11" s="80">
        <v>48.57</v>
      </c>
      <c r="R11" s="80">
        <v>48.57</v>
      </c>
      <c r="S11" s="80">
        <v>44.73</v>
      </c>
      <c r="T11" s="80">
        <v>48.23</v>
      </c>
      <c r="U11" s="80">
        <v>50.91</v>
      </c>
      <c r="V11" s="105"/>
    </row>
    <row r="12" spans="1:37" s="47" customFormat="1" ht="22.5" customHeight="1" x14ac:dyDescent="0.25">
      <c r="A12" s="105"/>
      <c r="B12" s="111"/>
      <c r="C12" s="78" t="s">
        <v>25</v>
      </c>
      <c r="D12" s="79">
        <v>28.04</v>
      </c>
      <c r="E12" s="79">
        <v>28.78</v>
      </c>
      <c r="F12" s="79">
        <v>29.24</v>
      </c>
      <c r="G12" s="79">
        <v>29.11</v>
      </c>
      <c r="H12" s="79">
        <v>26.82</v>
      </c>
      <c r="I12" s="79">
        <v>28.8</v>
      </c>
      <c r="J12" s="79">
        <v>32.770000000000003</v>
      </c>
      <c r="K12" s="79">
        <v>34.479999999999997</v>
      </c>
      <c r="L12" s="79">
        <v>35.659999999999997</v>
      </c>
      <c r="M12" s="79">
        <v>36.520000000000003</v>
      </c>
      <c r="N12" s="79">
        <v>38.020000000000003</v>
      </c>
      <c r="O12" s="79">
        <v>41.11</v>
      </c>
      <c r="P12" s="79">
        <v>37.85</v>
      </c>
      <c r="Q12" s="80">
        <v>38.94</v>
      </c>
      <c r="R12" s="80">
        <v>40.340000000000003</v>
      </c>
      <c r="S12" s="80">
        <v>36.01</v>
      </c>
      <c r="T12" s="80">
        <v>45.28</v>
      </c>
      <c r="U12" s="80">
        <v>48.44</v>
      </c>
      <c r="V12" s="105"/>
    </row>
    <row r="13" spans="1:37" s="47" customFormat="1" ht="22.5" customHeight="1" x14ac:dyDescent="0.25">
      <c r="A13" s="105"/>
      <c r="B13" s="111"/>
      <c r="C13" s="78" t="s">
        <v>28</v>
      </c>
      <c r="D13" s="79">
        <v>21.22</v>
      </c>
      <c r="E13" s="79">
        <v>20.77</v>
      </c>
      <c r="F13" s="79">
        <v>20.64</v>
      </c>
      <c r="G13" s="79">
        <v>23.99</v>
      </c>
      <c r="H13" s="79">
        <v>24.99</v>
      </c>
      <c r="I13" s="79">
        <v>25.32</v>
      </c>
      <c r="J13" s="79">
        <v>26.63</v>
      </c>
      <c r="K13" s="79">
        <v>25.84</v>
      </c>
      <c r="L13" s="79">
        <v>27.33</v>
      </c>
      <c r="M13" s="79">
        <v>26.64</v>
      </c>
      <c r="N13" s="79">
        <v>28.39</v>
      </c>
      <c r="O13" s="79">
        <v>30.05</v>
      </c>
      <c r="P13" s="79">
        <v>30.58</v>
      </c>
      <c r="Q13" s="80">
        <v>30.87</v>
      </c>
      <c r="R13" s="80">
        <v>31.97</v>
      </c>
      <c r="S13" s="80">
        <v>25.8</v>
      </c>
      <c r="T13" s="80">
        <v>27.65</v>
      </c>
      <c r="U13" s="80" t="s">
        <v>63</v>
      </c>
      <c r="V13" s="105"/>
    </row>
    <row r="14" spans="1:37" s="47" customFormat="1" ht="22.5" customHeight="1" x14ac:dyDescent="0.25">
      <c r="A14" s="105"/>
      <c r="B14" s="111"/>
      <c r="C14" s="78" t="s">
        <v>100</v>
      </c>
      <c r="D14" s="79">
        <v>3.61</v>
      </c>
      <c r="E14" s="79">
        <v>3.67</v>
      </c>
      <c r="F14" s="79">
        <v>3.97</v>
      </c>
      <c r="G14" s="79">
        <v>3.96</v>
      </c>
      <c r="H14" s="79">
        <v>4.07</v>
      </c>
      <c r="I14" s="79">
        <v>4.25</v>
      </c>
      <c r="J14" s="79">
        <v>4.12</v>
      </c>
      <c r="K14" s="79">
        <v>3.93</v>
      </c>
      <c r="L14" s="79">
        <v>3.92</v>
      </c>
      <c r="M14" s="79">
        <v>4.26</v>
      </c>
      <c r="N14" s="79">
        <v>4.38</v>
      </c>
      <c r="O14" s="79">
        <v>3.98</v>
      </c>
      <c r="P14" s="79">
        <v>4.0199999999999996</v>
      </c>
      <c r="Q14" s="80">
        <v>3.41</v>
      </c>
      <c r="R14" s="80">
        <v>3.36</v>
      </c>
      <c r="S14" s="80">
        <v>2.91</v>
      </c>
      <c r="T14" s="80">
        <v>2.76</v>
      </c>
      <c r="U14" s="80" t="s">
        <v>63</v>
      </c>
      <c r="V14" s="105"/>
    </row>
    <row r="15" spans="1:37" s="47" customFormat="1" ht="22.5" customHeight="1" x14ac:dyDescent="0.25">
      <c r="A15" s="105"/>
      <c r="B15" s="111"/>
      <c r="C15" s="78" t="s">
        <v>27</v>
      </c>
      <c r="D15" s="79">
        <v>88.35</v>
      </c>
      <c r="E15" s="79">
        <v>91.22</v>
      </c>
      <c r="F15" s="79">
        <v>90.92</v>
      </c>
      <c r="G15" s="79">
        <v>94.04</v>
      </c>
      <c r="H15" s="79">
        <v>96.01</v>
      </c>
      <c r="I15" s="79">
        <v>107.9</v>
      </c>
      <c r="J15" s="79">
        <v>106.51</v>
      </c>
      <c r="K15" s="79">
        <v>114.78</v>
      </c>
      <c r="L15" s="79">
        <v>112.34</v>
      </c>
      <c r="M15" s="79">
        <v>110.54</v>
      </c>
      <c r="N15" s="79">
        <v>94.52</v>
      </c>
      <c r="O15" s="79">
        <v>83.25</v>
      </c>
      <c r="P15" s="79">
        <v>77.14</v>
      </c>
      <c r="Q15" s="80">
        <v>69.5</v>
      </c>
      <c r="R15" s="80">
        <v>54.71</v>
      </c>
      <c r="S15" s="80">
        <v>32.590000000000003</v>
      </c>
      <c r="T15" s="80">
        <v>35.61</v>
      </c>
      <c r="U15" s="80">
        <v>44.59</v>
      </c>
      <c r="V15" s="105"/>
    </row>
    <row r="16" spans="1:37" s="47" customFormat="1" ht="26.25" customHeight="1" x14ac:dyDescent="0.25">
      <c r="A16" s="13"/>
      <c r="B16" s="67"/>
      <c r="C16" s="78" t="s">
        <v>81</v>
      </c>
      <c r="D16" s="79">
        <v>139.65999999999997</v>
      </c>
      <c r="E16" s="79">
        <v>147.17000000000007</v>
      </c>
      <c r="F16" s="79">
        <v>151.23000000000002</v>
      </c>
      <c r="G16" s="79">
        <v>148.63999999999999</v>
      </c>
      <c r="H16" s="79">
        <v>151.88999999999999</v>
      </c>
      <c r="I16" s="79">
        <v>154.5200000000001</v>
      </c>
      <c r="J16" s="79">
        <v>160.70000000000005</v>
      </c>
      <c r="K16" s="79">
        <v>164.28000000000009</v>
      </c>
      <c r="L16" s="79">
        <v>165.30999999999983</v>
      </c>
      <c r="M16" s="79">
        <v>167.02999999999997</v>
      </c>
      <c r="N16" s="79">
        <v>175.33000000000004</v>
      </c>
      <c r="O16" s="79">
        <v>175.99999999999989</v>
      </c>
      <c r="P16" s="79">
        <v>170.04999999999995</v>
      </c>
      <c r="Q16" s="80">
        <v>176.91999999999985</v>
      </c>
      <c r="R16" s="80">
        <v>179.33999999999992</v>
      </c>
      <c r="S16" s="80">
        <v>155.17999999999995</v>
      </c>
      <c r="T16" s="80">
        <v>168.59999999999991</v>
      </c>
      <c r="U16" s="80" t="s">
        <v>63</v>
      </c>
      <c r="V16" s="23"/>
    </row>
    <row r="17" spans="1:37" s="17" customFormat="1" ht="36" customHeight="1" x14ac:dyDescent="0.25">
      <c r="A17" s="16"/>
      <c r="B17" s="175" t="s">
        <v>71</v>
      </c>
      <c r="C17" s="175"/>
      <c r="D17" s="81">
        <v>1864.72</v>
      </c>
      <c r="E17" s="81">
        <v>1853.72</v>
      </c>
      <c r="F17" s="82">
        <v>1795.03</v>
      </c>
      <c r="G17" s="82">
        <v>1777.49</v>
      </c>
      <c r="H17" s="82">
        <v>1684.31</v>
      </c>
      <c r="I17" s="82">
        <v>1662.05</v>
      </c>
      <c r="J17" s="82">
        <v>1602.44</v>
      </c>
      <c r="K17" s="82">
        <v>1556.22</v>
      </c>
      <c r="L17" s="82">
        <v>1522.06</v>
      </c>
      <c r="M17" s="82">
        <v>1505.08</v>
      </c>
      <c r="N17" s="82">
        <v>1540.47</v>
      </c>
      <c r="O17" s="82">
        <v>1564.23</v>
      </c>
      <c r="P17" s="82">
        <v>1588.09</v>
      </c>
      <c r="Q17" s="82">
        <v>1564.56</v>
      </c>
      <c r="R17" s="82">
        <v>1555.69</v>
      </c>
      <c r="S17" s="82">
        <v>1403.79</v>
      </c>
      <c r="T17" s="82">
        <v>1489.27</v>
      </c>
      <c r="U17" s="82">
        <v>1524.71</v>
      </c>
      <c r="V17" s="16"/>
      <c r="AC17" s="18"/>
      <c r="AD17" s="18"/>
      <c r="AE17" s="18"/>
      <c r="AF17" s="18"/>
      <c r="AG17" s="18"/>
      <c r="AK17" s="13"/>
    </row>
    <row r="18" spans="1:37" s="47" customFormat="1" ht="22.5" customHeight="1" x14ac:dyDescent="0.25">
      <c r="A18" s="105"/>
      <c r="B18" s="111"/>
      <c r="C18" s="78" t="s">
        <v>32</v>
      </c>
      <c r="D18" s="79">
        <v>294.64</v>
      </c>
      <c r="E18" s="79">
        <v>295.02999999999997</v>
      </c>
      <c r="F18" s="79">
        <v>257.88</v>
      </c>
      <c r="G18" s="79">
        <v>279.38</v>
      </c>
      <c r="H18" s="79">
        <v>264.88</v>
      </c>
      <c r="I18" s="79">
        <v>265.58999999999997</v>
      </c>
      <c r="J18" s="79">
        <v>255.08</v>
      </c>
      <c r="K18" s="79">
        <v>256.72000000000003</v>
      </c>
      <c r="L18" s="79">
        <v>262.68</v>
      </c>
      <c r="M18" s="79">
        <v>255.96</v>
      </c>
      <c r="N18" s="79">
        <v>253.55</v>
      </c>
      <c r="O18" s="79">
        <v>256.07</v>
      </c>
      <c r="P18" s="79">
        <v>254.68</v>
      </c>
      <c r="Q18" s="80">
        <v>243.61</v>
      </c>
      <c r="R18" s="80">
        <v>249.67</v>
      </c>
      <c r="S18" s="80">
        <v>235.04</v>
      </c>
      <c r="T18" s="80">
        <v>231.28</v>
      </c>
      <c r="U18" s="80">
        <v>233.45</v>
      </c>
      <c r="V18" s="105"/>
    </row>
    <row r="19" spans="1:37" s="47" customFormat="1" ht="22.5" customHeight="1" x14ac:dyDescent="0.25">
      <c r="A19" s="105"/>
      <c r="B19" s="111"/>
      <c r="C19" s="78" t="s">
        <v>29</v>
      </c>
      <c r="D19" s="79">
        <v>56.65</v>
      </c>
      <c r="E19" s="79">
        <v>54.14</v>
      </c>
      <c r="F19" s="79">
        <v>51.44</v>
      </c>
      <c r="G19" s="79">
        <v>54.23</v>
      </c>
      <c r="H19" s="79">
        <v>50.26</v>
      </c>
      <c r="I19" s="79">
        <v>50.71</v>
      </c>
      <c r="J19" s="79">
        <v>46.88</v>
      </c>
      <c r="K19" s="79">
        <v>46.43</v>
      </c>
      <c r="L19" s="79">
        <v>47.02</v>
      </c>
      <c r="M19" s="79">
        <v>45.31</v>
      </c>
      <c r="N19" s="79">
        <v>48.02</v>
      </c>
      <c r="O19" s="79">
        <v>46.77</v>
      </c>
      <c r="P19" s="79">
        <v>45.87</v>
      </c>
      <c r="Q19" s="80">
        <v>45.62</v>
      </c>
      <c r="R19" s="80">
        <v>44.31</v>
      </c>
      <c r="S19" s="80">
        <v>39.92</v>
      </c>
      <c r="T19" s="80">
        <v>42.4</v>
      </c>
      <c r="U19" s="80">
        <v>41.47</v>
      </c>
      <c r="V19" s="105"/>
    </row>
    <row r="20" spans="1:37" s="47" customFormat="1" ht="22.5" customHeight="1" x14ac:dyDescent="0.25">
      <c r="A20" s="105"/>
      <c r="B20" s="111"/>
      <c r="C20" s="78" t="s">
        <v>36</v>
      </c>
      <c r="D20" s="79">
        <v>190.28</v>
      </c>
      <c r="E20" s="79">
        <v>187.54</v>
      </c>
      <c r="F20" s="79">
        <v>189.12</v>
      </c>
      <c r="G20" s="79">
        <v>179.27</v>
      </c>
      <c r="H20" s="79">
        <v>166.68</v>
      </c>
      <c r="I20" s="79">
        <v>162.54</v>
      </c>
      <c r="J20" s="79">
        <v>151.12</v>
      </c>
      <c r="K20" s="79">
        <v>139.47</v>
      </c>
      <c r="L20" s="79">
        <v>134.26</v>
      </c>
      <c r="M20" s="79">
        <v>132.91</v>
      </c>
      <c r="N20" s="79">
        <v>139.99</v>
      </c>
      <c r="O20" s="79">
        <v>143.87</v>
      </c>
      <c r="P20" s="79">
        <v>145.26</v>
      </c>
      <c r="Q20" s="80">
        <v>146.46</v>
      </c>
      <c r="R20" s="80">
        <v>144.47999999999999</v>
      </c>
      <c r="S20" s="80">
        <v>121.3</v>
      </c>
      <c r="T20" s="80">
        <v>132.96</v>
      </c>
      <c r="U20" s="80">
        <v>141.71</v>
      </c>
      <c r="V20" s="105"/>
    </row>
    <row r="21" spans="1:37" s="47" customFormat="1" ht="22.5" customHeight="1" x14ac:dyDescent="0.25">
      <c r="A21" s="105"/>
      <c r="B21" s="111"/>
      <c r="C21" s="78" t="s">
        <v>30</v>
      </c>
      <c r="D21" s="79">
        <v>25.89</v>
      </c>
      <c r="E21" s="79">
        <v>26.02</v>
      </c>
      <c r="F21" s="79">
        <v>26.47</v>
      </c>
      <c r="G21" s="79">
        <v>24.61</v>
      </c>
      <c r="H21" s="79">
        <v>23.8</v>
      </c>
      <c r="I21" s="79">
        <v>24.83</v>
      </c>
      <c r="J21" s="79">
        <v>23.7</v>
      </c>
      <c r="K21" s="79">
        <v>23.27</v>
      </c>
      <c r="L21" s="79">
        <v>22.55</v>
      </c>
      <c r="M21" s="79">
        <v>21.17</v>
      </c>
      <c r="N21" s="79">
        <v>20.86</v>
      </c>
      <c r="O21" s="79">
        <v>22.47</v>
      </c>
      <c r="P21" s="79">
        <v>21.48</v>
      </c>
      <c r="Q21" s="80">
        <v>21.3</v>
      </c>
      <c r="R21" s="80">
        <v>20.94</v>
      </c>
      <c r="S21" s="80">
        <v>19.71</v>
      </c>
      <c r="T21" s="80">
        <v>18.59</v>
      </c>
      <c r="U21" s="80" t="s">
        <v>63</v>
      </c>
      <c r="V21" s="105"/>
    </row>
    <row r="22" spans="1:37" s="47" customFormat="1" ht="22.5" customHeight="1" x14ac:dyDescent="0.25">
      <c r="A22" s="105"/>
      <c r="B22" s="111"/>
      <c r="C22" s="78" t="s">
        <v>31</v>
      </c>
      <c r="D22" s="79">
        <v>231.27</v>
      </c>
      <c r="E22" s="79">
        <v>227.88</v>
      </c>
      <c r="F22" s="79">
        <v>219.88</v>
      </c>
      <c r="G22" s="79">
        <v>215.19</v>
      </c>
      <c r="H22" s="79">
        <v>209.6</v>
      </c>
      <c r="I22" s="79">
        <v>204.22</v>
      </c>
      <c r="J22" s="79">
        <v>204.16</v>
      </c>
      <c r="K22" s="79">
        <v>200.2</v>
      </c>
      <c r="L22" s="79">
        <v>196.85</v>
      </c>
      <c r="M22" s="79">
        <v>191.38</v>
      </c>
      <c r="N22" s="79">
        <v>192.9</v>
      </c>
      <c r="O22" s="79">
        <v>189.8</v>
      </c>
      <c r="P22" s="79">
        <v>189.69</v>
      </c>
      <c r="Q22" s="80">
        <v>182.33</v>
      </c>
      <c r="R22" s="80">
        <v>180.09</v>
      </c>
      <c r="S22" s="80">
        <v>159.06</v>
      </c>
      <c r="T22" s="80">
        <v>171.98</v>
      </c>
      <c r="U22" s="80">
        <v>171.64</v>
      </c>
      <c r="V22" s="105"/>
    </row>
    <row r="23" spans="1:37" s="47" customFormat="1" ht="22.5" customHeight="1" x14ac:dyDescent="0.25">
      <c r="A23" s="105"/>
      <c r="B23" s="111"/>
      <c r="C23" s="78" t="s">
        <v>65</v>
      </c>
      <c r="D23" s="79">
        <v>68.64</v>
      </c>
      <c r="E23" s="79">
        <v>69.3</v>
      </c>
      <c r="F23" s="79">
        <v>68.42</v>
      </c>
      <c r="G23" s="79">
        <v>66.59</v>
      </c>
      <c r="H23" s="79">
        <v>63.16</v>
      </c>
      <c r="I23" s="79">
        <v>64.22</v>
      </c>
      <c r="J23" s="79">
        <v>63.74</v>
      </c>
      <c r="K23" s="79">
        <v>62.28</v>
      </c>
      <c r="L23" s="79">
        <v>59.71</v>
      </c>
      <c r="M23" s="79">
        <v>58.06</v>
      </c>
      <c r="N23" s="79">
        <v>57.33</v>
      </c>
      <c r="O23" s="79">
        <v>58.94</v>
      </c>
      <c r="P23" s="79">
        <v>58.63</v>
      </c>
      <c r="Q23" s="80">
        <v>57.8</v>
      </c>
      <c r="R23" s="80">
        <v>56.35</v>
      </c>
      <c r="S23" s="80">
        <v>52.28</v>
      </c>
      <c r="T23" s="80">
        <v>53.17</v>
      </c>
      <c r="U23" s="80">
        <v>53.49</v>
      </c>
      <c r="V23" s="105"/>
    </row>
    <row r="24" spans="1:37" s="47" customFormat="1" ht="22.5" customHeight="1" x14ac:dyDescent="0.25">
      <c r="A24" s="105"/>
      <c r="B24" s="111"/>
      <c r="C24" s="78" t="s">
        <v>33</v>
      </c>
      <c r="D24" s="79">
        <v>233.39</v>
      </c>
      <c r="E24" s="79">
        <v>231.51</v>
      </c>
      <c r="F24" s="79">
        <v>222.4</v>
      </c>
      <c r="G24" s="79">
        <v>212.5</v>
      </c>
      <c r="H24" s="79">
        <v>192.3</v>
      </c>
      <c r="I24" s="79">
        <v>186.04</v>
      </c>
      <c r="J24" s="79">
        <v>180.1</v>
      </c>
      <c r="K24" s="79">
        <v>165.42</v>
      </c>
      <c r="L24" s="79">
        <v>152.13</v>
      </c>
      <c r="M24" s="79">
        <v>152.47</v>
      </c>
      <c r="N24" s="79">
        <v>153.54</v>
      </c>
      <c r="O24" s="79">
        <v>148.18</v>
      </c>
      <c r="P24" s="79">
        <v>142.78</v>
      </c>
      <c r="Q24" s="80">
        <v>145.12</v>
      </c>
      <c r="R24" s="80">
        <v>141.66999999999999</v>
      </c>
      <c r="S24" s="80">
        <v>119.36</v>
      </c>
      <c r="T24" s="80">
        <v>139.5</v>
      </c>
      <c r="U24" s="80">
        <v>141.74</v>
      </c>
      <c r="V24" s="105"/>
    </row>
    <row r="25" spans="1:37" s="47" customFormat="1" ht="22.5" customHeight="1" x14ac:dyDescent="0.25">
      <c r="A25" s="105"/>
      <c r="B25" s="111"/>
      <c r="C25" s="78" t="s">
        <v>38</v>
      </c>
      <c r="D25" s="79">
        <v>23.22</v>
      </c>
      <c r="E25" s="79">
        <v>24.25</v>
      </c>
      <c r="F25" s="79">
        <v>24.34</v>
      </c>
      <c r="G25" s="79">
        <v>23.36</v>
      </c>
      <c r="H25" s="79">
        <v>23.45</v>
      </c>
      <c r="I25" s="79">
        <v>24.97</v>
      </c>
      <c r="J25" s="79">
        <v>24.18</v>
      </c>
      <c r="K25" s="79">
        <v>23.89</v>
      </c>
      <c r="L25" s="79">
        <v>24.22</v>
      </c>
      <c r="M25" s="79">
        <v>23.69</v>
      </c>
      <c r="N25" s="79">
        <v>24.25</v>
      </c>
      <c r="O25" s="79">
        <v>23.6</v>
      </c>
      <c r="P25" s="79">
        <v>23.09</v>
      </c>
      <c r="Q25" s="80">
        <v>23.5</v>
      </c>
      <c r="R25" s="80">
        <v>22.35</v>
      </c>
      <c r="S25" s="80">
        <v>21.55</v>
      </c>
      <c r="T25" s="80">
        <v>20.86</v>
      </c>
      <c r="U25" s="80">
        <v>20.98</v>
      </c>
      <c r="V25" s="105"/>
    </row>
    <row r="26" spans="1:37" s="47" customFormat="1" ht="22.5" customHeight="1" x14ac:dyDescent="0.25">
      <c r="A26" s="105"/>
      <c r="B26" s="111"/>
      <c r="C26" s="78" t="s">
        <v>34</v>
      </c>
      <c r="D26" s="79">
        <v>58.24</v>
      </c>
      <c r="E26" s="79">
        <v>60.03</v>
      </c>
      <c r="F26" s="79">
        <v>63.25</v>
      </c>
      <c r="G26" s="79">
        <v>64.38</v>
      </c>
      <c r="H26" s="79">
        <v>64.34</v>
      </c>
      <c r="I26" s="79">
        <v>67.34</v>
      </c>
      <c r="J26" s="79">
        <v>66.540000000000006</v>
      </c>
      <c r="K26" s="79">
        <v>63.43</v>
      </c>
      <c r="L26" s="79">
        <v>58.85</v>
      </c>
      <c r="M26" s="79">
        <v>58.31</v>
      </c>
      <c r="N26" s="79">
        <v>61.89</v>
      </c>
      <c r="O26" s="79">
        <v>68.97</v>
      </c>
      <c r="P26" s="79">
        <v>77.78</v>
      </c>
      <c r="Q26" s="80">
        <v>79.930000000000007</v>
      </c>
      <c r="R26" s="80">
        <v>81.62</v>
      </c>
      <c r="S26" s="80">
        <v>78.650000000000006</v>
      </c>
      <c r="T26" s="80">
        <v>83.66</v>
      </c>
      <c r="U26" s="80">
        <v>85.39</v>
      </c>
      <c r="V26" s="105"/>
    </row>
    <row r="27" spans="1:37" s="47" customFormat="1" ht="22.5" customHeight="1" x14ac:dyDescent="0.25">
      <c r="A27" s="105"/>
      <c r="B27" s="111"/>
      <c r="C27" s="78" t="s">
        <v>35</v>
      </c>
      <c r="D27" s="79">
        <v>41.83</v>
      </c>
      <c r="E27" s="79">
        <v>36.869999999999997</v>
      </c>
      <c r="F27" s="79">
        <v>35.72</v>
      </c>
      <c r="G27" s="79">
        <v>34.47</v>
      </c>
      <c r="H27" s="79">
        <v>32.54</v>
      </c>
      <c r="I27" s="79">
        <v>31.02</v>
      </c>
      <c r="J27" s="79">
        <v>27.87</v>
      </c>
      <c r="K27" s="79">
        <v>25.28</v>
      </c>
      <c r="L27" s="79">
        <v>25.42</v>
      </c>
      <c r="M27" s="79">
        <v>24.82</v>
      </c>
      <c r="N27" s="79">
        <v>25.33</v>
      </c>
      <c r="O27" s="79">
        <v>25.47</v>
      </c>
      <c r="P27" s="79">
        <v>25.69</v>
      </c>
      <c r="Q27" s="80">
        <v>25.13</v>
      </c>
      <c r="R27" s="80">
        <v>25.55</v>
      </c>
      <c r="S27" s="80">
        <v>22.56</v>
      </c>
      <c r="T27" s="80">
        <v>23</v>
      </c>
      <c r="U27" s="80">
        <v>26.76</v>
      </c>
      <c r="V27" s="105"/>
    </row>
    <row r="28" spans="1:37" s="47" customFormat="1" ht="22.5" customHeight="1" x14ac:dyDescent="0.25">
      <c r="A28" s="105"/>
      <c r="B28" s="111"/>
      <c r="C28" s="78" t="s">
        <v>37</v>
      </c>
      <c r="D28" s="79">
        <v>187.35</v>
      </c>
      <c r="E28" s="79">
        <v>186.08</v>
      </c>
      <c r="F28" s="79">
        <v>183.04</v>
      </c>
      <c r="G28" s="79">
        <v>177.03</v>
      </c>
      <c r="H28" s="79">
        <v>168.07</v>
      </c>
      <c r="I28" s="79">
        <v>167.53</v>
      </c>
      <c r="J28" s="79">
        <v>159.85</v>
      </c>
      <c r="K28" s="79">
        <v>159.72</v>
      </c>
      <c r="L28" s="79">
        <v>155.44</v>
      </c>
      <c r="M28" s="79">
        <v>155.36000000000001</v>
      </c>
      <c r="N28" s="79">
        <v>160.26</v>
      </c>
      <c r="O28" s="79">
        <v>164.23</v>
      </c>
      <c r="P28" s="79">
        <v>164.56</v>
      </c>
      <c r="Q28" s="80">
        <v>161.87</v>
      </c>
      <c r="R28" s="80">
        <v>157.34</v>
      </c>
      <c r="S28" s="80">
        <v>130.77000000000001</v>
      </c>
      <c r="T28" s="80">
        <v>145.02000000000001</v>
      </c>
      <c r="U28" s="80">
        <v>149.71</v>
      </c>
      <c r="V28" s="105"/>
    </row>
    <row r="29" spans="1:37" s="47" customFormat="1" ht="22.5" customHeight="1" x14ac:dyDescent="0.25">
      <c r="A29" s="105"/>
      <c r="B29" s="111"/>
      <c r="C29" s="78" t="str">
        <f>'[1]Emisiones de CO2 petróleo'!C29</f>
        <v>Rep.Checa</v>
      </c>
      <c r="D29" s="79">
        <v>22.83</v>
      </c>
      <c r="E29" s="79">
        <v>22.8</v>
      </c>
      <c r="F29" s="79">
        <v>23.44</v>
      </c>
      <c r="G29" s="79">
        <v>23.26</v>
      </c>
      <c r="H29" s="79">
        <v>22.36</v>
      </c>
      <c r="I29" s="79">
        <v>21.52</v>
      </c>
      <c r="J29" s="79">
        <v>21.06</v>
      </c>
      <c r="K29" s="79">
        <v>20.64</v>
      </c>
      <c r="L29" s="79">
        <v>19.89</v>
      </c>
      <c r="M29" s="79">
        <v>20.89</v>
      </c>
      <c r="N29" s="79">
        <v>21.51</v>
      </c>
      <c r="O29" s="79">
        <v>21.05</v>
      </c>
      <c r="P29" s="79">
        <v>22.56</v>
      </c>
      <c r="Q29" s="80">
        <v>22.59</v>
      </c>
      <c r="R29" s="80">
        <v>22.82</v>
      </c>
      <c r="S29" s="80">
        <v>21.12</v>
      </c>
      <c r="T29" s="80">
        <v>22.72</v>
      </c>
      <c r="U29" s="80">
        <v>23.67</v>
      </c>
      <c r="V29" s="105"/>
    </row>
    <row r="30" spans="1:37" s="47" customFormat="1" ht="22.5" customHeight="1" x14ac:dyDescent="0.25">
      <c r="A30" s="105"/>
      <c r="B30" s="111"/>
      <c r="C30" s="78" t="s">
        <v>102</v>
      </c>
      <c r="D30" s="79">
        <v>28.3</v>
      </c>
      <c r="E30" s="79">
        <v>26.87</v>
      </c>
      <c r="F30" s="79">
        <v>27.19</v>
      </c>
      <c r="G30" s="79">
        <v>26.94</v>
      </c>
      <c r="H30" s="79">
        <v>24.59</v>
      </c>
      <c r="I30" s="79">
        <v>23.24</v>
      </c>
      <c r="J30" s="79">
        <v>24.32</v>
      </c>
      <c r="K30" s="79">
        <v>24.83</v>
      </c>
      <c r="L30" s="79">
        <v>23.26</v>
      </c>
      <c r="M30" s="79">
        <v>23.81</v>
      </c>
      <c r="N30" s="79">
        <v>24.02</v>
      </c>
      <c r="O30" s="79">
        <v>25.06</v>
      </c>
      <c r="P30" s="79">
        <v>26.9</v>
      </c>
      <c r="Q30" s="80">
        <v>27.61</v>
      </c>
      <c r="R30" s="80">
        <v>28.44</v>
      </c>
      <c r="S30" s="80">
        <v>27.49</v>
      </c>
      <c r="T30" s="80">
        <v>30.31</v>
      </c>
      <c r="U30" s="80">
        <v>30.69</v>
      </c>
      <c r="V30" s="105"/>
    </row>
    <row r="31" spans="1:37" s="47" customFormat="1" ht="23.25" customHeight="1" x14ac:dyDescent="0.25">
      <c r="A31" s="110"/>
      <c r="B31" s="111"/>
      <c r="C31" s="78" t="str">
        <f>'[1]Emisiones de CO2 petróleo'!C31</f>
        <v>Suecia</v>
      </c>
      <c r="D31" s="79">
        <v>36.299999999999997</v>
      </c>
      <c r="E31" s="79">
        <v>35.9</v>
      </c>
      <c r="F31" s="79">
        <v>34.69</v>
      </c>
      <c r="G31" s="79">
        <v>33.71</v>
      </c>
      <c r="H31" s="79">
        <v>31.9</v>
      </c>
      <c r="I31" s="79">
        <v>33.57</v>
      </c>
      <c r="J31" s="79">
        <v>31.06</v>
      </c>
      <c r="K31" s="79">
        <v>29.75</v>
      </c>
      <c r="L31" s="79">
        <v>28.15</v>
      </c>
      <c r="M31" s="79">
        <v>27.63</v>
      </c>
      <c r="N31" s="79">
        <v>27.24</v>
      </c>
      <c r="O31" s="79">
        <v>26.85</v>
      </c>
      <c r="P31" s="79">
        <v>26.23</v>
      </c>
      <c r="Q31" s="80">
        <v>23.6</v>
      </c>
      <c r="R31" s="80">
        <v>23.41</v>
      </c>
      <c r="S31" s="80">
        <v>22.32</v>
      </c>
      <c r="T31" s="80">
        <v>25.11</v>
      </c>
      <c r="U31" s="80">
        <v>25.31</v>
      </c>
      <c r="V31" s="105"/>
    </row>
    <row r="32" spans="1:37" s="47" customFormat="1" ht="22.5" customHeight="1" x14ac:dyDescent="0.25">
      <c r="A32" s="105"/>
      <c r="B32" s="111"/>
      <c r="C32" s="78" t="s">
        <v>39</v>
      </c>
      <c r="D32" s="79">
        <v>79.650000000000006</v>
      </c>
      <c r="E32" s="79">
        <v>79.44</v>
      </c>
      <c r="F32" s="79">
        <v>80.7</v>
      </c>
      <c r="G32" s="79">
        <v>80.31</v>
      </c>
      <c r="H32" s="79">
        <v>78.8</v>
      </c>
      <c r="I32" s="79">
        <v>74.25</v>
      </c>
      <c r="J32" s="79">
        <v>76.02</v>
      </c>
      <c r="K32" s="79">
        <v>79.13</v>
      </c>
      <c r="L32" s="79">
        <v>82.43</v>
      </c>
      <c r="M32" s="79">
        <v>86.51</v>
      </c>
      <c r="N32" s="79">
        <v>96.92</v>
      </c>
      <c r="O32" s="79">
        <v>105.5</v>
      </c>
      <c r="P32" s="79">
        <v>122.67</v>
      </c>
      <c r="Q32" s="80">
        <v>118.47</v>
      </c>
      <c r="R32" s="80">
        <v>116.45</v>
      </c>
      <c r="S32" s="80">
        <v>114.73</v>
      </c>
      <c r="T32" s="80">
        <v>121.02</v>
      </c>
      <c r="U32" s="80">
        <v>123.24</v>
      </c>
      <c r="V32" s="105"/>
    </row>
    <row r="33" spans="1:37" s="47" customFormat="1" ht="22.5" customHeight="1" x14ac:dyDescent="0.25">
      <c r="A33" s="105"/>
      <c r="B33" s="111"/>
      <c r="C33" s="78" t="s">
        <v>87</v>
      </c>
      <c r="D33" s="79">
        <v>1515.81</v>
      </c>
      <c r="E33" s="79">
        <v>1504.22</v>
      </c>
      <c r="F33" s="79">
        <v>1448.93</v>
      </c>
      <c r="G33" s="79">
        <v>1437.92</v>
      </c>
      <c r="H33" s="79">
        <v>1356.54</v>
      </c>
      <c r="I33" s="79">
        <v>1337.61</v>
      </c>
      <c r="J33" s="79">
        <v>1288.03</v>
      </c>
      <c r="K33" s="79">
        <v>1239.81</v>
      </c>
      <c r="L33" s="79">
        <v>1205.79</v>
      </c>
      <c r="M33" s="79">
        <v>1187.93</v>
      </c>
      <c r="N33" s="79">
        <v>1207.5999999999999</v>
      </c>
      <c r="O33" s="79">
        <v>1218.26</v>
      </c>
      <c r="P33" s="79">
        <v>1225.32</v>
      </c>
      <c r="Q33" s="80">
        <v>1209.54</v>
      </c>
      <c r="R33" s="80">
        <v>1208.0899999999999</v>
      </c>
      <c r="S33" s="80">
        <v>1089.99</v>
      </c>
      <c r="T33" s="80">
        <v>1151.4100000000001</v>
      </c>
      <c r="U33" s="80">
        <v>1178.72</v>
      </c>
      <c r="V33" s="105"/>
    </row>
    <row r="34" spans="1:37" s="47" customFormat="1" ht="26.25" customHeight="1" x14ac:dyDescent="0.25">
      <c r="A34" s="13"/>
      <c r="B34" s="67"/>
      <c r="C34" s="78" t="s">
        <v>81</v>
      </c>
      <c r="D34" s="79">
        <v>286.24000000000046</v>
      </c>
      <c r="E34" s="79">
        <v>290.0600000000004</v>
      </c>
      <c r="F34" s="79">
        <v>287.04999999999995</v>
      </c>
      <c r="G34" s="79">
        <v>282.26000000000022</v>
      </c>
      <c r="H34" s="79">
        <v>267.58000000000015</v>
      </c>
      <c r="I34" s="79">
        <v>260.46000000000026</v>
      </c>
      <c r="J34" s="79">
        <v>246.76000000000045</v>
      </c>
      <c r="K34" s="79">
        <v>235.76000000000045</v>
      </c>
      <c r="L34" s="79">
        <v>229.19999999999959</v>
      </c>
      <c r="M34" s="79">
        <v>226.79999999999973</v>
      </c>
      <c r="N34" s="79">
        <v>232.8599999999999</v>
      </c>
      <c r="O34" s="79">
        <v>237.40000000000009</v>
      </c>
      <c r="P34" s="79">
        <v>240.2199999999998</v>
      </c>
      <c r="Q34" s="80">
        <v>239.62000000000012</v>
      </c>
      <c r="R34" s="80">
        <v>240.20000000000005</v>
      </c>
      <c r="S34" s="80">
        <v>217.93000000000029</v>
      </c>
      <c r="T34" s="80">
        <v>227.69000000000028</v>
      </c>
      <c r="U34" s="80" t="s">
        <v>63</v>
      </c>
      <c r="V34" s="23"/>
    </row>
    <row r="35" spans="1:37" s="17" customFormat="1" ht="36" customHeight="1" x14ac:dyDescent="0.25">
      <c r="A35" s="16"/>
      <c r="B35" s="175" t="s">
        <v>72</v>
      </c>
      <c r="C35" s="175"/>
      <c r="D35" s="81">
        <v>439.32</v>
      </c>
      <c r="E35" s="81">
        <v>458.54</v>
      </c>
      <c r="F35" s="82">
        <v>462.89</v>
      </c>
      <c r="G35" s="82">
        <v>478.51</v>
      </c>
      <c r="H35" s="82">
        <v>447.5</v>
      </c>
      <c r="I35" s="82">
        <v>447.97</v>
      </c>
      <c r="J35" s="82">
        <v>480.12</v>
      </c>
      <c r="K35" s="82">
        <v>479.06</v>
      </c>
      <c r="L35" s="82">
        <v>477.17</v>
      </c>
      <c r="M35" s="82">
        <v>482.22</v>
      </c>
      <c r="N35" s="82">
        <v>481.36</v>
      </c>
      <c r="O35" s="82">
        <v>471.6</v>
      </c>
      <c r="P35" s="82">
        <v>484.21</v>
      </c>
      <c r="Q35" s="82">
        <v>473.91</v>
      </c>
      <c r="R35" s="82">
        <v>480.92</v>
      </c>
      <c r="S35" s="82">
        <v>465.36</v>
      </c>
      <c r="T35" s="82">
        <v>494.99</v>
      </c>
      <c r="U35" s="82">
        <v>493.66</v>
      </c>
      <c r="V35" s="16"/>
      <c r="AC35" s="18"/>
      <c r="AD35" s="18"/>
      <c r="AE35" s="18"/>
      <c r="AF35" s="18"/>
      <c r="AG35" s="18"/>
      <c r="AK35" s="13"/>
    </row>
    <row r="36" spans="1:37" s="47" customFormat="1" ht="22.5" customHeight="1" x14ac:dyDescent="0.25">
      <c r="A36" s="105"/>
      <c r="B36" s="111"/>
      <c r="C36" s="78" t="s">
        <v>83</v>
      </c>
      <c r="D36" s="79">
        <v>12.43</v>
      </c>
      <c r="E36" s="79">
        <v>10.96</v>
      </c>
      <c r="F36" s="79">
        <v>10.039999999999999</v>
      </c>
      <c r="G36" s="79">
        <v>9.4499999999999993</v>
      </c>
      <c r="H36" s="79">
        <v>7.82</v>
      </c>
      <c r="I36" s="79">
        <v>7.59</v>
      </c>
      <c r="J36" s="79">
        <v>8.98</v>
      </c>
      <c r="K36" s="79">
        <v>9.7799999999999994</v>
      </c>
      <c r="L36" s="79">
        <v>10.3</v>
      </c>
      <c r="M36" s="79">
        <v>10.28</v>
      </c>
      <c r="N36" s="79">
        <v>10.71</v>
      </c>
      <c r="O36" s="79">
        <v>11.13</v>
      </c>
      <c r="P36" s="79">
        <v>11.42</v>
      </c>
      <c r="Q36" s="80">
        <v>11.19</v>
      </c>
      <c r="R36" s="80">
        <v>11.5</v>
      </c>
      <c r="S36" s="80">
        <v>9.9700000000000006</v>
      </c>
      <c r="T36" s="80">
        <v>10.92</v>
      </c>
      <c r="U36" s="80" t="s">
        <v>63</v>
      </c>
      <c r="V36" s="105"/>
    </row>
    <row r="37" spans="1:37" s="47" customFormat="1" ht="22.5" customHeight="1" x14ac:dyDescent="0.25">
      <c r="A37" s="105"/>
      <c r="B37" s="111"/>
      <c r="C37" s="78" t="s">
        <v>40</v>
      </c>
      <c r="D37" s="79">
        <v>25.9</v>
      </c>
      <c r="E37" s="79">
        <v>31.16</v>
      </c>
      <c r="F37" s="79">
        <v>32.01</v>
      </c>
      <c r="G37" s="79">
        <v>36.89</v>
      </c>
      <c r="H37" s="79">
        <v>27.9</v>
      </c>
      <c r="I37" s="79">
        <v>29.72</v>
      </c>
      <c r="J37" s="79">
        <v>35.85</v>
      </c>
      <c r="K37" s="79">
        <v>32.56</v>
      </c>
      <c r="L37" s="79">
        <v>46.57</v>
      </c>
      <c r="M37" s="79">
        <v>33.369999999999997</v>
      </c>
      <c r="N37" s="79">
        <v>42.29</v>
      </c>
      <c r="O37" s="79">
        <v>46.52</v>
      </c>
      <c r="P37" s="79">
        <v>43.64</v>
      </c>
      <c r="Q37" s="80">
        <v>41.82</v>
      </c>
      <c r="R37" s="80">
        <v>36.75</v>
      </c>
      <c r="S37" s="80">
        <v>41.72</v>
      </c>
      <c r="T37" s="80">
        <v>42.88</v>
      </c>
      <c r="U37" s="80">
        <v>46.08</v>
      </c>
      <c r="V37" s="105"/>
    </row>
    <row r="38" spans="1:37" s="47" customFormat="1" ht="22.5" customHeight="1" x14ac:dyDescent="0.25">
      <c r="A38" s="105"/>
      <c r="B38" s="111"/>
      <c r="C38" s="78" t="s">
        <v>41</v>
      </c>
      <c r="D38" s="79">
        <v>309.22000000000003</v>
      </c>
      <c r="E38" s="79">
        <v>320.33999999999997</v>
      </c>
      <c r="F38" s="79">
        <v>324.41000000000003</v>
      </c>
      <c r="G38" s="79">
        <v>335.23</v>
      </c>
      <c r="H38" s="79">
        <v>312.43</v>
      </c>
      <c r="I38" s="79">
        <v>315.35000000000002</v>
      </c>
      <c r="J38" s="79">
        <v>339.33</v>
      </c>
      <c r="K38" s="79">
        <v>338.48</v>
      </c>
      <c r="L38" s="79">
        <v>326.56</v>
      </c>
      <c r="M38" s="79">
        <v>348.19</v>
      </c>
      <c r="N38" s="79">
        <v>341.23</v>
      </c>
      <c r="O38" s="79">
        <v>322.13</v>
      </c>
      <c r="P38" s="79">
        <v>340.12</v>
      </c>
      <c r="Q38" s="80">
        <v>328.75</v>
      </c>
      <c r="R38" s="80">
        <v>340.14</v>
      </c>
      <c r="S38" s="80">
        <v>323.58</v>
      </c>
      <c r="T38" s="80">
        <v>347.31</v>
      </c>
      <c r="U38" s="80">
        <v>356.96</v>
      </c>
      <c r="V38" s="105"/>
    </row>
    <row r="39" spans="1:37" s="47" customFormat="1" ht="22.5" customHeight="1" x14ac:dyDescent="0.25">
      <c r="A39" s="105"/>
      <c r="B39" s="111"/>
      <c r="C39" s="78" t="s">
        <v>42</v>
      </c>
      <c r="D39" s="79">
        <v>37.92</v>
      </c>
      <c r="E39" s="79">
        <v>39.9</v>
      </c>
      <c r="F39" s="79">
        <v>41.09</v>
      </c>
      <c r="G39" s="79">
        <v>40.65</v>
      </c>
      <c r="H39" s="79">
        <v>39.74</v>
      </c>
      <c r="I39" s="79">
        <v>38.159999999999997</v>
      </c>
      <c r="J39" s="79">
        <v>37.659999999999997</v>
      </c>
      <c r="K39" s="79">
        <v>37.32</v>
      </c>
      <c r="L39" s="79">
        <v>36.18</v>
      </c>
      <c r="M39" s="79">
        <v>31.07</v>
      </c>
      <c r="N39" s="79">
        <v>28.59</v>
      </c>
      <c r="O39" s="79">
        <v>31.08</v>
      </c>
      <c r="P39" s="79">
        <v>29.21</v>
      </c>
      <c r="Q39" s="80">
        <v>28.73</v>
      </c>
      <c r="R39" s="80">
        <v>29.57</v>
      </c>
      <c r="S39" s="80">
        <v>26.27</v>
      </c>
      <c r="T39" s="80">
        <v>27.9</v>
      </c>
      <c r="U39" s="80">
        <v>23.73</v>
      </c>
      <c r="V39" s="105"/>
    </row>
    <row r="40" spans="1:37" s="47" customFormat="1" ht="22.5" customHeight="1" x14ac:dyDescent="0.25">
      <c r="A40" s="105"/>
      <c r="B40" s="111"/>
      <c r="C40" s="78" t="s">
        <v>43</v>
      </c>
      <c r="D40" s="79">
        <v>14.79</v>
      </c>
      <c r="E40" s="79">
        <v>15.08</v>
      </c>
      <c r="F40" s="79">
        <v>13.77</v>
      </c>
      <c r="G40" s="79">
        <v>12.95</v>
      </c>
      <c r="H40" s="79">
        <v>12.03</v>
      </c>
      <c r="I40" s="79">
        <v>12.03</v>
      </c>
      <c r="J40" s="79">
        <v>11.43</v>
      </c>
      <c r="K40" s="79">
        <v>9.59</v>
      </c>
      <c r="L40" s="79">
        <v>8.77</v>
      </c>
      <c r="M40" s="79">
        <v>9.23</v>
      </c>
      <c r="N40" s="79">
        <v>9.15</v>
      </c>
      <c r="O40" s="79">
        <v>9.7100000000000009</v>
      </c>
      <c r="P40" s="79">
        <v>9.75</v>
      </c>
      <c r="Q40" s="80">
        <v>10.83</v>
      </c>
      <c r="R40" s="80">
        <v>11.21</v>
      </c>
      <c r="S40" s="80">
        <v>12.15</v>
      </c>
      <c r="T40" s="80">
        <v>12.04</v>
      </c>
      <c r="U40" s="80">
        <v>12.78</v>
      </c>
      <c r="V40" s="105"/>
    </row>
    <row r="41" spans="1:37" s="47" customFormat="1" ht="26.25" customHeight="1" x14ac:dyDescent="0.25">
      <c r="A41" s="13"/>
      <c r="B41" s="67"/>
      <c r="C41" s="78" t="s">
        <v>81</v>
      </c>
      <c r="D41" s="79">
        <v>39.059999999999945</v>
      </c>
      <c r="E41" s="79">
        <v>41.10000000000008</v>
      </c>
      <c r="F41" s="79">
        <v>41.569999999999936</v>
      </c>
      <c r="G41" s="79">
        <v>43.339999999999975</v>
      </c>
      <c r="H41" s="79">
        <v>47.580000000000041</v>
      </c>
      <c r="I41" s="79">
        <v>45.120000000000005</v>
      </c>
      <c r="J41" s="79">
        <v>46.870000000000061</v>
      </c>
      <c r="K41" s="79">
        <v>51.329999999999984</v>
      </c>
      <c r="L41" s="79">
        <v>48.79000000000002</v>
      </c>
      <c r="M41" s="79">
        <v>50.080000000000041</v>
      </c>
      <c r="N41" s="79">
        <v>49.390000000000043</v>
      </c>
      <c r="O41" s="79">
        <v>51.030000000000086</v>
      </c>
      <c r="P41" s="79">
        <v>50.069999999999993</v>
      </c>
      <c r="Q41" s="80">
        <v>52.590000000000032</v>
      </c>
      <c r="R41" s="80">
        <v>51.750000000000057</v>
      </c>
      <c r="S41" s="80">
        <v>51.670000000000073</v>
      </c>
      <c r="T41" s="80">
        <v>53.94</v>
      </c>
      <c r="U41" s="80" t="s">
        <v>63</v>
      </c>
      <c r="V41" s="23"/>
    </row>
    <row r="42" spans="1:37" s="17" customFormat="1" ht="36" customHeight="1" x14ac:dyDescent="0.25">
      <c r="A42" s="16"/>
      <c r="B42" s="175" t="s">
        <v>73</v>
      </c>
      <c r="C42" s="175"/>
      <c r="D42" s="81">
        <v>716.42</v>
      </c>
      <c r="E42" s="81">
        <v>749.23</v>
      </c>
      <c r="F42" s="82">
        <v>773.34</v>
      </c>
      <c r="G42" s="82">
        <v>810.98</v>
      </c>
      <c r="H42" s="82">
        <v>842.09</v>
      </c>
      <c r="I42" s="82">
        <v>856.24</v>
      </c>
      <c r="J42" s="82">
        <v>873.92</v>
      </c>
      <c r="K42" s="82">
        <v>919.51</v>
      </c>
      <c r="L42" s="82">
        <v>938.78</v>
      </c>
      <c r="M42" s="82">
        <v>955.05</v>
      </c>
      <c r="N42" s="82">
        <v>923.63</v>
      </c>
      <c r="O42" s="82">
        <v>899.8</v>
      </c>
      <c r="P42" s="82">
        <v>898.99</v>
      </c>
      <c r="Q42" s="82">
        <v>881.51</v>
      </c>
      <c r="R42" s="82">
        <v>872.58</v>
      </c>
      <c r="S42" s="82">
        <v>804.29</v>
      </c>
      <c r="T42" s="82">
        <v>834.87</v>
      </c>
      <c r="U42" s="82">
        <v>917.02</v>
      </c>
      <c r="V42" s="16"/>
      <c r="AC42" s="18"/>
      <c r="AD42" s="18"/>
      <c r="AE42" s="18"/>
      <c r="AF42" s="18"/>
      <c r="AG42" s="18"/>
      <c r="AK42" s="13"/>
    </row>
    <row r="43" spans="1:37" s="47" customFormat="1" ht="22.5" customHeight="1" x14ac:dyDescent="0.25">
      <c r="A43" s="105"/>
      <c r="B43" s="111"/>
      <c r="C43" s="78" t="s">
        <v>69</v>
      </c>
      <c r="D43" s="79">
        <v>209.02</v>
      </c>
      <c r="E43" s="79">
        <v>223.44</v>
      </c>
      <c r="F43" s="79">
        <v>238.23</v>
      </c>
      <c r="G43" s="79">
        <v>258.97000000000003</v>
      </c>
      <c r="H43" s="79">
        <v>284.83999999999997</v>
      </c>
      <c r="I43" s="79">
        <v>308.81</v>
      </c>
      <c r="J43" s="79">
        <v>322.23</v>
      </c>
      <c r="K43" s="79">
        <v>342.02</v>
      </c>
      <c r="L43" s="79">
        <v>346.42</v>
      </c>
      <c r="M43" s="79">
        <v>378.44</v>
      </c>
      <c r="N43" s="79">
        <v>397.74</v>
      </c>
      <c r="O43" s="79">
        <v>389.1</v>
      </c>
      <c r="P43" s="79">
        <v>374.05</v>
      </c>
      <c r="Q43" s="80">
        <v>347.21</v>
      </c>
      <c r="R43" s="80">
        <v>346.64</v>
      </c>
      <c r="S43" s="80">
        <v>331.09</v>
      </c>
      <c r="T43" s="80">
        <v>341.39</v>
      </c>
      <c r="U43" s="80">
        <v>387.45</v>
      </c>
      <c r="V43" s="105"/>
    </row>
    <row r="44" spans="1:37" s="47" customFormat="1" ht="22.5" customHeight="1" x14ac:dyDescent="0.25">
      <c r="A44" s="105"/>
      <c r="B44" s="111"/>
      <c r="C44" s="78" t="s">
        <v>62</v>
      </c>
      <c r="D44" s="79">
        <v>29.07</v>
      </c>
      <c r="E44" s="79">
        <v>30.41</v>
      </c>
      <c r="F44" s="79">
        <v>31.3</v>
      </c>
      <c r="G44" s="79">
        <v>33.24</v>
      </c>
      <c r="H44" s="79">
        <v>36.43</v>
      </c>
      <c r="I44" s="79">
        <v>37.92</v>
      </c>
      <c r="J44" s="79">
        <v>38.54</v>
      </c>
      <c r="K44" s="79">
        <v>39.520000000000003</v>
      </c>
      <c r="L44" s="79">
        <v>44</v>
      </c>
      <c r="M44" s="79">
        <v>45.79</v>
      </c>
      <c r="N44" s="79">
        <v>41.73</v>
      </c>
      <c r="O44" s="79">
        <v>46.34</v>
      </c>
      <c r="P44" s="79">
        <v>49.16</v>
      </c>
      <c r="Q44" s="80">
        <v>48.22</v>
      </c>
      <c r="R44" s="80">
        <v>46</v>
      </c>
      <c r="S44" s="80">
        <v>45.33</v>
      </c>
      <c r="T44" s="80">
        <v>43.89</v>
      </c>
      <c r="U44" s="80">
        <v>51.07</v>
      </c>
      <c r="V44" s="105"/>
    </row>
    <row r="45" spans="1:37" s="47" customFormat="1" ht="22.5" customHeight="1" x14ac:dyDescent="0.25">
      <c r="A45" s="105"/>
      <c r="B45" s="111"/>
      <c r="C45" s="78" t="s">
        <v>60</v>
      </c>
      <c r="D45" s="79">
        <v>226.73</v>
      </c>
      <c r="E45" s="79">
        <v>240.76</v>
      </c>
      <c r="F45" s="79">
        <v>245.5</v>
      </c>
      <c r="G45" s="79">
        <v>243.16</v>
      </c>
      <c r="H45" s="79">
        <v>249.05</v>
      </c>
      <c r="I45" s="79">
        <v>227.6</v>
      </c>
      <c r="J45" s="79">
        <v>230.13</v>
      </c>
      <c r="K45" s="79">
        <v>239.23</v>
      </c>
      <c r="L45" s="79">
        <v>258.85000000000002</v>
      </c>
      <c r="M45" s="79">
        <v>245.74</v>
      </c>
      <c r="N45" s="79">
        <v>217.02</v>
      </c>
      <c r="O45" s="79">
        <v>196.11</v>
      </c>
      <c r="P45" s="79">
        <v>197.32</v>
      </c>
      <c r="Q45" s="80">
        <v>204.31</v>
      </c>
      <c r="R45" s="80">
        <v>200.39</v>
      </c>
      <c r="S45" s="80">
        <v>182.75</v>
      </c>
      <c r="T45" s="80">
        <v>191.86</v>
      </c>
      <c r="U45" s="80">
        <v>196.95</v>
      </c>
      <c r="V45" s="105"/>
    </row>
    <row r="46" spans="1:37" s="47" customFormat="1" ht="22.5" customHeight="1" x14ac:dyDescent="0.25">
      <c r="A46" s="105"/>
      <c r="B46" s="111"/>
      <c r="C46" s="78" t="s">
        <v>68</v>
      </c>
      <c r="D46" s="79">
        <v>67.91</v>
      </c>
      <c r="E46" s="79">
        <v>63.75</v>
      </c>
      <c r="F46" s="79">
        <v>58.28</v>
      </c>
      <c r="G46" s="79">
        <v>66.59</v>
      </c>
      <c r="H46" s="79">
        <v>67.91</v>
      </c>
      <c r="I46" s="79">
        <v>79.44</v>
      </c>
      <c r="J46" s="79">
        <v>79.88</v>
      </c>
      <c r="K46" s="79">
        <v>90.16</v>
      </c>
      <c r="L46" s="79">
        <v>98.52</v>
      </c>
      <c r="M46" s="79">
        <v>92.79</v>
      </c>
      <c r="N46" s="79">
        <v>87.19</v>
      </c>
      <c r="O46" s="79">
        <v>92.16</v>
      </c>
      <c r="P46" s="79">
        <v>98.5</v>
      </c>
      <c r="Q46" s="80">
        <v>101.26</v>
      </c>
      <c r="R46" s="80">
        <v>105.47</v>
      </c>
      <c r="S46" s="80">
        <v>87.68</v>
      </c>
      <c r="T46" s="80">
        <v>103.97</v>
      </c>
      <c r="U46" s="80">
        <v>116.6</v>
      </c>
      <c r="V46" s="105"/>
    </row>
    <row r="47" spans="1:37" s="47" customFormat="1" ht="22.5" customHeight="1" x14ac:dyDescent="0.25">
      <c r="A47" s="105"/>
      <c r="B47" s="111"/>
      <c r="C47" s="78" t="s">
        <v>61</v>
      </c>
      <c r="D47" s="79">
        <v>42.61</v>
      </c>
      <c r="E47" s="79">
        <v>44.18</v>
      </c>
      <c r="F47" s="79">
        <v>45.13</v>
      </c>
      <c r="G47" s="79">
        <v>48.46</v>
      </c>
      <c r="H47" s="79">
        <v>51.68</v>
      </c>
      <c r="I47" s="79">
        <v>51.13</v>
      </c>
      <c r="J47" s="79">
        <v>49.21</v>
      </c>
      <c r="K47" s="79">
        <v>49.8</v>
      </c>
      <c r="L47" s="79">
        <v>49.96</v>
      </c>
      <c r="M47" s="79">
        <v>48.43</v>
      </c>
      <c r="N47" s="79">
        <v>47.81</v>
      </c>
      <c r="O47" s="79">
        <v>47.11</v>
      </c>
      <c r="P47" s="79">
        <v>46.27</v>
      </c>
      <c r="Q47" s="80">
        <v>45.94</v>
      </c>
      <c r="R47" s="80">
        <v>43.27</v>
      </c>
      <c r="S47" s="80">
        <v>41.58</v>
      </c>
      <c r="T47" s="80">
        <v>52.41</v>
      </c>
      <c r="U47" s="80">
        <v>57.36</v>
      </c>
      <c r="V47" s="105"/>
    </row>
    <row r="48" spans="1:37" s="47" customFormat="1" ht="22.5" customHeight="1" x14ac:dyDescent="0.25">
      <c r="A48" s="105"/>
      <c r="B48" s="111"/>
      <c r="C48" s="78" t="s">
        <v>84</v>
      </c>
      <c r="D48" s="79">
        <v>7</v>
      </c>
      <c r="E48" s="79">
        <v>8.39</v>
      </c>
      <c r="F48" s="79">
        <v>11.31</v>
      </c>
      <c r="G48" s="79">
        <v>13.22</v>
      </c>
      <c r="H48" s="79">
        <v>11.93</v>
      </c>
      <c r="I48" s="79">
        <v>13.35</v>
      </c>
      <c r="J48" s="79">
        <v>12.81</v>
      </c>
      <c r="K48" s="79">
        <v>15.75</v>
      </c>
      <c r="L48" s="79">
        <v>15.38</v>
      </c>
      <c r="M48" s="79">
        <v>18.07</v>
      </c>
      <c r="N48" s="79">
        <v>17.239999999999998</v>
      </c>
      <c r="O48" s="79">
        <v>18.329999999999998</v>
      </c>
      <c r="P48" s="79">
        <v>17.98</v>
      </c>
      <c r="Q48" s="80">
        <v>17.52</v>
      </c>
      <c r="R48" s="80">
        <v>16.559999999999999</v>
      </c>
      <c r="S48" s="80">
        <v>17.21</v>
      </c>
      <c r="T48" s="80">
        <v>18.36</v>
      </c>
      <c r="U48" s="80">
        <v>19.84</v>
      </c>
      <c r="V48" s="105"/>
    </row>
    <row r="49" spans="1:37" s="47" customFormat="1" ht="26.25" customHeight="1" x14ac:dyDescent="0.25">
      <c r="A49" s="13"/>
      <c r="B49" s="67"/>
      <c r="C49" s="78" t="s">
        <v>81</v>
      </c>
      <c r="D49" s="79">
        <v>134.07999999999993</v>
      </c>
      <c r="E49" s="79">
        <v>138.30000000000007</v>
      </c>
      <c r="F49" s="79">
        <v>143.59000000000015</v>
      </c>
      <c r="G49" s="79">
        <v>147.33999999999992</v>
      </c>
      <c r="H49" s="79">
        <v>140.25000000000023</v>
      </c>
      <c r="I49" s="79">
        <v>137.99</v>
      </c>
      <c r="J49" s="79">
        <v>141.11999999999989</v>
      </c>
      <c r="K49" s="79">
        <v>143.03000000000009</v>
      </c>
      <c r="L49" s="79">
        <v>125.64999999999998</v>
      </c>
      <c r="M49" s="79">
        <v>125.78999999999996</v>
      </c>
      <c r="N49" s="79">
        <v>114.89999999999998</v>
      </c>
      <c r="O49" s="79">
        <v>110.64999999999986</v>
      </c>
      <c r="P49" s="79">
        <v>115.71000000000004</v>
      </c>
      <c r="Q49" s="80">
        <v>117.04999999999995</v>
      </c>
      <c r="R49" s="80">
        <v>114.25000000000011</v>
      </c>
      <c r="S49" s="80">
        <v>98.649999999999977</v>
      </c>
      <c r="T49" s="80">
        <v>82.990000000000009</v>
      </c>
      <c r="U49" s="80">
        <v>87.749999999999886</v>
      </c>
      <c r="V49" s="23"/>
    </row>
    <row r="50" spans="1:37" s="17" customFormat="1" ht="36" customHeight="1" x14ac:dyDescent="0.25">
      <c r="A50" s="16"/>
      <c r="B50" s="175" t="s">
        <v>74</v>
      </c>
      <c r="C50" s="175"/>
      <c r="D50" s="81">
        <v>346.24</v>
      </c>
      <c r="E50" s="81">
        <v>355.52</v>
      </c>
      <c r="F50" s="82">
        <v>370.19</v>
      </c>
      <c r="G50" s="82">
        <v>393.41</v>
      </c>
      <c r="H50" s="82">
        <v>412.95</v>
      </c>
      <c r="I50" s="82">
        <v>437.8</v>
      </c>
      <c r="J50" s="82">
        <v>438.14</v>
      </c>
      <c r="K50" s="82">
        <v>473.77</v>
      </c>
      <c r="L50" s="82">
        <v>505.32</v>
      </c>
      <c r="M50" s="82">
        <v>524.58000000000004</v>
      </c>
      <c r="N50" s="82">
        <v>531.66999999999996</v>
      </c>
      <c r="O50" s="82">
        <v>526.36</v>
      </c>
      <c r="P50" s="82">
        <v>526.28</v>
      </c>
      <c r="Q50" s="82">
        <v>524.67999999999995</v>
      </c>
      <c r="R50" s="82">
        <v>530.51</v>
      </c>
      <c r="S50" s="82">
        <v>487.99</v>
      </c>
      <c r="T50" s="82">
        <v>524.17999999999995</v>
      </c>
      <c r="U50" s="82">
        <v>577.16999999999996</v>
      </c>
      <c r="V50" s="16"/>
      <c r="AC50" s="18"/>
      <c r="AD50" s="18"/>
      <c r="AE50" s="18"/>
      <c r="AF50" s="18"/>
      <c r="AG50" s="18"/>
      <c r="AK50" s="13"/>
    </row>
    <row r="51" spans="1:37" s="47" customFormat="1" ht="22.5" customHeight="1" x14ac:dyDescent="0.25">
      <c r="A51" s="105"/>
      <c r="B51" s="111"/>
      <c r="C51" s="78" t="s">
        <v>48</v>
      </c>
      <c r="D51" s="79">
        <v>4.99</v>
      </c>
      <c r="E51" s="79">
        <v>7.03</v>
      </c>
      <c r="F51" s="79">
        <v>8.11</v>
      </c>
      <c r="G51" s="79">
        <v>10.57</v>
      </c>
      <c r="H51" s="79">
        <v>12.63</v>
      </c>
      <c r="I51" s="79">
        <v>12.96</v>
      </c>
      <c r="J51" s="79">
        <v>13.82</v>
      </c>
      <c r="K51" s="79">
        <v>15.11</v>
      </c>
      <c r="L51" s="79">
        <v>18.62</v>
      </c>
      <c r="M51" s="79">
        <v>20.440000000000001</v>
      </c>
      <c r="N51" s="79">
        <v>20.18</v>
      </c>
      <c r="O51" s="79">
        <v>17.940000000000001</v>
      </c>
      <c r="P51" s="79">
        <v>15.23</v>
      </c>
      <c r="Q51" s="80">
        <v>15.09</v>
      </c>
      <c r="R51" s="80">
        <v>16.55</v>
      </c>
      <c r="S51" s="80">
        <v>12.71</v>
      </c>
      <c r="T51" s="80">
        <v>13.39</v>
      </c>
      <c r="U51" s="80" t="s">
        <v>63</v>
      </c>
      <c r="V51" s="105"/>
    </row>
    <row r="52" spans="1:37" s="47" customFormat="1" ht="22.5" customHeight="1" x14ac:dyDescent="0.25">
      <c r="A52" s="105"/>
      <c r="B52" s="111"/>
      <c r="C52" s="78" t="s">
        <v>44</v>
      </c>
      <c r="D52" s="79">
        <v>31.68</v>
      </c>
      <c r="E52" s="79">
        <v>32.799999999999997</v>
      </c>
      <c r="F52" s="79">
        <v>35.5</v>
      </c>
      <c r="G52" s="79">
        <v>38.549999999999997</v>
      </c>
      <c r="H52" s="79">
        <v>42.4</v>
      </c>
      <c r="I52" s="79">
        <v>43.9</v>
      </c>
      <c r="J52" s="79">
        <v>46.67</v>
      </c>
      <c r="K52" s="79">
        <v>50.5</v>
      </c>
      <c r="L52" s="79">
        <v>52.43</v>
      </c>
      <c r="M52" s="79">
        <v>54.63</v>
      </c>
      <c r="N52" s="79">
        <v>57.75</v>
      </c>
      <c r="O52" s="79">
        <v>55.87</v>
      </c>
      <c r="P52" s="79">
        <v>54.71</v>
      </c>
      <c r="Q52" s="80">
        <v>55.96</v>
      </c>
      <c r="R52" s="80">
        <v>57.62</v>
      </c>
      <c r="S52" s="80">
        <v>51.65</v>
      </c>
      <c r="T52" s="80">
        <v>54.3</v>
      </c>
      <c r="U52" s="80">
        <v>59.15</v>
      </c>
      <c r="V52" s="105"/>
    </row>
    <row r="53" spans="1:37" s="47" customFormat="1" ht="22.5" customHeight="1" x14ac:dyDescent="0.25">
      <c r="A53" s="105"/>
      <c r="B53" s="111"/>
      <c r="C53" s="78" t="s">
        <v>45</v>
      </c>
      <c r="D53" s="79">
        <v>79.77</v>
      </c>
      <c r="E53" s="79">
        <v>83.44</v>
      </c>
      <c r="F53" s="79">
        <v>88.35</v>
      </c>
      <c r="G53" s="79">
        <v>94.51</v>
      </c>
      <c r="H53" s="79">
        <v>100.8</v>
      </c>
      <c r="I53" s="79">
        <v>102.23</v>
      </c>
      <c r="J53" s="79">
        <v>101.16</v>
      </c>
      <c r="K53" s="79">
        <v>107.17</v>
      </c>
      <c r="L53" s="79">
        <v>110</v>
      </c>
      <c r="M53" s="79">
        <v>117.83</v>
      </c>
      <c r="N53" s="79">
        <v>120.97</v>
      </c>
      <c r="O53" s="79">
        <v>116.74</v>
      </c>
      <c r="P53" s="79">
        <v>106.29</v>
      </c>
      <c r="Q53" s="80">
        <v>95.26</v>
      </c>
      <c r="R53" s="80">
        <v>85.01</v>
      </c>
      <c r="S53" s="80">
        <v>80.510000000000005</v>
      </c>
      <c r="T53" s="80">
        <v>89.7</v>
      </c>
      <c r="U53" s="80">
        <v>93.03</v>
      </c>
      <c r="V53" s="105"/>
    </row>
    <row r="54" spans="1:37" s="47" customFormat="1" ht="22.5" customHeight="1" x14ac:dyDescent="0.25">
      <c r="A54" s="105"/>
      <c r="B54" s="111"/>
      <c r="C54" s="78" t="s">
        <v>49</v>
      </c>
      <c r="D54" s="79">
        <v>35.26</v>
      </c>
      <c r="E54" s="79">
        <v>33.31</v>
      </c>
      <c r="F54" s="79">
        <v>30.12</v>
      </c>
      <c r="G54" s="79">
        <v>32.97</v>
      </c>
      <c r="H54" s="79">
        <v>37.74</v>
      </c>
      <c r="I54" s="79">
        <v>39.08</v>
      </c>
      <c r="J54" s="79">
        <v>25.84</v>
      </c>
      <c r="K54" s="79">
        <v>33.549999999999997</v>
      </c>
      <c r="L54" s="79">
        <v>35.72</v>
      </c>
      <c r="M54" s="79">
        <v>36.83</v>
      </c>
      <c r="N54" s="79">
        <v>30.84</v>
      </c>
      <c r="O54" s="79">
        <v>27.72</v>
      </c>
      <c r="P54" s="79">
        <v>28.16</v>
      </c>
      <c r="Q54" s="80">
        <v>28.88</v>
      </c>
      <c r="R54" s="80">
        <v>28.46</v>
      </c>
      <c r="S54" s="80">
        <v>24.89</v>
      </c>
      <c r="T54" s="80">
        <v>25.29</v>
      </c>
      <c r="U54" s="80" t="s">
        <v>63</v>
      </c>
      <c r="V54" s="105"/>
    </row>
    <row r="55" spans="1:37" s="47" customFormat="1" ht="22.5" customHeight="1" x14ac:dyDescent="0.25">
      <c r="A55" s="105"/>
      <c r="B55" s="111"/>
      <c r="C55" s="78" t="s">
        <v>46</v>
      </c>
      <c r="D55" s="79">
        <v>38.04</v>
      </c>
      <c r="E55" s="79">
        <v>31.83</v>
      </c>
      <c r="F55" s="79">
        <v>27.07</v>
      </c>
      <c r="G55" s="79">
        <v>33.31</v>
      </c>
      <c r="H55" s="79">
        <v>28.17</v>
      </c>
      <c r="I55" s="79">
        <v>37.6</v>
      </c>
      <c r="J55" s="79">
        <v>39.76</v>
      </c>
      <c r="K55" s="79">
        <v>43.47</v>
      </c>
      <c r="L55" s="79">
        <v>54.55</v>
      </c>
      <c r="M55" s="79">
        <v>59.92</v>
      </c>
      <c r="N55" s="79">
        <v>53.9</v>
      </c>
      <c r="O55" s="79">
        <v>56.56</v>
      </c>
      <c r="P55" s="79">
        <v>56.89</v>
      </c>
      <c r="Q55" s="80">
        <v>60.12</v>
      </c>
      <c r="R55" s="80">
        <v>64.53</v>
      </c>
      <c r="S55" s="80">
        <v>56.9</v>
      </c>
      <c r="T55" s="80">
        <v>61.23</v>
      </c>
      <c r="U55" s="80">
        <v>63.09</v>
      </c>
      <c r="V55" s="105"/>
    </row>
    <row r="56" spans="1:37" s="47" customFormat="1" ht="22.5" customHeight="1" x14ac:dyDescent="0.25">
      <c r="A56" s="105"/>
      <c r="B56" s="111"/>
      <c r="C56" s="78" t="s">
        <v>47</v>
      </c>
      <c r="D56" s="79">
        <v>38.65</v>
      </c>
      <c r="E56" s="79">
        <v>40.98</v>
      </c>
      <c r="F56" s="79">
        <v>48.35</v>
      </c>
      <c r="G56" s="79">
        <v>44.23</v>
      </c>
      <c r="H56" s="79">
        <v>44.33</v>
      </c>
      <c r="I56" s="79">
        <v>47.45</v>
      </c>
      <c r="J56" s="79">
        <v>49.94</v>
      </c>
      <c r="K56" s="79">
        <v>52.72</v>
      </c>
      <c r="L56" s="79">
        <v>55.7</v>
      </c>
      <c r="M56" s="79">
        <v>52.42</v>
      </c>
      <c r="N56" s="79">
        <v>56.62</v>
      </c>
      <c r="O56" s="79">
        <v>51.76</v>
      </c>
      <c r="P56" s="79">
        <v>57.81</v>
      </c>
      <c r="Q56" s="80">
        <v>57.4</v>
      </c>
      <c r="R56" s="80">
        <v>57.31</v>
      </c>
      <c r="S56" s="80">
        <v>51.51</v>
      </c>
      <c r="T56" s="80">
        <v>55.19</v>
      </c>
      <c r="U56" s="80">
        <v>55.55</v>
      </c>
      <c r="V56" s="105"/>
    </row>
    <row r="57" spans="1:37" s="47" customFormat="1" ht="26.25" customHeight="1" x14ac:dyDescent="0.25">
      <c r="A57" s="13"/>
      <c r="B57" s="67"/>
      <c r="C57" s="78" t="s">
        <v>81</v>
      </c>
      <c r="D57" s="79">
        <v>117.85000000000002</v>
      </c>
      <c r="E57" s="79">
        <v>126.13000000000002</v>
      </c>
      <c r="F57" s="79">
        <v>132.69000000000003</v>
      </c>
      <c r="G57" s="79">
        <v>139.27000000000004</v>
      </c>
      <c r="H57" s="79">
        <v>146.88</v>
      </c>
      <c r="I57" s="79">
        <v>154.57999999999998</v>
      </c>
      <c r="J57" s="79">
        <v>160.94999999999999</v>
      </c>
      <c r="K57" s="79">
        <v>171.25</v>
      </c>
      <c r="L57" s="79">
        <v>178.3</v>
      </c>
      <c r="M57" s="79">
        <v>182.51</v>
      </c>
      <c r="N57" s="79">
        <v>191.40999999999997</v>
      </c>
      <c r="O57" s="79">
        <v>199.76999999999998</v>
      </c>
      <c r="P57" s="79">
        <v>207.18999999999994</v>
      </c>
      <c r="Q57" s="80">
        <v>211.96999999999997</v>
      </c>
      <c r="R57" s="80">
        <v>221.02999999999997</v>
      </c>
      <c r="S57" s="80">
        <v>209.82</v>
      </c>
      <c r="T57" s="80">
        <v>225.07999999999998</v>
      </c>
      <c r="U57" s="80" t="s">
        <v>63</v>
      </c>
      <c r="V57" s="23"/>
    </row>
    <row r="58" spans="1:37" s="17" customFormat="1" ht="36" customHeight="1" x14ac:dyDescent="0.25">
      <c r="A58" s="16"/>
      <c r="B58" s="175" t="s">
        <v>75</v>
      </c>
      <c r="C58" s="175"/>
      <c r="D58" s="81">
        <v>2826.84</v>
      </c>
      <c r="E58" s="81">
        <v>2847.98</v>
      </c>
      <c r="F58" s="82">
        <v>2939.45</v>
      </c>
      <c r="G58" s="82">
        <v>2889.78</v>
      </c>
      <c r="H58" s="82">
        <v>2872.4100000000003</v>
      </c>
      <c r="I58" s="82">
        <v>2973.73</v>
      </c>
      <c r="J58" s="82">
        <v>3067.92</v>
      </c>
      <c r="K58" s="82">
        <v>3206.4300000000003</v>
      </c>
      <c r="L58" s="82">
        <v>3261.62</v>
      </c>
      <c r="M58" s="82">
        <v>3301.27</v>
      </c>
      <c r="N58" s="82">
        <v>3433.48</v>
      </c>
      <c r="O58" s="82">
        <v>3476.58</v>
      </c>
      <c r="P58" s="82">
        <v>3573.81</v>
      </c>
      <c r="Q58" s="82">
        <v>3681.3700000000003</v>
      </c>
      <c r="R58" s="82">
        <v>3708.2599999999998</v>
      </c>
      <c r="S58" s="82">
        <v>3551.67</v>
      </c>
      <c r="T58" s="82">
        <v>3702.6699999999996</v>
      </c>
      <c r="U58" s="82">
        <v>3831.74</v>
      </c>
      <c r="V58" s="16"/>
      <c r="AC58" s="18"/>
      <c r="AD58" s="18"/>
      <c r="AE58" s="18"/>
      <c r="AF58" s="18"/>
      <c r="AG58" s="18"/>
      <c r="AK58" s="13"/>
    </row>
    <row r="59" spans="1:37" s="47" customFormat="1" ht="22.5" customHeight="1" x14ac:dyDescent="0.25">
      <c r="A59" s="105"/>
      <c r="B59" s="111"/>
      <c r="C59" s="78" t="s">
        <v>50</v>
      </c>
      <c r="D59" s="79">
        <v>112.04</v>
      </c>
      <c r="E59" s="79">
        <v>113.1</v>
      </c>
      <c r="F59" s="79">
        <v>114.67</v>
      </c>
      <c r="G59" s="79">
        <v>118.56</v>
      </c>
      <c r="H59" s="79">
        <v>116.65</v>
      </c>
      <c r="I59" s="79">
        <v>122.31</v>
      </c>
      <c r="J59" s="79">
        <v>128.94</v>
      </c>
      <c r="K59" s="79">
        <v>131.18</v>
      </c>
      <c r="L59" s="79">
        <v>136.55000000000001</v>
      </c>
      <c r="M59" s="79">
        <v>135.13</v>
      </c>
      <c r="N59" s="79">
        <v>134.72</v>
      </c>
      <c r="O59" s="79">
        <v>134.97</v>
      </c>
      <c r="P59" s="79">
        <v>137.21</v>
      </c>
      <c r="Q59" s="80">
        <v>140.78</v>
      </c>
      <c r="R59" s="80">
        <v>141.44</v>
      </c>
      <c r="S59" s="80">
        <v>133.55000000000001</v>
      </c>
      <c r="T59" s="80">
        <v>130.37</v>
      </c>
      <c r="U59" s="80">
        <v>131.96</v>
      </c>
      <c r="V59" s="105"/>
    </row>
    <row r="60" spans="1:37" s="47" customFormat="1" ht="22.5" customHeight="1" x14ac:dyDescent="0.25">
      <c r="A60" s="105"/>
      <c r="B60" s="111"/>
      <c r="C60" s="78" t="s">
        <v>51</v>
      </c>
      <c r="D60" s="79">
        <v>903.59</v>
      </c>
      <c r="E60" s="79">
        <v>957.66</v>
      </c>
      <c r="F60" s="79">
        <v>990.06</v>
      </c>
      <c r="G60" s="79">
        <v>1001.09</v>
      </c>
      <c r="H60" s="79">
        <v>1010.01</v>
      </c>
      <c r="I60" s="79">
        <v>1059.3</v>
      </c>
      <c r="J60" s="79">
        <v>1082.26</v>
      </c>
      <c r="K60" s="79">
        <v>1148.73</v>
      </c>
      <c r="L60" s="79">
        <v>1204.02</v>
      </c>
      <c r="M60" s="79">
        <v>1244.1300000000001</v>
      </c>
      <c r="N60" s="79">
        <v>1322.67</v>
      </c>
      <c r="O60" s="79">
        <v>1338.7</v>
      </c>
      <c r="P60" s="79">
        <v>1387.58</v>
      </c>
      <c r="Q60" s="80">
        <v>1506.69</v>
      </c>
      <c r="R60" s="80">
        <v>1543.61</v>
      </c>
      <c r="S60" s="80">
        <v>1561.43</v>
      </c>
      <c r="T60" s="80">
        <v>1604.93</v>
      </c>
      <c r="U60" s="80">
        <v>1598.98</v>
      </c>
      <c r="V60" s="105"/>
    </row>
    <row r="61" spans="1:37" s="47" customFormat="1" ht="22.5" customHeight="1" x14ac:dyDescent="0.25">
      <c r="A61" s="105"/>
      <c r="B61" s="111"/>
      <c r="C61" s="78" t="s">
        <v>57</v>
      </c>
      <c r="D61" s="79">
        <v>203.56</v>
      </c>
      <c r="E61" s="79">
        <v>195.58</v>
      </c>
      <c r="F61" s="79">
        <v>197.22</v>
      </c>
      <c r="G61" s="79">
        <v>180.16</v>
      </c>
      <c r="H61" s="79">
        <v>181.48</v>
      </c>
      <c r="I61" s="79">
        <v>185.82</v>
      </c>
      <c r="J61" s="79">
        <v>179.43</v>
      </c>
      <c r="K61" s="79">
        <v>181.69</v>
      </c>
      <c r="L61" s="79">
        <v>182.35</v>
      </c>
      <c r="M61" s="79">
        <v>178.77</v>
      </c>
      <c r="N61" s="79">
        <v>190.81</v>
      </c>
      <c r="O61" s="79">
        <v>198.29</v>
      </c>
      <c r="P61" s="79">
        <v>194.07</v>
      </c>
      <c r="Q61" s="80">
        <v>188.78</v>
      </c>
      <c r="R61" s="80">
        <v>190.28</v>
      </c>
      <c r="S61" s="80">
        <v>180.75</v>
      </c>
      <c r="T61" s="80">
        <v>184.58</v>
      </c>
      <c r="U61" s="80">
        <v>182.48</v>
      </c>
      <c r="V61" s="105"/>
    </row>
    <row r="62" spans="1:37" s="47" customFormat="1" ht="22.5" customHeight="1" x14ac:dyDescent="0.25">
      <c r="A62" s="105"/>
      <c r="B62" s="111"/>
      <c r="C62" s="78" t="s">
        <v>52</v>
      </c>
      <c r="D62" s="79">
        <v>318.58</v>
      </c>
      <c r="E62" s="79">
        <v>341.17</v>
      </c>
      <c r="F62" s="79">
        <v>372.36</v>
      </c>
      <c r="G62" s="79">
        <v>393.12</v>
      </c>
      <c r="H62" s="79">
        <v>400.73</v>
      </c>
      <c r="I62" s="79">
        <v>417.01</v>
      </c>
      <c r="J62" s="79">
        <v>427.8</v>
      </c>
      <c r="K62" s="79">
        <v>455.99</v>
      </c>
      <c r="L62" s="79">
        <v>463.2</v>
      </c>
      <c r="M62" s="79">
        <v>488.17</v>
      </c>
      <c r="N62" s="79">
        <v>533.87</v>
      </c>
      <c r="O62" s="79">
        <v>565.54</v>
      </c>
      <c r="P62" s="79">
        <v>595.91</v>
      </c>
      <c r="Q62" s="80">
        <v>600.72</v>
      </c>
      <c r="R62" s="80">
        <v>603.41</v>
      </c>
      <c r="S62" s="80">
        <v>542.02</v>
      </c>
      <c r="T62" s="80">
        <v>566.57000000000005</v>
      </c>
      <c r="U62" s="80">
        <v>640.77</v>
      </c>
      <c r="V62" s="105"/>
    </row>
    <row r="63" spans="1:37" s="47" customFormat="1" ht="22.5" customHeight="1" x14ac:dyDescent="0.25">
      <c r="A63" s="105"/>
      <c r="B63" s="111"/>
      <c r="C63" s="78" t="s">
        <v>53</v>
      </c>
      <c r="D63" s="79">
        <v>186.93</v>
      </c>
      <c r="E63" s="79">
        <v>178.83</v>
      </c>
      <c r="F63" s="79">
        <v>184.73</v>
      </c>
      <c r="G63" s="79">
        <v>186.81</v>
      </c>
      <c r="H63" s="79">
        <v>187.85</v>
      </c>
      <c r="I63" s="79">
        <v>191.1</v>
      </c>
      <c r="J63" s="79">
        <v>214.63</v>
      </c>
      <c r="K63" s="79">
        <v>237.09</v>
      </c>
      <c r="L63" s="79">
        <v>231.2</v>
      </c>
      <c r="M63" s="79">
        <v>234.08</v>
      </c>
      <c r="N63" s="79">
        <v>225.46</v>
      </c>
      <c r="O63" s="79">
        <v>204.09</v>
      </c>
      <c r="P63" s="79">
        <v>218.14</v>
      </c>
      <c r="Q63" s="80">
        <v>237.78</v>
      </c>
      <c r="R63" s="80">
        <v>226.88</v>
      </c>
      <c r="S63" s="80">
        <v>198.93</v>
      </c>
      <c r="T63" s="80">
        <v>218.66</v>
      </c>
      <c r="U63" s="80">
        <v>240.57</v>
      </c>
      <c r="V63" s="105"/>
    </row>
    <row r="64" spans="1:37" s="47" customFormat="1" ht="22.5" customHeight="1" x14ac:dyDescent="0.25">
      <c r="A64" s="105"/>
      <c r="B64" s="111"/>
      <c r="C64" s="78" t="s">
        <v>54</v>
      </c>
      <c r="D64" s="79">
        <v>609.86</v>
      </c>
      <c r="E64" s="79">
        <v>572.71</v>
      </c>
      <c r="F64" s="79">
        <v>573.54</v>
      </c>
      <c r="G64" s="79">
        <v>525.88</v>
      </c>
      <c r="H64" s="79">
        <v>485.32</v>
      </c>
      <c r="I64" s="79">
        <v>489.62</v>
      </c>
      <c r="J64" s="79">
        <v>517.78</v>
      </c>
      <c r="K64" s="79">
        <v>528.33000000000004</v>
      </c>
      <c r="L64" s="79">
        <v>505.04</v>
      </c>
      <c r="M64" s="79">
        <v>462.6</v>
      </c>
      <c r="N64" s="79">
        <v>444.05</v>
      </c>
      <c r="O64" s="79">
        <v>426.14</v>
      </c>
      <c r="P64" s="79">
        <v>414.01</v>
      </c>
      <c r="Q64" s="80">
        <v>395.64</v>
      </c>
      <c r="R64" s="80">
        <v>379.79</v>
      </c>
      <c r="S64" s="80">
        <v>355.44</v>
      </c>
      <c r="T64" s="80">
        <v>378.1</v>
      </c>
      <c r="U64" s="80">
        <v>378.17</v>
      </c>
      <c r="V64" s="105"/>
    </row>
    <row r="65" spans="1:37" s="47" customFormat="1" ht="22.5" customHeight="1" x14ac:dyDescent="0.25">
      <c r="A65" s="105"/>
      <c r="B65" s="111"/>
      <c r="C65" s="78" t="s">
        <v>55</v>
      </c>
      <c r="D65" s="79">
        <v>65.12</v>
      </c>
      <c r="E65" s="79">
        <v>65.22</v>
      </c>
      <c r="F65" s="79">
        <v>74.17</v>
      </c>
      <c r="G65" s="79">
        <v>72.290000000000006</v>
      </c>
      <c r="H65" s="79">
        <v>67.11</v>
      </c>
      <c r="I65" s="79">
        <v>69.48</v>
      </c>
      <c r="J65" s="79">
        <v>75.97</v>
      </c>
      <c r="K65" s="79">
        <v>73.319999999999993</v>
      </c>
      <c r="L65" s="79">
        <v>84.14</v>
      </c>
      <c r="M65" s="79">
        <v>87.66</v>
      </c>
      <c r="N65" s="79">
        <v>81.67</v>
      </c>
      <c r="O65" s="79">
        <v>80.19</v>
      </c>
      <c r="P65" s="79">
        <v>81.010000000000005</v>
      </c>
      <c r="Q65" s="80">
        <v>79.510000000000005</v>
      </c>
      <c r="R65" s="80">
        <v>85.36</v>
      </c>
      <c r="S65" s="80">
        <v>79.09</v>
      </c>
      <c r="T65" s="80">
        <v>87.16</v>
      </c>
      <c r="U65" s="80">
        <v>94.33</v>
      </c>
      <c r="V65" s="105"/>
    </row>
    <row r="66" spans="1:37" s="47" customFormat="1" ht="22.5" customHeight="1" x14ac:dyDescent="0.25">
      <c r="A66" s="105"/>
      <c r="B66" s="111"/>
      <c r="C66" s="78" t="s">
        <v>56</v>
      </c>
      <c r="D66" s="79">
        <v>17.989999999999998</v>
      </c>
      <c r="E66" s="79">
        <v>18.13</v>
      </c>
      <c r="F66" s="79">
        <v>18.28</v>
      </c>
      <c r="G66" s="79">
        <v>18.420000000000002</v>
      </c>
      <c r="H66" s="79">
        <v>17.61</v>
      </c>
      <c r="I66" s="79">
        <v>17.53</v>
      </c>
      <c r="J66" s="79">
        <v>17.66</v>
      </c>
      <c r="K66" s="79">
        <v>17.66</v>
      </c>
      <c r="L66" s="79">
        <v>17.89</v>
      </c>
      <c r="M66" s="79">
        <v>18.32</v>
      </c>
      <c r="N66" s="79">
        <v>18.8</v>
      </c>
      <c r="O66" s="79">
        <v>19.170000000000002</v>
      </c>
      <c r="P66" s="79">
        <v>20.100000000000001</v>
      </c>
      <c r="Q66" s="80">
        <v>20.350000000000001</v>
      </c>
      <c r="R66" s="80">
        <v>20.57</v>
      </c>
      <c r="S66" s="80">
        <v>18.47</v>
      </c>
      <c r="T66" s="80">
        <v>18.940000000000001</v>
      </c>
      <c r="U66" s="80">
        <v>19.71</v>
      </c>
      <c r="V66" s="105"/>
    </row>
    <row r="67" spans="1:37" s="47" customFormat="1" ht="22.5" customHeight="1" x14ac:dyDescent="0.25">
      <c r="A67" s="105"/>
      <c r="B67" s="111"/>
      <c r="C67" s="78" t="s">
        <v>59</v>
      </c>
      <c r="D67" s="79">
        <v>100.46</v>
      </c>
      <c r="E67" s="79">
        <v>97.87</v>
      </c>
      <c r="F67" s="79">
        <v>94.75</v>
      </c>
      <c r="G67" s="79">
        <v>88.15</v>
      </c>
      <c r="H67" s="79">
        <v>89.85</v>
      </c>
      <c r="I67" s="79">
        <v>92.4</v>
      </c>
      <c r="J67" s="79">
        <v>96.53</v>
      </c>
      <c r="K67" s="79">
        <v>102.7</v>
      </c>
      <c r="L67" s="79">
        <v>105.81</v>
      </c>
      <c r="M67" s="79">
        <v>105.92</v>
      </c>
      <c r="N67" s="79">
        <v>108.54</v>
      </c>
      <c r="O67" s="79">
        <v>112.4</v>
      </c>
      <c r="P67" s="79">
        <v>113.51</v>
      </c>
      <c r="Q67" s="80">
        <v>112.4</v>
      </c>
      <c r="R67" s="80">
        <v>115.41</v>
      </c>
      <c r="S67" s="80">
        <v>112.56</v>
      </c>
      <c r="T67" s="80">
        <v>108.42</v>
      </c>
      <c r="U67" s="80">
        <v>122.36</v>
      </c>
      <c r="V67" s="105"/>
    </row>
    <row r="68" spans="1:37" s="47" customFormat="1" ht="22.5" customHeight="1" x14ac:dyDescent="0.25">
      <c r="A68" s="105"/>
      <c r="B68" s="111"/>
      <c r="C68" s="78" t="s">
        <v>58</v>
      </c>
      <c r="D68" s="79">
        <v>95.46</v>
      </c>
      <c r="E68" s="79">
        <v>96</v>
      </c>
      <c r="F68" s="79">
        <v>93.28</v>
      </c>
      <c r="G68" s="79">
        <v>86.27</v>
      </c>
      <c r="H68" s="79">
        <v>81.19</v>
      </c>
      <c r="I68" s="79">
        <v>84.17</v>
      </c>
      <c r="J68" s="79">
        <v>79.05</v>
      </c>
      <c r="K68" s="79">
        <v>76.260000000000005</v>
      </c>
      <c r="L68" s="79">
        <v>75.150000000000006</v>
      </c>
      <c r="M68" s="79">
        <v>77.349999999999994</v>
      </c>
      <c r="N68" s="79">
        <v>80.069999999999993</v>
      </c>
      <c r="O68" s="79">
        <v>79.95</v>
      </c>
      <c r="P68" s="79">
        <v>79.05</v>
      </c>
      <c r="Q68" s="80">
        <v>75.83</v>
      </c>
      <c r="R68" s="80">
        <v>71.72</v>
      </c>
      <c r="S68" s="80">
        <v>69.069999999999993</v>
      </c>
      <c r="T68" s="80">
        <v>57.13</v>
      </c>
      <c r="U68" s="80">
        <v>74.430000000000007</v>
      </c>
      <c r="V68" s="105"/>
    </row>
    <row r="69" spans="1:37" s="47" customFormat="1" ht="26.25" customHeight="1" x14ac:dyDescent="0.25">
      <c r="A69" s="13"/>
      <c r="B69" s="67"/>
      <c r="C69" s="78" t="s">
        <v>81</v>
      </c>
      <c r="D69" s="79">
        <v>213.25000000000045</v>
      </c>
      <c r="E69" s="79">
        <v>211.71000000000004</v>
      </c>
      <c r="F69" s="79">
        <v>226.38999999999942</v>
      </c>
      <c r="G69" s="79">
        <v>219.02999999999975</v>
      </c>
      <c r="H69" s="79">
        <v>234.61000000000013</v>
      </c>
      <c r="I69" s="79">
        <v>244.98999999999978</v>
      </c>
      <c r="J69" s="79">
        <v>247.86999999999989</v>
      </c>
      <c r="K69" s="79">
        <v>253.48000000000002</v>
      </c>
      <c r="L69" s="79">
        <v>256.27000000000044</v>
      </c>
      <c r="M69" s="79">
        <v>269.13999999999987</v>
      </c>
      <c r="N69" s="79">
        <v>292.81999999999925</v>
      </c>
      <c r="O69" s="79">
        <v>317.13999999999987</v>
      </c>
      <c r="P69" s="79">
        <v>333.21999999999935</v>
      </c>
      <c r="Q69" s="80">
        <v>322.88999999999987</v>
      </c>
      <c r="R69" s="80">
        <v>329.78999999999996</v>
      </c>
      <c r="S69" s="80">
        <v>300.36000000000013</v>
      </c>
      <c r="T69" s="80">
        <v>347.80999999999949</v>
      </c>
      <c r="U69" s="80">
        <v>347.97999999999956</v>
      </c>
      <c r="V69" s="23"/>
    </row>
    <row r="70" spans="1:37" s="17" customFormat="1" ht="36" customHeight="1" x14ac:dyDescent="0.25">
      <c r="A70" s="16"/>
      <c r="B70" s="178" t="s">
        <v>76</v>
      </c>
      <c r="C70" s="178"/>
      <c r="D70" s="81">
        <v>5692.79</v>
      </c>
      <c r="E70" s="81">
        <v>5577.73</v>
      </c>
      <c r="F70" s="82">
        <v>5529.56</v>
      </c>
      <c r="G70" s="82">
        <v>5306.77</v>
      </c>
      <c r="H70" s="82">
        <v>5049.22</v>
      </c>
      <c r="I70" s="82">
        <v>5118.96</v>
      </c>
      <c r="J70" s="82">
        <v>4980.57</v>
      </c>
      <c r="K70" s="82">
        <v>4928.63</v>
      </c>
      <c r="L70" s="82">
        <v>4892.5200000000004</v>
      </c>
      <c r="M70" s="82">
        <v>4825.0600000000004</v>
      </c>
      <c r="N70" s="82">
        <v>4899.66</v>
      </c>
      <c r="O70" s="82">
        <v>4925.8500000000004</v>
      </c>
      <c r="P70" s="82">
        <v>4927.16</v>
      </c>
      <c r="Q70" s="82">
        <v>4919.6000000000004</v>
      </c>
      <c r="R70" s="82">
        <v>4875.33</v>
      </c>
      <c r="S70" s="82">
        <v>4317.3500000000004</v>
      </c>
      <c r="T70" s="82">
        <v>4647.76</v>
      </c>
      <c r="U70" s="82">
        <v>4763.8900000000003</v>
      </c>
      <c r="V70" s="16"/>
      <c r="AC70" s="18"/>
      <c r="AD70" s="18"/>
      <c r="AE70" s="18"/>
      <c r="AF70" s="18"/>
      <c r="AG70" s="18"/>
      <c r="AK70" s="13"/>
    </row>
    <row r="71" spans="1:37" s="17" customFormat="1" ht="36" customHeight="1" x14ac:dyDescent="0.25">
      <c r="A71" s="16"/>
      <c r="B71" s="178" t="s">
        <v>77</v>
      </c>
      <c r="C71" s="178"/>
      <c r="D71" s="81">
        <v>4025.92</v>
      </c>
      <c r="E71" s="81">
        <v>4171.97</v>
      </c>
      <c r="F71" s="82">
        <v>4327.97</v>
      </c>
      <c r="G71" s="82">
        <v>4430.76</v>
      </c>
      <c r="H71" s="82">
        <v>4462.72</v>
      </c>
      <c r="I71" s="82">
        <v>4630.41</v>
      </c>
      <c r="J71" s="82">
        <v>4776.76</v>
      </c>
      <c r="K71" s="82">
        <v>5004.1099999999997</v>
      </c>
      <c r="L71" s="82">
        <v>5148.5200000000004</v>
      </c>
      <c r="M71" s="82">
        <v>5289.94</v>
      </c>
      <c r="N71" s="82">
        <v>5380.56</v>
      </c>
      <c r="O71" s="82">
        <v>5373.38</v>
      </c>
      <c r="P71" s="82">
        <v>5479.71</v>
      </c>
      <c r="Q71" s="82">
        <v>5556.58</v>
      </c>
      <c r="R71" s="82">
        <v>5593.26</v>
      </c>
      <c r="S71" s="82">
        <v>5272.66</v>
      </c>
      <c r="T71" s="82">
        <v>5569.02</v>
      </c>
      <c r="U71" s="82">
        <v>5875.74</v>
      </c>
      <c r="V71" s="16"/>
      <c r="AC71" s="18"/>
      <c r="AD71" s="18"/>
      <c r="AE71" s="18"/>
      <c r="AF71" s="18"/>
      <c r="AG71" s="18"/>
      <c r="AK71" s="13"/>
    </row>
    <row r="72" spans="1:37" s="17" customFormat="1" ht="36" customHeight="1" x14ac:dyDescent="0.25">
      <c r="A72" s="25"/>
      <c r="B72" s="178" t="s">
        <v>78</v>
      </c>
      <c r="C72" s="178"/>
      <c r="D72" s="84">
        <v>9718.7099999999991</v>
      </c>
      <c r="E72" s="84">
        <v>9749.7000000000007</v>
      </c>
      <c r="F72" s="85">
        <v>9857.5300000000007</v>
      </c>
      <c r="G72" s="85">
        <v>9737.5400000000009</v>
      </c>
      <c r="H72" s="85">
        <v>9511.94</v>
      </c>
      <c r="I72" s="85">
        <v>9749.3700000000008</v>
      </c>
      <c r="J72" s="85">
        <v>9757.33</v>
      </c>
      <c r="K72" s="85">
        <v>9932.74</v>
      </c>
      <c r="L72" s="85">
        <v>10041.040000000001</v>
      </c>
      <c r="M72" s="85">
        <v>10115</v>
      </c>
      <c r="N72" s="85">
        <v>10280.219999999999</v>
      </c>
      <c r="O72" s="85">
        <v>10299.23</v>
      </c>
      <c r="P72" s="85">
        <v>10406.870000000001</v>
      </c>
      <c r="Q72" s="85">
        <v>10476.18</v>
      </c>
      <c r="R72" s="85">
        <v>10468.58</v>
      </c>
      <c r="S72" s="85">
        <v>9590.01</v>
      </c>
      <c r="T72" s="85">
        <v>10216.790000000001</v>
      </c>
      <c r="U72" s="85">
        <v>10639.63</v>
      </c>
      <c r="V72" s="25"/>
      <c r="AC72" s="18"/>
      <c r="AD72" s="18"/>
      <c r="AE72" s="18"/>
      <c r="AF72" s="18"/>
      <c r="AG72" s="18"/>
      <c r="AK72" s="13"/>
    </row>
    <row r="73" spans="1:37" ht="15" customHeight="1" x14ac:dyDescent="0.2">
      <c r="A73" s="49"/>
      <c r="B73" s="49"/>
      <c r="C73" s="49"/>
      <c r="D73" s="49"/>
      <c r="E73" s="49"/>
      <c r="F73" s="49"/>
      <c r="G73" s="49"/>
      <c r="H73" s="49"/>
      <c r="I73" s="49"/>
      <c r="J73" s="49"/>
      <c r="K73" s="49"/>
      <c r="L73" s="49"/>
      <c r="M73" s="49"/>
      <c r="N73" s="49"/>
      <c r="O73" s="49"/>
    </row>
    <row r="74" spans="1:37" ht="15" customHeight="1" x14ac:dyDescent="0.2">
      <c r="A74" s="50"/>
      <c r="B74" s="50"/>
      <c r="C74" s="50"/>
      <c r="D74" s="50"/>
      <c r="E74" s="50"/>
      <c r="F74" s="50"/>
      <c r="G74" s="50"/>
      <c r="H74" s="50"/>
      <c r="I74" s="50"/>
      <c r="J74" s="50"/>
      <c r="K74" s="50"/>
      <c r="L74" s="50"/>
      <c r="M74" s="50"/>
      <c r="N74" s="50"/>
      <c r="O74" s="50"/>
    </row>
    <row r="75" spans="1:37" ht="15" customHeight="1" x14ac:dyDescent="0.2">
      <c r="A75" s="50"/>
      <c r="B75" s="50"/>
      <c r="C75" s="50"/>
      <c r="D75" s="50"/>
      <c r="E75" s="50"/>
      <c r="F75" s="50"/>
      <c r="G75" s="50"/>
      <c r="H75" s="50"/>
      <c r="I75" s="50"/>
      <c r="J75" s="50"/>
      <c r="K75" s="50"/>
      <c r="L75" s="50"/>
      <c r="M75" s="50"/>
      <c r="N75" s="50"/>
      <c r="O75" s="50"/>
    </row>
  </sheetData>
  <mergeCells count="12">
    <mergeCell ref="B50:C50"/>
    <mergeCell ref="B58:C58"/>
    <mergeCell ref="B70:C70"/>
    <mergeCell ref="B71:C71"/>
    <mergeCell ref="B72:C72"/>
    <mergeCell ref="X3:Y3"/>
    <mergeCell ref="B42:C42"/>
    <mergeCell ref="B3:C3"/>
    <mergeCell ref="B4:C4"/>
    <mergeCell ref="B8:C8"/>
    <mergeCell ref="B17:C17"/>
    <mergeCell ref="B35:C35"/>
  </mergeCells>
  <hyperlinks>
    <hyperlink ref="X3" location="Índice!A1" display="Volver al índice" xr:uid="{00000000-0004-0000-0B00-000000000000}"/>
  </hyperlinks>
  <pageMargins left="0.7" right="0.7" top="0.75" bottom="0.75" header="0.3" footer="0.3"/>
  <pageSetup paperSize="9" scale="23"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tabColor rgb="FF5C4E44"/>
    <pageSetUpPr fitToPage="1"/>
  </sheetPr>
  <dimension ref="A1:AK75"/>
  <sheetViews>
    <sheetView showGridLines="0" zoomScale="60" zoomScaleNormal="60" workbookViewId="0"/>
  </sheetViews>
  <sheetFormatPr defaultColWidth="11.42578125" defaultRowHeight="14.25" x14ac:dyDescent="0.2"/>
  <cols>
    <col min="1" max="1" width="2.28515625" style="13" customWidth="1"/>
    <col min="2" max="2" width="5.7109375" style="13" customWidth="1"/>
    <col min="3" max="3" width="76.42578125" style="48" customWidth="1"/>
    <col min="4" max="21" width="15.42578125" style="19" customWidth="1"/>
    <col min="22" max="22" width="2.28515625" style="13" customWidth="1"/>
    <col min="23" max="16384" width="11.42578125" style="19"/>
  </cols>
  <sheetData>
    <row r="1" spans="1:37" s="6" customFormat="1" ht="39.75" customHeight="1" x14ac:dyDescent="0.25">
      <c r="D1" s="7"/>
      <c r="E1" s="7"/>
      <c r="F1" s="7"/>
      <c r="G1" s="7"/>
      <c r="H1" s="7"/>
      <c r="I1" s="7"/>
      <c r="J1" s="7"/>
      <c r="K1" s="7"/>
      <c r="L1" s="7"/>
      <c r="AB1" s="44"/>
      <c r="AC1" s="45"/>
    </row>
    <row r="2" spans="1:37" s="6" customFormat="1" ht="39.75" customHeight="1" x14ac:dyDescent="0.25">
      <c r="D2" s="7"/>
      <c r="E2" s="7"/>
      <c r="F2" s="7"/>
      <c r="G2" s="7"/>
      <c r="H2" s="7"/>
      <c r="I2" s="7"/>
      <c r="J2" s="7"/>
      <c r="K2" s="7"/>
      <c r="L2" s="7"/>
      <c r="Q2" s="10"/>
      <c r="R2" s="10"/>
      <c r="S2" s="10"/>
      <c r="T2" s="10"/>
      <c r="U2" s="10"/>
      <c r="AB2" s="44"/>
      <c r="AC2" s="46"/>
    </row>
    <row r="3" spans="1:37" s="13" customFormat="1" ht="65.25" customHeight="1" x14ac:dyDescent="0.25">
      <c r="A3" s="63"/>
      <c r="B3" s="177" t="s">
        <v>245</v>
      </c>
      <c r="C3" s="177"/>
      <c r="D3" s="64">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3"/>
      <c r="X3" s="174" t="s">
        <v>168</v>
      </c>
      <c r="Y3" s="174"/>
    </row>
    <row r="4" spans="1:37" s="17" customFormat="1" ht="36" customHeight="1" x14ac:dyDescent="0.25">
      <c r="A4" s="58"/>
      <c r="B4" s="176" t="s">
        <v>70</v>
      </c>
      <c r="C4" s="176"/>
      <c r="D4" s="76">
        <v>1488.0199999999998</v>
      </c>
      <c r="E4" s="76">
        <v>1484.83</v>
      </c>
      <c r="F4" s="77">
        <v>1573.99</v>
      </c>
      <c r="G4" s="77">
        <v>1579.4</v>
      </c>
      <c r="H4" s="77">
        <v>1553.62</v>
      </c>
      <c r="I4" s="77">
        <v>1626.77</v>
      </c>
      <c r="J4" s="77">
        <v>1669.8199999999997</v>
      </c>
      <c r="K4" s="77">
        <v>1750.44</v>
      </c>
      <c r="L4" s="77">
        <v>1779.7</v>
      </c>
      <c r="M4" s="77">
        <v>1815.93</v>
      </c>
      <c r="N4" s="77">
        <v>1862.5500000000002</v>
      </c>
      <c r="O4" s="77">
        <v>1884.3600000000001</v>
      </c>
      <c r="P4" s="77">
        <v>1867.19</v>
      </c>
      <c r="Q4" s="77">
        <v>2005.91</v>
      </c>
      <c r="R4" s="77">
        <v>2097.58</v>
      </c>
      <c r="S4" s="77">
        <v>2047.4</v>
      </c>
      <c r="T4" s="77">
        <v>2054.23</v>
      </c>
      <c r="U4" s="77">
        <v>2155.5699999999997</v>
      </c>
      <c r="V4" s="58"/>
      <c r="AC4" s="18"/>
      <c r="AD4" s="18"/>
      <c r="AE4" s="18"/>
      <c r="AF4" s="18"/>
      <c r="AG4" s="18"/>
      <c r="AK4" s="13"/>
    </row>
    <row r="5" spans="1:37" s="47" customFormat="1" ht="22.5" customHeight="1" x14ac:dyDescent="0.25">
      <c r="A5" s="105"/>
      <c r="B5" s="111"/>
      <c r="C5" s="78" t="s">
        <v>22</v>
      </c>
      <c r="D5" s="79">
        <v>176.05</v>
      </c>
      <c r="E5" s="79">
        <v>175.53</v>
      </c>
      <c r="F5" s="79">
        <v>186.82</v>
      </c>
      <c r="G5" s="79">
        <v>184.66</v>
      </c>
      <c r="H5" s="79">
        <v>179.68</v>
      </c>
      <c r="I5" s="79">
        <v>183.43</v>
      </c>
      <c r="J5" s="79">
        <v>200.83</v>
      </c>
      <c r="K5" s="79">
        <v>204.89</v>
      </c>
      <c r="L5" s="79">
        <v>214.48</v>
      </c>
      <c r="M5" s="79">
        <v>224.6</v>
      </c>
      <c r="N5" s="79">
        <v>226.16</v>
      </c>
      <c r="O5" s="79">
        <v>224.99</v>
      </c>
      <c r="P5" s="79">
        <v>228.68</v>
      </c>
      <c r="Q5" s="80">
        <v>247.22</v>
      </c>
      <c r="R5" s="80">
        <v>243.28</v>
      </c>
      <c r="S5" s="80">
        <v>239.61</v>
      </c>
      <c r="T5" s="80">
        <v>247.1</v>
      </c>
      <c r="U5" s="80">
        <v>258.55</v>
      </c>
      <c r="V5" s="105"/>
    </row>
    <row r="6" spans="1:37" s="47" customFormat="1" ht="22.5" customHeight="1" x14ac:dyDescent="0.25">
      <c r="A6" s="105"/>
      <c r="B6" s="111"/>
      <c r="C6" s="78" t="s">
        <v>79</v>
      </c>
      <c r="D6" s="79">
        <v>1197.8699999999999</v>
      </c>
      <c r="E6" s="79">
        <v>1180.6099999999999</v>
      </c>
      <c r="F6" s="79">
        <v>1259.19</v>
      </c>
      <c r="G6" s="79">
        <v>1264.96</v>
      </c>
      <c r="H6" s="79">
        <v>1239.3</v>
      </c>
      <c r="I6" s="79">
        <v>1306.73</v>
      </c>
      <c r="J6" s="79">
        <v>1324.35</v>
      </c>
      <c r="K6" s="79">
        <v>1393.69</v>
      </c>
      <c r="L6" s="79">
        <v>1418.4</v>
      </c>
      <c r="M6" s="79">
        <v>1446.13</v>
      </c>
      <c r="N6" s="79">
        <v>1485.53</v>
      </c>
      <c r="O6" s="79">
        <v>1503.76</v>
      </c>
      <c r="P6" s="79">
        <v>1479.57</v>
      </c>
      <c r="Q6" s="80">
        <v>1602.99</v>
      </c>
      <c r="R6" s="80">
        <v>1706.47</v>
      </c>
      <c r="S6" s="80">
        <v>1670.64</v>
      </c>
      <c r="T6" s="80">
        <v>1668.55</v>
      </c>
      <c r="U6" s="80">
        <v>1761.08</v>
      </c>
      <c r="V6" s="105"/>
    </row>
    <row r="7" spans="1:37" s="47" customFormat="1" ht="26.25" customHeight="1" x14ac:dyDescent="0.25">
      <c r="A7" s="13"/>
      <c r="B7" s="67"/>
      <c r="C7" s="78" t="s">
        <v>21</v>
      </c>
      <c r="D7" s="79">
        <v>114.1</v>
      </c>
      <c r="E7" s="79">
        <v>128.69</v>
      </c>
      <c r="F7" s="79">
        <v>127.98</v>
      </c>
      <c r="G7" s="79">
        <v>129.78</v>
      </c>
      <c r="H7" s="79">
        <v>134.63999999999999</v>
      </c>
      <c r="I7" s="79">
        <v>136.61000000000001</v>
      </c>
      <c r="J7" s="79">
        <v>144.63999999999999</v>
      </c>
      <c r="K7" s="79">
        <v>151.86000000000001</v>
      </c>
      <c r="L7" s="79">
        <v>146.82</v>
      </c>
      <c r="M7" s="79">
        <v>145.19999999999999</v>
      </c>
      <c r="N7" s="79">
        <v>150.86000000000001</v>
      </c>
      <c r="O7" s="79">
        <v>155.61000000000001</v>
      </c>
      <c r="P7" s="79">
        <v>158.94</v>
      </c>
      <c r="Q7" s="80">
        <v>155.69999999999999</v>
      </c>
      <c r="R7" s="80">
        <v>147.83000000000001</v>
      </c>
      <c r="S7" s="80">
        <v>137.15</v>
      </c>
      <c r="T7" s="80">
        <v>138.58000000000001</v>
      </c>
      <c r="U7" s="80">
        <v>135.94</v>
      </c>
      <c r="V7" s="23"/>
    </row>
    <row r="8" spans="1:37" s="17" customFormat="1" ht="36" customHeight="1" x14ac:dyDescent="0.25">
      <c r="A8" s="16"/>
      <c r="B8" s="175" t="s">
        <v>237</v>
      </c>
      <c r="C8" s="175"/>
      <c r="D8" s="81">
        <v>243.75000000000003</v>
      </c>
      <c r="E8" s="81">
        <v>245.82</v>
      </c>
      <c r="F8" s="82">
        <v>241.24</v>
      </c>
      <c r="G8" s="82">
        <v>253.70000000000002</v>
      </c>
      <c r="H8" s="82">
        <v>246.12</v>
      </c>
      <c r="I8" s="82">
        <v>272.45999999999998</v>
      </c>
      <c r="J8" s="82">
        <v>277.23</v>
      </c>
      <c r="K8" s="82">
        <v>292.39</v>
      </c>
      <c r="L8" s="82">
        <v>306.49</v>
      </c>
      <c r="M8" s="82">
        <v>316.10000000000002</v>
      </c>
      <c r="N8" s="82">
        <v>319.55</v>
      </c>
      <c r="O8" s="82">
        <v>307.70999999999998</v>
      </c>
      <c r="P8" s="82">
        <v>309.25</v>
      </c>
      <c r="Q8" s="82">
        <v>304.21000000000004</v>
      </c>
      <c r="R8" s="82">
        <v>290.63</v>
      </c>
      <c r="S8" s="82">
        <v>261.47000000000003</v>
      </c>
      <c r="T8" s="82">
        <v>281.99</v>
      </c>
      <c r="U8" s="82">
        <v>262.74</v>
      </c>
      <c r="V8" s="16"/>
      <c r="AC8" s="18"/>
      <c r="AD8" s="18"/>
      <c r="AE8" s="18"/>
      <c r="AF8" s="18"/>
      <c r="AG8" s="18"/>
      <c r="AK8" s="13"/>
    </row>
    <row r="9" spans="1:37" s="47" customFormat="1" ht="22.5" customHeight="1" x14ac:dyDescent="0.25">
      <c r="A9" s="105"/>
      <c r="B9" s="111"/>
      <c r="C9" s="78" t="s">
        <v>23</v>
      </c>
      <c r="D9" s="79">
        <v>84.44</v>
      </c>
      <c r="E9" s="79">
        <v>86.63</v>
      </c>
      <c r="F9" s="79">
        <v>86.52</v>
      </c>
      <c r="G9" s="79">
        <v>87.15</v>
      </c>
      <c r="H9" s="79">
        <v>85.3</v>
      </c>
      <c r="I9" s="79">
        <v>85.13</v>
      </c>
      <c r="J9" s="79">
        <v>90.11</v>
      </c>
      <c r="K9" s="79">
        <v>92.54</v>
      </c>
      <c r="L9" s="79">
        <v>94.93</v>
      </c>
      <c r="M9" s="79">
        <v>94.52</v>
      </c>
      <c r="N9" s="79">
        <v>96.69</v>
      </c>
      <c r="O9" s="79">
        <v>97.43</v>
      </c>
      <c r="P9" s="79">
        <v>98.4</v>
      </c>
      <c r="Q9" s="80">
        <v>98.12</v>
      </c>
      <c r="R9" s="80">
        <v>94.2</v>
      </c>
      <c r="S9" s="80">
        <v>87.41</v>
      </c>
      <c r="T9" s="80">
        <v>87.13</v>
      </c>
      <c r="U9" s="80">
        <v>88.97</v>
      </c>
      <c r="V9" s="105"/>
    </row>
    <row r="10" spans="1:37" s="47" customFormat="1" ht="22.5" customHeight="1" x14ac:dyDescent="0.25">
      <c r="A10" s="105"/>
      <c r="B10" s="111"/>
      <c r="C10" s="78" t="s">
        <v>24</v>
      </c>
      <c r="D10" s="79">
        <v>40.380000000000003</v>
      </c>
      <c r="E10" s="79">
        <v>41.94</v>
      </c>
      <c r="F10" s="79">
        <v>43.23</v>
      </c>
      <c r="G10" s="79">
        <v>52.02</v>
      </c>
      <c r="H10" s="79">
        <v>41.48</v>
      </c>
      <c r="I10" s="79">
        <v>54.99</v>
      </c>
      <c r="J10" s="79">
        <v>56.03</v>
      </c>
      <c r="K10" s="79">
        <v>66.12</v>
      </c>
      <c r="L10" s="79">
        <v>77.67</v>
      </c>
      <c r="M10" s="79">
        <v>85.12</v>
      </c>
      <c r="N10" s="79">
        <v>84.39</v>
      </c>
      <c r="O10" s="79">
        <v>72.11</v>
      </c>
      <c r="P10" s="79">
        <v>76.86</v>
      </c>
      <c r="Q10" s="80">
        <v>73.08</v>
      </c>
      <c r="R10" s="80">
        <v>73.7</v>
      </c>
      <c r="S10" s="80">
        <v>69.430000000000007</v>
      </c>
      <c r="T10" s="80">
        <v>85.11</v>
      </c>
      <c r="U10" s="80">
        <v>65.22</v>
      </c>
      <c r="V10" s="105"/>
    </row>
    <row r="11" spans="1:37" s="47" customFormat="1" ht="22.5" customHeight="1" x14ac:dyDescent="0.25">
      <c r="A11" s="105"/>
      <c r="B11" s="111"/>
      <c r="C11" s="78" t="s">
        <v>26</v>
      </c>
      <c r="D11" s="79">
        <v>14.16</v>
      </c>
      <c r="E11" s="79">
        <v>12.65</v>
      </c>
      <c r="F11" s="79">
        <v>7.58</v>
      </c>
      <c r="G11" s="79">
        <v>4.7699999999999996</v>
      </c>
      <c r="H11" s="79">
        <v>5.82</v>
      </c>
      <c r="I11" s="79">
        <v>9.89</v>
      </c>
      <c r="J11" s="79">
        <v>10.94</v>
      </c>
      <c r="K11" s="79">
        <v>9.44</v>
      </c>
      <c r="L11" s="79">
        <v>9.4</v>
      </c>
      <c r="M11" s="79">
        <v>7.91</v>
      </c>
      <c r="N11" s="79">
        <v>8.5</v>
      </c>
      <c r="O11" s="79">
        <v>9.1300000000000008</v>
      </c>
      <c r="P11" s="79">
        <v>9.56</v>
      </c>
      <c r="Q11" s="80">
        <v>9.94</v>
      </c>
      <c r="R11" s="80">
        <v>11.66</v>
      </c>
      <c r="S11" s="80">
        <v>11.11</v>
      </c>
      <c r="T11" s="80">
        <v>12.23</v>
      </c>
      <c r="U11" s="80">
        <v>13.39</v>
      </c>
      <c r="V11" s="105"/>
    </row>
    <row r="12" spans="1:37" s="47" customFormat="1" ht="22.5" customHeight="1" x14ac:dyDescent="0.25">
      <c r="A12" s="105"/>
      <c r="B12" s="111"/>
      <c r="C12" s="78" t="s">
        <v>25</v>
      </c>
      <c r="D12" s="79">
        <v>14.38</v>
      </c>
      <c r="E12" s="79">
        <v>14.41</v>
      </c>
      <c r="F12" s="79">
        <v>14.26</v>
      </c>
      <c r="G12" s="79">
        <v>15.29</v>
      </c>
      <c r="H12" s="79">
        <v>17.489999999999998</v>
      </c>
      <c r="I12" s="79">
        <v>18.52</v>
      </c>
      <c r="J12" s="79">
        <v>17.5</v>
      </c>
      <c r="K12" s="79">
        <v>18.149999999999999</v>
      </c>
      <c r="L12" s="79">
        <v>18.739999999999998</v>
      </c>
      <c r="M12" s="79">
        <v>19.239999999999998</v>
      </c>
      <c r="N12" s="79">
        <v>19.82</v>
      </c>
      <c r="O12" s="79">
        <v>20.69</v>
      </c>
      <c r="P12" s="79">
        <v>18.940000000000001</v>
      </c>
      <c r="Q12" s="80">
        <v>19.690000000000001</v>
      </c>
      <c r="R12" s="80">
        <v>15.99</v>
      </c>
      <c r="S12" s="80">
        <v>17.670000000000002</v>
      </c>
      <c r="T12" s="80">
        <v>15.76</v>
      </c>
      <c r="U12" s="80">
        <v>15.54</v>
      </c>
      <c r="V12" s="105"/>
    </row>
    <row r="13" spans="1:37" s="47" customFormat="1" ht="22.5" customHeight="1" x14ac:dyDescent="0.25">
      <c r="A13" s="105"/>
      <c r="B13" s="111"/>
      <c r="C13" s="78" t="s">
        <v>28</v>
      </c>
      <c r="D13" s="79">
        <v>3.92</v>
      </c>
      <c r="E13" s="79">
        <v>4.3600000000000003</v>
      </c>
      <c r="F13" s="79">
        <v>6.1</v>
      </c>
      <c r="G13" s="79">
        <v>7.62</v>
      </c>
      <c r="H13" s="79">
        <v>9.6300000000000008</v>
      </c>
      <c r="I13" s="79">
        <v>12.91</v>
      </c>
      <c r="J13" s="79">
        <v>15.16</v>
      </c>
      <c r="K13" s="79">
        <v>15.56</v>
      </c>
      <c r="L13" s="79">
        <v>14.64</v>
      </c>
      <c r="M13" s="79">
        <v>18.350000000000001</v>
      </c>
      <c r="N13" s="79">
        <v>17.96</v>
      </c>
      <c r="O13" s="79">
        <v>18.899999999999999</v>
      </c>
      <c r="P13" s="79">
        <v>16.64</v>
      </c>
      <c r="Q13" s="80">
        <v>16.920000000000002</v>
      </c>
      <c r="R13" s="80">
        <v>17.809999999999999</v>
      </c>
      <c r="S13" s="80">
        <v>14.88</v>
      </c>
      <c r="T13" s="80">
        <v>16.95</v>
      </c>
      <c r="U13" s="80" t="s">
        <v>63</v>
      </c>
      <c r="V13" s="105"/>
    </row>
    <row r="14" spans="1:37" s="47" customFormat="1" ht="22.5" customHeight="1" x14ac:dyDescent="0.25">
      <c r="A14" s="105"/>
      <c r="B14" s="111"/>
      <c r="C14" s="78" t="s">
        <v>100</v>
      </c>
      <c r="D14" s="79">
        <v>26.73</v>
      </c>
      <c r="E14" s="79">
        <v>30.41</v>
      </c>
      <c r="F14" s="79">
        <v>30.49</v>
      </c>
      <c r="G14" s="79">
        <v>29.21</v>
      </c>
      <c r="H14" s="79">
        <v>29.31</v>
      </c>
      <c r="I14" s="79">
        <v>32.53</v>
      </c>
      <c r="J14" s="79">
        <v>32.78</v>
      </c>
      <c r="K14" s="79">
        <v>31.62</v>
      </c>
      <c r="L14" s="79">
        <v>32.31</v>
      </c>
      <c r="M14" s="79">
        <v>31.81</v>
      </c>
      <c r="N14" s="79">
        <v>31.44</v>
      </c>
      <c r="O14" s="79">
        <v>28.42</v>
      </c>
      <c r="P14" s="79">
        <v>27.37</v>
      </c>
      <c r="Q14" s="80">
        <v>28.34</v>
      </c>
      <c r="R14" s="80">
        <v>28.67</v>
      </c>
      <c r="S14" s="80">
        <v>25.05</v>
      </c>
      <c r="T14" s="80">
        <v>25.57</v>
      </c>
      <c r="U14" s="80" t="s">
        <v>63</v>
      </c>
      <c r="V14" s="105"/>
    </row>
    <row r="15" spans="1:37" s="47" customFormat="1" ht="22.5" customHeight="1" x14ac:dyDescent="0.25">
      <c r="A15" s="105"/>
      <c r="B15" s="111"/>
      <c r="C15" s="78" t="s">
        <v>27</v>
      </c>
      <c r="D15" s="79">
        <v>53.62</v>
      </c>
      <c r="E15" s="79">
        <v>48</v>
      </c>
      <c r="F15" s="79">
        <v>44.55</v>
      </c>
      <c r="G15" s="79">
        <v>48.89</v>
      </c>
      <c r="H15" s="79">
        <v>47.73</v>
      </c>
      <c r="I15" s="79">
        <v>47.97</v>
      </c>
      <c r="J15" s="79">
        <v>43.55</v>
      </c>
      <c r="K15" s="79">
        <v>46.75</v>
      </c>
      <c r="L15" s="79">
        <v>46.09</v>
      </c>
      <c r="M15" s="79">
        <v>45.56</v>
      </c>
      <c r="N15" s="79">
        <v>46.97</v>
      </c>
      <c r="O15" s="79">
        <v>46.41</v>
      </c>
      <c r="P15" s="79">
        <v>46.64</v>
      </c>
      <c r="Q15" s="80">
        <v>43.03</v>
      </c>
      <c r="R15" s="80">
        <v>32.67</v>
      </c>
      <c r="S15" s="80">
        <v>21.68</v>
      </c>
      <c r="T15" s="80">
        <v>24.11</v>
      </c>
      <c r="U15" s="80">
        <v>24.91</v>
      </c>
      <c r="V15" s="105"/>
    </row>
    <row r="16" spans="1:37" s="47" customFormat="1" ht="26.25" customHeight="1" x14ac:dyDescent="0.25">
      <c r="A16" s="13"/>
      <c r="B16" s="67"/>
      <c r="C16" s="78" t="s">
        <v>81</v>
      </c>
      <c r="D16" s="79">
        <v>6.1200000000000614</v>
      </c>
      <c r="E16" s="79">
        <v>7.4199999999999875</v>
      </c>
      <c r="F16" s="79">
        <v>8.5099999999999909</v>
      </c>
      <c r="G16" s="79">
        <v>8.7499999999999716</v>
      </c>
      <c r="H16" s="79">
        <v>9.3600000000000136</v>
      </c>
      <c r="I16" s="79">
        <v>10.519999999999982</v>
      </c>
      <c r="J16" s="79">
        <v>11.160000000000025</v>
      </c>
      <c r="K16" s="79">
        <v>12.209999999999923</v>
      </c>
      <c r="L16" s="79">
        <v>12.709999999999923</v>
      </c>
      <c r="M16" s="79">
        <v>13.590000000000032</v>
      </c>
      <c r="N16" s="79">
        <v>13.78000000000003</v>
      </c>
      <c r="O16" s="79">
        <v>14.619999999999948</v>
      </c>
      <c r="P16" s="79">
        <v>14.840000000000032</v>
      </c>
      <c r="Q16" s="80">
        <v>15.090000000000032</v>
      </c>
      <c r="R16" s="80">
        <v>15.92999999999995</v>
      </c>
      <c r="S16" s="80">
        <v>14.240000000000009</v>
      </c>
      <c r="T16" s="80">
        <v>15.130000000000052</v>
      </c>
      <c r="U16" s="80" t="s">
        <v>63</v>
      </c>
      <c r="V16" s="23"/>
    </row>
    <row r="17" spans="1:37" s="17" customFormat="1" ht="36" customHeight="1" x14ac:dyDescent="0.25">
      <c r="A17" s="16"/>
      <c r="B17" s="175" t="s">
        <v>71</v>
      </c>
      <c r="C17" s="175"/>
      <c r="D17" s="81">
        <v>1091.22</v>
      </c>
      <c r="E17" s="81">
        <v>1088.9100000000001</v>
      </c>
      <c r="F17" s="82">
        <v>1087.96</v>
      </c>
      <c r="G17" s="82">
        <v>1117.93</v>
      </c>
      <c r="H17" s="82">
        <v>1051.04</v>
      </c>
      <c r="I17" s="82">
        <v>1135.1600000000001</v>
      </c>
      <c r="J17" s="82">
        <v>1047.23</v>
      </c>
      <c r="K17" s="82">
        <v>1023.22</v>
      </c>
      <c r="L17" s="82">
        <v>1006.3</v>
      </c>
      <c r="M17" s="82">
        <v>916.14</v>
      </c>
      <c r="N17" s="82">
        <v>952.48</v>
      </c>
      <c r="O17" s="82">
        <v>1009.06</v>
      </c>
      <c r="P17" s="82">
        <v>1053.73</v>
      </c>
      <c r="Q17" s="82">
        <v>1029.9100000000001</v>
      </c>
      <c r="R17" s="82">
        <v>1041.74</v>
      </c>
      <c r="S17" s="82">
        <v>1017.66</v>
      </c>
      <c r="T17" s="82">
        <v>1087.27</v>
      </c>
      <c r="U17" s="82">
        <v>955.28</v>
      </c>
      <c r="V17" s="16"/>
      <c r="AC17" s="18"/>
      <c r="AD17" s="18"/>
      <c r="AE17" s="18"/>
      <c r="AF17" s="18"/>
      <c r="AG17" s="18"/>
      <c r="AK17" s="13"/>
    </row>
    <row r="18" spans="1:37" s="47" customFormat="1" ht="22.5" customHeight="1" x14ac:dyDescent="0.25">
      <c r="A18" s="105"/>
      <c r="B18" s="111"/>
      <c r="C18" s="78" t="s">
        <v>32</v>
      </c>
      <c r="D18" s="79">
        <v>172.61</v>
      </c>
      <c r="E18" s="79">
        <v>175.9</v>
      </c>
      <c r="F18" s="79">
        <v>169.66</v>
      </c>
      <c r="G18" s="79">
        <v>176.46</v>
      </c>
      <c r="H18" s="79">
        <v>164.26</v>
      </c>
      <c r="I18" s="79">
        <v>180.48</v>
      </c>
      <c r="J18" s="79">
        <v>163.59</v>
      </c>
      <c r="K18" s="79">
        <v>164.39</v>
      </c>
      <c r="L18" s="79">
        <v>167.53</v>
      </c>
      <c r="M18" s="79">
        <v>151.36000000000001</v>
      </c>
      <c r="N18" s="79">
        <v>155.96</v>
      </c>
      <c r="O18" s="79">
        <v>171.08</v>
      </c>
      <c r="P18" s="79">
        <v>176.57</v>
      </c>
      <c r="Q18" s="80">
        <v>174.23</v>
      </c>
      <c r="R18" s="80">
        <v>175.72</v>
      </c>
      <c r="S18" s="80">
        <v>176.16</v>
      </c>
      <c r="T18" s="80">
        <v>186.93</v>
      </c>
      <c r="U18" s="80">
        <v>158.34</v>
      </c>
      <c r="V18" s="105"/>
    </row>
    <row r="19" spans="1:37" s="47" customFormat="1" ht="22.5" customHeight="1" x14ac:dyDescent="0.25">
      <c r="A19" s="105"/>
      <c r="B19" s="111"/>
      <c r="C19" s="78" t="s">
        <v>29</v>
      </c>
      <c r="D19" s="79">
        <v>33.76</v>
      </c>
      <c r="E19" s="79">
        <v>33.880000000000003</v>
      </c>
      <c r="F19" s="79">
        <v>33.93</v>
      </c>
      <c r="G19" s="79">
        <v>34.200000000000003</v>
      </c>
      <c r="H19" s="79">
        <v>35.06</v>
      </c>
      <c r="I19" s="79">
        <v>38.909999999999997</v>
      </c>
      <c r="J19" s="79">
        <v>33.1</v>
      </c>
      <c r="K19" s="79">
        <v>33.369999999999997</v>
      </c>
      <c r="L19" s="79">
        <v>33.409999999999997</v>
      </c>
      <c r="M19" s="79">
        <v>29.27</v>
      </c>
      <c r="N19" s="79">
        <v>31.95</v>
      </c>
      <c r="O19" s="79">
        <v>32.6</v>
      </c>
      <c r="P19" s="79">
        <v>33.25</v>
      </c>
      <c r="Q19" s="80">
        <v>34.4</v>
      </c>
      <c r="R19" s="80">
        <v>34.85</v>
      </c>
      <c r="S19" s="80">
        <v>34.49</v>
      </c>
      <c r="T19" s="80">
        <v>34.76</v>
      </c>
      <c r="U19" s="80">
        <v>29.85</v>
      </c>
      <c r="V19" s="105"/>
    </row>
    <row r="20" spans="1:37" s="47" customFormat="1" ht="22.5" customHeight="1" x14ac:dyDescent="0.25">
      <c r="A20" s="105"/>
      <c r="B20" s="111"/>
      <c r="C20" s="78" t="s">
        <v>36</v>
      </c>
      <c r="D20" s="79">
        <v>67.680000000000007</v>
      </c>
      <c r="E20" s="79">
        <v>72.84</v>
      </c>
      <c r="F20" s="79">
        <v>74.25</v>
      </c>
      <c r="G20" s="79">
        <v>81.48</v>
      </c>
      <c r="H20" s="79">
        <v>72.8</v>
      </c>
      <c r="I20" s="79">
        <v>72.44</v>
      </c>
      <c r="J20" s="79">
        <v>67.31</v>
      </c>
      <c r="K20" s="79">
        <v>65.58</v>
      </c>
      <c r="L20" s="79">
        <v>59.83</v>
      </c>
      <c r="M20" s="79">
        <v>54.94</v>
      </c>
      <c r="N20" s="79">
        <v>57.07</v>
      </c>
      <c r="O20" s="79">
        <v>58.21</v>
      </c>
      <c r="P20" s="79">
        <v>63.02</v>
      </c>
      <c r="Q20" s="80">
        <v>62.6</v>
      </c>
      <c r="R20" s="80">
        <v>71.75</v>
      </c>
      <c r="S20" s="80">
        <v>64.650000000000006</v>
      </c>
      <c r="T20" s="80">
        <v>68.42</v>
      </c>
      <c r="U20" s="80">
        <v>65.95</v>
      </c>
      <c r="V20" s="105"/>
    </row>
    <row r="21" spans="1:37" s="47" customFormat="1" ht="22.5" customHeight="1" x14ac:dyDescent="0.25">
      <c r="A21" s="105"/>
      <c r="B21" s="111"/>
      <c r="C21" s="78" t="s">
        <v>30</v>
      </c>
      <c r="D21" s="79">
        <v>8.48</v>
      </c>
      <c r="E21" s="79">
        <v>9.11</v>
      </c>
      <c r="F21" s="79">
        <v>8.74</v>
      </c>
      <c r="G21" s="79">
        <v>9.0399999999999991</v>
      </c>
      <c r="H21" s="79">
        <v>8.16</v>
      </c>
      <c r="I21" s="79">
        <v>8.9700000000000006</v>
      </c>
      <c r="J21" s="79">
        <v>7.86</v>
      </c>
      <c r="K21" s="79">
        <v>7.03</v>
      </c>
      <c r="L21" s="79">
        <v>6.68</v>
      </c>
      <c r="M21" s="79">
        <v>5.91</v>
      </c>
      <c r="N21" s="79">
        <v>5.25</v>
      </c>
      <c r="O21" s="79">
        <v>4.82</v>
      </c>
      <c r="P21" s="79">
        <v>4.58</v>
      </c>
      <c r="Q21" s="80">
        <v>5.04</v>
      </c>
      <c r="R21" s="80">
        <v>5</v>
      </c>
      <c r="S21" s="80">
        <v>4.9400000000000004</v>
      </c>
      <c r="T21" s="80">
        <v>4.9400000000000004</v>
      </c>
      <c r="U21" s="80" t="s">
        <v>63</v>
      </c>
      <c r="V21" s="105"/>
    </row>
    <row r="22" spans="1:37" s="47" customFormat="1" ht="22.5" customHeight="1" x14ac:dyDescent="0.25">
      <c r="A22" s="105"/>
      <c r="B22" s="111"/>
      <c r="C22" s="78" t="s">
        <v>31</v>
      </c>
      <c r="D22" s="79">
        <v>93.44</v>
      </c>
      <c r="E22" s="79">
        <v>91.1</v>
      </c>
      <c r="F22" s="79">
        <v>88.13</v>
      </c>
      <c r="G22" s="79">
        <v>91.2</v>
      </c>
      <c r="H22" s="79">
        <v>90.3</v>
      </c>
      <c r="I22" s="79">
        <v>96.63</v>
      </c>
      <c r="J22" s="79">
        <v>87.6</v>
      </c>
      <c r="K22" s="79">
        <v>90.28</v>
      </c>
      <c r="L22" s="79">
        <v>91.08</v>
      </c>
      <c r="M22" s="79">
        <v>75.989999999999995</v>
      </c>
      <c r="N22" s="79">
        <v>81.09</v>
      </c>
      <c r="O22" s="79">
        <v>89.1</v>
      </c>
      <c r="P22" s="79">
        <v>88.97</v>
      </c>
      <c r="Q22" s="80">
        <v>84.9</v>
      </c>
      <c r="R22" s="80">
        <v>86.37</v>
      </c>
      <c r="S22" s="80">
        <v>80.34</v>
      </c>
      <c r="T22" s="80">
        <v>86.22</v>
      </c>
      <c r="U22" s="80">
        <v>77.650000000000006</v>
      </c>
      <c r="V22" s="105"/>
    </row>
    <row r="23" spans="1:37" s="47" customFormat="1" ht="22.5" customHeight="1" x14ac:dyDescent="0.25">
      <c r="A23" s="105"/>
      <c r="B23" s="111"/>
      <c r="C23" s="78" t="s">
        <v>65</v>
      </c>
      <c r="D23" s="79">
        <v>82.04</v>
      </c>
      <c r="E23" s="79">
        <v>78.89</v>
      </c>
      <c r="F23" s="79">
        <v>76.739999999999995</v>
      </c>
      <c r="G23" s="79">
        <v>80.150000000000006</v>
      </c>
      <c r="H23" s="79">
        <v>81.739999999999995</v>
      </c>
      <c r="I23" s="79">
        <v>92.12</v>
      </c>
      <c r="J23" s="79">
        <v>80.459999999999994</v>
      </c>
      <c r="K23" s="79">
        <v>77.12</v>
      </c>
      <c r="L23" s="79">
        <v>77.19</v>
      </c>
      <c r="M23" s="79">
        <v>67.66</v>
      </c>
      <c r="N23" s="79">
        <v>66.599999999999994</v>
      </c>
      <c r="O23" s="79">
        <v>69.47</v>
      </c>
      <c r="P23" s="79">
        <v>71.459999999999994</v>
      </c>
      <c r="Q23" s="80">
        <v>70.25</v>
      </c>
      <c r="R23" s="80">
        <v>73.33</v>
      </c>
      <c r="S23" s="80">
        <v>71.349999999999994</v>
      </c>
      <c r="T23" s="80">
        <v>68.900000000000006</v>
      </c>
      <c r="U23" s="80">
        <v>53.85</v>
      </c>
      <c r="V23" s="105"/>
    </row>
    <row r="24" spans="1:37" s="47" customFormat="1" ht="22.5" customHeight="1" x14ac:dyDescent="0.25">
      <c r="A24" s="105"/>
      <c r="B24" s="111"/>
      <c r="C24" s="78" t="s">
        <v>33</v>
      </c>
      <c r="D24" s="79">
        <v>164.07</v>
      </c>
      <c r="E24" s="79">
        <v>160.74</v>
      </c>
      <c r="F24" s="79">
        <v>161.46</v>
      </c>
      <c r="G24" s="79">
        <v>161.97</v>
      </c>
      <c r="H24" s="79">
        <v>148.82</v>
      </c>
      <c r="I24" s="79">
        <v>158.31</v>
      </c>
      <c r="J24" s="79">
        <v>148.79</v>
      </c>
      <c r="K24" s="79">
        <v>142.84</v>
      </c>
      <c r="L24" s="79">
        <v>133.51</v>
      </c>
      <c r="M24" s="79">
        <v>118.1</v>
      </c>
      <c r="N24" s="79">
        <v>128.87</v>
      </c>
      <c r="O24" s="79">
        <v>135.30000000000001</v>
      </c>
      <c r="P24" s="79">
        <v>143.34</v>
      </c>
      <c r="Q24" s="80">
        <v>138.63999999999999</v>
      </c>
      <c r="R24" s="80">
        <v>142.02000000000001</v>
      </c>
      <c r="S24" s="80">
        <v>136.11000000000001</v>
      </c>
      <c r="T24" s="80">
        <v>145.94</v>
      </c>
      <c r="U24" s="80">
        <v>131.43</v>
      </c>
      <c r="V24" s="105"/>
    </row>
    <row r="25" spans="1:37" s="47" customFormat="1" ht="22.5" customHeight="1" x14ac:dyDescent="0.25">
      <c r="A25" s="105"/>
      <c r="B25" s="111"/>
      <c r="C25" s="78" t="s">
        <v>38</v>
      </c>
      <c r="D25" s="79">
        <v>9.4499999999999993</v>
      </c>
      <c r="E25" s="79">
        <v>10.41</v>
      </c>
      <c r="F25" s="79">
        <v>10.72</v>
      </c>
      <c r="G25" s="79">
        <v>12.68</v>
      </c>
      <c r="H25" s="79">
        <v>12.99</v>
      </c>
      <c r="I25" s="79">
        <v>13.29</v>
      </c>
      <c r="J25" s="79">
        <v>12.63</v>
      </c>
      <c r="K25" s="79">
        <v>12.38</v>
      </c>
      <c r="L25" s="79">
        <v>12.44</v>
      </c>
      <c r="M25" s="79">
        <v>13.08</v>
      </c>
      <c r="N25" s="79">
        <v>13.5</v>
      </c>
      <c r="O25" s="79">
        <v>13.15</v>
      </c>
      <c r="P25" s="79">
        <v>13.51</v>
      </c>
      <c r="Q25" s="80">
        <v>12.73</v>
      </c>
      <c r="R25" s="80">
        <v>12.96</v>
      </c>
      <c r="S25" s="80">
        <v>12.23</v>
      </c>
      <c r="T25" s="80">
        <v>11.24</v>
      </c>
      <c r="U25" s="80">
        <v>10.68</v>
      </c>
      <c r="V25" s="105"/>
    </row>
    <row r="26" spans="1:37" s="47" customFormat="1" ht="22.5" customHeight="1" x14ac:dyDescent="0.25">
      <c r="A26" s="105"/>
      <c r="B26" s="111"/>
      <c r="C26" s="78" t="s">
        <v>34</v>
      </c>
      <c r="D26" s="79">
        <v>26.92</v>
      </c>
      <c r="E26" s="79">
        <v>27.1</v>
      </c>
      <c r="F26" s="79">
        <v>27.14</v>
      </c>
      <c r="G26" s="79">
        <v>27.51</v>
      </c>
      <c r="H26" s="79">
        <v>26.77</v>
      </c>
      <c r="I26" s="79">
        <v>28.78</v>
      </c>
      <c r="J26" s="79">
        <v>28.88</v>
      </c>
      <c r="K26" s="79">
        <v>30.58</v>
      </c>
      <c r="L26" s="79">
        <v>30.86</v>
      </c>
      <c r="M26" s="79">
        <v>29.76</v>
      </c>
      <c r="N26" s="79">
        <v>30.95</v>
      </c>
      <c r="O26" s="79">
        <v>32.92</v>
      </c>
      <c r="P26" s="79">
        <v>34.46</v>
      </c>
      <c r="Q26" s="80">
        <v>34.97</v>
      </c>
      <c r="R26" s="80">
        <v>36.19</v>
      </c>
      <c r="S26" s="80">
        <v>37.14</v>
      </c>
      <c r="T26" s="80">
        <v>40.090000000000003</v>
      </c>
      <c r="U26" s="80">
        <v>32.89</v>
      </c>
      <c r="V26" s="105"/>
    </row>
    <row r="27" spans="1:37" s="47" customFormat="1" ht="22.5" customHeight="1" x14ac:dyDescent="0.25">
      <c r="A27" s="105"/>
      <c r="B27" s="111"/>
      <c r="C27" s="78" t="s">
        <v>35</v>
      </c>
      <c r="D27" s="79">
        <v>8.68</v>
      </c>
      <c r="E27" s="79">
        <v>8.33</v>
      </c>
      <c r="F27" s="79">
        <v>8.8699999999999992</v>
      </c>
      <c r="G27" s="79">
        <v>9.6</v>
      </c>
      <c r="H27" s="79">
        <v>9.64</v>
      </c>
      <c r="I27" s="79">
        <v>10.48</v>
      </c>
      <c r="J27" s="79">
        <v>10.61</v>
      </c>
      <c r="K27" s="79">
        <v>9.14</v>
      </c>
      <c r="L27" s="79">
        <v>8.67</v>
      </c>
      <c r="M27" s="79">
        <v>8.17</v>
      </c>
      <c r="N27" s="79">
        <v>9.57</v>
      </c>
      <c r="O27" s="79">
        <v>10.210000000000001</v>
      </c>
      <c r="P27" s="79">
        <v>12.78</v>
      </c>
      <c r="Q27" s="80">
        <v>11.73</v>
      </c>
      <c r="R27" s="80">
        <v>12.37</v>
      </c>
      <c r="S27" s="80">
        <v>12.15</v>
      </c>
      <c r="T27" s="80">
        <v>11.65</v>
      </c>
      <c r="U27" s="80">
        <v>11.11</v>
      </c>
      <c r="V27" s="105"/>
    </row>
    <row r="28" spans="1:37" s="47" customFormat="1" ht="22.5" customHeight="1" x14ac:dyDescent="0.25">
      <c r="A28" s="105"/>
      <c r="B28" s="111"/>
      <c r="C28" s="78" t="s">
        <v>37</v>
      </c>
      <c r="D28" s="79">
        <v>198.31</v>
      </c>
      <c r="E28" s="79">
        <v>187.96</v>
      </c>
      <c r="F28" s="79">
        <v>189.81</v>
      </c>
      <c r="G28" s="79">
        <v>195.84</v>
      </c>
      <c r="H28" s="79">
        <v>182.94</v>
      </c>
      <c r="I28" s="79">
        <v>196.57</v>
      </c>
      <c r="J28" s="79">
        <v>162.68</v>
      </c>
      <c r="K28" s="79">
        <v>152.71</v>
      </c>
      <c r="L28" s="79">
        <v>151.52000000000001</v>
      </c>
      <c r="M28" s="79">
        <v>137.15</v>
      </c>
      <c r="N28" s="79">
        <v>144.28</v>
      </c>
      <c r="O28" s="79">
        <v>161.55000000000001</v>
      </c>
      <c r="P28" s="79">
        <v>157.4</v>
      </c>
      <c r="Q28" s="80">
        <v>157.81</v>
      </c>
      <c r="R28" s="80">
        <v>156.06</v>
      </c>
      <c r="S28" s="80">
        <v>146.78</v>
      </c>
      <c r="T28" s="80">
        <v>155.72</v>
      </c>
      <c r="U28" s="80">
        <v>144.04</v>
      </c>
      <c r="V28" s="105"/>
    </row>
    <row r="29" spans="1:37" s="47" customFormat="1" ht="22.5" customHeight="1" x14ac:dyDescent="0.25">
      <c r="A29" s="105"/>
      <c r="B29" s="111"/>
      <c r="C29" s="78" t="str">
        <f>'[1]Emisiones de CO2 gas natural'!C29</f>
        <v>Rep.Checa</v>
      </c>
      <c r="D29" s="79">
        <v>18.47</v>
      </c>
      <c r="E29" s="79">
        <v>18.170000000000002</v>
      </c>
      <c r="F29" s="79">
        <v>17.16</v>
      </c>
      <c r="G29" s="79">
        <v>17.09</v>
      </c>
      <c r="H29" s="79">
        <v>16.079999999999998</v>
      </c>
      <c r="I29" s="79">
        <v>18.190000000000001</v>
      </c>
      <c r="J29" s="79">
        <v>16.690000000000001</v>
      </c>
      <c r="K29" s="79">
        <v>16.39</v>
      </c>
      <c r="L29" s="79">
        <v>16.68</v>
      </c>
      <c r="M29" s="79">
        <v>14.84</v>
      </c>
      <c r="N29" s="79">
        <v>15.58</v>
      </c>
      <c r="O29" s="79">
        <v>16.829999999999998</v>
      </c>
      <c r="P29" s="79">
        <v>17.239999999999998</v>
      </c>
      <c r="Q29" s="80">
        <v>16.3</v>
      </c>
      <c r="R29" s="80">
        <v>17.04</v>
      </c>
      <c r="S29" s="80">
        <v>17.23</v>
      </c>
      <c r="T29" s="80">
        <v>18.47</v>
      </c>
      <c r="U29" s="80">
        <v>15.27</v>
      </c>
      <c r="V29" s="105"/>
    </row>
    <row r="30" spans="1:37" s="47" customFormat="1" ht="22.5" customHeight="1" x14ac:dyDescent="0.25">
      <c r="A30" s="105"/>
      <c r="B30" s="111"/>
      <c r="C30" s="78" t="s">
        <v>102</v>
      </c>
      <c r="D30" s="79">
        <v>30.42</v>
      </c>
      <c r="E30" s="79">
        <v>31.09</v>
      </c>
      <c r="F30" s="79">
        <v>28.16</v>
      </c>
      <c r="G30" s="79">
        <v>28.03</v>
      </c>
      <c r="H30" s="79">
        <v>23.5</v>
      </c>
      <c r="I30" s="79">
        <v>23.95</v>
      </c>
      <c r="J30" s="79">
        <v>24.48</v>
      </c>
      <c r="K30" s="79">
        <v>23.77</v>
      </c>
      <c r="L30" s="79">
        <v>22.52</v>
      </c>
      <c r="M30" s="79">
        <v>21.47</v>
      </c>
      <c r="N30" s="79">
        <v>20.61</v>
      </c>
      <c r="O30" s="79">
        <v>20.59</v>
      </c>
      <c r="P30" s="79">
        <v>21.84</v>
      </c>
      <c r="Q30" s="80">
        <v>22.25</v>
      </c>
      <c r="R30" s="80">
        <v>20.65</v>
      </c>
      <c r="S30" s="80">
        <v>21.3</v>
      </c>
      <c r="T30" s="80">
        <v>22.63</v>
      </c>
      <c r="U30" s="80">
        <v>19.14</v>
      </c>
      <c r="V30" s="105"/>
    </row>
    <row r="31" spans="1:37" s="47" customFormat="1" ht="23.25" customHeight="1" x14ac:dyDescent="0.25">
      <c r="A31" s="110"/>
      <c r="B31" s="111"/>
      <c r="C31" s="78" t="str">
        <f>'[1]Emisiones de CO2 gas natural'!C31</f>
        <v>Suecia</v>
      </c>
      <c r="D31" s="79">
        <v>1.81</v>
      </c>
      <c r="E31" s="79">
        <v>1.83</v>
      </c>
      <c r="F31" s="79">
        <v>1.99</v>
      </c>
      <c r="G31" s="79">
        <v>1.7</v>
      </c>
      <c r="H31" s="79">
        <v>2.5499999999999998</v>
      </c>
      <c r="I31" s="79">
        <v>3.2</v>
      </c>
      <c r="J31" s="79">
        <v>2.65</v>
      </c>
      <c r="K31" s="79">
        <v>2.37</v>
      </c>
      <c r="L31" s="79">
        <v>2.14</v>
      </c>
      <c r="M31" s="79">
        <v>1.84</v>
      </c>
      <c r="N31" s="79">
        <v>1.93</v>
      </c>
      <c r="O31" s="79">
        <v>1.84</v>
      </c>
      <c r="P31" s="79">
        <v>1.99</v>
      </c>
      <c r="Q31" s="80">
        <v>2.0699999999999998</v>
      </c>
      <c r="R31" s="80">
        <v>2.02</v>
      </c>
      <c r="S31" s="80">
        <v>1.86</v>
      </c>
      <c r="T31" s="80">
        <v>1.72</v>
      </c>
      <c r="U31" s="80">
        <v>1.2</v>
      </c>
      <c r="V31" s="105"/>
    </row>
    <row r="32" spans="1:37" s="47" customFormat="1" ht="22.5" customHeight="1" x14ac:dyDescent="0.25">
      <c r="A32" s="105"/>
      <c r="B32" s="111"/>
      <c r="C32" s="78" t="s">
        <v>39</v>
      </c>
      <c r="D32" s="79">
        <v>53.13</v>
      </c>
      <c r="E32" s="79">
        <v>60.87</v>
      </c>
      <c r="F32" s="79">
        <v>71.27</v>
      </c>
      <c r="G32" s="79">
        <v>70.599999999999994</v>
      </c>
      <c r="H32" s="79">
        <v>67.790000000000006</v>
      </c>
      <c r="I32" s="79">
        <v>73.599999999999994</v>
      </c>
      <c r="J32" s="79">
        <v>86.23</v>
      </c>
      <c r="K32" s="79">
        <v>87.33</v>
      </c>
      <c r="L32" s="79">
        <v>88.61</v>
      </c>
      <c r="M32" s="79">
        <v>94.06</v>
      </c>
      <c r="N32" s="79">
        <v>92.74</v>
      </c>
      <c r="O32" s="79">
        <v>89.35</v>
      </c>
      <c r="P32" s="79">
        <v>104.11</v>
      </c>
      <c r="Q32" s="80">
        <v>95.47</v>
      </c>
      <c r="R32" s="80">
        <v>87.22</v>
      </c>
      <c r="S32" s="80">
        <v>92.83</v>
      </c>
      <c r="T32" s="80">
        <v>114.59</v>
      </c>
      <c r="U32" s="80">
        <v>98</v>
      </c>
      <c r="V32" s="105"/>
    </row>
    <row r="33" spans="1:37" s="47" customFormat="1" ht="22.5" customHeight="1" x14ac:dyDescent="0.25">
      <c r="A33" s="105"/>
      <c r="B33" s="111"/>
      <c r="C33" s="78" t="s">
        <v>87</v>
      </c>
      <c r="D33" s="79">
        <v>818.56</v>
      </c>
      <c r="E33" s="79">
        <v>818.04</v>
      </c>
      <c r="F33" s="79">
        <v>804.3</v>
      </c>
      <c r="G33" s="79">
        <v>826.68</v>
      </c>
      <c r="H33" s="79">
        <v>777.19</v>
      </c>
      <c r="I33" s="79">
        <v>839.78</v>
      </c>
      <c r="J33" s="79">
        <v>774.32</v>
      </c>
      <c r="K33" s="79">
        <v>759.24</v>
      </c>
      <c r="L33" s="79">
        <v>741.4</v>
      </c>
      <c r="M33" s="79">
        <v>661.21</v>
      </c>
      <c r="N33" s="79">
        <v>690.49</v>
      </c>
      <c r="O33" s="79">
        <v>732.79</v>
      </c>
      <c r="P33" s="79">
        <v>765.79</v>
      </c>
      <c r="Q33" s="80">
        <v>751.3</v>
      </c>
      <c r="R33" s="80">
        <v>772.83</v>
      </c>
      <c r="S33" s="80">
        <v>753.27</v>
      </c>
      <c r="T33" s="80">
        <v>791.46</v>
      </c>
      <c r="U33" s="80">
        <v>689.14</v>
      </c>
      <c r="V33" s="105"/>
    </row>
    <row r="34" spans="1:37" s="47" customFormat="1" ht="26.25" customHeight="1" x14ac:dyDescent="0.25">
      <c r="A34" s="13"/>
      <c r="B34" s="67"/>
      <c r="C34" s="78" t="s">
        <v>81</v>
      </c>
      <c r="D34" s="79">
        <v>121.95000000000005</v>
      </c>
      <c r="E34" s="79">
        <v>120.68999999999994</v>
      </c>
      <c r="F34" s="79">
        <v>119.93000000000006</v>
      </c>
      <c r="G34" s="79">
        <v>120.37999999999988</v>
      </c>
      <c r="H34" s="79">
        <v>107.63999999999999</v>
      </c>
      <c r="I34" s="79">
        <v>119.2399999999999</v>
      </c>
      <c r="J34" s="79">
        <v>113.66999999999996</v>
      </c>
      <c r="K34" s="79">
        <v>107.93999999999994</v>
      </c>
      <c r="L34" s="79">
        <v>103.63</v>
      </c>
      <c r="M34" s="79">
        <v>92.53999999999985</v>
      </c>
      <c r="N34" s="79">
        <v>96.529999999999973</v>
      </c>
      <c r="O34" s="79">
        <v>102.03999999999996</v>
      </c>
      <c r="P34" s="79">
        <v>109.21000000000004</v>
      </c>
      <c r="Q34" s="80">
        <v>106.51999999999987</v>
      </c>
      <c r="R34" s="80">
        <v>108.18999999999994</v>
      </c>
      <c r="S34" s="80">
        <v>108.09999999999991</v>
      </c>
      <c r="T34" s="80">
        <v>115.04999999999995</v>
      </c>
      <c r="U34" s="80" t="s">
        <v>63</v>
      </c>
      <c r="V34" s="23"/>
    </row>
    <row r="35" spans="1:37" s="17" customFormat="1" ht="36" customHeight="1" x14ac:dyDescent="0.25">
      <c r="A35" s="16"/>
      <c r="B35" s="175" t="s">
        <v>72</v>
      </c>
      <c r="C35" s="175"/>
      <c r="D35" s="81">
        <v>1158.2</v>
      </c>
      <c r="E35" s="81">
        <v>1181.8499999999999</v>
      </c>
      <c r="F35" s="82">
        <v>1199.24</v>
      </c>
      <c r="G35" s="82">
        <v>1208.1400000000001</v>
      </c>
      <c r="H35" s="82">
        <v>1114.8399999999999</v>
      </c>
      <c r="I35" s="82">
        <v>1222.24</v>
      </c>
      <c r="J35" s="82">
        <v>1255.8</v>
      </c>
      <c r="K35" s="82">
        <v>1227.3800000000001</v>
      </c>
      <c r="L35" s="82">
        <v>1208.98</v>
      </c>
      <c r="M35" s="82">
        <v>1152.6199999999999</v>
      </c>
      <c r="N35" s="82">
        <v>1092.46</v>
      </c>
      <c r="O35" s="82">
        <v>1113.6400000000001</v>
      </c>
      <c r="P35" s="82">
        <v>1152.3399999999999</v>
      </c>
      <c r="Q35" s="82">
        <v>1200.3399999999999</v>
      </c>
      <c r="R35" s="82">
        <v>1206.73</v>
      </c>
      <c r="S35" s="82">
        <v>1144.8800000000001</v>
      </c>
      <c r="T35" s="82">
        <v>1268.3</v>
      </c>
      <c r="U35" s="82">
        <v>1219</v>
      </c>
      <c r="V35" s="16"/>
      <c r="AC35" s="18"/>
      <c r="AD35" s="18"/>
      <c r="AE35" s="18"/>
      <c r="AF35" s="18"/>
      <c r="AG35" s="18"/>
      <c r="AK35" s="13"/>
    </row>
    <row r="36" spans="1:37" s="47" customFormat="1" ht="22.5" customHeight="1" x14ac:dyDescent="0.25">
      <c r="A36" s="105"/>
      <c r="B36" s="111"/>
      <c r="C36" s="78" t="s">
        <v>83</v>
      </c>
      <c r="D36" s="79">
        <v>17.79</v>
      </c>
      <c r="E36" s="79">
        <v>18.899999999999999</v>
      </c>
      <c r="F36" s="79">
        <v>16.88</v>
      </c>
      <c r="G36" s="79">
        <v>19.75</v>
      </c>
      <c r="H36" s="79">
        <v>16.88</v>
      </c>
      <c r="I36" s="79">
        <v>16.16</v>
      </c>
      <c r="J36" s="79">
        <v>17.7</v>
      </c>
      <c r="K36" s="79">
        <v>19.41</v>
      </c>
      <c r="L36" s="79">
        <v>19.420000000000002</v>
      </c>
      <c r="M36" s="79">
        <v>20.72</v>
      </c>
      <c r="N36" s="79">
        <v>20.260000000000002</v>
      </c>
      <c r="O36" s="79">
        <v>20.399999999999999</v>
      </c>
      <c r="P36" s="79">
        <v>19.850000000000001</v>
      </c>
      <c r="Q36" s="80">
        <v>20.62</v>
      </c>
      <c r="R36" s="80">
        <v>23.25</v>
      </c>
      <c r="S36" s="80">
        <v>23.61</v>
      </c>
      <c r="T36" s="80">
        <v>24.5</v>
      </c>
      <c r="U36" s="80" t="s">
        <v>63</v>
      </c>
      <c r="V36" s="105"/>
    </row>
    <row r="37" spans="1:37" s="47" customFormat="1" ht="22.5" customHeight="1" x14ac:dyDescent="0.25">
      <c r="A37" s="105"/>
      <c r="B37" s="111"/>
      <c r="C37" s="78" t="s">
        <v>40</v>
      </c>
      <c r="D37" s="79">
        <v>28.66</v>
      </c>
      <c r="E37" s="79">
        <v>34.770000000000003</v>
      </c>
      <c r="F37" s="79">
        <v>39.479999999999997</v>
      </c>
      <c r="G37" s="79">
        <v>45.14</v>
      </c>
      <c r="H37" s="79">
        <v>43.32</v>
      </c>
      <c r="I37" s="79">
        <v>50.1</v>
      </c>
      <c r="J37" s="79">
        <v>50.79</v>
      </c>
      <c r="K37" s="79">
        <v>54.02</v>
      </c>
      <c r="L37" s="79">
        <v>57.91</v>
      </c>
      <c r="M37" s="79">
        <v>28.22</v>
      </c>
      <c r="N37" s="79">
        <v>26.76</v>
      </c>
      <c r="O37" s="79">
        <v>29.23</v>
      </c>
      <c r="P37" s="79">
        <v>32.65</v>
      </c>
      <c r="Q37" s="80">
        <v>32.520000000000003</v>
      </c>
      <c r="R37" s="80">
        <v>31.32</v>
      </c>
      <c r="S37" s="80">
        <v>34.6</v>
      </c>
      <c r="T37" s="80">
        <v>42.37</v>
      </c>
      <c r="U37" s="80">
        <v>46.73</v>
      </c>
      <c r="V37" s="105"/>
    </row>
    <row r="38" spans="1:37" s="47" customFormat="1" ht="22.5" customHeight="1" x14ac:dyDescent="0.25">
      <c r="A38" s="105"/>
      <c r="B38" s="111"/>
      <c r="C38" s="78" t="s">
        <v>41</v>
      </c>
      <c r="D38" s="79">
        <v>787.75</v>
      </c>
      <c r="E38" s="79">
        <v>808.97</v>
      </c>
      <c r="F38" s="79">
        <v>825.31</v>
      </c>
      <c r="G38" s="79">
        <v>826.08</v>
      </c>
      <c r="H38" s="79">
        <v>789.19</v>
      </c>
      <c r="I38" s="79">
        <v>856.49</v>
      </c>
      <c r="J38" s="79">
        <v>878.37</v>
      </c>
      <c r="K38" s="79">
        <v>869.72</v>
      </c>
      <c r="L38" s="79">
        <v>861.42</v>
      </c>
      <c r="M38" s="79">
        <v>856.63</v>
      </c>
      <c r="N38" s="79">
        <v>817.43</v>
      </c>
      <c r="O38" s="79">
        <v>833.56</v>
      </c>
      <c r="P38" s="79">
        <v>864.65</v>
      </c>
      <c r="Q38" s="80">
        <v>907.09</v>
      </c>
      <c r="R38" s="80">
        <v>914.35</v>
      </c>
      <c r="S38" s="80">
        <v>856.78</v>
      </c>
      <c r="T38" s="80">
        <v>959.62</v>
      </c>
      <c r="U38" s="80">
        <v>932.15</v>
      </c>
      <c r="V38" s="105"/>
    </row>
    <row r="39" spans="1:37" s="47" customFormat="1" ht="22.5" customHeight="1" x14ac:dyDescent="0.25">
      <c r="A39" s="105"/>
      <c r="B39" s="111"/>
      <c r="C39" s="78" t="s">
        <v>42</v>
      </c>
      <c r="D39" s="79">
        <v>145.19</v>
      </c>
      <c r="E39" s="79">
        <v>130.81</v>
      </c>
      <c r="F39" s="79">
        <v>123.82</v>
      </c>
      <c r="G39" s="79">
        <v>118.47</v>
      </c>
      <c r="H39" s="79">
        <v>91.24</v>
      </c>
      <c r="I39" s="79">
        <v>102.03</v>
      </c>
      <c r="J39" s="79">
        <v>105.11</v>
      </c>
      <c r="K39" s="79">
        <v>95.52</v>
      </c>
      <c r="L39" s="79">
        <v>88.5</v>
      </c>
      <c r="M39" s="79">
        <v>73.19</v>
      </c>
      <c r="N39" s="79">
        <v>58.46</v>
      </c>
      <c r="O39" s="79">
        <v>57.09</v>
      </c>
      <c r="P39" s="79">
        <v>55.89</v>
      </c>
      <c r="Q39" s="80">
        <v>57.37</v>
      </c>
      <c r="R39" s="80">
        <v>51.62</v>
      </c>
      <c r="S39" s="80">
        <v>52.53</v>
      </c>
      <c r="T39" s="80">
        <v>49.03</v>
      </c>
      <c r="U39" s="80">
        <v>36.69</v>
      </c>
      <c r="V39" s="105"/>
    </row>
    <row r="40" spans="1:37" s="47" customFormat="1" ht="22.5" customHeight="1" x14ac:dyDescent="0.25">
      <c r="A40" s="105"/>
      <c r="B40" s="111"/>
      <c r="C40" s="78" t="s">
        <v>43</v>
      </c>
      <c r="D40" s="79">
        <v>93.46</v>
      </c>
      <c r="E40" s="79">
        <v>100.56</v>
      </c>
      <c r="F40" s="79">
        <v>98.69</v>
      </c>
      <c r="G40" s="79">
        <v>103.5</v>
      </c>
      <c r="H40" s="79">
        <v>93.95</v>
      </c>
      <c r="I40" s="79">
        <v>103.95</v>
      </c>
      <c r="J40" s="79">
        <v>107.15</v>
      </c>
      <c r="K40" s="79">
        <v>91.97</v>
      </c>
      <c r="L40" s="79">
        <v>89.36</v>
      </c>
      <c r="M40" s="79">
        <v>82.77</v>
      </c>
      <c r="N40" s="79">
        <v>78.849999999999994</v>
      </c>
      <c r="O40" s="79">
        <v>83.18</v>
      </c>
      <c r="P40" s="79">
        <v>88.12</v>
      </c>
      <c r="Q40" s="80">
        <v>88.57</v>
      </c>
      <c r="R40" s="80">
        <v>92.32</v>
      </c>
      <c r="S40" s="80">
        <v>86.28</v>
      </c>
      <c r="T40" s="80">
        <v>97.05</v>
      </c>
      <c r="U40" s="80">
        <v>87.88</v>
      </c>
      <c r="V40" s="105"/>
    </row>
    <row r="41" spans="1:37" s="47" customFormat="1" ht="26.25" customHeight="1" x14ac:dyDescent="0.25">
      <c r="A41" s="13"/>
      <c r="B41" s="67"/>
      <c r="C41" s="78" t="s">
        <v>81</v>
      </c>
      <c r="D41" s="79">
        <v>85.349999999999909</v>
      </c>
      <c r="E41" s="79">
        <v>87.839999999999918</v>
      </c>
      <c r="F41" s="79">
        <v>95.059999999999945</v>
      </c>
      <c r="G41" s="79">
        <v>95.200000000000045</v>
      </c>
      <c r="H41" s="79">
        <v>80.259999999999764</v>
      </c>
      <c r="I41" s="79">
        <v>93.509999999999991</v>
      </c>
      <c r="J41" s="79">
        <v>96.679999999999836</v>
      </c>
      <c r="K41" s="79">
        <v>96.740000000000009</v>
      </c>
      <c r="L41" s="79">
        <v>92.370000000000118</v>
      </c>
      <c r="M41" s="79">
        <v>91.089999999999918</v>
      </c>
      <c r="N41" s="79">
        <v>90.700000000000045</v>
      </c>
      <c r="O41" s="79">
        <v>90.180000000000064</v>
      </c>
      <c r="P41" s="79">
        <v>91.180000000000064</v>
      </c>
      <c r="Q41" s="80">
        <v>94.169999999999845</v>
      </c>
      <c r="R41" s="80">
        <v>93.869999999999891</v>
      </c>
      <c r="S41" s="80">
        <v>91.080000000000155</v>
      </c>
      <c r="T41" s="80">
        <v>95.730000000000018</v>
      </c>
      <c r="U41" s="80" t="s">
        <v>63</v>
      </c>
      <c r="V41" s="23"/>
    </row>
    <row r="42" spans="1:37" s="17" customFormat="1" ht="36" customHeight="1" x14ac:dyDescent="0.25">
      <c r="A42" s="16"/>
      <c r="B42" s="175" t="s">
        <v>73</v>
      </c>
      <c r="C42" s="175"/>
      <c r="D42" s="81">
        <v>488.85</v>
      </c>
      <c r="E42" s="81">
        <v>533.51</v>
      </c>
      <c r="F42" s="82">
        <v>575.77</v>
      </c>
      <c r="G42" s="82">
        <v>630.70000000000005</v>
      </c>
      <c r="H42" s="82">
        <v>651.21</v>
      </c>
      <c r="I42" s="82">
        <v>709.5</v>
      </c>
      <c r="J42" s="82">
        <v>744.41</v>
      </c>
      <c r="K42" s="82">
        <v>764.74</v>
      </c>
      <c r="L42" s="82">
        <v>784.73</v>
      </c>
      <c r="M42" s="82">
        <v>833.96</v>
      </c>
      <c r="N42" s="82">
        <v>890.2</v>
      </c>
      <c r="O42" s="82">
        <v>931.64</v>
      </c>
      <c r="P42" s="82">
        <v>959.72</v>
      </c>
      <c r="Q42" s="82">
        <v>961.39</v>
      </c>
      <c r="R42" s="82">
        <v>991.04</v>
      </c>
      <c r="S42" s="82">
        <v>998.57</v>
      </c>
      <c r="T42" s="82">
        <v>1023.64</v>
      </c>
      <c r="U42" s="82">
        <v>1044.01</v>
      </c>
      <c r="V42" s="16"/>
      <c r="AC42" s="18"/>
      <c r="AD42" s="18"/>
      <c r="AE42" s="18"/>
      <c r="AF42" s="18"/>
      <c r="AG42" s="18"/>
      <c r="AK42" s="13"/>
    </row>
    <row r="43" spans="1:37" s="47" customFormat="1" ht="22.5" customHeight="1" x14ac:dyDescent="0.25">
      <c r="A43" s="105"/>
      <c r="B43" s="111"/>
      <c r="C43" s="78" t="s">
        <v>69</v>
      </c>
      <c r="D43" s="79">
        <v>105.56</v>
      </c>
      <c r="E43" s="79">
        <v>110.85</v>
      </c>
      <c r="F43" s="79">
        <v>113.65</v>
      </c>
      <c r="G43" s="79">
        <v>125.32</v>
      </c>
      <c r="H43" s="79">
        <v>119.4</v>
      </c>
      <c r="I43" s="79">
        <v>137.19</v>
      </c>
      <c r="J43" s="79">
        <v>139.76</v>
      </c>
      <c r="K43" s="79">
        <v>152</v>
      </c>
      <c r="L43" s="79">
        <v>153.6</v>
      </c>
      <c r="M43" s="79">
        <v>159.6</v>
      </c>
      <c r="N43" s="79">
        <v>163.76</v>
      </c>
      <c r="O43" s="79">
        <v>170.32</v>
      </c>
      <c r="P43" s="79">
        <v>179.29</v>
      </c>
      <c r="Q43" s="80">
        <v>181.75</v>
      </c>
      <c r="R43" s="80">
        <v>184.49</v>
      </c>
      <c r="S43" s="80">
        <v>185.52</v>
      </c>
      <c r="T43" s="80">
        <v>188.06</v>
      </c>
      <c r="U43" s="80">
        <v>196.99</v>
      </c>
      <c r="V43" s="105"/>
    </row>
    <row r="44" spans="1:37" s="47" customFormat="1" ht="22.5" customHeight="1" x14ac:dyDescent="0.25">
      <c r="A44" s="105"/>
      <c r="B44" s="111"/>
      <c r="C44" s="78" t="s">
        <v>62</v>
      </c>
      <c r="D44" s="79">
        <v>81.59</v>
      </c>
      <c r="E44" s="79">
        <v>83.66</v>
      </c>
      <c r="F44" s="79">
        <v>92.28</v>
      </c>
      <c r="G44" s="79">
        <v>111.36</v>
      </c>
      <c r="H44" s="79">
        <v>110.82</v>
      </c>
      <c r="I44" s="79">
        <v>114.61</v>
      </c>
      <c r="J44" s="79">
        <v>119.72</v>
      </c>
      <c r="K44" s="79">
        <v>124.83</v>
      </c>
      <c r="L44" s="79">
        <v>127.66</v>
      </c>
      <c r="M44" s="79">
        <v>126.44</v>
      </c>
      <c r="N44" s="79">
        <v>140.08000000000001</v>
      </c>
      <c r="O44" s="79">
        <v>141.87</v>
      </c>
      <c r="P44" s="79">
        <v>129.06</v>
      </c>
      <c r="Q44" s="80">
        <v>113.3</v>
      </c>
      <c r="R44" s="80">
        <v>127.95</v>
      </c>
      <c r="S44" s="80">
        <v>130.38999999999999</v>
      </c>
      <c r="T44" s="80">
        <v>127.56</v>
      </c>
      <c r="U44" s="80">
        <v>122.74</v>
      </c>
      <c r="V44" s="105"/>
    </row>
    <row r="45" spans="1:37" s="47" customFormat="1" ht="22.5" customHeight="1" x14ac:dyDescent="0.25">
      <c r="A45" s="105"/>
      <c r="B45" s="111"/>
      <c r="C45" s="78" t="s">
        <v>60</v>
      </c>
      <c r="D45" s="79">
        <v>194.57</v>
      </c>
      <c r="E45" s="79">
        <v>214.08</v>
      </c>
      <c r="F45" s="79">
        <v>241.29</v>
      </c>
      <c r="G45" s="79">
        <v>254.54</v>
      </c>
      <c r="H45" s="79">
        <v>266.99</v>
      </c>
      <c r="I45" s="79">
        <v>282.82</v>
      </c>
      <c r="J45" s="79">
        <v>295.61</v>
      </c>
      <c r="K45" s="79">
        <v>294.19</v>
      </c>
      <c r="L45" s="79">
        <v>296.75</v>
      </c>
      <c r="M45" s="79">
        <v>335.07</v>
      </c>
      <c r="N45" s="79">
        <v>358.15</v>
      </c>
      <c r="O45" s="79">
        <v>382.54</v>
      </c>
      <c r="P45" s="79">
        <v>405.29</v>
      </c>
      <c r="Q45" s="80">
        <v>410.55</v>
      </c>
      <c r="R45" s="80">
        <v>405.99</v>
      </c>
      <c r="S45" s="80">
        <v>411.14</v>
      </c>
      <c r="T45" s="80">
        <v>425.62</v>
      </c>
      <c r="U45" s="80">
        <v>430.07</v>
      </c>
      <c r="V45" s="105"/>
    </row>
    <row r="46" spans="1:37" s="47" customFormat="1" ht="22.5" customHeight="1" x14ac:dyDescent="0.25">
      <c r="A46" s="105"/>
      <c r="B46" s="111"/>
      <c r="C46" s="78" t="s">
        <v>68</v>
      </c>
      <c r="D46" s="79">
        <v>3.49</v>
      </c>
      <c r="E46" s="79">
        <v>4.95</v>
      </c>
      <c r="F46" s="79">
        <v>4.5199999999999996</v>
      </c>
      <c r="G46" s="79">
        <v>6.36</v>
      </c>
      <c r="H46" s="79">
        <v>9.07</v>
      </c>
      <c r="I46" s="79">
        <v>9.84</v>
      </c>
      <c r="J46" s="79">
        <v>13.71</v>
      </c>
      <c r="K46" s="79">
        <v>13.09</v>
      </c>
      <c r="L46" s="79">
        <v>13</v>
      </c>
      <c r="M46" s="79">
        <v>12.8</v>
      </c>
      <c r="N46" s="79">
        <v>13.16</v>
      </c>
      <c r="O46" s="79">
        <v>14.49</v>
      </c>
      <c r="P46" s="79">
        <v>20.85</v>
      </c>
      <c r="Q46" s="80">
        <v>26.36</v>
      </c>
      <c r="R46" s="80">
        <v>33.619999999999997</v>
      </c>
      <c r="S46" s="80">
        <v>34.909999999999997</v>
      </c>
      <c r="T46" s="80">
        <v>36.200000000000003</v>
      </c>
      <c r="U46" s="80">
        <v>38.880000000000003</v>
      </c>
      <c r="V46" s="105"/>
    </row>
    <row r="47" spans="1:37" s="47" customFormat="1" ht="22.5" customHeight="1" x14ac:dyDescent="0.25">
      <c r="A47" s="105"/>
      <c r="B47" s="111"/>
      <c r="C47" s="78" t="s">
        <v>61</v>
      </c>
      <c r="D47" s="79">
        <v>23.61</v>
      </c>
      <c r="E47" s="79">
        <v>23.82</v>
      </c>
      <c r="F47" s="79">
        <v>21.61</v>
      </c>
      <c r="G47" s="79">
        <v>24.37</v>
      </c>
      <c r="H47" s="79">
        <v>23.76</v>
      </c>
      <c r="I47" s="79">
        <v>27.87</v>
      </c>
      <c r="J47" s="79">
        <v>32.61</v>
      </c>
      <c r="K47" s="79">
        <v>34.85</v>
      </c>
      <c r="L47" s="79">
        <v>35.49</v>
      </c>
      <c r="M47" s="79">
        <v>35.200000000000003</v>
      </c>
      <c r="N47" s="79">
        <v>40.11</v>
      </c>
      <c r="O47" s="79">
        <v>42.36</v>
      </c>
      <c r="P47" s="79">
        <v>43.05</v>
      </c>
      <c r="Q47" s="80">
        <v>45.56</v>
      </c>
      <c r="R47" s="80">
        <v>48.92</v>
      </c>
      <c r="S47" s="80">
        <v>49.28</v>
      </c>
      <c r="T47" s="80">
        <v>52.24</v>
      </c>
      <c r="U47" s="80">
        <v>55.92</v>
      </c>
      <c r="V47" s="105"/>
    </row>
    <row r="48" spans="1:37" s="47" customFormat="1" ht="22.5" customHeight="1" x14ac:dyDescent="0.25">
      <c r="A48" s="105"/>
      <c r="B48" s="111"/>
      <c r="C48" s="78" t="s">
        <v>84</v>
      </c>
      <c r="D48" s="79">
        <v>29.6</v>
      </c>
      <c r="E48" s="79">
        <v>34</v>
      </c>
      <c r="F48" s="79">
        <v>36.57</v>
      </c>
      <c r="G48" s="79">
        <v>37.89</v>
      </c>
      <c r="H48" s="79">
        <v>40.36</v>
      </c>
      <c r="I48" s="79">
        <v>46.32</v>
      </c>
      <c r="J48" s="79">
        <v>55.23</v>
      </c>
      <c r="K48" s="79">
        <v>60.48</v>
      </c>
      <c r="L48" s="79">
        <v>62.32</v>
      </c>
      <c r="M48" s="79">
        <v>65.680000000000007</v>
      </c>
      <c r="N48" s="79">
        <v>69.87</v>
      </c>
      <c r="O48" s="79">
        <v>70.680000000000007</v>
      </c>
      <c r="P48" s="79">
        <v>71.86</v>
      </c>
      <c r="Q48" s="80">
        <v>72.150000000000006</v>
      </c>
      <c r="R48" s="80">
        <v>75.44</v>
      </c>
      <c r="S48" s="80">
        <v>73.709999999999994</v>
      </c>
      <c r="T48" s="80">
        <v>74.16</v>
      </c>
      <c r="U48" s="80">
        <v>74.34</v>
      </c>
      <c r="V48" s="105"/>
    </row>
    <row r="49" spans="1:37" s="47" customFormat="1" ht="26.25" customHeight="1" x14ac:dyDescent="0.25">
      <c r="A49" s="13"/>
      <c r="B49" s="67"/>
      <c r="C49" s="78" t="s">
        <v>81</v>
      </c>
      <c r="D49" s="79">
        <v>50.42999999999995</v>
      </c>
      <c r="E49" s="79">
        <v>62.149999999999977</v>
      </c>
      <c r="F49" s="79">
        <v>65.849999999999966</v>
      </c>
      <c r="G49" s="79">
        <v>70.860000000000014</v>
      </c>
      <c r="H49" s="79">
        <v>80.809999999999945</v>
      </c>
      <c r="I49" s="79">
        <v>90.849999999999909</v>
      </c>
      <c r="J49" s="79">
        <v>87.769999999999868</v>
      </c>
      <c r="K49" s="79">
        <v>85.299999999999955</v>
      </c>
      <c r="L49" s="79">
        <v>95.909999999999968</v>
      </c>
      <c r="M49" s="79">
        <v>99.170000000000073</v>
      </c>
      <c r="N49" s="79">
        <v>105.07000000000005</v>
      </c>
      <c r="O49" s="79">
        <v>109.38</v>
      </c>
      <c r="P49" s="79">
        <v>110.31999999999994</v>
      </c>
      <c r="Q49" s="80">
        <v>111.72000000000003</v>
      </c>
      <c r="R49" s="80">
        <v>114.62999999999988</v>
      </c>
      <c r="S49" s="80">
        <v>113.62000000000012</v>
      </c>
      <c r="T49" s="80">
        <v>119.79999999999995</v>
      </c>
      <c r="U49" s="80">
        <v>125.07000000000005</v>
      </c>
      <c r="V49" s="23"/>
    </row>
    <row r="50" spans="1:37" s="17" customFormat="1" ht="36" customHeight="1" x14ac:dyDescent="0.25">
      <c r="A50" s="16"/>
      <c r="B50" s="175" t="s">
        <v>74</v>
      </c>
      <c r="C50" s="175"/>
      <c r="D50" s="81">
        <v>166.8</v>
      </c>
      <c r="E50" s="81">
        <v>177.25</v>
      </c>
      <c r="F50" s="82">
        <v>189.68</v>
      </c>
      <c r="G50" s="82">
        <v>191.46</v>
      </c>
      <c r="H50" s="82">
        <v>189.78</v>
      </c>
      <c r="I50" s="82">
        <v>195.44</v>
      </c>
      <c r="J50" s="82">
        <v>218.47</v>
      </c>
      <c r="K50" s="82">
        <v>231.62</v>
      </c>
      <c r="L50" s="82">
        <v>230.26</v>
      </c>
      <c r="M50" s="82">
        <v>234.78</v>
      </c>
      <c r="N50" s="82">
        <v>246.07</v>
      </c>
      <c r="O50" s="82">
        <v>257.95</v>
      </c>
      <c r="P50" s="82">
        <v>278.86</v>
      </c>
      <c r="Q50" s="82">
        <v>291.02</v>
      </c>
      <c r="R50" s="82">
        <v>293.23</v>
      </c>
      <c r="S50" s="82">
        <v>291.83</v>
      </c>
      <c r="T50" s="82">
        <v>317.33999999999997</v>
      </c>
      <c r="U50" s="82">
        <v>311.06</v>
      </c>
      <c r="V50" s="16"/>
      <c r="AC50" s="18"/>
      <c r="AD50" s="18"/>
      <c r="AE50" s="18"/>
      <c r="AF50" s="18"/>
      <c r="AG50" s="18"/>
      <c r="AK50" s="13"/>
    </row>
    <row r="51" spans="1:37" s="47" customFormat="1" ht="22.5" customHeight="1" x14ac:dyDescent="0.25">
      <c r="A51" s="105"/>
      <c r="B51" s="111"/>
      <c r="C51" s="78" t="s">
        <v>48</v>
      </c>
      <c r="D51" s="79">
        <v>1.25</v>
      </c>
      <c r="E51" s="79">
        <v>1.31</v>
      </c>
      <c r="F51" s="79">
        <v>1.59</v>
      </c>
      <c r="G51" s="79">
        <v>1.31</v>
      </c>
      <c r="H51" s="79">
        <v>1.32</v>
      </c>
      <c r="I51" s="79">
        <v>1.42</v>
      </c>
      <c r="J51" s="79">
        <v>1.44</v>
      </c>
      <c r="K51" s="79">
        <v>1.46</v>
      </c>
      <c r="L51" s="79">
        <v>0.79</v>
      </c>
      <c r="M51" s="79">
        <v>0.57999999999999996</v>
      </c>
      <c r="N51" s="79">
        <v>1.48</v>
      </c>
      <c r="O51" s="79">
        <v>1.54</v>
      </c>
      <c r="P51" s="79">
        <v>1.61</v>
      </c>
      <c r="Q51" s="80">
        <v>2.23</v>
      </c>
      <c r="R51" s="80">
        <v>2.4900000000000002</v>
      </c>
      <c r="S51" s="80">
        <v>2.5499999999999998</v>
      </c>
      <c r="T51" s="80">
        <v>2.5299999999999998</v>
      </c>
      <c r="U51" s="80" t="s">
        <v>63</v>
      </c>
      <c r="V51" s="105"/>
    </row>
    <row r="52" spans="1:37" s="47" customFormat="1" ht="22.5" customHeight="1" x14ac:dyDescent="0.25">
      <c r="A52" s="105"/>
      <c r="B52" s="111"/>
      <c r="C52" s="78" t="s">
        <v>44</v>
      </c>
      <c r="D52" s="79">
        <v>47.11</v>
      </c>
      <c r="E52" s="79">
        <v>49.21</v>
      </c>
      <c r="F52" s="79">
        <v>50.44</v>
      </c>
      <c r="G52" s="79">
        <v>50.75</v>
      </c>
      <c r="H52" s="79">
        <v>53.67</v>
      </c>
      <c r="I52" s="79">
        <v>53.32</v>
      </c>
      <c r="J52" s="79">
        <v>57.84</v>
      </c>
      <c r="K52" s="79">
        <v>64.67</v>
      </c>
      <c r="L52" s="79">
        <v>65.72</v>
      </c>
      <c r="M52" s="79">
        <v>72.55</v>
      </c>
      <c r="N52" s="79">
        <v>77.540000000000006</v>
      </c>
      <c r="O52" s="79">
        <v>77.55</v>
      </c>
      <c r="P52" s="79">
        <v>79.78</v>
      </c>
      <c r="Q52" s="80">
        <v>87.07</v>
      </c>
      <c r="R52" s="80">
        <v>89.99</v>
      </c>
      <c r="S52" s="80">
        <v>87.59</v>
      </c>
      <c r="T52" s="80">
        <v>97.04</v>
      </c>
      <c r="U52" s="80">
        <v>95.31</v>
      </c>
      <c r="V52" s="105"/>
    </row>
    <row r="53" spans="1:37" s="47" customFormat="1" ht="22.5" customHeight="1" x14ac:dyDescent="0.25">
      <c r="A53" s="105"/>
      <c r="B53" s="111"/>
      <c r="C53" s="78" t="s">
        <v>45</v>
      </c>
      <c r="D53" s="79">
        <v>67.95</v>
      </c>
      <c r="E53" s="79">
        <v>72.77</v>
      </c>
      <c r="F53" s="79">
        <v>80.05</v>
      </c>
      <c r="G53" s="79">
        <v>82</v>
      </c>
      <c r="H53" s="79">
        <v>80.19</v>
      </c>
      <c r="I53" s="79">
        <v>80.739999999999995</v>
      </c>
      <c r="J53" s="79">
        <v>88.24</v>
      </c>
      <c r="K53" s="79">
        <v>88.69</v>
      </c>
      <c r="L53" s="79">
        <v>85.08</v>
      </c>
      <c r="M53" s="79">
        <v>79.7</v>
      </c>
      <c r="N53" s="79">
        <v>83.67</v>
      </c>
      <c r="O53" s="79">
        <v>93.93</v>
      </c>
      <c r="P53" s="79">
        <v>112.38</v>
      </c>
      <c r="Q53" s="80">
        <v>115.55</v>
      </c>
      <c r="R53" s="80">
        <v>110.88</v>
      </c>
      <c r="S53" s="80">
        <v>113.18</v>
      </c>
      <c r="T53" s="80">
        <v>118.95</v>
      </c>
      <c r="U53" s="80">
        <v>116.14</v>
      </c>
      <c r="V53" s="105"/>
    </row>
    <row r="54" spans="1:37" s="47" customFormat="1" ht="22.5" customHeight="1" x14ac:dyDescent="0.25">
      <c r="A54" s="105"/>
      <c r="B54" s="111"/>
      <c r="C54" s="78" t="s">
        <v>49</v>
      </c>
      <c r="D54" s="79">
        <v>11.45</v>
      </c>
      <c r="E54" s="79">
        <v>12.64</v>
      </c>
      <c r="F54" s="79">
        <v>13.5</v>
      </c>
      <c r="G54" s="79">
        <v>14.12</v>
      </c>
      <c r="H54" s="79">
        <v>13.7</v>
      </c>
      <c r="I54" s="79">
        <v>13.79</v>
      </c>
      <c r="J54" s="79">
        <v>12.01</v>
      </c>
      <c r="K54" s="79">
        <v>15.34</v>
      </c>
      <c r="L54" s="79">
        <v>17.61</v>
      </c>
      <c r="M54" s="79">
        <v>15.87</v>
      </c>
      <c r="N54" s="79">
        <v>15.67</v>
      </c>
      <c r="O54" s="79">
        <v>15.98</v>
      </c>
      <c r="P54" s="79">
        <v>16.07</v>
      </c>
      <c r="Q54" s="80">
        <v>16.05</v>
      </c>
      <c r="R54" s="80">
        <v>16.7</v>
      </c>
      <c r="S54" s="80">
        <v>14.62</v>
      </c>
      <c r="T54" s="80">
        <v>16.010000000000002</v>
      </c>
      <c r="U54" s="80" t="s">
        <v>63</v>
      </c>
      <c r="V54" s="105"/>
    </row>
    <row r="55" spans="1:37" s="47" customFormat="1" ht="22.5" customHeight="1" x14ac:dyDescent="0.25">
      <c r="A55" s="105"/>
      <c r="B55" s="111"/>
      <c r="C55" s="78" t="s">
        <v>46</v>
      </c>
      <c r="D55" s="79">
        <v>20.350000000000001</v>
      </c>
      <c r="E55" s="79">
        <v>21.4</v>
      </c>
      <c r="F55" s="79">
        <v>22.2</v>
      </c>
      <c r="G55" s="79">
        <v>20.83</v>
      </c>
      <c r="H55" s="79">
        <v>17.78</v>
      </c>
      <c r="I55" s="79">
        <v>20.23</v>
      </c>
      <c r="J55" s="79">
        <v>28.1</v>
      </c>
      <c r="K55" s="79">
        <v>28.8</v>
      </c>
      <c r="L55" s="79">
        <v>29.5</v>
      </c>
      <c r="M55" s="79">
        <v>33.21</v>
      </c>
      <c r="N55" s="79">
        <v>33.22</v>
      </c>
      <c r="O55" s="79">
        <v>33.950000000000003</v>
      </c>
      <c r="P55" s="79">
        <v>31.5</v>
      </c>
      <c r="Q55" s="80">
        <v>32.79</v>
      </c>
      <c r="R55" s="80">
        <v>33.04</v>
      </c>
      <c r="S55" s="80">
        <v>33.31</v>
      </c>
      <c r="T55" s="80">
        <v>39.14</v>
      </c>
      <c r="U55" s="80">
        <v>38.58</v>
      </c>
      <c r="V55" s="105"/>
    </row>
    <row r="56" spans="1:37" s="47" customFormat="1" ht="22.5" customHeight="1" x14ac:dyDescent="0.25">
      <c r="A56" s="105"/>
      <c r="B56" s="111"/>
      <c r="C56" s="78" t="s">
        <v>47</v>
      </c>
      <c r="D56" s="79">
        <v>3.47</v>
      </c>
      <c r="E56" s="79">
        <v>4.22</v>
      </c>
      <c r="F56" s="79">
        <v>3.96</v>
      </c>
      <c r="G56" s="79">
        <v>3.6</v>
      </c>
      <c r="H56" s="79">
        <v>3.26</v>
      </c>
      <c r="I56" s="79">
        <v>2.61</v>
      </c>
      <c r="J56" s="79">
        <v>5.0199999999999996</v>
      </c>
      <c r="K56" s="79">
        <v>4.97</v>
      </c>
      <c r="L56" s="79">
        <v>4.9800000000000004</v>
      </c>
      <c r="M56" s="79">
        <v>4.9800000000000004</v>
      </c>
      <c r="N56" s="79">
        <v>5.07</v>
      </c>
      <c r="O56" s="79">
        <v>4.91</v>
      </c>
      <c r="P56" s="79">
        <v>5.23</v>
      </c>
      <c r="Q56" s="80">
        <v>4.76</v>
      </c>
      <c r="R56" s="80">
        <v>5.1100000000000003</v>
      </c>
      <c r="S56" s="80">
        <v>4.71</v>
      </c>
      <c r="T56" s="80">
        <v>5.03</v>
      </c>
      <c r="U56" s="80">
        <v>4.9400000000000004</v>
      </c>
      <c r="V56" s="105"/>
    </row>
    <row r="57" spans="1:37" s="47" customFormat="1" ht="26.25" customHeight="1" x14ac:dyDescent="0.25">
      <c r="A57" s="13"/>
      <c r="B57" s="67"/>
      <c r="C57" s="78" t="s">
        <v>81</v>
      </c>
      <c r="D57" s="79">
        <v>15.219999999999999</v>
      </c>
      <c r="E57" s="79">
        <v>15.699999999999989</v>
      </c>
      <c r="F57" s="79">
        <v>17.940000000000026</v>
      </c>
      <c r="G57" s="79">
        <v>18.850000000000023</v>
      </c>
      <c r="H57" s="79">
        <v>19.860000000000014</v>
      </c>
      <c r="I57" s="79">
        <v>23.330000000000013</v>
      </c>
      <c r="J57" s="79">
        <v>25.820000000000022</v>
      </c>
      <c r="K57" s="79">
        <v>27.689999999999998</v>
      </c>
      <c r="L57" s="79">
        <v>26.580000000000013</v>
      </c>
      <c r="M57" s="79">
        <v>27.890000000000015</v>
      </c>
      <c r="N57" s="79">
        <v>29.420000000000016</v>
      </c>
      <c r="O57" s="79">
        <v>30.090000000000003</v>
      </c>
      <c r="P57" s="79">
        <v>32.290000000000049</v>
      </c>
      <c r="Q57" s="80">
        <v>32.569999999999993</v>
      </c>
      <c r="R57" s="80">
        <v>35.020000000000039</v>
      </c>
      <c r="S57" s="80">
        <v>35.869999999999976</v>
      </c>
      <c r="T57" s="80">
        <v>38.639999999999986</v>
      </c>
      <c r="U57" s="80" t="s">
        <v>63</v>
      </c>
      <c r="V57" s="23"/>
    </row>
    <row r="58" spans="1:37" s="17" customFormat="1" ht="36" customHeight="1" x14ac:dyDescent="0.25">
      <c r="A58" s="16"/>
      <c r="B58" s="175" t="s">
        <v>75</v>
      </c>
      <c r="C58" s="175"/>
      <c r="D58" s="81">
        <v>785.80000000000007</v>
      </c>
      <c r="E58" s="81">
        <v>850.68999999999994</v>
      </c>
      <c r="F58" s="82">
        <v>916.2</v>
      </c>
      <c r="G58" s="82">
        <v>950.20999999999992</v>
      </c>
      <c r="H58" s="82">
        <v>976.18999999999994</v>
      </c>
      <c r="I58" s="82">
        <v>1108.5600000000002</v>
      </c>
      <c r="J58" s="82">
        <v>1171.78</v>
      </c>
      <c r="K58" s="82">
        <v>1229.54</v>
      </c>
      <c r="L58" s="82">
        <v>1291.77</v>
      </c>
      <c r="M58" s="82">
        <v>1329.42</v>
      </c>
      <c r="N58" s="82">
        <v>1338.24</v>
      </c>
      <c r="O58" s="82">
        <v>1399.15</v>
      </c>
      <c r="P58" s="82">
        <v>1469.74</v>
      </c>
      <c r="Q58" s="82">
        <v>1559.76</v>
      </c>
      <c r="R58" s="82">
        <v>1599</v>
      </c>
      <c r="S58" s="82">
        <v>1612.99</v>
      </c>
      <c r="T58" s="82">
        <v>1683.24</v>
      </c>
      <c r="U58" s="82">
        <v>1660.25</v>
      </c>
      <c r="V58" s="16"/>
      <c r="AC58" s="18"/>
      <c r="AD58" s="18"/>
      <c r="AE58" s="18"/>
      <c r="AF58" s="18"/>
      <c r="AG58" s="18"/>
      <c r="AK58" s="13"/>
    </row>
    <row r="59" spans="1:37" s="47" customFormat="1" ht="22.5" customHeight="1" x14ac:dyDescent="0.25">
      <c r="A59" s="105"/>
      <c r="B59" s="111"/>
      <c r="C59" s="78" t="s">
        <v>50</v>
      </c>
      <c r="D59" s="79">
        <v>51.71</v>
      </c>
      <c r="E59" s="79">
        <v>49.78</v>
      </c>
      <c r="F59" s="79">
        <v>57.03</v>
      </c>
      <c r="G59" s="79">
        <v>58.97</v>
      </c>
      <c r="H59" s="79">
        <v>58.53</v>
      </c>
      <c r="I59" s="79">
        <v>59.51</v>
      </c>
      <c r="J59" s="79">
        <v>60.13</v>
      </c>
      <c r="K59" s="79">
        <v>63.01</v>
      </c>
      <c r="L59" s="79">
        <v>67.95</v>
      </c>
      <c r="M59" s="79">
        <v>69.08</v>
      </c>
      <c r="N59" s="79">
        <v>69.760000000000005</v>
      </c>
      <c r="O59" s="79">
        <v>71.150000000000006</v>
      </c>
      <c r="P59" s="79">
        <v>70.489999999999995</v>
      </c>
      <c r="Q59" s="80">
        <v>71.63</v>
      </c>
      <c r="R59" s="80">
        <v>65.73</v>
      </c>
      <c r="S59" s="80">
        <v>67.72</v>
      </c>
      <c r="T59" s="80">
        <v>65.73</v>
      </c>
      <c r="U59" s="80">
        <v>68.260000000000005</v>
      </c>
      <c r="V59" s="105"/>
    </row>
    <row r="60" spans="1:37" s="47" customFormat="1" ht="22.5" customHeight="1" x14ac:dyDescent="0.25">
      <c r="A60" s="105"/>
      <c r="B60" s="111"/>
      <c r="C60" s="78" t="s">
        <v>51</v>
      </c>
      <c r="D60" s="79">
        <v>91.71</v>
      </c>
      <c r="E60" s="79">
        <v>113</v>
      </c>
      <c r="F60" s="79">
        <v>138.01</v>
      </c>
      <c r="G60" s="79">
        <v>157.71</v>
      </c>
      <c r="H60" s="79">
        <v>173.18</v>
      </c>
      <c r="I60" s="79">
        <v>242.66</v>
      </c>
      <c r="J60" s="79">
        <v>253.42</v>
      </c>
      <c r="K60" s="79">
        <v>281.63</v>
      </c>
      <c r="L60" s="79">
        <v>322.55</v>
      </c>
      <c r="M60" s="79">
        <v>353.81</v>
      </c>
      <c r="N60" s="79">
        <v>370.8</v>
      </c>
      <c r="O60" s="79">
        <v>402.24</v>
      </c>
      <c r="P60" s="79">
        <v>460.85</v>
      </c>
      <c r="Q60" s="80">
        <v>543.39</v>
      </c>
      <c r="R60" s="80">
        <v>591.12</v>
      </c>
      <c r="S60" s="80">
        <v>626.52</v>
      </c>
      <c r="T60" s="80">
        <v>703.64</v>
      </c>
      <c r="U60" s="80">
        <v>695.45</v>
      </c>
      <c r="V60" s="105"/>
    </row>
    <row r="61" spans="1:37" s="47" customFormat="1" ht="22.5" customHeight="1" x14ac:dyDescent="0.25">
      <c r="A61" s="105"/>
      <c r="B61" s="111"/>
      <c r="C61" s="78" t="s">
        <v>57</v>
      </c>
      <c r="D61" s="79">
        <v>64.16</v>
      </c>
      <c r="E61" s="79">
        <v>67.790000000000006</v>
      </c>
      <c r="F61" s="79">
        <v>73.37</v>
      </c>
      <c r="G61" s="79">
        <v>75.430000000000007</v>
      </c>
      <c r="H61" s="79">
        <v>72.44</v>
      </c>
      <c r="I61" s="79">
        <v>90.94</v>
      </c>
      <c r="J61" s="79">
        <v>97.88</v>
      </c>
      <c r="K61" s="79">
        <v>105.81</v>
      </c>
      <c r="L61" s="79">
        <v>110.73</v>
      </c>
      <c r="M61" s="79">
        <v>99.85</v>
      </c>
      <c r="N61" s="79">
        <v>93.38</v>
      </c>
      <c r="O61" s="79">
        <v>99.07</v>
      </c>
      <c r="P61" s="79">
        <v>102.72</v>
      </c>
      <c r="Q61" s="80">
        <v>114</v>
      </c>
      <c r="R61" s="80">
        <v>110.04</v>
      </c>
      <c r="S61" s="80">
        <v>114.56</v>
      </c>
      <c r="T61" s="80">
        <v>126.66</v>
      </c>
      <c r="U61" s="80">
        <v>125.24</v>
      </c>
      <c r="V61" s="105"/>
    </row>
    <row r="62" spans="1:37" s="47" customFormat="1" ht="22.5" customHeight="1" x14ac:dyDescent="0.25">
      <c r="A62" s="105"/>
      <c r="B62" s="111"/>
      <c r="C62" s="78" t="s">
        <v>52</v>
      </c>
      <c r="D62" s="79">
        <v>69.23</v>
      </c>
      <c r="E62" s="79">
        <v>70.349999999999994</v>
      </c>
      <c r="F62" s="79">
        <v>79.44</v>
      </c>
      <c r="G62" s="79">
        <v>66.19</v>
      </c>
      <c r="H62" s="79">
        <v>87.07</v>
      </c>
      <c r="I62" s="79">
        <v>94.73</v>
      </c>
      <c r="J62" s="79">
        <v>107.56</v>
      </c>
      <c r="K62" s="79">
        <v>97.08</v>
      </c>
      <c r="L62" s="79">
        <v>88.89</v>
      </c>
      <c r="M62" s="79">
        <v>89.32</v>
      </c>
      <c r="N62" s="79">
        <v>94.46</v>
      </c>
      <c r="O62" s="79">
        <v>102.45</v>
      </c>
      <c r="P62" s="79">
        <v>109.57</v>
      </c>
      <c r="Q62" s="80">
        <v>109.37</v>
      </c>
      <c r="R62" s="80">
        <v>117.07</v>
      </c>
      <c r="S62" s="80">
        <v>111.02</v>
      </c>
      <c r="T62" s="80">
        <v>113.1</v>
      </c>
      <c r="U62" s="80">
        <v>105.95</v>
      </c>
      <c r="V62" s="105"/>
    </row>
    <row r="63" spans="1:37" s="47" customFormat="1" ht="22.5" customHeight="1" x14ac:dyDescent="0.25">
      <c r="A63" s="105"/>
      <c r="B63" s="111"/>
      <c r="C63" s="78" t="s">
        <v>53</v>
      </c>
      <c r="D63" s="79">
        <v>61.09</v>
      </c>
      <c r="E63" s="79">
        <v>70.09</v>
      </c>
      <c r="F63" s="79">
        <v>56.74</v>
      </c>
      <c r="G63" s="79">
        <v>61.49</v>
      </c>
      <c r="H63" s="79">
        <v>75.45</v>
      </c>
      <c r="I63" s="79">
        <v>77.47</v>
      </c>
      <c r="J63" s="79">
        <v>78.180000000000007</v>
      </c>
      <c r="K63" s="79">
        <v>80.38</v>
      </c>
      <c r="L63" s="79">
        <v>82.82</v>
      </c>
      <c r="M63" s="79">
        <v>85.12</v>
      </c>
      <c r="N63" s="79">
        <v>84.81</v>
      </c>
      <c r="O63" s="79">
        <v>83.16</v>
      </c>
      <c r="P63" s="79">
        <v>79.819999999999993</v>
      </c>
      <c r="Q63" s="80">
        <v>83.47</v>
      </c>
      <c r="R63" s="80">
        <v>83.39</v>
      </c>
      <c r="S63" s="80">
        <v>77.260000000000005</v>
      </c>
      <c r="T63" s="80">
        <v>75.81</v>
      </c>
      <c r="U63" s="80">
        <v>70.34</v>
      </c>
      <c r="V63" s="105"/>
    </row>
    <row r="64" spans="1:37" s="47" customFormat="1" ht="22.5" customHeight="1" x14ac:dyDescent="0.25">
      <c r="A64" s="105"/>
      <c r="B64" s="111"/>
      <c r="C64" s="78" t="s">
        <v>54</v>
      </c>
      <c r="D64" s="79">
        <v>169.31</v>
      </c>
      <c r="E64" s="79">
        <v>186.04</v>
      </c>
      <c r="F64" s="79">
        <v>202.3</v>
      </c>
      <c r="G64" s="79">
        <v>198.23</v>
      </c>
      <c r="H64" s="79">
        <v>196.06</v>
      </c>
      <c r="I64" s="79">
        <v>206.69</v>
      </c>
      <c r="J64" s="79">
        <v>240.91</v>
      </c>
      <c r="K64" s="79">
        <v>250.05</v>
      </c>
      <c r="L64" s="79">
        <v>248.26</v>
      </c>
      <c r="M64" s="79">
        <v>250.24</v>
      </c>
      <c r="N64" s="79">
        <v>238.39</v>
      </c>
      <c r="O64" s="79">
        <v>243.67</v>
      </c>
      <c r="P64" s="79">
        <v>237.41</v>
      </c>
      <c r="Q64" s="80">
        <v>227.98</v>
      </c>
      <c r="R64" s="80">
        <v>218.04</v>
      </c>
      <c r="S64" s="80">
        <v>217.11</v>
      </c>
      <c r="T64" s="80">
        <v>194.02</v>
      </c>
      <c r="U64" s="80">
        <v>191.13</v>
      </c>
      <c r="V64" s="105"/>
    </row>
    <row r="65" spans="1:37" s="47" customFormat="1" ht="22.5" customHeight="1" x14ac:dyDescent="0.25">
      <c r="A65" s="105"/>
      <c r="B65" s="111"/>
      <c r="C65" s="78" t="s">
        <v>55</v>
      </c>
      <c r="D65" s="79">
        <v>66.37</v>
      </c>
      <c r="E65" s="79">
        <v>72.44</v>
      </c>
      <c r="F65" s="79">
        <v>75.16</v>
      </c>
      <c r="G65" s="79">
        <v>83.94</v>
      </c>
      <c r="H65" s="79">
        <v>66.75</v>
      </c>
      <c r="I65" s="79">
        <v>65.72</v>
      </c>
      <c r="J65" s="79">
        <v>64.86</v>
      </c>
      <c r="K65" s="79">
        <v>66.260000000000005</v>
      </c>
      <c r="L65" s="79">
        <v>77.489999999999995</v>
      </c>
      <c r="M65" s="79">
        <v>79.83</v>
      </c>
      <c r="N65" s="79">
        <v>77.61</v>
      </c>
      <c r="O65" s="79">
        <v>72.5</v>
      </c>
      <c r="P65" s="79">
        <v>79.88</v>
      </c>
      <c r="Q65" s="80">
        <v>78.36</v>
      </c>
      <c r="R65" s="80">
        <v>81.040000000000006</v>
      </c>
      <c r="S65" s="80">
        <v>75.22</v>
      </c>
      <c r="T65" s="80">
        <v>77.97</v>
      </c>
      <c r="U65" s="80">
        <v>83.1</v>
      </c>
      <c r="V65" s="105"/>
    </row>
    <row r="66" spans="1:37" s="47" customFormat="1" ht="22.5" customHeight="1" x14ac:dyDescent="0.25">
      <c r="A66" s="105"/>
      <c r="B66" s="111"/>
      <c r="C66" s="78" t="s">
        <v>56</v>
      </c>
      <c r="D66" s="79">
        <v>7.32</v>
      </c>
      <c r="E66" s="79">
        <v>7.36</v>
      </c>
      <c r="F66" s="79">
        <v>8.1999999999999993</v>
      </c>
      <c r="G66" s="79">
        <v>7.51</v>
      </c>
      <c r="H66" s="79">
        <v>7.57</v>
      </c>
      <c r="I66" s="79">
        <v>8.36</v>
      </c>
      <c r="J66" s="79">
        <v>7.66</v>
      </c>
      <c r="K66" s="79">
        <v>8.08</v>
      </c>
      <c r="L66" s="79">
        <v>8.77</v>
      </c>
      <c r="M66" s="79">
        <v>9.5299999999999994</v>
      </c>
      <c r="N66" s="79">
        <v>8.83</v>
      </c>
      <c r="O66" s="79">
        <v>8.92</v>
      </c>
      <c r="P66" s="79">
        <v>9.25</v>
      </c>
      <c r="Q66" s="80">
        <v>8.2200000000000006</v>
      </c>
      <c r="R66" s="80">
        <v>8.83</v>
      </c>
      <c r="S66" s="80">
        <v>8.43</v>
      </c>
      <c r="T66" s="80">
        <v>7.08</v>
      </c>
      <c r="U66" s="80">
        <v>6.6</v>
      </c>
      <c r="V66" s="105"/>
    </row>
    <row r="67" spans="1:37" s="47" customFormat="1" ht="22.5" customHeight="1" x14ac:dyDescent="0.25">
      <c r="A67" s="105"/>
      <c r="B67" s="111"/>
      <c r="C67" s="78" t="s">
        <v>59</v>
      </c>
      <c r="D67" s="79">
        <v>60.95</v>
      </c>
      <c r="E67" s="79">
        <v>62.74</v>
      </c>
      <c r="F67" s="79">
        <v>66.569999999999993</v>
      </c>
      <c r="G67" s="79">
        <v>72.760000000000005</v>
      </c>
      <c r="H67" s="79">
        <v>67.150000000000006</v>
      </c>
      <c r="I67" s="79">
        <v>76.569999999999993</v>
      </c>
      <c r="J67" s="79">
        <v>71.040000000000006</v>
      </c>
      <c r="K67" s="79">
        <v>81.59</v>
      </c>
      <c r="L67" s="79">
        <v>87.21</v>
      </c>
      <c r="M67" s="79">
        <v>87.2</v>
      </c>
      <c r="N67" s="79">
        <v>87.33</v>
      </c>
      <c r="O67" s="79">
        <v>85.65</v>
      </c>
      <c r="P67" s="79">
        <v>80.709999999999994</v>
      </c>
      <c r="Q67" s="80">
        <v>82.76</v>
      </c>
      <c r="R67" s="80">
        <v>87.24</v>
      </c>
      <c r="S67" s="80">
        <v>76.25</v>
      </c>
      <c r="T67" s="80">
        <v>76.78</v>
      </c>
      <c r="U67" s="80">
        <v>72.319999999999993</v>
      </c>
      <c r="V67" s="105"/>
    </row>
    <row r="68" spans="1:37" s="47" customFormat="1" ht="22.5" customHeight="1" x14ac:dyDescent="0.25">
      <c r="A68" s="105"/>
      <c r="B68" s="111"/>
      <c r="C68" s="78" t="s">
        <v>58</v>
      </c>
      <c r="D68" s="79">
        <v>21.18</v>
      </c>
      <c r="E68" s="79">
        <v>21.66</v>
      </c>
      <c r="F68" s="79">
        <v>23.7</v>
      </c>
      <c r="G68" s="79">
        <v>25.74</v>
      </c>
      <c r="H68" s="79">
        <v>24.83</v>
      </c>
      <c r="I68" s="79">
        <v>31.15</v>
      </c>
      <c r="J68" s="79">
        <v>33.97</v>
      </c>
      <c r="K68" s="79">
        <v>35.39</v>
      </c>
      <c r="L68" s="79">
        <v>36.17</v>
      </c>
      <c r="M68" s="79">
        <v>38.020000000000003</v>
      </c>
      <c r="N68" s="79">
        <v>40.86</v>
      </c>
      <c r="O68" s="79">
        <v>42.83</v>
      </c>
      <c r="P68" s="79">
        <v>47.07</v>
      </c>
      <c r="Q68" s="80">
        <v>47.46</v>
      </c>
      <c r="R68" s="80">
        <v>46.49</v>
      </c>
      <c r="S68" s="80">
        <v>50.67</v>
      </c>
      <c r="T68" s="80">
        <v>54.99</v>
      </c>
      <c r="U68" s="80">
        <v>57.02</v>
      </c>
      <c r="V68" s="105"/>
    </row>
    <row r="69" spans="1:37" s="47" customFormat="1" ht="26.25" customHeight="1" x14ac:dyDescent="0.25">
      <c r="A69" s="13"/>
      <c r="B69" s="67"/>
      <c r="C69" s="78" t="s">
        <v>81</v>
      </c>
      <c r="D69" s="79">
        <v>122.7700000000001</v>
      </c>
      <c r="E69" s="79">
        <v>129.43999999999994</v>
      </c>
      <c r="F69" s="79">
        <v>135.68000000000006</v>
      </c>
      <c r="G69" s="79">
        <v>142.2399999999999</v>
      </c>
      <c r="H69" s="79">
        <v>147.15999999999985</v>
      </c>
      <c r="I69" s="79">
        <v>154.7600000000001</v>
      </c>
      <c r="J69" s="79">
        <v>156.16999999999996</v>
      </c>
      <c r="K69" s="79">
        <v>160.25999999999976</v>
      </c>
      <c r="L69" s="79">
        <v>160.92999999999984</v>
      </c>
      <c r="M69" s="79">
        <v>167.42000000000007</v>
      </c>
      <c r="N69" s="79">
        <v>172.01000000000022</v>
      </c>
      <c r="O69" s="79">
        <v>187.51</v>
      </c>
      <c r="P69" s="79">
        <v>191.9699999999998</v>
      </c>
      <c r="Q69" s="80">
        <v>193.12000000000012</v>
      </c>
      <c r="R69" s="80">
        <v>190.01</v>
      </c>
      <c r="S69" s="80">
        <v>188.22999999999979</v>
      </c>
      <c r="T69" s="80">
        <v>187.46000000000004</v>
      </c>
      <c r="U69" s="80">
        <v>184.84000000000037</v>
      </c>
      <c r="V69" s="23"/>
    </row>
    <row r="70" spans="1:37" s="17" customFormat="1" ht="36" customHeight="1" x14ac:dyDescent="0.25">
      <c r="A70" s="16"/>
      <c r="B70" s="178" t="s">
        <v>76</v>
      </c>
      <c r="C70" s="178"/>
      <c r="D70" s="81">
        <v>2833.45</v>
      </c>
      <c r="E70" s="81">
        <v>2845.36</v>
      </c>
      <c r="F70" s="82">
        <v>2960.36</v>
      </c>
      <c r="G70" s="82">
        <v>2995</v>
      </c>
      <c r="H70" s="82">
        <v>2908.51</v>
      </c>
      <c r="I70" s="82">
        <v>3098.98</v>
      </c>
      <c r="J70" s="82">
        <v>3094.36</v>
      </c>
      <c r="K70" s="82">
        <v>3167.43</v>
      </c>
      <c r="L70" s="82">
        <v>3199.55</v>
      </c>
      <c r="M70" s="82">
        <v>3142.02</v>
      </c>
      <c r="N70" s="82">
        <v>3208.14</v>
      </c>
      <c r="O70" s="82">
        <v>3301.46</v>
      </c>
      <c r="P70" s="82">
        <v>3324.67</v>
      </c>
      <c r="Q70" s="82">
        <v>3440.03</v>
      </c>
      <c r="R70" s="82">
        <v>3528.04</v>
      </c>
      <c r="S70" s="82">
        <v>3458.22</v>
      </c>
      <c r="T70" s="82">
        <v>3518.83</v>
      </c>
      <c r="U70" s="82">
        <v>3495.85</v>
      </c>
      <c r="V70" s="16"/>
      <c r="AC70" s="18"/>
      <c r="AD70" s="18"/>
      <c r="AE70" s="18"/>
      <c r="AF70" s="18"/>
      <c r="AG70" s="18"/>
      <c r="AK70" s="13"/>
    </row>
    <row r="71" spans="1:37" s="17" customFormat="1" ht="36" customHeight="1" x14ac:dyDescent="0.25">
      <c r="A71" s="16"/>
      <c r="B71" s="178" t="s">
        <v>77</v>
      </c>
      <c r="C71" s="178"/>
      <c r="D71" s="81">
        <v>2589.1799999999998</v>
      </c>
      <c r="E71" s="81">
        <v>2717.51</v>
      </c>
      <c r="F71" s="82">
        <v>2823.72</v>
      </c>
      <c r="G71" s="82">
        <v>2936.52</v>
      </c>
      <c r="H71" s="82">
        <v>2874.28</v>
      </c>
      <c r="I71" s="82">
        <v>3171.16</v>
      </c>
      <c r="J71" s="82">
        <v>3290.4</v>
      </c>
      <c r="K71" s="82">
        <v>3351.89</v>
      </c>
      <c r="L71" s="82">
        <v>3408.67</v>
      </c>
      <c r="M71" s="82">
        <v>3456.91</v>
      </c>
      <c r="N71" s="82">
        <v>3493.41</v>
      </c>
      <c r="O71" s="82">
        <v>3602.05</v>
      </c>
      <c r="P71" s="82">
        <v>3766.16</v>
      </c>
      <c r="Q71" s="82">
        <v>3912.51</v>
      </c>
      <c r="R71" s="82">
        <v>3991.91</v>
      </c>
      <c r="S71" s="82">
        <v>3916.57</v>
      </c>
      <c r="T71" s="82">
        <v>4197.17</v>
      </c>
      <c r="U71" s="82">
        <v>4112.05</v>
      </c>
      <c r="V71" s="16"/>
      <c r="AC71" s="18"/>
      <c r="AD71" s="18"/>
      <c r="AE71" s="18"/>
      <c r="AF71" s="18"/>
      <c r="AG71" s="18"/>
      <c r="AK71" s="13"/>
    </row>
    <row r="72" spans="1:37" s="17" customFormat="1" ht="36" customHeight="1" x14ac:dyDescent="0.25">
      <c r="A72" s="25"/>
      <c r="B72" s="178" t="s">
        <v>78</v>
      </c>
      <c r="C72" s="178"/>
      <c r="D72" s="84">
        <v>5422.64</v>
      </c>
      <c r="E72" s="84">
        <v>5562.87</v>
      </c>
      <c r="F72" s="85">
        <v>5784.08</v>
      </c>
      <c r="G72" s="85">
        <v>5931.52</v>
      </c>
      <c r="H72" s="85">
        <v>5782.79</v>
      </c>
      <c r="I72" s="85">
        <v>6270.14</v>
      </c>
      <c r="J72" s="85">
        <v>6384.76</v>
      </c>
      <c r="K72" s="85">
        <v>6519.31</v>
      </c>
      <c r="L72" s="85">
        <v>6608.23</v>
      </c>
      <c r="M72" s="85">
        <v>6598.93</v>
      </c>
      <c r="N72" s="85">
        <v>6701.55</v>
      </c>
      <c r="O72" s="85">
        <v>6903.51</v>
      </c>
      <c r="P72" s="85">
        <v>7090.83</v>
      </c>
      <c r="Q72" s="85">
        <v>7352.54</v>
      </c>
      <c r="R72" s="85">
        <v>7519.95</v>
      </c>
      <c r="S72" s="85">
        <v>7374.79</v>
      </c>
      <c r="T72" s="85">
        <v>7716</v>
      </c>
      <c r="U72" s="85">
        <v>7607.9</v>
      </c>
      <c r="V72" s="25"/>
      <c r="AC72" s="18"/>
      <c r="AD72" s="18"/>
      <c r="AE72" s="18"/>
      <c r="AF72" s="18"/>
      <c r="AG72" s="18"/>
      <c r="AK72" s="13"/>
    </row>
    <row r="73" spans="1:37" ht="15" customHeight="1" x14ac:dyDescent="0.2">
      <c r="A73" s="49"/>
      <c r="B73" s="49"/>
      <c r="C73" s="49"/>
      <c r="D73" s="49"/>
      <c r="E73" s="49"/>
      <c r="F73" s="49"/>
      <c r="G73" s="49"/>
      <c r="H73" s="49"/>
      <c r="I73" s="49"/>
      <c r="J73" s="49"/>
      <c r="K73" s="49"/>
      <c r="L73" s="49"/>
      <c r="M73" s="49"/>
      <c r="N73" s="49"/>
      <c r="O73" s="49"/>
    </row>
    <row r="74" spans="1:37" ht="15" customHeight="1" x14ac:dyDescent="0.2">
      <c r="A74" s="50"/>
      <c r="B74" s="50"/>
      <c r="C74" s="50"/>
      <c r="D74" s="50"/>
      <c r="E74" s="50"/>
      <c r="F74" s="50"/>
      <c r="G74" s="50"/>
      <c r="H74" s="50"/>
      <c r="I74" s="50"/>
      <c r="J74" s="50"/>
      <c r="K74" s="50"/>
      <c r="L74" s="50"/>
      <c r="M74" s="50"/>
      <c r="N74" s="50"/>
      <c r="O74" s="50"/>
    </row>
    <row r="75" spans="1:37" ht="15" customHeight="1" x14ac:dyDescent="0.2">
      <c r="A75" s="50"/>
      <c r="B75" s="50"/>
      <c r="C75" s="50"/>
      <c r="D75" s="50"/>
      <c r="E75" s="50"/>
      <c r="F75" s="50"/>
      <c r="G75" s="50"/>
      <c r="H75" s="50"/>
      <c r="I75" s="50"/>
      <c r="J75" s="50"/>
      <c r="K75" s="50"/>
      <c r="L75" s="50"/>
      <c r="M75" s="50"/>
      <c r="N75" s="50"/>
      <c r="O75" s="50"/>
    </row>
  </sheetData>
  <mergeCells count="12">
    <mergeCell ref="B50:C50"/>
    <mergeCell ref="B58:C58"/>
    <mergeCell ref="B70:C70"/>
    <mergeCell ref="B71:C71"/>
    <mergeCell ref="B72:C72"/>
    <mergeCell ref="X3:Y3"/>
    <mergeCell ref="B42:C42"/>
    <mergeCell ref="B3:C3"/>
    <mergeCell ref="B4:C4"/>
    <mergeCell ref="B8:C8"/>
    <mergeCell ref="B17:C17"/>
    <mergeCell ref="B35:C35"/>
  </mergeCells>
  <hyperlinks>
    <hyperlink ref="X3" location="Índice!A1" display="Volver al índice" xr:uid="{00000000-0004-0000-0C00-000000000000}"/>
  </hyperlinks>
  <pageMargins left="0.7" right="0.7" top="0.75" bottom="0.75" header="0.3" footer="0.3"/>
  <pageSetup paperSize="9" scale="23"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tabColor rgb="FF5C4E44"/>
    <pageSetUpPr fitToPage="1"/>
  </sheetPr>
  <dimension ref="A1:AK75"/>
  <sheetViews>
    <sheetView showGridLines="0" zoomScale="60" zoomScaleNormal="60" workbookViewId="0"/>
  </sheetViews>
  <sheetFormatPr defaultColWidth="11.42578125" defaultRowHeight="14.25" x14ac:dyDescent="0.2"/>
  <cols>
    <col min="1" max="1" width="2.28515625" style="13" customWidth="1"/>
    <col min="2" max="2" width="5.7109375" style="13" customWidth="1"/>
    <col min="3" max="3" width="76.42578125" style="48" customWidth="1"/>
    <col min="4" max="21" width="15.42578125" style="19" customWidth="1"/>
    <col min="22" max="22" width="2.28515625" style="13" customWidth="1"/>
    <col min="23" max="16384" width="11.42578125" style="19"/>
  </cols>
  <sheetData>
    <row r="1" spans="1:37" s="6" customFormat="1" ht="39.75" customHeight="1" x14ac:dyDescent="0.25">
      <c r="D1" s="7"/>
      <c r="E1" s="7"/>
      <c r="F1" s="7"/>
      <c r="G1" s="7"/>
      <c r="H1" s="7"/>
      <c r="I1" s="7"/>
      <c r="J1" s="7"/>
      <c r="K1" s="7"/>
      <c r="L1" s="7"/>
      <c r="AB1" s="44"/>
      <c r="AC1" s="45"/>
    </row>
    <row r="2" spans="1:37" s="6" customFormat="1" ht="39.75" customHeight="1" x14ac:dyDescent="0.25">
      <c r="D2" s="7"/>
      <c r="E2" s="7"/>
      <c r="F2" s="7"/>
      <c r="G2" s="7"/>
      <c r="H2" s="7"/>
      <c r="I2" s="7"/>
      <c r="J2" s="7"/>
      <c r="K2" s="7"/>
      <c r="L2" s="7"/>
      <c r="Q2" s="10"/>
      <c r="R2" s="10"/>
      <c r="S2" s="10"/>
      <c r="T2" s="10"/>
      <c r="U2" s="10"/>
      <c r="AB2" s="44"/>
      <c r="AC2" s="46"/>
    </row>
    <row r="3" spans="1:37" s="13" customFormat="1" ht="65.25" customHeight="1" x14ac:dyDescent="0.25">
      <c r="A3" s="63"/>
      <c r="B3" s="177" t="s">
        <v>248</v>
      </c>
      <c r="C3" s="177"/>
      <c r="D3" s="64">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3"/>
      <c r="X3" s="174" t="s">
        <v>168</v>
      </c>
      <c r="Y3" s="174"/>
    </row>
    <row r="4" spans="1:37" s="17" customFormat="1" ht="36" customHeight="1" x14ac:dyDescent="0.25">
      <c r="A4" s="58"/>
      <c r="B4" s="176" t="s">
        <v>70</v>
      </c>
      <c r="C4" s="176"/>
      <c r="D4" s="76">
        <v>2341.9800000000005</v>
      </c>
      <c r="E4" s="76">
        <v>2306.2400000000002</v>
      </c>
      <c r="F4" s="77">
        <v>2339.64</v>
      </c>
      <c r="G4" s="77">
        <v>2281.29</v>
      </c>
      <c r="H4" s="77">
        <v>2004.5100000000002</v>
      </c>
      <c r="I4" s="77">
        <v>2128.2000000000003</v>
      </c>
      <c r="J4" s="77">
        <v>2014.25</v>
      </c>
      <c r="K4" s="77">
        <v>1778.38</v>
      </c>
      <c r="L4" s="77">
        <v>1834.5800000000002</v>
      </c>
      <c r="M4" s="77">
        <v>1824.93</v>
      </c>
      <c r="N4" s="77">
        <v>1595.1</v>
      </c>
      <c r="O4" s="77">
        <v>1471.6999999999998</v>
      </c>
      <c r="P4" s="77">
        <v>1442.32</v>
      </c>
      <c r="Q4" s="77">
        <v>1359.6299999999999</v>
      </c>
      <c r="R4" s="77">
        <v>1168.6600000000001</v>
      </c>
      <c r="S4" s="77">
        <v>943.67000000000007</v>
      </c>
      <c r="T4" s="77">
        <v>1074.07</v>
      </c>
      <c r="U4" s="77">
        <v>1010.83</v>
      </c>
      <c r="V4" s="58"/>
      <c r="AC4" s="18"/>
      <c r="AD4" s="18"/>
      <c r="AE4" s="18"/>
      <c r="AF4" s="18"/>
      <c r="AG4" s="18"/>
      <c r="AK4" s="13"/>
    </row>
    <row r="5" spans="1:37" s="47" customFormat="1" ht="22.5" customHeight="1" x14ac:dyDescent="0.25">
      <c r="A5" s="105"/>
      <c r="B5" s="111"/>
      <c r="C5" s="78" t="s">
        <v>22</v>
      </c>
      <c r="D5" s="79">
        <v>108.09</v>
      </c>
      <c r="E5" s="79">
        <v>106.19</v>
      </c>
      <c r="F5" s="79">
        <v>114.87</v>
      </c>
      <c r="G5" s="79">
        <v>104.73</v>
      </c>
      <c r="H5" s="79">
        <v>87.64</v>
      </c>
      <c r="I5" s="79">
        <v>90.25</v>
      </c>
      <c r="J5" s="79">
        <v>84.99</v>
      </c>
      <c r="K5" s="79">
        <v>77.66</v>
      </c>
      <c r="L5" s="79">
        <v>75.19</v>
      </c>
      <c r="M5" s="79">
        <v>72.2</v>
      </c>
      <c r="N5" s="79">
        <v>65.78</v>
      </c>
      <c r="O5" s="79">
        <v>65.33</v>
      </c>
      <c r="P5" s="79">
        <v>65.73</v>
      </c>
      <c r="Q5" s="80">
        <v>52.57</v>
      </c>
      <c r="R5" s="80">
        <v>50.68</v>
      </c>
      <c r="S5" s="80">
        <v>42.85</v>
      </c>
      <c r="T5" s="80">
        <v>43.14</v>
      </c>
      <c r="U5" s="80">
        <v>33</v>
      </c>
      <c r="V5" s="105"/>
    </row>
    <row r="6" spans="1:37" s="47" customFormat="1" ht="22.5" customHeight="1" x14ac:dyDescent="0.25">
      <c r="A6" s="105"/>
      <c r="B6" s="111"/>
      <c r="C6" s="78" t="s">
        <v>79</v>
      </c>
      <c r="D6" s="79">
        <v>2185.09</v>
      </c>
      <c r="E6" s="79">
        <v>2147.2800000000002</v>
      </c>
      <c r="F6" s="79">
        <v>2177.11</v>
      </c>
      <c r="G6" s="79">
        <v>2132.8200000000002</v>
      </c>
      <c r="H6" s="79">
        <v>1873.43</v>
      </c>
      <c r="I6" s="79">
        <v>1983.14</v>
      </c>
      <c r="J6" s="79">
        <v>1870.56</v>
      </c>
      <c r="K6" s="79">
        <v>1649.44</v>
      </c>
      <c r="L6" s="79">
        <v>1707.4</v>
      </c>
      <c r="M6" s="79">
        <v>1701.96</v>
      </c>
      <c r="N6" s="79">
        <v>1473.87</v>
      </c>
      <c r="O6" s="79">
        <v>1358.35</v>
      </c>
      <c r="P6" s="79">
        <v>1326.01</v>
      </c>
      <c r="Q6" s="80">
        <v>1263.8699999999999</v>
      </c>
      <c r="R6" s="80">
        <v>1076.33</v>
      </c>
      <c r="S6" s="80">
        <v>868.7</v>
      </c>
      <c r="T6" s="80">
        <v>1004.11</v>
      </c>
      <c r="U6" s="80">
        <v>942.74</v>
      </c>
      <c r="V6" s="105"/>
    </row>
    <row r="7" spans="1:37" s="47" customFormat="1" ht="26.25" customHeight="1" x14ac:dyDescent="0.25">
      <c r="A7" s="13"/>
      <c r="B7" s="67"/>
      <c r="C7" s="78" t="s">
        <v>21</v>
      </c>
      <c r="D7" s="79">
        <v>48.8</v>
      </c>
      <c r="E7" s="79">
        <v>52.77</v>
      </c>
      <c r="F7" s="79">
        <v>47.66</v>
      </c>
      <c r="G7" s="79">
        <v>43.74</v>
      </c>
      <c r="H7" s="79">
        <v>43.44</v>
      </c>
      <c r="I7" s="79">
        <v>54.81</v>
      </c>
      <c r="J7" s="79">
        <v>58.7</v>
      </c>
      <c r="K7" s="79">
        <v>51.28</v>
      </c>
      <c r="L7" s="79">
        <v>51.99</v>
      </c>
      <c r="M7" s="79">
        <v>50.77</v>
      </c>
      <c r="N7" s="79">
        <v>55.45</v>
      </c>
      <c r="O7" s="79">
        <v>48.02</v>
      </c>
      <c r="P7" s="79">
        <v>50.58</v>
      </c>
      <c r="Q7" s="80">
        <v>43.19</v>
      </c>
      <c r="R7" s="80">
        <v>41.65</v>
      </c>
      <c r="S7" s="80">
        <v>32.119999999999997</v>
      </c>
      <c r="T7" s="80">
        <v>26.82</v>
      </c>
      <c r="U7" s="80">
        <v>35.090000000000003</v>
      </c>
      <c r="V7" s="23"/>
    </row>
    <row r="8" spans="1:37" s="17" customFormat="1" ht="36" customHeight="1" x14ac:dyDescent="0.25">
      <c r="A8" s="16"/>
      <c r="B8" s="175" t="s">
        <v>237</v>
      </c>
      <c r="C8" s="175"/>
      <c r="D8" s="81">
        <v>74.37</v>
      </c>
      <c r="E8" s="81">
        <v>76.989999999999981</v>
      </c>
      <c r="F8" s="82">
        <v>80.860000000000014</v>
      </c>
      <c r="G8" s="82">
        <v>85.45999999999998</v>
      </c>
      <c r="H8" s="82">
        <v>77.150000000000006</v>
      </c>
      <c r="I8" s="82">
        <v>89.22999999999999</v>
      </c>
      <c r="J8" s="82">
        <v>97.86999999999999</v>
      </c>
      <c r="K8" s="82">
        <v>102.75</v>
      </c>
      <c r="L8" s="82">
        <v>121.01999999999998</v>
      </c>
      <c r="M8" s="82">
        <v>124.07999999999998</v>
      </c>
      <c r="N8" s="82">
        <v>127.66000000000001</v>
      </c>
      <c r="O8" s="82">
        <v>122.86999999999998</v>
      </c>
      <c r="P8" s="82">
        <v>118.04</v>
      </c>
      <c r="Q8" s="82">
        <v>116.93</v>
      </c>
      <c r="R8" s="82">
        <v>121</v>
      </c>
      <c r="S8" s="82">
        <v>114.88999999999999</v>
      </c>
      <c r="T8" s="82">
        <v>122.63</v>
      </c>
      <c r="U8" s="82">
        <v>95.85</v>
      </c>
      <c r="V8" s="16"/>
      <c r="AC8" s="18"/>
      <c r="AD8" s="18"/>
      <c r="AE8" s="18"/>
      <c r="AF8" s="18"/>
      <c r="AG8" s="18"/>
      <c r="AK8" s="13"/>
    </row>
    <row r="9" spans="1:37" s="47" customFormat="1" ht="22.5" customHeight="1" x14ac:dyDescent="0.25">
      <c r="A9" s="105"/>
      <c r="B9" s="111"/>
      <c r="C9" s="78" t="s">
        <v>23</v>
      </c>
      <c r="D9" s="79">
        <v>2.84</v>
      </c>
      <c r="E9" s="79">
        <v>2.83</v>
      </c>
      <c r="F9" s="79">
        <v>4.03</v>
      </c>
      <c r="G9" s="79">
        <v>5.19</v>
      </c>
      <c r="H9" s="79">
        <v>2.91</v>
      </c>
      <c r="I9" s="79">
        <v>3.69</v>
      </c>
      <c r="J9" s="79">
        <v>3.97</v>
      </c>
      <c r="K9" s="79">
        <v>3.86</v>
      </c>
      <c r="L9" s="79">
        <v>4.1500000000000004</v>
      </c>
      <c r="M9" s="79">
        <v>4.43</v>
      </c>
      <c r="N9" s="79">
        <v>4.5199999999999996</v>
      </c>
      <c r="O9" s="79">
        <v>3.69</v>
      </c>
      <c r="P9" s="79">
        <v>3.73</v>
      </c>
      <c r="Q9" s="80">
        <v>3.92</v>
      </c>
      <c r="R9" s="80">
        <v>2.74</v>
      </c>
      <c r="S9" s="80">
        <v>3</v>
      </c>
      <c r="T9" s="80">
        <v>3.86</v>
      </c>
      <c r="U9" s="80">
        <v>3.9</v>
      </c>
      <c r="V9" s="105"/>
    </row>
    <row r="10" spans="1:37" s="47" customFormat="1" ht="22.5" customHeight="1" x14ac:dyDescent="0.25">
      <c r="A10" s="105"/>
      <c r="B10" s="111"/>
      <c r="C10" s="78" t="s">
        <v>24</v>
      </c>
      <c r="D10" s="79">
        <v>43.45</v>
      </c>
      <c r="E10" s="79">
        <v>43.39</v>
      </c>
      <c r="F10" s="79">
        <v>45.11</v>
      </c>
      <c r="G10" s="79">
        <v>45.6</v>
      </c>
      <c r="H10" s="79">
        <v>37.71</v>
      </c>
      <c r="I10" s="79">
        <v>47.55</v>
      </c>
      <c r="J10" s="79">
        <v>48.82</v>
      </c>
      <c r="K10" s="79">
        <v>51.59</v>
      </c>
      <c r="L10" s="79">
        <v>59.19</v>
      </c>
      <c r="M10" s="79">
        <v>64.89</v>
      </c>
      <c r="N10" s="79">
        <v>64.88</v>
      </c>
      <c r="O10" s="79">
        <v>59.83</v>
      </c>
      <c r="P10" s="79">
        <v>59.68</v>
      </c>
      <c r="Q10" s="80">
        <v>57.52</v>
      </c>
      <c r="R10" s="80">
        <v>55.14</v>
      </c>
      <c r="S10" s="80">
        <v>50.1</v>
      </c>
      <c r="T10" s="80">
        <v>61.34</v>
      </c>
      <c r="U10" s="80">
        <v>46.15</v>
      </c>
      <c r="V10" s="105"/>
    </row>
    <row r="11" spans="1:37" s="47" customFormat="1" ht="22.5" customHeight="1" x14ac:dyDescent="0.25">
      <c r="A11" s="105"/>
      <c r="B11" s="111"/>
      <c r="C11" s="78" t="s">
        <v>26</v>
      </c>
      <c r="D11" s="79">
        <v>10.43</v>
      </c>
      <c r="E11" s="79">
        <v>13.56</v>
      </c>
      <c r="F11" s="79">
        <v>13.11</v>
      </c>
      <c r="G11" s="79">
        <v>16.420000000000002</v>
      </c>
      <c r="H11" s="79">
        <v>15.26</v>
      </c>
      <c r="I11" s="79">
        <v>17.82</v>
      </c>
      <c r="J11" s="79">
        <v>21.5</v>
      </c>
      <c r="K11" s="79">
        <v>25.38</v>
      </c>
      <c r="L11" s="79">
        <v>28.28</v>
      </c>
      <c r="M11" s="79">
        <v>24.85</v>
      </c>
      <c r="N11" s="79">
        <v>28.11</v>
      </c>
      <c r="O11" s="79">
        <v>29.5</v>
      </c>
      <c r="P11" s="79">
        <v>29.65</v>
      </c>
      <c r="Q11" s="80">
        <v>28.34</v>
      </c>
      <c r="R11" s="80">
        <v>32.270000000000003</v>
      </c>
      <c r="S11" s="80">
        <v>29.72</v>
      </c>
      <c r="T11" s="80">
        <v>30.47</v>
      </c>
      <c r="U11" s="80">
        <v>23.48</v>
      </c>
      <c r="V11" s="105"/>
    </row>
    <row r="12" spans="1:37" s="47" customFormat="1" ht="22.5" customHeight="1" x14ac:dyDescent="0.25">
      <c r="A12" s="105"/>
      <c r="B12" s="111"/>
      <c r="C12" s="78" t="s">
        <v>25</v>
      </c>
      <c r="D12" s="79">
        <v>11.42</v>
      </c>
      <c r="E12" s="79">
        <v>10.44</v>
      </c>
      <c r="F12" s="79">
        <v>10.99</v>
      </c>
      <c r="G12" s="79">
        <v>10.72</v>
      </c>
      <c r="H12" s="79">
        <v>13.75</v>
      </c>
      <c r="I12" s="79">
        <v>12.53</v>
      </c>
      <c r="J12" s="79">
        <v>14.41</v>
      </c>
      <c r="K12" s="79">
        <v>11.79</v>
      </c>
      <c r="L12" s="79">
        <v>18.14</v>
      </c>
      <c r="M12" s="79">
        <v>18.579999999999998</v>
      </c>
      <c r="N12" s="79">
        <v>17.7</v>
      </c>
      <c r="O12" s="79">
        <v>17.739999999999998</v>
      </c>
      <c r="P12" s="79">
        <v>14.95</v>
      </c>
      <c r="Q12" s="80">
        <v>16.7</v>
      </c>
      <c r="R12" s="80">
        <v>19.46</v>
      </c>
      <c r="S12" s="80">
        <v>21.72</v>
      </c>
      <c r="T12" s="80">
        <v>16.78</v>
      </c>
      <c r="U12" s="80">
        <v>15.14</v>
      </c>
      <c r="V12" s="105"/>
    </row>
    <row r="13" spans="1:37" s="47" customFormat="1" ht="22.5" customHeight="1" x14ac:dyDescent="0.25">
      <c r="A13" s="105"/>
      <c r="B13" s="111"/>
      <c r="C13" s="78" t="s">
        <v>28</v>
      </c>
      <c r="D13" s="79">
        <v>3.28</v>
      </c>
      <c r="E13" s="79">
        <v>2.64</v>
      </c>
      <c r="F13" s="79">
        <v>3.56</v>
      </c>
      <c r="G13" s="79">
        <v>3.23</v>
      </c>
      <c r="H13" s="79">
        <v>3.24</v>
      </c>
      <c r="I13" s="79">
        <v>3.43</v>
      </c>
      <c r="J13" s="79">
        <v>3.24</v>
      </c>
      <c r="K13" s="79">
        <v>3.23</v>
      </c>
      <c r="L13" s="79">
        <v>3.48</v>
      </c>
      <c r="M13" s="79">
        <v>3.33</v>
      </c>
      <c r="N13" s="79">
        <v>3.43</v>
      </c>
      <c r="O13" s="79">
        <v>3.39</v>
      </c>
      <c r="P13" s="79">
        <v>2.77</v>
      </c>
      <c r="Q13" s="80">
        <v>2.48</v>
      </c>
      <c r="R13" s="80">
        <v>2.64</v>
      </c>
      <c r="S13" s="80">
        <v>1.85</v>
      </c>
      <c r="T13" s="80">
        <v>1.81</v>
      </c>
      <c r="U13" s="80" t="s">
        <v>63</v>
      </c>
      <c r="V13" s="105"/>
    </row>
    <row r="14" spans="1:37" s="47" customFormat="1" ht="22.5" customHeight="1" x14ac:dyDescent="0.25">
      <c r="A14" s="105"/>
      <c r="B14" s="111"/>
      <c r="C14" s="78" t="s">
        <v>100</v>
      </c>
      <c r="D14" s="79"/>
      <c r="E14" s="79"/>
      <c r="F14" s="79"/>
      <c r="G14" s="79"/>
      <c r="H14" s="79"/>
      <c r="I14" s="79"/>
      <c r="J14" s="79"/>
      <c r="K14" s="79" t="s">
        <v>63</v>
      </c>
      <c r="L14" s="79" t="s">
        <v>63</v>
      </c>
      <c r="M14" s="79" t="s">
        <v>63</v>
      </c>
      <c r="N14" s="79" t="s">
        <v>63</v>
      </c>
      <c r="O14" s="79" t="s">
        <v>63</v>
      </c>
      <c r="P14" s="79" t="s">
        <v>63</v>
      </c>
      <c r="Q14" s="80" t="s">
        <v>63</v>
      </c>
      <c r="R14" s="80" t="s">
        <v>63</v>
      </c>
      <c r="S14" s="80" t="s">
        <v>63</v>
      </c>
      <c r="T14" s="80" t="s">
        <v>63</v>
      </c>
      <c r="U14" s="80" t="s">
        <v>63</v>
      </c>
      <c r="V14" s="105"/>
    </row>
    <row r="15" spans="1:37" s="47" customFormat="1" ht="22.5" customHeight="1" x14ac:dyDescent="0.25">
      <c r="A15" s="105"/>
      <c r="B15" s="111"/>
      <c r="C15" s="78" t="s">
        <v>27</v>
      </c>
      <c r="D15" s="79">
        <v>0.15</v>
      </c>
      <c r="E15" s="79">
        <v>0.98</v>
      </c>
      <c r="F15" s="79">
        <v>0.55000000000000004</v>
      </c>
      <c r="G15" s="79">
        <v>0.56000000000000005</v>
      </c>
      <c r="H15" s="79">
        <v>0.94</v>
      </c>
      <c r="I15" s="79">
        <v>0.79</v>
      </c>
      <c r="J15" s="79">
        <v>0.81</v>
      </c>
      <c r="K15" s="79">
        <v>0.84</v>
      </c>
      <c r="L15" s="79">
        <v>0.83</v>
      </c>
      <c r="M15" s="79">
        <v>0.78</v>
      </c>
      <c r="N15" s="79">
        <v>0.52</v>
      </c>
      <c r="O15" s="79">
        <v>0.57999999999999996</v>
      </c>
      <c r="P15" s="79">
        <v>0.32</v>
      </c>
      <c r="Q15" s="80">
        <v>0.13</v>
      </c>
      <c r="R15" s="80">
        <v>0.26</v>
      </c>
      <c r="S15" s="80">
        <v>0.18</v>
      </c>
      <c r="T15" s="80">
        <v>0.18</v>
      </c>
      <c r="U15" s="80">
        <v>0.2</v>
      </c>
      <c r="V15" s="105"/>
    </row>
    <row r="16" spans="1:37" s="47" customFormat="1" ht="26.25" customHeight="1" x14ac:dyDescent="0.25">
      <c r="A16" s="13"/>
      <c r="B16" s="67"/>
      <c r="C16" s="78" t="s">
        <v>81</v>
      </c>
      <c r="D16" s="79">
        <v>2.7999999999999972</v>
      </c>
      <c r="E16" s="79">
        <v>3.1499999999999773</v>
      </c>
      <c r="F16" s="79">
        <v>3.5100000000000193</v>
      </c>
      <c r="G16" s="79">
        <v>3.7399999999999665</v>
      </c>
      <c r="H16" s="79">
        <v>3.3400000000000176</v>
      </c>
      <c r="I16" s="79">
        <v>3.4199999999999733</v>
      </c>
      <c r="J16" s="79">
        <v>5.1200000000000045</v>
      </c>
      <c r="K16" s="79">
        <v>6.0599999999999881</v>
      </c>
      <c r="L16" s="79">
        <v>6.9499999999999744</v>
      </c>
      <c r="M16" s="79">
        <v>7.2199999999999989</v>
      </c>
      <c r="N16" s="79">
        <v>8.5000000000000142</v>
      </c>
      <c r="O16" s="79">
        <v>8.1399999999999864</v>
      </c>
      <c r="P16" s="79">
        <v>6.9400000000000119</v>
      </c>
      <c r="Q16" s="80">
        <v>7.8400000000000034</v>
      </c>
      <c r="R16" s="80">
        <v>8.4899999999999807</v>
      </c>
      <c r="S16" s="80">
        <v>8.3199999999999932</v>
      </c>
      <c r="T16" s="80">
        <v>8.1899999999999835</v>
      </c>
      <c r="U16" s="80">
        <v>6.9799999999999898</v>
      </c>
      <c r="V16" s="23"/>
    </row>
    <row r="17" spans="1:37" s="17" customFormat="1" ht="36" customHeight="1" x14ac:dyDescent="0.25">
      <c r="A17" s="16"/>
      <c r="B17" s="175" t="s">
        <v>71</v>
      </c>
      <c r="C17" s="175"/>
      <c r="D17" s="81">
        <v>1429.89</v>
      </c>
      <c r="E17" s="81">
        <v>1489.83</v>
      </c>
      <c r="F17" s="82">
        <v>1508</v>
      </c>
      <c r="G17" s="82">
        <v>1406.94</v>
      </c>
      <c r="H17" s="82">
        <v>1258.3</v>
      </c>
      <c r="I17" s="82">
        <v>1326.58</v>
      </c>
      <c r="J17" s="82">
        <v>1357.56</v>
      </c>
      <c r="K17" s="82">
        <v>1405.62</v>
      </c>
      <c r="L17" s="82">
        <v>1356.67</v>
      </c>
      <c r="M17" s="82">
        <v>1290.94</v>
      </c>
      <c r="N17" s="82">
        <v>1273.06</v>
      </c>
      <c r="O17" s="82">
        <v>1203.08</v>
      </c>
      <c r="P17" s="82">
        <v>1189.24</v>
      </c>
      <c r="Q17" s="82">
        <v>1147.0899999999999</v>
      </c>
      <c r="R17" s="82">
        <v>977.28</v>
      </c>
      <c r="S17" s="82">
        <v>844.77</v>
      </c>
      <c r="T17" s="82">
        <v>925.12</v>
      </c>
      <c r="U17" s="82">
        <v>947.95</v>
      </c>
      <c r="V17" s="16"/>
      <c r="AC17" s="18"/>
      <c r="AD17" s="18"/>
      <c r="AE17" s="18"/>
      <c r="AF17" s="18"/>
      <c r="AG17" s="18"/>
      <c r="AK17" s="13"/>
    </row>
    <row r="18" spans="1:37" s="47" customFormat="1" ht="22.5" customHeight="1" x14ac:dyDescent="0.25">
      <c r="A18" s="105"/>
      <c r="B18" s="111"/>
      <c r="C18" s="78" t="s">
        <v>32</v>
      </c>
      <c r="D18" s="79">
        <v>326.45999999999998</v>
      </c>
      <c r="E18" s="79">
        <v>332.83</v>
      </c>
      <c r="F18" s="79">
        <v>345.34</v>
      </c>
      <c r="G18" s="79">
        <v>319.8</v>
      </c>
      <c r="H18" s="79">
        <v>286.98</v>
      </c>
      <c r="I18" s="79">
        <v>312.07</v>
      </c>
      <c r="J18" s="79">
        <v>310.67</v>
      </c>
      <c r="K18" s="79">
        <v>329.77</v>
      </c>
      <c r="L18" s="79">
        <v>338.85</v>
      </c>
      <c r="M18" s="79">
        <v>325.23</v>
      </c>
      <c r="N18" s="79">
        <v>323.07</v>
      </c>
      <c r="O18" s="79">
        <v>313.8</v>
      </c>
      <c r="P18" s="79">
        <v>291.76</v>
      </c>
      <c r="Q18" s="80">
        <v>277.10000000000002</v>
      </c>
      <c r="R18" s="80">
        <v>223.43</v>
      </c>
      <c r="S18" s="80">
        <v>183</v>
      </c>
      <c r="T18" s="80">
        <v>214.89</v>
      </c>
      <c r="U18" s="80">
        <v>225.87</v>
      </c>
      <c r="V18" s="105"/>
    </row>
    <row r="19" spans="1:37" s="47" customFormat="1" ht="22.5" customHeight="1" x14ac:dyDescent="0.25">
      <c r="A19" s="105"/>
      <c r="B19" s="111"/>
      <c r="C19" s="78" t="s">
        <v>29</v>
      </c>
      <c r="D19" s="79">
        <v>19.59</v>
      </c>
      <c r="E19" s="79">
        <v>19.760000000000002</v>
      </c>
      <c r="F19" s="79">
        <v>17.95</v>
      </c>
      <c r="G19" s="79">
        <v>17.28</v>
      </c>
      <c r="H19" s="79">
        <v>11.14</v>
      </c>
      <c r="I19" s="79">
        <v>16.21</v>
      </c>
      <c r="J19" s="79">
        <v>15.42</v>
      </c>
      <c r="K19" s="79">
        <v>14.87</v>
      </c>
      <c r="L19" s="79">
        <v>15.7</v>
      </c>
      <c r="M19" s="79">
        <v>14.44</v>
      </c>
      <c r="N19" s="79">
        <v>13.81</v>
      </c>
      <c r="O19" s="79">
        <v>13.2</v>
      </c>
      <c r="P19" s="79">
        <v>12.96</v>
      </c>
      <c r="Q19" s="80">
        <v>12.86</v>
      </c>
      <c r="R19" s="80">
        <v>13.02</v>
      </c>
      <c r="S19" s="80">
        <v>9.93</v>
      </c>
      <c r="T19" s="80">
        <v>11.17</v>
      </c>
      <c r="U19" s="80">
        <v>12.2</v>
      </c>
      <c r="V19" s="105"/>
    </row>
    <row r="20" spans="1:37" s="47" customFormat="1" ht="22.5" customHeight="1" x14ac:dyDescent="0.25">
      <c r="A20" s="105"/>
      <c r="B20" s="111"/>
      <c r="C20" s="78" t="s">
        <v>36</v>
      </c>
      <c r="D20" s="79">
        <v>84.06</v>
      </c>
      <c r="E20" s="79">
        <v>74.400000000000006</v>
      </c>
      <c r="F20" s="79">
        <v>81.010000000000005</v>
      </c>
      <c r="G20" s="79">
        <v>56.17</v>
      </c>
      <c r="H20" s="79">
        <v>41.11</v>
      </c>
      <c r="I20" s="79">
        <v>32.83</v>
      </c>
      <c r="J20" s="79">
        <v>51.95</v>
      </c>
      <c r="K20" s="79">
        <v>61.38</v>
      </c>
      <c r="L20" s="79">
        <v>46.25</v>
      </c>
      <c r="M20" s="79">
        <v>50.95</v>
      </c>
      <c r="N20" s="79">
        <v>57.31</v>
      </c>
      <c r="O20" s="79">
        <v>43.96</v>
      </c>
      <c r="P20" s="79">
        <v>53.33</v>
      </c>
      <c r="Q20" s="80">
        <v>47.27</v>
      </c>
      <c r="R20" s="80">
        <v>21.33</v>
      </c>
      <c r="S20" s="80">
        <v>12.13</v>
      </c>
      <c r="T20" s="80">
        <v>12.17</v>
      </c>
      <c r="U20" s="80">
        <v>17.39</v>
      </c>
      <c r="V20" s="105"/>
    </row>
    <row r="21" spans="1:37" s="47" customFormat="1" ht="22.5" customHeight="1" x14ac:dyDescent="0.25">
      <c r="A21" s="105"/>
      <c r="B21" s="111"/>
      <c r="C21" s="78" t="s">
        <v>30</v>
      </c>
      <c r="D21" s="79">
        <v>21.32</v>
      </c>
      <c r="E21" s="79">
        <v>32.01</v>
      </c>
      <c r="F21" s="79">
        <v>30.58</v>
      </c>
      <c r="G21" s="79">
        <v>23.47</v>
      </c>
      <c r="H21" s="79">
        <v>22.74</v>
      </c>
      <c r="I21" s="79">
        <v>29.36</v>
      </c>
      <c r="J21" s="79">
        <v>23.95</v>
      </c>
      <c r="K21" s="79">
        <v>19.53</v>
      </c>
      <c r="L21" s="79">
        <v>21.54</v>
      </c>
      <c r="M21" s="79">
        <v>19.52</v>
      </c>
      <c r="N21" s="79">
        <v>17.100000000000001</v>
      </c>
      <c r="O21" s="79">
        <v>19.27</v>
      </c>
      <c r="P21" s="79">
        <v>17.809999999999999</v>
      </c>
      <c r="Q21" s="80">
        <v>18.690000000000001</v>
      </c>
      <c r="R21" s="80">
        <v>15.81</v>
      </c>
      <c r="S21" s="80">
        <v>12.44</v>
      </c>
      <c r="T21" s="80">
        <v>13.52</v>
      </c>
      <c r="U21" s="80" t="s">
        <v>63</v>
      </c>
      <c r="V21" s="105"/>
    </row>
    <row r="22" spans="1:37" s="47" customFormat="1" ht="22.5" customHeight="1" x14ac:dyDescent="0.25">
      <c r="A22" s="105"/>
      <c r="B22" s="111"/>
      <c r="C22" s="78" t="s">
        <v>31</v>
      </c>
      <c r="D22" s="79">
        <v>58.98</v>
      </c>
      <c r="E22" s="79">
        <v>55.76</v>
      </c>
      <c r="F22" s="79">
        <v>57.59</v>
      </c>
      <c r="G22" s="79">
        <v>52.26</v>
      </c>
      <c r="H22" s="79">
        <v>42.1</v>
      </c>
      <c r="I22" s="79">
        <v>46.02</v>
      </c>
      <c r="J22" s="79">
        <v>40.549999999999997</v>
      </c>
      <c r="K22" s="79">
        <v>46.78</v>
      </c>
      <c r="L22" s="79">
        <v>49.24</v>
      </c>
      <c r="M22" s="79">
        <v>37.729999999999997</v>
      </c>
      <c r="N22" s="79">
        <v>36.270000000000003</v>
      </c>
      <c r="O22" s="79">
        <v>32.46</v>
      </c>
      <c r="P22" s="79">
        <v>39.799999999999997</v>
      </c>
      <c r="Q22" s="80">
        <v>41.76</v>
      </c>
      <c r="R22" s="80">
        <v>34.44</v>
      </c>
      <c r="S22" s="80">
        <v>27.16</v>
      </c>
      <c r="T22" s="80">
        <v>36.4</v>
      </c>
      <c r="U22" s="80">
        <v>31.73</v>
      </c>
      <c r="V22" s="105"/>
    </row>
    <row r="23" spans="1:37" s="47" customFormat="1" ht="22.5" customHeight="1" x14ac:dyDescent="0.25">
      <c r="A23" s="105"/>
      <c r="B23" s="111"/>
      <c r="C23" s="78" t="s">
        <v>65</v>
      </c>
      <c r="D23" s="79">
        <v>36.15</v>
      </c>
      <c r="E23" s="79">
        <v>34.72</v>
      </c>
      <c r="F23" s="79">
        <v>37.64</v>
      </c>
      <c r="G23" s="79">
        <v>35.71</v>
      </c>
      <c r="H23" s="79">
        <v>32.020000000000003</v>
      </c>
      <c r="I23" s="79">
        <v>33.36</v>
      </c>
      <c r="J23" s="79">
        <v>33.200000000000003</v>
      </c>
      <c r="K23" s="79">
        <v>36.04</v>
      </c>
      <c r="L23" s="79">
        <v>35.68</v>
      </c>
      <c r="M23" s="79">
        <v>39.619999999999997</v>
      </c>
      <c r="N23" s="79">
        <v>47.95</v>
      </c>
      <c r="O23" s="79">
        <v>44.37</v>
      </c>
      <c r="P23" s="79">
        <v>40.29</v>
      </c>
      <c r="Q23" s="80">
        <v>36.68</v>
      </c>
      <c r="R23" s="80">
        <v>29.04</v>
      </c>
      <c r="S23" s="80">
        <v>19.690000000000001</v>
      </c>
      <c r="T23" s="80">
        <v>28.93</v>
      </c>
      <c r="U23" s="80">
        <v>28.86</v>
      </c>
      <c r="V23" s="105"/>
    </row>
    <row r="24" spans="1:37" s="47" customFormat="1" ht="22.5" customHeight="1" x14ac:dyDescent="0.25">
      <c r="A24" s="105"/>
      <c r="B24" s="111"/>
      <c r="C24" s="78" t="s">
        <v>33</v>
      </c>
      <c r="D24" s="79">
        <v>62.61</v>
      </c>
      <c r="E24" s="79">
        <v>65.239999999999995</v>
      </c>
      <c r="F24" s="79">
        <v>63.7</v>
      </c>
      <c r="G24" s="79">
        <v>62.4</v>
      </c>
      <c r="H24" s="79">
        <v>48.95</v>
      </c>
      <c r="I24" s="79">
        <v>53.07</v>
      </c>
      <c r="J24" s="79">
        <v>59.59</v>
      </c>
      <c r="K24" s="79">
        <v>61.56</v>
      </c>
      <c r="L24" s="79">
        <v>53.01</v>
      </c>
      <c r="M24" s="79">
        <v>52.43</v>
      </c>
      <c r="N24" s="79">
        <v>48.26</v>
      </c>
      <c r="O24" s="79">
        <v>43.97</v>
      </c>
      <c r="P24" s="79">
        <v>38.07</v>
      </c>
      <c r="Q24" s="80">
        <v>34.880000000000003</v>
      </c>
      <c r="R24" s="80">
        <v>26.27</v>
      </c>
      <c r="S24" s="80">
        <v>19.829999999999998</v>
      </c>
      <c r="T24" s="80">
        <v>21.69</v>
      </c>
      <c r="U24" s="80">
        <v>32.340000000000003</v>
      </c>
      <c r="V24" s="105"/>
    </row>
    <row r="25" spans="1:37" s="47" customFormat="1" ht="22.5" customHeight="1" x14ac:dyDescent="0.25">
      <c r="A25" s="105"/>
      <c r="B25" s="111"/>
      <c r="C25" s="78" t="s">
        <v>38</v>
      </c>
      <c r="D25" s="79">
        <v>2.64</v>
      </c>
      <c r="E25" s="79">
        <v>2.38</v>
      </c>
      <c r="F25" s="79">
        <v>2.69</v>
      </c>
      <c r="G25" s="79">
        <v>2.77</v>
      </c>
      <c r="H25" s="79">
        <v>2</v>
      </c>
      <c r="I25" s="79">
        <v>2.64</v>
      </c>
      <c r="J25" s="79">
        <v>2.72</v>
      </c>
      <c r="K25" s="79">
        <v>2.83</v>
      </c>
      <c r="L25" s="79">
        <v>2.93</v>
      </c>
      <c r="M25" s="79">
        <v>3.02</v>
      </c>
      <c r="N25" s="79">
        <v>2.92</v>
      </c>
      <c r="O25" s="79">
        <v>2.87</v>
      </c>
      <c r="P25" s="79">
        <v>3.04</v>
      </c>
      <c r="Q25" s="80">
        <v>3.08</v>
      </c>
      <c r="R25" s="80">
        <v>2.96</v>
      </c>
      <c r="S25" s="80">
        <v>2.84</v>
      </c>
      <c r="T25" s="80">
        <v>3.08</v>
      </c>
      <c r="U25" s="80">
        <v>3.03</v>
      </c>
      <c r="V25" s="105"/>
    </row>
    <row r="26" spans="1:37" s="47" customFormat="1" ht="22.5" customHeight="1" x14ac:dyDescent="0.25">
      <c r="A26" s="105"/>
      <c r="B26" s="111"/>
      <c r="C26" s="78" t="s">
        <v>34</v>
      </c>
      <c r="D26" s="79">
        <v>219.08</v>
      </c>
      <c r="E26" s="79">
        <v>229.22</v>
      </c>
      <c r="F26" s="79">
        <v>224.3</v>
      </c>
      <c r="G26" s="79">
        <v>219.47</v>
      </c>
      <c r="H26" s="79">
        <v>208.05</v>
      </c>
      <c r="I26" s="79">
        <v>221.64</v>
      </c>
      <c r="J26" s="79">
        <v>217.09</v>
      </c>
      <c r="K26" s="79">
        <v>212.59</v>
      </c>
      <c r="L26" s="79">
        <v>213.5</v>
      </c>
      <c r="M26" s="79">
        <v>201.58</v>
      </c>
      <c r="N26" s="79">
        <v>200.89</v>
      </c>
      <c r="O26" s="79">
        <v>201.56</v>
      </c>
      <c r="P26" s="79">
        <v>203.21</v>
      </c>
      <c r="Q26" s="80">
        <v>198.75</v>
      </c>
      <c r="R26" s="80">
        <v>178.26</v>
      </c>
      <c r="S26" s="80">
        <v>164.93</v>
      </c>
      <c r="T26" s="80">
        <v>186.64</v>
      </c>
      <c r="U26" s="80">
        <v>177.09</v>
      </c>
      <c r="V26" s="105"/>
    </row>
    <row r="27" spans="1:37" s="47" customFormat="1" ht="22.5" customHeight="1" x14ac:dyDescent="0.25">
      <c r="A27" s="105"/>
      <c r="B27" s="111"/>
      <c r="C27" s="78" t="s">
        <v>35</v>
      </c>
      <c r="D27" s="79">
        <v>13.22</v>
      </c>
      <c r="E27" s="79">
        <v>13.09</v>
      </c>
      <c r="F27" s="79">
        <v>11.39</v>
      </c>
      <c r="G27" s="79">
        <v>9.9700000000000006</v>
      </c>
      <c r="H27" s="79">
        <v>11.32</v>
      </c>
      <c r="I27" s="79">
        <v>6.53</v>
      </c>
      <c r="J27" s="79">
        <v>8.8000000000000007</v>
      </c>
      <c r="K27" s="79">
        <v>11.61</v>
      </c>
      <c r="L27" s="79">
        <v>10.48</v>
      </c>
      <c r="M27" s="79">
        <v>10.62</v>
      </c>
      <c r="N27" s="79">
        <v>12.92</v>
      </c>
      <c r="O27" s="79">
        <v>11.27</v>
      </c>
      <c r="P27" s="79">
        <v>12.86</v>
      </c>
      <c r="Q27" s="80">
        <v>10.67</v>
      </c>
      <c r="R27" s="80">
        <v>4.95</v>
      </c>
      <c r="S27" s="80">
        <v>2.2400000000000002</v>
      </c>
      <c r="T27" s="80">
        <v>0.77</v>
      </c>
      <c r="U27" s="80">
        <v>0.03</v>
      </c>
      <c r="V27" s="105"/>
    </row>
    <row r="28" spans="1:37" s="47" customFormat="1" ht="22.5" customHeight="1" x14ac:dyDescent="0.25">
      <c r="A28" s="105"/>
      <c r="B28" s="111"/>
      <c r="C28" s="78" t="s">
        <v>37</v>
      </c>
      <c r="D28" s="79">
        <v>153.38999999999999</v>
      </c>
      <c r="E28" s="79">
        <v>166.58</v>
      </c>
      <c r="F28" s="79">
        <v>156.65</v>
      </c>
      <c r="G28" s="79">
        <v>141.07</v>
      </c>
      <c r="H28" s="79">
        <v>115.56</v>
      </c>
      <c r="I28" s="79">
        <v>119.45</v>
      </c>
      <c r="J28" s="79">
        <v>120.15</v>
      </c>
      <c r="K28" s="79">
        <v>151.69</v>
      </c>
      <c r="L28" s="79">
        <v>145.62</v>
      </c>
      <c r="M28" s="79">
        <v>118.37</v>
      </c>
      <c r="N28" s="79">
        <v>93.68</v>
      </c>
      <c r="O28" s="79">
        <v>50.14</v>
      </c>
      <c r="P28" s="79">
        <v>39.97</v>
      </c>
      <c r="Q28" s="80">
        <v>34.909999999999997</v>
      </c>
      <c r="R28" s="80">
        <v>25.44</v>
      </c>
      <c r="S28" s="80">
        <v>23.26</v>
      </c>
      <c r="T28" s="80">
        <v>23.81</v>
      </c>
      <c r="U28" s="80">
        <v>22.07</v>
      </c>
      <c r="V28" s="105"/>
    </row>
    <row r="29" spans="1:37" s="47" customFormat="1" ht="22.5" customHeight="1" x14ac:dyDescent="0.25">
      <c r="A29" s="105"/>
      <c r="B29" s="111"/>
      <c r="C29" s="78" t="str">
        <f>'[1]Emisiones de CO2 carbón'!C29</f>
        <v>Rep.Checa</v>
      </c>
      <c r="D29" s="79">
        <v>78.63</v>
      </c>
      <c r="E29" s="79">
        <v>79.930000000000007</v>
      </c>
      <c r="F29" s="79">
        <v>81.45</v>
      </c>
      <c r="G29" s="79">
        <v>76.47</v>
      </c>
      <c r="H29" s="79">
        <v>70.27</v>
      </c>
      <c r="I29" s="79">
        <v>72.760000000000005</v>
      </c>
      <c r="J29" s="79">
        <v>71.23</v>
      </c>
      <c r="K29" s="79">
        <v>68.42</v>
      </c>
      <c r="L29" s="79">
        <v>64.8</v>
      </c>
      <c r="M29" s="79">
        <v>62.8</v>
      </c>
      <c r="N29" s="79">
        <v>62.15</v>
      </c>
      <c r="O29" s="79">
        <v>62.59</v>
      </c>
      <c r="P29" s="79">
        <v>62.34</v>
      </c>
      <c r="Q29" s="80">
        <v>61.76</v>
      </c>
      <c r="R29" s="80">
        <v>55.72</v>
      </c>
      <c r="S29" s="80">
        <v>48.68</v>
      </c>
      <c r="T29" s="80">
        <v>50.59</v>
      </c>
      <c r="U29" s="80">
        <v>55.77</v>
      </c>
      <c r="V29" s="105"/>
    </row>
    <row r="30" spans="1:37" s="47" customFormat="1" ht="22.5" customHeight="1" x14ac:dyDescent="0.25">
      <c r="A30" s="105"/>
      <c r="B30" s="111"/>
      <c r="C30" s="78" t="s">
        <v>102</v>
      </c>
      <c r="D30" s="79">
        <v>32.99</v>
      </c>
      <c r="E30" s="79">
        <v>37.65</v>
      </c>
      <c r="F30" s="79">
        <v>37.85</v>
      </c>
      <c r="G30" s="79">
        <v>36.9</v>
      </c>
      <c r="H30" s="79">
        <v>30.2</v>
      </c>
      <c r="I30" s="79">
        <v>27.91</v>
      </c>
      <c r="J30" s="79">
        <v>33.32</v>
      </c>
      <c r="K30" s="79">
        <v>30.43</v>
      </c>
      <c r="L30" s="79">
        <v>23.59</v>
      </c>
      <c r="M30" s="79">
        <v>23.45</v>
      </c>
      <c r="N30" s="79">
        <v>24.34</v>
      </c>
      <c r="O30" s="79">
        <v>21.7</v>
      </c>
      <c r="P30" s="79">
        <v>21.76</v>
      </c>
      <c r="Q30" s="80">
        <v>20.74</v>
      </c>
      <c r="R30" s="80">
        <v>20.07</v>
      </c>
      <c r="S30" s="80">
        <v>14.43</v>
      </c>
      <c r="T30" s="80">
        <v>16.239999999999998</v>
      </c>
      <c r="U30" s="80">
        <v>15.01</v>
      </c>
      <c r="V30" s="105"/>
    </row>
    <row r="31" spans="1:37" s="47" customFormat="1" ht="23.25" customHeight="1" x14ac:dyDescent="0.25">
      <c r="A31" s="110"/>
      <c r="B31" s="111"/>
      <c r="C31" s="78" t="str">
        <f>'[1]Emisiones de CO2 carbón'!C31</f>
        <v>Suecia</v>
      </c>
      <c r="D31" s="79">
        <v>10.48</v>
      </c>
      <c r="E31" s="79">
        <v>11.77</v>
      </c>
      <c r="F31" s="79">
        <v>10.81</v>
      </c>
      <c r="G31" s="79">
        <v>11.05</v>
      </c>
      <c r="H31" s="79">
        <v>7.88</v>
      </c>
      <c r="I31" s="79">
        <v>10.44</v>
      </c>
      <c r="J31" s="79">
        <v>9.39</v>
      </c>
      <c r="K31" s="79">
        <v>7.99</v>
      </c>
      <c r="L31" s="79">
        <v>8.1199999999999992</v>
      </c>
      <c r="M31" s="79">
        <v>7.54</v>
      </c>
      <c r="N31" s="79">
        <v>7.42</v>
      </c>
      <c r="O31" s="79">
        <v>7.32</v>
      </c>
      <c r="P31" s="79">
        <v>7.54</v>
      </c>
      <c r="Q31" s="80">
        <v>7.69</v>
      </c>
      <c r="R31" s="80">
        <v>7.06</v>
      </c>
      <c r="S31" s="80">
        <v>6.04</v>
      </c>
      <c r="T31" s="80">
        <v>6.04</v>
      </c>
      <c r="U31" s="80">
        <v>6.42</v>
      </c>
      <c r="V31" s="105"/>
    </row>
    <row r="32" spans="1:37" s="47" customFormat="1" ht="22.5" customHeight="1" x14ac:dyDescent="0.25">
      <c r="A32" s="105"/>
      <c r="B32" s="111"/>
      <c r="C32" s="78" t="s">
        <v>39</v>
      </c>
      <c r="D32" s="79">
        <v>89.12</v>
      </c>
      <c r="E32" s="79">
        <v>107.21</v>
      </c>
      <c r="F32" s="79">
        <v>119.06</v>
      </c>
      <c r="G32" s="79">
        <v>118.65</v>
      </c>
      <c r="H32" s="79">
        <v>122.43</v>
      </c>
      <c r="I32" s="79">
        <v>127.71</v>
      </c>
      <c r="J32" s="79">
        <v>134.15</v>
      </c>
      <c r="K32" s="79">
        <v>141.69999999999999</v>
      </c>
      <c r="L32" s="79">
        <v>125.08</v>
      </c>
      <c r="M32" s="79">
        <v>138.44</v>
      </c>
      <c r="N32" s="79">
        <v>141.16999999999999</v>
      </c>
      <c r="O32" s="79">
        <v>156.27000000000001</v>
      </c>
      <c r="P32" s="79">
        <v>164.52</v>
      </c>
      <c r="Q32" s="80">
        <v>169.3</v>
      </c>
      <c r="R32" s="80">
        <v>170.75</v>
      </c>
      <c r="S32" s="80">
        <v>166.53</v>
      </c>
      <c r="T32" s="80">
        <v>169.57</v>
      </c>
      <c r="U32" s="80">
        <v>172.26</v>
      </c>
      <c r="V32" s="105"/>
    </row>
    <row r="33" spans="1:37" s="47" customFormat="1" ht="22.5" customHeight="1" x14ac:dyDescent="0.25">
      <c r="A33" s="105"/>
      <c r="B33" s="111"/>
      <c r="C33" s="78" t="s">
        <v>87</v>
      </c>
      <c r="D33" s="79">
        <v>1124.58</v>
      </c>
      <c r="E33" s="79">
        <v>1150.68</v>
      </c>
      <c r="F33" s="79">
        <v>1167.92</v>
      </c>
      <c r="G33" s="79">
        <v>1079.9100000000001</v>
      </c>
      <c r="H33" s="79">
        <v>955.46</v>
      </c>
      <c r="I33" s="79">
        <v>1012.42</v>
      </c>
      <c r="J33" s="79">
        <v>1028.4000000000001</v>
      </c>
      <c r="K33" s="79">
        <v>1044.04</v>
      </c>
      <c r="L33" s="79">
        <v>1017.42</v>
      </c>
      <c r="M33" s="79">
        <v>976.88</v>
      </c>
      <c r="N33" s="79">
        <v>974.39</v>
      </c>
      <c r="O33" s="79">
        <v>930.59</v>
      </c>
      <c r="P33" s="79">
        <v>918.47</v>
      </c>
      <c r="Q33" s="80">
        <v>877.56</v>
      </c>
      <c r="R33" s="80">
        <v>716.75</v>
      </c>
      <c r="S33" s="80">
        <v>589.65</v>
      </c>
      <c r="T33" s="80">
        <v>669.72</v>
      </c>
      <c r="U33" s="80">
        <v>694.61</v>
      </c>
      <c r="V33" s="105"/>
    </row>
    <row r="34" spans="1:37" s="47" customFormat="1" ht="26.25" customHeight="1" x14ac:dyDescent="0.25">
      <c r="A34" s="13"/>
      <c r="B34" s="67"/>
      <c r="C34" s="78" t="s">
        <v>81</v>
      </c>
      <c r="D34" s="79">
        <v>221.16999999999985</v>
      </c>
      <c r="E34" s="79">
        <v>227.27999999999975</v>
      </c>
      <c r="F34" s="79">
        <v>229.99000000000024</v>
      </c>
      <c r="G34" s="79">
        <v>223.49999999999977</v>
      </c>
      <c r="H34" s="79">
        <v>205.54999999999995</v>
      </c>
      <c r="I34" s="79">
        <v>214.57999999999993</v>
      </c>
      <c r="J34" s="79">
        <v>225.37999999999988</v>
      </c>
      <c r="K34" s="79">
        <v>208.42999999999984</v>
      </c>
      <c r="L34" s="79">
        <v>202.2800000000002</v>
      </c>
      <c r="M34" s="79">
        <v>185.20000000000005</v>
      </c>
      <c r="N34" s="79">
        <v>183.80000000000018</v>
      </c>
      <c r="O34" s="79">
        <v>178.3299999999997</v>
      </c>
      <c r="P34" s="79">
        <v>179.98000000000002</v>
      </c>
      <c r="Q34" s="80">
        <v>170.95000000000005</v>
      </c>
      <c r="R34" s="80">
        <v>148.7299999999999</v>
      </c>
      <c r="S34" s="80">
        <v>131.6400000000001</v>
      </c>
      <c r="T34" s="80">
        <v>129.61000000000001</v>
      </c>
      <c r="U34" s="80" t="s">
        <v>63</v>
      </c>
      <c r="V34" s="23"/>
    </row>
    <row r="35" spans="1:37" s="17" customFormat="1" ht="36" customHeight="1" x14ac:dyDescent="0.25">
      <c r="A35" s="16"/>
      <c r="B35" s="175" t="s">
        <v>72</v>
      </c>
      <c r="C35" s="175"/>
      <c r="D35" s="81">
        <v>678.05</v>
      </c>
      <c r="E35" s="81">
        <v>719.31</v>
      </c>
      <c r="F35" s="82">
        <v>702.05</v>
      </c>
      <c r="G35" s="82">
        <v>724.3</v>
      </c>
      <c r="H35" s="82">
        <v>648.44000000000005</v>
      </c>
      <c r="I35" s="82">
        <v>696.48</v>
      </c>
      <c r="J35" s="82">
        <v>734.48</v>
      </c>
      <c r="K35" s="82">
        <v>733.17</v>
      </c>
      <c r="L35" s="82">
        <v>701.89</v>
      </c>
      <c r="M35" s="82">
        <v>639.37</v>
      </c>
      <c r="N35" s="82">
        <v>631.29</v>
      </c>
      <c r="O35" s="82">
        <v>620.47</v>
      </c>
      <c r="P35" s="82">
        <v>615.53</v>
      </c>
      <c r="Q35" s="82">
        <v>669.79</v>
      </c>
      <c r="R35" s="82">
        <v>659.03</v>
      </c>
      <c r="S35" s="82">
        <v>632.55999999999995</v>
      </c>
      <c r="T35" s="82">
        <v>703.89</v>
      </c>
      <c r="U35" s="82">
        <v>694.5</v>
      </c>
      <c r="V35" s="16"/>
      <c r="AC35" s="18"/>
      <c r="AD35" s="18"/>
      <c r="AE35" s="18"/>
      <c r="AF35" s="18"/>
      <c r="AG35" s="18"/>
      <c r="AK35" s="13"/>
    </row>
    <row r="36" spans="1:37" s="47" customFormat="1" ht="22.5" customHeight="1" x14ac:dyDescent="0.25">
      <c r="A36" s="105"/>
      <c r="B36" s="111"/>
      <c r="C36" s="78" t="s">
        <v>83</v>
      </c>
      <c r="D36" s="79">
        <v>0</v>
      </c>
      <c r="E36" s="79">
        <v>0</v>
      </c>
      <c r="F36" s="79">
        <v>0</v>
      </c>
      <c r="G36" s="79">
        <v>0</v>
      </c>
      <c r="H36" s="79">
        <v>0</v>
      </c>
      <c r="I36" s="79">
        <v>0</v>
      </c>
      <c r="J36" s="79">
        <v>0</v>
      </c>
      <c r="K36" s="79">
        <v>0</v>
      </c>
      <c r="L36" s="79">
        <v>0</v>
      </c>
      <c r="M36" s="79">
        <v>0</v>
      </c>
      <c r="N36" s="79">
        <v>0</v>
      </c>
      <c r="O36" s="79">
        <v>0</v>
      </c>
      <c r="P36" s="79">
        <v>0</v>
      </c>
      <c r="Q36" s="80">
        <v>0</v>
      </c>
      <c r="R36" s="80">
        <v>0</v>
      </c>
      <c r="S36" s="80">
        <v>0</v>
      </c>
      <c r="T36" s="80">
        <v>0</v>
      </c>
      <c r="U36" s="80" t="s">
        <v>63</v>
      </c>
      <c r="V36" s="105"/>
    </row>
    <row r="37" spans="1:37" s="47" customFormat="1" ht="22.5" customHeight="1" x14ac:dyDescent="0.25">
      <c r="A37" s="105"/>
      <c r="B37" s="111"/>
      <c r="C37" s="78" t="s">
        <v>40</v>
      </c>
      <c r="D37" s="79">
        <v>106.4</v>
      </c>
      <c r="E37" s="79">
        <v>115.8</v>
      </c>
      <c r="F37" s="79">
        <v>121.86</v>
      </c>
      <c r="G37" s="79">
        <v>143.16</v>
      </c>
      <c r="H37" s="79">
        <v>128.04</v>
      </c>
      <c r="I37" s="79">
        <v>137.34</v>
      </c>
      <c r="J37" s="79">
        <v>145.12</v>
      </c>
      <c r="K37" s="79">
        <v>147.58000000000001</v>
      </c>
      <c r="L37" s="79">
        <v>146.68</v>
      </c>
      <c r="M37" s="79">
        <v>141.22999999999999</v>
      </c>
      <c r="N37" s="79">
        <v>107.21</v>
      </c>
      <c r="O37" s="79">
        <v>115.65</v>
      </c>
      <c r="P37" s="79">
        <v>127.43</v>
      </c>
      <c r="Q37" s="80">
        <v>130.78</v>
      </c>
      <c r="R37" s="80">
        <v>127.26</v>
      </c>
      <c r="S37" s="80">
        <v>125.42</v>
      </c>
      <c r="T37" s="80">
        <v>128.58000000000001</v>
      </c>
      <c r="U37" s="80">
        <v>127.82</v>
      </c>
      <c r="V37" s="105"/>
    </row>
    <row r="38" spans="1:37" s="47" customFormat="1" ht="22.5" customHeight="1" x14ac:dyDescent="0.25">
      <c r="A38" s="105"/>
      <c r="B38" s="111"/>
      <c r="C38" s="78" t="s">
        <v>41</v>
      </c>
      <c r="D38" s="79">
        <v>430.37</v>
      </c>
      <c r="E38" s="79">
        <v>456.13</v>
      </c>
      <c r="F38" s="79">
        <v>421.92</v>
      </c>
      <c r="G38" s="79">
        <v>424.69</v>
      </c>
      <c r="H38" s="79">
        <v>384.34</v>
      </c>
      <c r="I38" s="79">
        <v>414.22</v>
      </c>
      <c r="J38" s="79">
        <v>432.21</v>
      </c>
      <c r="K38" s="79">
        <v>420.44</v>
      </c>
      <c r="L38" s="79">
        <v>389.94</v>
      </c>
      <c r="M38" s="79">
        <v>354.48</v>
      </c>
      <c r="N38" s="79">
        <v>404.12</v>
      </c>
      <c r="O38" s="79">
        <v>384.4</v>
      </c>
      <c r="P38" s="79">
        <v>379.61</v>
      </c>
      <c r="Q38" s="80">
        <v>418.33</v>
      </c>
      <c r="R38" s="80">
        <v>418.73</v>
      </c>
      <c r="S38" s="80">
        <v>402.43</v>
      </c>
      <c r="T38" s="80">
        <v>439.63</v>
      </c>
      <c r="U38" s="80">
        <v>462.14</v>
      </c>
      <c r="V38" s="105"/>
    </row>
    <row r="39" spans="1:37" s="47" customFormat="1" ht="22.5" customHeight="1" x14ac:dyDescent="0.25">
      <c r="A39" s="105"/>
      <c r="B39" s="111"/>
      <c r="C39" s="78" t="s">
        <v>42</v>
      </c>
      <c r="D39" s="79">
        <v>133.24</v>
      </c>
      <c r="E39" s="79">
        <v>139.22999999999999</v>
      </c>
      <c r="F39" s="79">
        <v>150.24</v>
      </c>
      <c r="G39" s="79">
        <v>146.28</v>
      </c>
      <c r="H39" s="79">
        <v>126.4</v>
      </c>
      <c r="I39" s="79">
        <v>136.25</v>
      </c>
      <c r="J39" s="79">
        <v>147.79</v>
      </c>
      <c r="K39" s="79">
        <v>152.09</v>
      </c>
      <c r="L39" s="79">
        <v>149.16</v>
      </c>
      <c r="M39" s="79">
        <v>126.59</v>
      </c>
      <c r="N39" s="79">
        <v>104.43</v>
      </c>
      <c r="O39" s="79">
        <v>104.08</v>
      </c>
      <c r="P39" s="79">
        <v>91.96</v>
      </c>
      <c r="Q39" s="80">
        <v>101.53</v>
      </c>
      <c r="R39" s="80">
        <v>93.32</v>
      </c>
      <c r="S39" s="80">
        <v>82.27</v>
      </c>
      <c r="T39" s="80">
        <v>89.73</v>
      </c>
      <c r="U39" s="80">
        <v>54.15</v>
      </c>
      <c r="V39" s="105"/>
    </row>
    <row r="40" spans="1:37" s="47" customFormat="1" ht="22.5" customHeight="1" x14ac:dyDescent="0.25">
      <c r="A40" s="105"/>
      <c r="B40" s="111"/>
      <c r="C40" s="78" t="s">
        <v>43</v>
      </c>
      <c r="D40" s="79">
        <v>4.32</v>
      </c>
      <c r="E40" s="79">
        <v>4.68</v>
      </c>
      <c r="F40" s="79">
        <v>4.17</v>
      </c>
      <c r="G40" s="79">
        <v>5.14</v>
      </c>
      <c r="H40" s="79">
        <v>4.93</v>
      </c>
      <c r="I40" s="79">
        <v>4.25</v>
      </c>
      <c r="J40" s="79">
        <v>4.54</v>
      </c>
      <c r="K40" s="79">
        <v>5.79</v>
      </c>
      <c r="L40" s="79">
        <v>8.49</v>
      </c>
      <c r="M40" s="79">
        <v>7.75</v>
      </c>
      <c r="N40" s="79">
        <v>6.11</v>
      </c>
      <c r="O40" s="79">
        <v>7.3</v>
      </c>
      <c r="P40" s="79">
        <v>6.89</v>
      </c>
      <c r="Q40" s="80">
        <v>8.41</v>
      </c>
      <c r="R40" s="80">
        <v>8.42</v>
      </c>
      <c r="S40" s="80">
        <v>11.3</v>
      </c>
      <c r="T40" s="80">
        <v>10.199999999999999</v>
      </c>
      <c r="U40" s="80">
        <v>11.28</v>
      </c>
      <c r="V40" s="105"/>
    </row>
    <row r="41" spans="1:37" s="47" customFormat="1" ht="26.25" customHeight="1" x14ac:dyDescent="0.25">
      <c r="A41" s="13"/>
      <c r="B41" s="67"/>
      <c r="C41" s="78" t="s">
        <v>81</v>
      </c>
      <c r="D41" s="79">
        <v>3.7199999999999136</v>
      </c>
      <c r="E41" s="79">
        <v>3.4700000000000273</v>
      </c>
      <c r="F41" s="79">
        <v>3.8600000000000136</v>
      </c>
      <c r="G41" s="79">
        <v>5.0299999999999727</v>
      </c>
      <c r="H41" s="79">
        <v>4.7300000000001319</v>
      </c>
      <c r="I41" s="79">
        <v>4.4199999999999591</v>
      </c>
      <c r="J41" s="79">
        <v>4.8200000000001637</v>
      </c>
      <c r="K41" s="79">
        <v>7.2699999999999818</v>
      </c>
      <c r="L41" s="79">
        <v>7.6200000000000045</v>
      </c>
      <c r="M41" s="79">
        <v>9.3199999999999363</v>
      </c>
      <c r="N41" s="79">
        <v>9.4199999999999591</v>
      </c>
      <c r="O41" s="79">
        <v>9.0400000000000773</v>
      </c>
      <c r="P41" s="79">
        <v>9.6399999999999864</v>
      </c>
      <c r="Q41" s="80">
        <v>10.740000000000009</v>
      </c>
      <c r="R41" s="80">
        <v>11.300000000000068</v>
      </c>
      <c r="S41" s="80">
        <v>11.139999999999986</v>
      </c>
      <c r="T41" s="80">
        <v>35.749999999999886</v>
      </c>
      <c r="U41" s="80" t="s">
        <v>63</v>
      </c>
      <c r="V41" s="23"/>
    </row>
    <row r="42" spans="1:37" s="17" customFormat="1" ht="36" customHeight="1" x14ac:dyDescent="0.25">
      <c r="A42" s="16"/>
      <c r="B42" s="175" t="s">
        <v>73</v>
      </c>
      <c r="C42" s="175"/>
      <c r="D42" s="81">
        <v>36.35</v>
      </c>
      <c r="E42" s="81">
        <v>37.65</v>
      </c>
      <c r="F42" s="82">
        <v>38.82</v>
      </c>
      <c r="G42" s="82">
        <v>36.49</v>
      </c>
      <c r="H42" s="82">
        <v>36.090000000000003</v>
      </c>
      <c r="I42" s="82">
        <v>37.770000000000003</v>
      </c>
      <c r="J42" s="82">
        <v>38.82</v>
      </c>
      <c r="K42" s="82">
        <v>45.92</v>
      </c>
      <c r="L42" s="82">
        <v>42.84</v>
      </c>
      <c r="M42" s="82">
        <v>43.06</v>
      </c>
      <c r="N42" s="82">
        <v>40.64</v>
      </c>
      <c r="O42" s="82">
        <v>37.340000000000003</v>
      </c>
      <c r="P42" s="82">
        <v>36.75</v>
      </c>
      <c r="Q42" s="82">
        <v>35.369999999999997</v>
      </c>
      <c r="R42" s="82">
        <v>35.92</v>
      </c>
      <c r="S42" s="82">
        <v>34.6</v>
      </c>
      <c r="T42" s="82">
        <v>32.96</v>
      </c>
      <c r="U42" s="82">
        <v>33.659999999999997</v>
      </c>
      <c r="V42" s="16"/>
      <c r="AC42" s="18"/>
      <c r="AD42" s="18"/>
      <c r="AE42" s="18"/>
      <c r="AF42" s="18"/>
      <c r="AG42" s="18"/>
      <c r="AK42" s="13"/>
    </row>
    <row r="43" spans="1:37" s="47" customFormat="1" ht="22.5" customHeight="1" x14ac:dyDescent="0.25">
      <c r="A43" s="105"/>
      <c r="B43" s="111"/>
      <c r="C43" s="78" t="s">
        <v>69</v>
      </c>
      <c r="D43" s="79"/>
      <c r="E43" s="79"/>
      <c r="F43" s="79"/>
      <c r="G43" s="79"/>
      <c r="H43" s="79"/>
      <c r="I43" s="79"/>
      <c r="J43" s="79"/>
      <c r="K43" s="79" t="s">
        <v>63</v>
      </c>
      <c r="L43" s="79" t="s">
        <v>63</v>
      </c>
      <c r="M43" s="79" t="s">
        <v>63</v>
      </c>
      <c r="N43" s="79" t="s">
        <v>63</v>
      </c>
      <c r="O43" s="79" t="s">
        <v>63</v>
      </c>
      <c r="P43" s="79" t="s">
        <v>63</v>
      </c>
      <c r="Q43" s="80" t="s">
        <v>63</v>
      </c>
      <c r="R43" s="80" t="s">
        <v>63</v>
      </c>
      <c r="S43" s="80" t="s">
        <v>63</v>
      </c>
      <c r="T43" s="80" t="s">
        <v>63</v>
      </c>
      <c r="U43" s="80" t="s">
        <v>63</v>
      </c>
      <c r="V43" s="105"/>
    </row>
    <row r="44" spans="1:37" s="47" customFormat="1" ht="22.5" customHeight="1" x14ac:dyDescent="0.25">
      <c r="A44" s="105"/>
      <c r="B44" s="111"/>
      <c r="C44" s="78" t="s">
        <v>62</v>
      </c>
      <c r="D44" s="79">
        <v>0.57999999999999996</v>
      </c>
      <c r="E44" s="79">
        <v>1.1200000000000001</v>
      </c>
      <c r="F44" s="79">
        <v>0.54</v>
      </c>
      <c r="G44" s="79">
        <v>1.36</v>
      </c>
      <c r="H44" s="79">
        <v>1.0900000000000001</v>
      </c>
      <c r="I44" s="79">
        <v>2.61</v>
      </c>
      <c r="J44" s="79">
        <v>1.77</v>
      </c>
      <c r="K44" s="79">
        <v>5.49</v>
      </c>
      <c r="L44" s="79">
        <v>7.01</v>
      </c>
      <c r="M44" s="79">
        <v>7.82</v>
      </c>
      <c r="N44" s="79">
        <v>6.8</v>
      </c>
      <c r="O44" s="79">
        <v>7.3</v>
      </c>
      <c r="P44" s="79">
        <v>8.44</v>
      </c>
      <c r="Q44" s="80">
        <v>7.62</v>
      </c>
      <c r="R44" s="80">
        <v>7.05</v>
      </c>
      <c r="S44" s="80">
        <v>8.4600000000000009</v>
      </c>
      <c r="T44" s="80">
        <v>9.3800000000000008</v>
      </c>
      <c r="U44" s="80">
        <v>9.61</v>
      </c>
      <c r="V44" s="105"/>
    </row>
    <row r="45" spans="1:37" s="47" customFormat="1" ht="22.5" customHeight="1" x14ac:dyDescent="0.25">
      <c r="A45" s="105"/>
      <c r="B45" s="111"/>
      <c r="C45" s="78" t="s">
        <v>60</v>
      </c>
      <c r="D45" s="79">
        <v>5.72</v>
      </c>
      <c r="E45" s="79">
        <v>5.48</v>
      </c>
      <c r="F45" s="79">
        <v>5.84</v>
      </c>
      <c r="G45" s="79">
        <v>4.25</v>
      </c>
      <c r="H45" s="79">
        <v>5.03</v>
      </c>
      <c r="I45" s="79">
        <v>4.82</v>
      </c>
      <c r="J45" s="79">
        <v>5.56</v>
      </c>
      <c r="K45" s="79">
        <v>4.72</v>
      </c>
      <c r="L45" s="79">
        <v>5.86</v>
      </c>
      <c r="M45" s="79">
        <v>6.47</v>
      </c>
      <c r="N45" s="79">
        <v>6.51</v>
      </c>
      <c r="O45" s="79">
        <v>6.3</v>
      </c>
      <c r="P45" s="79">
        <v>6.87</v>
      </c>
      <c r="Q45" s="80">
        <v>7.28</v>
      </c>
      <c r="R45" s="80">
        <v>7.38</v>
      </c>
      <c r="S45" s="80">
        <v>7.37</v>
      </c>
      <c r="T45" s="80">
        <v>6.66</v>
      </c>
      <c r="U45" s="80">
        <v>7.39</v>
      </c>
      <c r="V45" s="105"/>
    </row>
    <row r="46" spans="1:37" s="47" customFormat="1" ht="22.5" customHeight="1" x14ac:dyDescent="0.25">
      <c r="A46" s="105"/>
      <c r="B46" s="111"/>
      <c r="C46" s="78" t="s">
        <v>68</v>
      </c>
      <c r="D46" s="79"/>
      <c r="E46" s="79"/>
      <c r="F46" s="79"/>
      <c r="G46" s="79"/>
      <c r="H46" s="79"/>
      <c r="I46" s="79"/>
      <c r="J46" s="79"/>
      <c r="K46" s="79" t="s">
        <v>63</v>
      </c>
      <c r="L46" s="79" t="s">
        <v>63</v>
      </c>
      <c r="M46" s="79" t="s">
        <v>63</v>
      </c>
      <c r="N46" s="79" t="s">
        <v>63</v>
      </c>
      <c r="O46" s="79" t="s">
        <v>63</v>
      </c>
      <c r="P46" s="79" t="s">
        <v>63</v>
      </c>
      <c r="Q46" s="80" t="s">
        <v>63</v>
      </c>
      <c r="R46" s="80" t="s">
        <v>63</v>
      </c>
      <c r="S46" s="80" t="s">
        <v>63</v>
      </c>
      <c r="T46" s="80" t="s">
        <v>63</v>
      </c>
      <c r="U46" s="80" t="s">
        <v>63</v>
      </c>
      <c r="V46" s="105"/>
    </row>
    <row r="47" spans="1:37" s="47" customFormat="1" ht="22.5" customHeight="1" x14ac:dyDescent="0.25">
      <c r="A47" s="105"/>
      <c r="B47" s="111"/>
      <c r="C47" s="78" t="s">
        <v>61</v>
      </c>
      <c r="D47" s="79"/>
      <c r="E47" s="79"/>
      <c r="F47" s="79"/>
      <c r="G47" s="79"/>
      <c r="H47" s="79"/>
      <c r="I47" s="79"/>
      <c r="J47" s="79"/>
      <c r="K47" s="79" t="s">
        <v>63</v>
      </c>
      <c r="L47" s="79" t="s">
        <v>63</v>
      </c>
      <c r="M47" s="79" t="s">
        <v>63</v>
      </c>
      <c r="N47" s="79" t="s">
        <v>63</v>
      </c>
      <c r="O47" s="79" t="s">
        <v>63</v>
      </c>
      <c r="P47" s="79" t="s">
        <v>63</v>
      </c>
      <c r="Q47" s="80" t="s">
        <v>63</v>
      </c>
      <c r="R47" s="80" t="s">
        <v>63</v>
      </c>
      <c r="S47" s="80" t="s">
        <v>63</v>
      </c>
      <c r="T47" s="80" t="s">
        <v>63</v>
      </c>
      <c r="U47" s="80" t="s">
        <v>63</v>
      </c>
      <c r="V47" s="105"/>
    </row>
    <row r="48" spans="1:37" s="47" customFormat="1" ht="22.5" customHeight="1" x14ac:dyDescent="0.25">
      <c r="A48" s="105"/>
      <c r="B48" s="111"/>
      <c r="C48" s="78" t="s">
        <v>84</v>
      </c>
      <c r="D48" s="79"/>
      <c r="E48" s="79"/>
      <c r="F48" s="79"/>
      <c r="G48" s="79"/>
      <c r="H48" s="79"/>
      <c r="I48" s="79"/>
      <c r="J48" s="79"/>
      <c r="K48" s="79" t="s">
        <v>63</v>
      </c>
      <c r="L48" s="79" t="s">
        <v>63</v>
      </c>
      <c r="M48" s="79" t="s">
        <v>63</v>
      </c>
      <c r="N48" s="79" t="s">
        <v>63</v>
      </c>
      <c r="O48" s="79" t="s">
        <v>63</v>
      </c>
      <c r="P48" s="79" t="s">
        <v>63</v>
      </c>
      <c r="Q48" s="80" t="s">
        <v>63</v>
      </c>
      <c r="R48" s="80" t="s">
        <v>63</v>
      </c>
      <c r="S48" s="80" t="s">
        <v>63</v>
      </c>
      <c r="T48" s="80" t="s">
        <v>63</v>
      </c>
      <c r="U48" s="80" t="s">
        <v>63</v>
      </c>
      <c r="V48" s="105"/>
    </row>
    <row r="49" spans="1:37" s="47" customFormat="1" ht="26.25" customHeight="1" x14ac:dyDescent="0.25">
      <c r="A49" s="13"/>
      <c r="B49" s="67"/>
      <c r="C49" s="78" t="s">
        <v>81</v>
      </c>
      <c r="D49" s="79">
        <v>30.05</v>
      </c>
      <c r="E49" s="79">
        <v>31.049999999999997</v>
      </c>
      <c r="F49" s="79">
        <v>32.44</v>
      </c>
      <c r="G49" s="79">
        <v>30.880000000000003</v>
      </c>
      <c r="H49" s="79">
        <v>29.970000000000002</v>
      </c>
      <c r="I49" s="79">
        <v>30.340000000000003</v>
      </c>
      <c r="J49" s="79">
        <v>31.490000000000002</v>
      </c>
      <c r="K49" s="79">
        <v>35.71</v>
      </c>
      <c r="L49" s="79">
        <v>29.970000000000002</v>
      </c>
      <c r="M49" s="79">
        <v>28.770000000000003</v>
      </c>
      <c r="N49" s="79">
        <v>27.330000000000002</v>
      </c>
      <c r="O49" s="79">
        <v>23.740000000000002</v>
      </c>
      <c r="P49" s="79">
        <v>21.44</v>
      </c>
      <c r="Q49" s="80">
        <v>20.47</v>
      </c>
      <c r="R49" s="80">
        <v>21.490000000000002</v>
      </c>
      <c r="S49" s="80">
        <v>18.77</v>
      </c>
      <c r="T49" s="80">
        <v>16.920000000000002</v>
      </c>
      <c r="U49" s="80">
        <v>16.659999999999997</v>
      </c>
      <c r="V49" s="23"/>
    </row>
    <row r="50" spans="1:37" s="17" customFormat="1" ht="36" customHeight="1" x14ac:dyDescent="0.25">
      <c r="A50" s="16"/>
      <c r="B50" s="175" t="s">
        <v>74</v>
      </c>
      <c r="C50" s="175"/>
      <c r="D50" s="81">
        <v>349.72</v>
      </c>
      <c r="E50" s="81">
        <v>346.75</v>
      </c>
      <c r="F50" s="82">
        <v>362.56</v>
      </c>
      <c r="G50" s="82">
        <v>393.47</v>
      </c>
      <c r="H50" s="82">
        <v>367.1</v>
      </c>
      <c r="I50" s="82">
        <v>393.39</v>
      </c>
      <c r="J50" s="82">
        <v>372.55</v>
      </c>
      <c r="K50" s="82">
        <v>390.41</v>
      </c>
      <c r="L50" s="82">
        <v>397.68</v>
      </c>
      <c r="M50" s="82">
        <v>419.3</v>
      </c>
      <c r="N50" s="82">
        <v>393.37</v>
      </c>
      <c r="O50" s="82">
        <v>401.04</v>
      </c>
      <c r="P50" s="82">
        <v>410.84</v>
      </c>
      <c r="Q50" s="82">
        <v>423.27</v>
      </c>
      <c r="R50" s="82">
        <v>434.22</v>
      </c>
      <c r="S50" s="82">
        <v>386.31</v>
      </c>
      <c r="T50" s="82">
        <v>403.71</v>
      </c>
      <c r="U50" s="82">
        <v>379.35</v>
      </c>
      <c r="V50" s="16"/>
      <c r="AC50" s="18"/>
      <c r="AD50" s="18"/>
      <c r="AE50" s="18"/>
      <c r="AF50" s="18"/>
      <c r="AG50" s="18"/>
      <c r="AK50" s="13"/>
    </row>
    <row r="51" spans="1:37" s="47" customFormat="1" ht="22.5" customHeight="1" x14ac:dyDescent="0.25">
      <c r="A51" s="105"/>
      <c r="B51" s="111"/>
      <c r="C51" s="78" t="s">
        <v>48</v>
      </c>
      <c r="D51" s="79"/>
      <c r="E51" s="79"/>
      <c r="F51" s="79"/>
      <c r="G51" s="79"/>
      <c r="H51" s="79"/>
      <c r="I51" s="79"/>
      <c r="J51" s="79"/>
      <c r="K51" s="79" t="s">
        <v>63</v>
      </c>
      <c r="L51" s="79" t="s">
        <v>63</v>
      </c>
      <c r="M51" s="79" t="s">
        <v>63</v>
      </c>
      <c r="N51" s="79" t="s">
        <v>63</v>
      </c>
      <c r="O51" s="79" t="s">
        <v>63</v>
      </c>
      <c r="P51" s="79" t="s">
        <v>63</v>
      </c>
      <c r="Q51" s="80" t="s">
        <v>63</v>
      </c>
      <c r="R51" s="80" t="s">
        <v>63</v>
      </c>
      <c r="S51" s="80" t="s">
        <v>63</v>
      </c>
      <c r="T51" s="80" t="s">
        <v>63</v>
      </c>
      <c r="U51" s="80" t="s">
        <v>63</v>
      </c>
      <c r="V51" s="105"/>
    </row>
    <row r="52" spans="1:37" s="47" customFormat="1" ht="22.5" customHeight="1" x14ac:dyDescent="0.25">
      <c r="A52" s="105"/>
      <c r="B52" s="111"/>
      <c r="C52" s="78" t="s">
        <v>44</v>
      </c>
      <c r="D52" s="79">
        <v>1.55</v>
      </c>
      <c r="E52" s="79">
        <v>1.43</v>
      </c>
      <c r="F52" s="79">
        <v>1.51</v>
      </c>
      <c r="G52" s="79">
        <v>1.51</v>
      </c>
      <c r="H52" s="79">
        <v>0.69</v>
      </c>
      <c r="I52" s="79">
        <v>0.37</v>
      </c>
      <c r="J52" s="79">
        <v>0.32</v>
      </c>
      <c r="K52" s="79">
        <v>0.3</v>
      </c>
      <c r="L52" s="79">
        <v>0.22</v>
      </c>
      <c r="M52" s="79">
        <v>0.17</v>
      </c>
      <c r="N52" s="79">
        <v>0.16</v>
      </c>
      <c r="O52" s="79">
        <v>0</v>
      </c>
      <c r="P52" s="79">
        <v>0.24</v>
      </c>
      <c r="Q52" s="80">
        <v>0.4</v>
      </c>
      <c r="R52" s="80">
        <v>0.31</v>
      </c>
      <c r="S52" s="80">
        <v>0.14000000000000001</v>
      </c>
      <c r="T52" s="80">
        <v>0.21</v>
      </c>
      <c r="U52" s="80">
        <v>0.21</v>
      </c>
      <c r="V52" s="105"/>
    </row>
    <row r="53" spans="1:37" s="47" customFormat="1" ht="22.5" customHeight="1" x14ac:dyDescent="0.25">
      <c r="A53" s="105"/>
      <c r="B53" s="111"/>
      <c r="C53" s="78" t="s">
        <v>45</v>
      </c>
      <c r="D53" s="79">
        <v>1.37</v>
      </c>
      <c r="E53" s="79">
        <v>1.22</v>
      </c>
      <c r="F53" s="79">
        <v>1.1299999999999999</v>
      </c>
      <c r="G53" s="79">
        <v>0.99</v>
      </c>
      <c r="H53" s="79">
        <v>0.88</v>
      </c>
      <c r="I53" s="79">
        <v>1.1499999999999999</v>
      </c>
      <c r="J53" s="79">
        <v>0.8</v>
      </c>
      <c r="K53" s="79">
        <v>0.77</v>
      </c>
      <c r="L53" s="79">
        <v>0.71</v>
      </c>
      <c r="M53" s="79">
        <v>0.55000000000000004</v>
      </c>
      <c r="N53" s="79">
        <v>0.49</v>
      </c>
      <c r="O53" s="79">
        <v>3.71</v>
      </c>
      <c r="P53" s="79">
        <v>7.27</v>
      </c>
      <c r="Q53" s="80">
        <v>10.06</v>
      </c>
      <c r="R53" s="80">
        <v>6.66</v>
      </c>
      <c r="S53" s="80">
        <v>4.68</v>
      </c>
      <c r="T53" s="80">
        <v>8.2899999999999991</v>
      </c>
      <c r="U53" s="80">
        <v>7.18</v>
      </c>
      <c r="V53" s="105"/>
    </row>
    <row r="54" spans="1:37" s="47" customFormat="1" ht="22.5" customHeight="1" x14ac:dyDescent="0.25">
      <c r="A54" s="105"/>
      <c r="B54" s="111"/>
      <c r="C54" s="78" t="s">
        <v>49</v>
      </c>
      <c r="D54" s="79"/>
      <c r="E54" s="79"/>
      <c r="F54" s="79"/>
      <c r="G54" s="79"/>
      <c r="H54" s="79"/>
      <c r="I54" s="79"/>
      <c r="J54" s="79"/>
      <c r="K54" s="79" t="s">
        <v>63</v>
      </c>
      <c r="L54" s="79" t="s">
        <v>63</v>
      </c>
      <c r="M54" s="79" t="s">
        <v>63</v>
      </c>
      <c r="N54" s="79" t="s">
        <v>63</v>
      </c>
      <c r="O54" s="79" t="s">
        <v>63</v>
      </c>
      <c r="P54" s="79" t="s">
        <v>63</v>
      </c>
      <c r="Q54" s="80" t="s">
        <v>63</v>
      </c>
      <c r="R54" s="80" t="s">
        <v>63</v>
      </c>
      <c r="S54" s="80" t="s">
        <v>63</v>
      </c>
      <c r="T54" s="80" t="s">
        <v>63</v>
      </c>
      <c r="U54" s="80" t="s">
        <v>63</v>
      </c>
      <c r="V54" s="105"/>
    </row>
    <row r="55" spans="1:37" s="47" customFormat="1" ht="22.5" customHeight="1" x14ac:dyDescent="0.25">
      <c r="A55" s="105"/>
      <c r="B55" s="111"/>
      <c r="C55" s="78" t="s">
        <v>46</v>
      </c>
      <c r="D55" s="79">
        <v>0.02</v>
      </c>
      <c r="E55" s="79">
        <v>0.02</v>
      </c>
      <c r="F55" s="79">
        <v>0.06</v>
      </c>
      <c r="G55" s="79">
        <v>0.08</v>
      </c>
      <c r="H55" s="79">
        <v>0.08</v>
      </c>
      <c r="I55" s="79">
        <v>0.09</v>
      </c>
      <c r="J55" s="79">
        <v>0.08</v>
      </c>
      <c r="K55" s="79">
        <v>0.12</v>
      </c>
      <c r="L55" s="79">
        <v>0.11</v>
      </c>
      <c r="M55" s="79">
        <v>0.11</v>
      </c>
      <c r="N55" s="79">
        <v>0.12</v>
      </c>
      <c r="O55" s="79">
        <v>0.13</v>
      </c>
      <c r="P55" s="79">
        <v>0.13</v>
      </c>
      <c r="Q55" s="80">
        <v>0.12</v>
      </c>
      <c r="R55" s="80">
        <v>0.13</v>
      </c>
      <c r="S55" s="80">
        <v>0.11</v>
      </c>
      <c r="T55" s="80">
        <v>0.14000000000000001</v>
      </c>
      <c r="U55" s="80">
        <v>0.14000000000000001</v>
      </c>
      <c r="V55" s="105"/>
    </row>
    <row r="56" spans="1:37" s="47" customFormat="1" ht="22.5" customHeight="1" x14ac:dyDescent="0.25">
      <c r="A56" s="105"/>
      <c r="B56" s="111"/>
      <c r="C56" s="78" t="s">
        <v>47</v>
      </c>
      <c r="D56" s="79">
        <v>321.42</v>
      </c>
      <c r="E56" s="79">
        <v>318.99</v>
      </c>
      <c r="F56" s="79">
        <v>334.94</v>
      </c>
      <c r="G56" s="79">
        <v>368.37</v>
      </c>
      <c r="H56" s="79">
        <v>344.36</v>
      </c>
      <c r="I56" s="79">
        <v>369.11</v>
      </c>
      <c r="J56" s="79">
        <v>345.76</v>
      </c>
      <c r="K56" s="79">
        <v>363.59</v>
      </c>
      <c r="L56" s="79">
        <v>368.45</v>
      </c>
      <c r="M56" s="79">
        <v>382.23</v>
      </c>
      <c r="N56" s="79">
        <v>354.28</v>
      </c>
      <c r="O56" s="79">
        <v>359.3</v>
      </c>
      <c r="P56" s="79">
        <v>363.63</v>
      </c>
      <c r="Q56" s="80">
        <v>368.05</v>
      </c>
      <c r="R56" s="80">
        <v>377.29</v>
      </c>
      <c r="S56" s="80">
        <v>334.37</v>
      </c>
      <c r="T56" s="80">
        <v>324.76</v>
      </c>
      <c r="U56" s="80">
        <v>306.56</v>
      </c>
      <c r="V56" s="105"/>
    </row>
    <row r="57" spans="1:37" s="47" customFormat="1" ht="26.25" customHeight="1" x14ac:dyDescent="0.25">
      <c r="A57" s="13"/>
      <c r="B57" s="67"/>
      <c r="C57" s="78" t="s">
        <v>81</v>
      </c>
      <c r="D57" s="79">
        <v>25.360000000000014</v>
      </c>
      <c r="E57" s="79">
        <v>25.089999999999975</v>
      </c>
      <c r="F57" s="79">
        <v>24.920000000000016</v>
      </c>
      <c r="G57" s="79">
        <v>22.520000000000039</v>
      </c>
      <c r="H57" s="79">
        <v>21.090000000000032</v>
      </c>
      <c r="I57" s="79">
        <v>22.669999999999959</v>
      </c>
      <c r="J57" s="79">
        <v>25.590000000000032</v>
      </c>
      <c r="K57" s="79">
        <v>25.630000000000052</v>
      </c>
      <c r="L57" s="79">
        <v>28.189999999999998</v>
      </c>
      <c r="M57" s="79">
        <v>36.240000000000009</v>
      </c>
      <c r="N57" s="79">
        <v>38.32000000000005</v>
      </c>
      <c r="O57" s="79">
        <v>37.900000000000034</v>
      </c>
      <c r="P57" s="79">
        <v>39.569999999999993</v>
      </c>
      <c r="Q57" s="80">
        <v>44.639999999999986</v>
      </c>
      <c r="R57" s="80">
        <v>49.829999999999984</v>
      </c>
      <c r="S57" s="80">
        <v>47.009999999999991</v>
      </c>
      <c r="T57" s="80">
        <v>70.31</v>
      </c>
      <c r="U57" s="80">
        <v>65.260000000000048</v>
      </c>
      <c r="V57" s="23"/>
    </row>
    <row r="58" spans="1:37" s="17" customFormat="1" ht="36" customHeight="1" x14ac:dyDescent="0.25">
      <c r="A58" s="16"/>
      <c r="B58" s="175" t="s">
        <v>75</v>
      </c>
      <c r="C58" s="175"/>
      <c r="D58" s="81">
        <v>6481.08</v>
      </c>
      <c r="E58" s="81">
        <v>7074.94</v>
      </c>
      <c r="F58" s="82">
        <v>7610.79</v>
      </c>
      <c r="G58" s="82">
        <v>7857.09</v>
      </c>
      <c r="H58" s="82">
        <v>8439.4699999999993</v>
      </c>
      <c r="I58" s="82">
        <v>9068.83</v>
      </c>
      <c r="J58" s="82">
        <v>9827.880000000001</v>
      </c>
      <c r="K58" s="82">
        <v>10121.89</v>
      </c>
      <c r="L58" s="82">
        <v>10466.64</v>
      </c>
      <c r="M58" s="82">
        <v>10585.39</v>
      </c>
      <c r="N58" s="82">
        <v>10449.039999999999</v>
      </c>
      <c r="O58" s="82">
        <v>10408.550000000001</v>
      </c>
      <c r="P58" s="82">
        <v>10669.95</v>
      </c>
      <c r="Q58" s="82">
        <v>10981.93</v>
      </c>
      <c r="R58" s="82">
        <v>11046.65</v>
      </c>
      <c r="S58" s="82">
        <v>10936.369999999999</v>
      </c>
      <c r="T58" s="82">
        <v>11529.5</v>
      </c>
      <c r="U58" s="82">
        <v>12149.65</v>
      </c>
      <c r="V58" s="16"/>
      <c r="AC58" s="18"/>
      <c r="AD58" s="18"/>
      <c r="AE58" s="18"/>
      <c r="AF58" s="18"/>
      <c r="AG58" s="18"/>
      <c r="AK58" s="13"/>
    </row>
    <row r="59" spans="1:37" s="47" customFormat="1" ht="22.5" customHeight="1" x14ac:dyDescent="0.25">
      <c r="A59" s="105"/>
      <c r="B59" s="111"/>
      <c r="C59" s="78" t="s">
        <v>50</v>
      </c>
      <c r="D59" s="79">
        <v>207.06</v>
      </c>
      <c r="E59" s="79">
        <v>211.58</v>
      </c>
      <c r="F59" s="79">
        <v>213.39</v>
      </c>
      <c r="G59" s="79">
        <v>210.86</v>
      </c>
      <c r="H59" s="79">
        <v>216.02</v>
      </c>
      <c r="I59" s="79">
        <v>217.22</v>
      </c>
      <c r="J59" s="79">
        <v>207.78</v>
      </c>
      <c r="K59" s="79">
        <v>201.85</v>
      </c>
      <c r="L59" s="79">
        <v>187.99</v>
      </c>
      <c r="M59" s="79">
        <v>178.19</v>
      </c>
      <c r="N59" s="79">
        <v>183.77</v>
      </c>
      <c r="O59" s="79">
        <v>191.75</v>
      </c>
      <c r="P59" s="79">
        <v>189.49</v>
      </c>
      <c r="Q59" s="80">
        <v>181.63</v>
      </c>
      <c r="R59" s="80">
        <v>177.03</v>
      </c>
      <c r="S59" s="80">
        <v>167.44</v>
      </c>
      <c r="T59" s="80">
        <v>162.59</v>
      </c>
      <c r="U59" s="80">
        <v>159.11000000000001</v>
      </c>
      <c r="V59" s="105"/>
    </row>
    <row r="60" spans="1:37" s="47" customFormat="1" ht="22.5" customHeight="1" x14ac:dyDescent="0.25">
      <c r="A60" s="105"/>
      <c r="B60" s="111"/>
      <c r="C60" s="78" t="s">
        <v>51</v>
      </c>
      <c r="D60" s="79">
        <v>4475.24</v>
      </c>
      <c r="E60" s="79">
        <v>4981.5200000000004</v>
      </c>
      <c r="F60" s="79">
        <v>5385.52</v>
      </c>
      <c r="G60" s="79">
        <v>5548.36</v>
      </c>
      <c r="H60" s="79">
        <v>6034.94</v>
      </c>
      <c r="I60" s="79">
        <v>6473.63</v>
      </c>
      <c r="J60" s="79">
        <v>7125.85</v>
      </c>
      <c r="K60" s="79">
        <v>7292.87</v>
      </c>
      <c r="L60" s="79">
        <v>7605.33</v>
      </c>
      <c r="M60" s="79">
        <v>7534.62</v>
      </c>
      <c r="N60" s="79">
        <v>7394.01</v>
      </c>
      <c r="O60" s="79">
        <v>7318.69</v>
      </c>
      <c r="P60" s="79">
        <v>7397.81</v>
      </c>
      <c r="Q60" s="80">
        <v>7519.14</v>
      </c>
      <c r="R60" s="80">
        <v>7559.81</v>
      </c>
      <c r="S60" s="80">
        <v>7647.18</v>
      </c>
      <c r="T60" s="80">
        <v>8063.53</v>
      </c>
      <c r="U60" s="80">
        <v>8183.75</v>
      </c>
      <c r="V60" s="105"/>
    </row>
    <row r="61" spans="1:37" s="47" customFormat="1" ht="22.5" customHeight="1" x14ac:dyDescent="0.25">
      <c r="A61" s="105"/>
      <c r="B61" s="111"/>
      <c r="C61" s="78" t="s">
        <v>57</v>
      </c>
      <c r="D61" s="79">
        <v>216.91</v>
      </c>
      <c r="E61" s="79">
        <v>223.23</v>
      </c>
      <c r="F61" s="79">
        <v>236.07</v>
      </c>
      <c r="G61" s="79">
        <v>263.25</v>
      </c>
      <c r="H61" s="79">
        <v>277.33999999999997</v>
      </c>
      <c r="I61" s="79">
        <v>304.75</v>
      </c>
      <c r="J61" s="79">
        <v>334.13</v>
      </c>
      <c r="K61" s="79">
        <v>328.6</v>
      </c>
      <c r="L61" s="79">
        <v>319.39</v>
      </c>
      <c r="M61" s="79">
        <v>332.43</v>
      </c>
      <c r="N61" s="79">
        <v>339.35</v>
      </c>
      <c r="O61" s="79">
        <v>340.32</v>
      </c>
      <c r="P61" s="79">
        <v>346.99</v>
      </c>
      <c r="Q61" s="80">
        <v>346.64</v>
      </c>
      <c r="R61" s="80">
        <v>335.76</v>
      </c>
      <c r="S61" s="80">
        <v>296.73</v>
      </c>
      <c r="T61" s="80">
        <v>285.12</v>
      </c>
      <c r="U61" s="80">
        <v>269.69</v>
      </c>
      <c r="V61" s="105"/>
    </row>
    <row r="62" spans="1:37" s="47" customFormat="1" ht="22.5" customHeight="1" x14ac:dyDescent="0.25">
      <c r="A62" s="105"/>
      <c r="B62" s="111"/>
      <c r="C62" s="78" t="s">
        <v>52</v>
      </c>
      <c r="D62" s="79">
        <v>697.3</v>
      </c>
      <c r="E62" s="79">
        <v>743.88</v>
      </c>
      <c r="F62" s="79">
        <v>804.78</v>
      </c>
      <c r="G62" s="79">
        <v>878.01</v>
      </c>
      <c r="H62" s="79">
        <v>983.57</v>
      </c>
      <c r="I62" s="79">
        <v>1057.97</v>
      </c>
      <c r="J62" s="79">
        <v>1125.94</v>
      </c>
      <c r="K62" s="79">
        <v>1255.8599999999999</v>
      </c>
      <c r="L62" s="79">
        <v>1306.0999999999999</v>
      </c>
      <c r="M62" s="79">
        <v>1445.62</v>
      </c>
      <c r="N62" s="79">
        <v>1404.8</v>
      </c>
      <c r="O62" s="79">
        <v>1389.3</v>
      </c>
      <c r="P62" s="79">
        <v>1469.28</v>
      </c>
      <c r="Q62" s="80">
        <v>1591.62</v>
      </c>
      <c r="R62" s="80">
        <v>1543.88</v>
      </c>
      <c r="S62" s="80">
        <v>1412.54</v>
      </c>
      <c r="T62" s="80">
        <v>1599.31</v>
      </c>
      <c r="U62" s="80">
        <v>1732.16</v>
      </c>
      <c r="V62" s="105"/>
    </row>
    <row r="63" spans="1:37" s="47" customFormat="1" ht="22.5" customHeight="1" x14ac:dyDescent="0.25">
      <c r="A63" s="105"/>
      <c r="B63" s="111"/>
      <c r="C63" s="78" t="s">
        <v>53</v>
      </c>
      <c r="D63" s="79">
        <v>87.34</v>
      </c>
      <c r="E63" s="79">
        <v>104.79</v>
      </c>
      <c r="F63" s="79">
        <v>130.04</v>
      </c>
      <c r="G63" s="79">
        <v>116.9</v>
      </c>
      <c r="H63" s="79">
        <v>119.13</v>
      </c>
      <c r="I63" s="79">
        <v>141.88</v>
      </c>
      <c r="J63" s="79">
        <v>168.24</v>
      </c>
      <c r="K63" s="79">
        <v>150.66</v>
      </c>
      <c r="L63" s="79">
        <v>114.79</v>
      </c>
      <c r="M63" s="79">
        <v>145.15</v>
      </c>
      <c r="N63" s="79">
        <v>159.54</v>
      </c>
      <c r="O63" s="79">
        <v>174.08</v>
      </c>
      <c r="P63" s="79">
        <v>194.45</v>
      </c>
      <c r="Q63" s="80">
        <v>223.41</v>
      </c>
      <c r="R63" s="80">
        <v>275.95</v>
      </c>
      <c r="S63" s="80">
        <v>269.82</v>
      </c>
      <c r="T63" s="80">
        <v>281.74</v>
      </c>
      <c r="U63" s="80">
        <v>427.63</v>
      </c>
      <c r="V63" s="105"/>
    </row>
    <row r="64" spans="1:37" s="47" customFormat="1" ht="22.5" customHeight="1" x14ac:dyDescent="0.25">
      <c r="A64" s="105"/>
      <c r="B64" s="111"/>
      <c r="C64" s="78" t="s">
        <v>54</v>
      </c>
      <c r="D64" s="79">
        <v>394.33</v>
      </c>
      <c r="E64" s="79">
        <v>389.69</v>
      </c>
      <c r="F64" s="79">
        <v>405.02</v>
      </c>
      <c r="G64" s="79">
        <v>388.68</v>
      </c>
      <c r="H64" s="79">
        <v>378.13</v>
      </c>
      <c r="I64" s="79">
        <v>407.64</v>
      </c>
      <c r="J64" s="79">
        <v>392.43</v>
      </c>
      <c r="K64" s="79">
        <v>411.6</v>
      </c>
      <c r="L64" s="79">
        <v>444.11</v>
      </c>
      <c r="M64" s="79">
        <v>436.39</v>
      </c>
      <c r="N64" s="79">
        <v>430.2</v>
      </c>
      <c r="O64" s="79">
        <v>421.89</v>
      </c>
      <c r="P64" s="79">
        <v>422.4</v>
      </c>
      <c r="Q64" s="80">
        <v>410.05</v>
      </c>
      <c r="R64" s="80">
        <v>401.24</v>
      </c>
      <c r="S64" s="80">
        <v>375.33</v>
      </c>
      <c r="T64" s="80">
        <v>395.53</v>
      </c>
      <c r="U64" s="80">
        <v>395.21</v>
      </c>
      <c r="V64" s="105"/>
    </row>
    <row r="65" spans="1:37" s="47" customFormat="1" ht="22.5" customHeight="1" x14ac:dyDescent="0.25">
      <c r="A65" s="105"/>
      <c r="B65" s="111"/>
      <c r="C65" s="78" t="s">
        <v>55</v>
      </c>
      <c r="D65" s="79">
        <v>27.28</v>
      </c>
      <c r="E65" s="79">
        <v>28.02</v>
      </c>
      <c r="F65" s="79">
        <v>35.020000000000003</v>
      </c>
      <c r="G65" s="79">
        <v>38.75</v>
      </c>
      <c r="H65" s="79">
        <v>41.42</v>
      </c>
      <c r="I65" s="79">
        <v>58.55</v>
      </c>
      <c r="J65" s="79">
        <v>58.52</v>
      </c>
      <c r="K65" s="79">
        <v>62.92</v>
      </c>
      <c r="L65" s="79">
        <v>59.69</v>
      </c>
      <c r="M65" s="79">
        <v>60.84</v>
      </c>
      <c r="N65" s="79">
        <v>68.959999999999994</v>
      </c>
      <c r="O65" s="79">
        <v>74.819999999999993</v>
      </c>
      <c r="P65" s="79">
        <v>82.29</v>
      </c>
      <c r="Q65" s="80">
        <v>88.27</v>
      </c>
      <c r="R65" s="80">
        <v>83.43</v>
      </c>
      <c r="S65" s="80">
        <v>92.48</v>
      </c>
      <c r="T65" s="80">
        <v>88.37</v>
      </c>
      <c r="U65" s="80">
        <v>87.93</v>
      </c>
      <c r="V65" s="105"/>
    </row>
    <row r="66" spans="1:37" s="47" customFormat="1" ht="22.5" customHeight="1" x14ac:dyDescent="0.25">
      <c r="A66" s="105"/>
      <c r="B66" s="111"/>
      <c r="C66" s="78" t="s">
        <v>56</v>
      </c>
      <c r="D66" s="79">
        <v>7.66</v>
      </c>
      <c r="E66" s="79">
        <v>7.63</v>
      </c>
      <c r="F66" s="79">
        <v>5.47</v>
      </c>
      <c r="G66" s="79">
        <v>7.11</v>
      </c>
      <c r="H66" s="79">
        <v>5.12</v>
      </c>
      <c r="I66" s="79">
        <v>4.2</v>
      </c>
      <c r="J66" s="79">
        <v>4.07</v>
      </c>
      <c r="K66" s="79">
        <v>5.53</v>
      </c>
      <c r="L66" s="79">
        <v>4.67</v>
      </c>
      <c r="M66" s="79">
        <v>4.18</v>
      </c>
      <c r="N66" s="79">
        <v>4.18</v>
      </c>
      <c r="O66" s="79">
        <v>3.19</v>
      </c>
      <c r="P66" s="79">
        <v>3.45</v>
      </c>
      <c r="Q66" s="80">
        <v>3.87</v>
      </c>
      <c r="R66" s="80">
        <v>4.6900000000000004</v>
      </c>
      <c r="S66" s="80">
        <v>4.38</v>
      </c>
      <c r="T66" s="80">
        <v>4.93</v>
      </c>
      <c r="U66" s="80">
        <v>3.91</v>
      </c>
      <c r="V66" s="105"/>
    </row>
    <row r="67" spans="1:37" s="47" customFormat="1" ht="22.5" customHeight="1" x14ac:dyDescent="0.25">
      <c r="A67" s="105"/>
      <c r="B67" s="111"/>
      <c r="C67" s="78" t="s">
        <v>59</v>
      </c>
      <c r="D67" s="79">
        <v>47.7</v>
      </c>
      <c r="E67" s="79">
        <v>50.72</v>
      </c>
      <c r="F67" s="79">
        <v>56.48</v>
      </c>
      <c r="G67" s="79">
        <v>61.51</v>
      </c>
      <c r="H67" s="79">
        <v>59.76</v>
      </c>
      <c r="I67" s="79">
        <v>64.930000000000007</v>
      </c>
      <c r="J67" s="79">
        <v>65.760000000000005</v>
      </c>
      <c r="K67" s="79">
        <v>65.37</v>
      </c>
      <c r="L67" s="79">
        <v>68.94</v>
      </c>
      <c r="M67" s="79">
        <v>64.33</v>
      </c>
      <c r="N67" s="79">
        <v>67.989999999999995</v>
      </c>
      <c r="O67" s="79">
        <v>62.15</v>
      </c>
      <c r="P67" s="79">
        <v>65.92</v>
      </c>
      <c r="Q67" s="80">
        <v>63.65</v>
      </c>
      <c r="R67" s="80">
        <v>65.599999999999994</v>
      </c>
      <c r="S67" s="80">
        <v>68.59</v>
      </c>
      <c r="T67" s="80">
        <v>61.32</v>
      </c>
      <c r="U67" s="80">
        <v>55.78</v>
      </c>
      <c r="V67" s="105"/>
    </row>
    <row r="68" spans="1:37" s="47" customFormat="1" ht="22.5" customHeight="1" x14ac:dyDescent="0.25">
      <c r="A68" s="105"/>
      <c r="B68" s="111"/>
      <c r="C68" s="78" t="s">
        <v>58</v>
      </c>
      <c r="D68" s="79">
        <v>137.69</v>
      </c>
      <c r="E68" s="79">
        <v>144.4</v>
      </c>
      <c r="F68" s="79">
        <v>150.47</v>
      </c>
      <c r="G68" s="79">
        <v>142.80000000000001</v>
      </c>
      <c r="H68" s="79">
        <v>135.19</v>
      </c>
      <c r="I68" s="79">
        <v>143.32</v>
      </c>
      <c r="J68" s="79">
        <v>151.74</v>
      </c>
      <c r="K68" s="79">
        <v>148.76</v>
      </c>
      <c r="L68" s="79">
        <v>151.38999999999999</v>
      </c>
      <c r="M68" s="79">
        <v>152.55000000000001</v>
      </c>
      <c r="N68" s="79">
        <v>147.52000000000001</v>
      </c>
      <c r="O68" s="79">
        <v>149.93</v>
      </c>
      <c r="P68" s="79">
        <v>154.35</v>
      </c>
      <c r="Q68" s="80">
        <v>153.53</v>
      </c>
      <c r="R68" s="80">
        <v>147.37</v>
      </c>
      <c r="S68" s="80">
        <v>144.22</v>
      </c>
      <c r="T68" s="80">
        <v>149.59</v>
      </c>
      <c r="U68" s="80">
        <v>139.77000000000001</v>
      </c>
      <c r="V68" s="105"/>
    </row>
    <row r="69" spans="1:37" s="47" customFormat="1" ht="26.25" customHeight="1" x14ac:dyDescent="0.25">
      <c r="A69" s="13"/>
      <c r="B69" s="67"/>
      <c r="C69" s="78" t="s">
        <v>81</v>
      </c>
      <c r="D69" s="79">
        <v>182.57000000000062</v>
      </c>
      <c r="E69" s="79">
        <v>189.47999999999956</v>
      </c>
      <c r="F69" s="79">
        <v>188.52999999999975</v>
      </c>
      <c r="G69" s="79">
        <v>200.86000000000058</v>
      </c>
      <c r="H69" s="79">
        <v>188.84999999999854</v>
      </c>
      <c r="I69" s="79">
        <v>194.73999999999978</v>
      </c>
      <c r="J69" s="79">
        <v>193.42000000000007</v>
      </c>
      <c r="K69" s="79">
        <v>197.86999999999716</v>
      </c>
      <c r="L69" s="79">
        <v>204.23999999999796</v>
      </c>
      <c r="M69" s="79">
        <v>231.09000000000015</v>
      </c>
      <c r="N69" s="79">
        <v>248.71999999999753</v>
      </c>
      <c r="O69" s="79">
        <v>282.43000000000211</v>
      </c>
      <c r="P69" s="79">
        <v>343.51999999999862</v>
      </c>
      <c r="Q69" s="80">
        <v>400.11999999999898</v>
      </c>
      <c r="R69" s="80">
        <v>451.8899999999976</v>
      </c>
      <c r="S69" s="80">
        <v>457.66000000000167</v>
      </c>
      <c r="T69" s="80">
        <v>437.46999999999935</v>
      </c>
      <c r="U69" s="80">
        <v>694.70999999999913</v>
      </c>
      <c r="V69" s="23"/>
    </row>
    <row r="70" spans="1:37" s="17" customFormat="1" ht="36" customHeight="1" x14ac:dyDescent="0.25">
      <c r="A70" s="16"/>
      <c r="B70" s="178" t="s">
        <v>76</v>
      </c>
      <c r="C70" s="178"/>
      <c r="D70" s="81">
        <v>4512.84</v>
      </c>
      <c r="E70" s="81">
        <v>4539.63</v>
      </c>
      <c r="F70" s="82">
        <v>4617.72</v>
      </c>
      <c r="G70" s="82">
        <v>4469</v>
      </c>
      <c r="H70" s="82">
        <v>4062.27</v>
      </c>
      <c r="I70" s="82">
        <v>4311.8</v>
      </c>
      <c r="J70" s="82">
        <v>4219.7</v>
      </c>
      <c r="K70" s="82">
        <v>4063.29</v>
      </c>
      <c r="L70" s="82">
        <v>4086.99</v>
      </c>
      <c r="M70" s="82">
        <v>4011.46</v>
      </c>
      <c r="N70" s="82">
        <v>3764.53</v>
      </c>
      <c r="O70" s="82">
        <v>3572.11</v>
      </c>
      <c r="P70" s="82">
        <v>3531.17</v>
      </c>
      <c r="Q70" s="82">
        <v>3388.39</v>
      </c>
      <c r="R70" s="82">
        <v>3012.21</v>
      </c>
      <c r="S70" s="82">
        <v>2584.02</v>
      </c>
      <c r="T70" s="82">
        <v>2795.59</v>
      </c>
      <c r="U70" s="82">
        <v>2727.69</v>
      </c>
      <c r="V70" s="16"/>
      <c r="AC70" s="18"/>
      <c r="AD70" s="18"/>
      <c r="AE70" s="18"/>
      <c r="AF70" s="18"/>
      <c r="AG70" s="18"/>
      <c r="AK70" s="13"/>
    </row>
    <row r="71" spans="1:37" s="17" customFormat="1" ht="36" customHeight="1" x14ac:dyDescent="0.25">
      <c r="A71" s="16"/>
      <c r="B71" s="178" t="s">
        <v>77</v>
      </c>
      <c r="C71" s="178"/>
      <c r="D71" s="81">
        <v>6878.59</v>
      </c>
      <c r="E71" s="81">
        <v>7512.06</v>
      </c>
      <c r="F71" s="82">
        <v>8025</v>
      </c>
      <c r="G71" s="82">
        <v>8316.0400000000009</v>
      </c>
      <c r="H71" s="82">
        <v>8768.7800000000007</v>
      </c>
      <c r="I71" s="82">
        <v>9428.67</v>
      </c>
      <c r="J71" s="82">
        <v>10223.709999999999</v>
      </c>
      <c r="K71" s="82">
        <v>10514.84</v>
      </c>
      <c r="L71" s="82">
        <v>10834.32</v>
      </c>
      <c r="M71" s="82">
        <v>10915.59</v>
      </c>
      <c r="N71" s="82">
        <v>10745.63</v>
      </c>
      <c r="O71" s="82">
        <v>10692.94</v>
      </c>
      <c r="P71" s="82">
        <v>10951.5</v>
      </c>
      <c r="Q71" s="82">
        <v>11345.62</v>
      </c>
      <c r="R71" s="82">
        <v>11430.56</v>
      </c>
      <c r="S71" s="82">
        <v>11309.15</v>
      </c>
      <c r="T71" s="82">
        <v>11996.29</v>
      </c>
      <c r="U71" s="82">
        <v>12584.09</v>
      </c>
      <c r="V71" s="16"/>
      <c r="AC71" s="18"/>
      <c r="AD71" s="18"/>
      <c r="AE71" s="18"/>
      <c r="AF71" s="18"/>
      <c r="AG71" s="18"/>
      <c r="AK71" s="13"/>
    </row>
    <row r="72" spans="1:37" s="17" customFormat="1" ht="36" customHeight="1" x14ac:dyDescent="0.25">
      <c r="A72" s="25"/>
      <c r="B72" s="178" t="s">
        <v>78</v>
      </c>
      <c r="C72" s="178"/>
      <c r="D72" s="84">
        <v>11391.43</v>
      </c>
      <c r="E72" s="84">
        <v>12051.69</v>
      </c>
      <c r="F72" s="85">
        <v>12642.72</v>
      </c>
      <c r="G72" s="85">
        <v>12785.04</v>
      </c>
      <c r="H72" s="85">
        <v>12831.05</v>
      </c>
      <c r="I72" s="85">
        <v>13740.47</v>
      </c>
      <c r="J72" s="85">
        <v>14443.41</v>
      </c>
      <c r="K72" s="85">
        <v>14578.13</v>
      </c>
      <c r="L72" s="85">
        <v>14921.31</v>
      </c>
      <c r="M72" s="85">
        <v>14927.06</v>
      </c>
      <c r="N72" s="85">
        <v>14510.15</v>
      </c>
      <c r="O72" s="85">
        <v>14265.05</v>
      </c>
      <c r="P72" s="85">
        <v>14482.67</v>
      </c>
      <c r="Q72" s="85">
        <v>14734.01</v>
      </c>
      <c r="R72" s="85">
        <v>14442.77</v>
      </c>
      <c r="S72" s="85">
        <v>13893.16</v>
      </c>
      <c r="T72" s="85">
        <v>14791.88</v>
      </c>
      <c r="U72" s="85">
        <v>15311.79</v>
      </c>
      <c r="V72" s="25"/>
      <c r="AC72" s="18"/>
      <c r="AD72" s="18"/>
      <c r="AE72" s="18"/>
      <c r="AF72" s="18"/>
      <c r="AG72" s="18"/>
      <c r="AK72" s="13"/>
    </row>
    <row r="73" spans="1:37" ht="15" customHeight="1" x14ac:dyDescent="0.2">
      <c r="A73" s="49"/>
      <c r="B73" s="49"/>
      <c r="C73" s="49"/>
      <c r="D73" s="49"/>
      <c r="E73" s="49"/>
      <c r="F73" s="49"/>
      <c r="G73" s="49"/>
      <c r="H73" s="49"/>
      <c r="I73" s="49"/>
      <c r="J73" s="49"/>
      <c r="K73" s="49"/>
      <c r="L73" s="49"/>
      <c r="M73" s="49"/>
      <c r="N73" s="49"/>
      <c r="O73" s="49"/>
    </row>
    <row r="74" spans="1:37" ht="15" customHeight="1" x14ac:dyDescent="0.2">
      <c r="A74" s="50"/>
      <c r="B74" s="50"/>
      <c r="C74" s="50"/>
      <c r="D74" s="50"/>
      <c r="E74" s="50"/>
      <c r="F74" s="50"/>
      <c r="G74" s="50"/>
      <c r="H74" s="50"/>
      <c r="I74" s="50"/>
      <c r="J74" s="50"/>
      <c r="K74" s="50"/>
      <c r="L74" s="50"/>
      <c r="M74" s="50"/>
      <c r="N74" s="50"/>
      <c r="O74" s="50"/>
    </row>
    <row r="75" spans="1:37" ht="15" customHeight="1" x14ac:dyDescent="0.2">
      <c r="A75" s="50"/>
      <c r="B75" s="50"/>
      <c r="C75" s="50"/>
      <c r="D75" s="50"/>
      <c r="E75" s="50"/>
      <c r="F75" s="50"/>
      <c r="G75" s="50"/>
      <c r="H75" s="50"/>
      <c r="I75" s="50"/>
      <c r="J75" s="50"/>
      <c r="K75" s="50"/>
      <c r="L75" s="50"/>
      <c r="M75" s="50"/>
      <c r="N75" s="50"/>
      <c r="O75" s="50"/>
    </row>
  </sheetData>
  <mergeCells count="12">
    <mergeCell ref="B50:C50"/>
    <mergeCell ref="B58:C58"/>
    <mergeCell ref="B70:C70"/>
    <mergeCell ref="B71:C71"/>
    <mergeCell ref="B72:C72"/>
    <mergeCell ref="X3:Y3"/>
    <mergeCell ref="B42:C42"/>
    <mergeCell ref="B3:C3"/>
    <mergeCell ref="B4:C4"/>
    <mergeCell ref="B8:C8"/>
    <mergeCell ref="B17:C17"/>
    <mergeCell ref="B35:C35"/>
  </mergeCells>
  <hyperlinks>
    <hyperlink ref="X3" location="Índice!A1" display="Volver al índice" xr:uid="{00000000-0004-0000-0D00-000000000000}"/>
  </hyperlinks>
  <pageMargins left="0.7" right="0.7" top="0.75" bottom="0.75" header="0.3" footer="0.3"/>
  <pageSetup paperSize="9" scale="23"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5">
    <tabColor rgb="FF5C4E44"/>
    <pageSetUpPr fitToPage="1"/>
  </sheetPr>
  <dimension ref="A1:AK75"/>
  <sheetViews>
    <sheetView showGridLines="0" zoomScale="60" zoomScaleNormal="60" workbookViewId="0"/>
  </sheetViews>
  <sheetFormatPr defaultColWidth="11.42578125" defaultRowHeight="14.25" x14ac:dyDescent="0.2"/>
  <cols>
    <col min="1" max="1" width="2.28515625" style="13" customWidth="1"/>
    <col min="2" max="2" width="5.7109375" style="13" customWidth="1"/>
    <col min="3" max="3" width="76.42578125" style="48" customWidth="1"/>
    <col min="4" max="21" width="15.42578125" style="19" customWidth="1"/>
    <col min="22" max="22" width="2.28515625" style="13" customWidth="1"/>
    <col min="23" max="16384" width="11.42578125" style="19"/>
  </cols>
  <sheetData>
    <row r="1" spans="1:37" s="6" customFormat="1" ht="39.75" customHeight="1" x14ac:dyDescent="0.25">
      <c r="D1" s="7"/>
      <c r="E1" s="7"/>
      <c r="F1" s="7"/>
      <c r="G1" s="7"/>
      <c r="H1" s="7"/>
      <c r="I1" s="7"/>
      <c r="J1" s="7"/>
      <c r="K1" s="7"/>
      <c r="L1" s="7"/>
      <c r="AB1" s="44"/>
      <c r="AC1" s="45"/>
    </row>
    <row r="2" spans="1:37" s="6" customFormat="1" ht="39.75" customHeight="1" x14ac:dyDescent="0.25">
      <c r="D2" s="7"/>
      <c r="E2" s="7"/>
      <c r="F2" s="7"/>
      <c r="G2" s="7"/>
      <c r="H2" s="7"/>
      <c r="I2" s="7"/>
      <c r="J2" s="7"/>
      <c r="K2" s="7"/>
      <c r="L2" s="7"/>
      <c r="Q2" s="10"/>
      <c r="R2" s="10"/>
      <c r="S2" s="10"/>
      <c r="T2" s="10"/>
      <c r="U2" s="10"/>
      <c r="AB2" s="44"/>
      <c r="AC2" s="46"/>
    </row>
    <row r="3" spans="1:37" s="13" customFormat="1" ht="65.25" customHeight="1" x14ac:dyDescent="0.25">
      <c r="A3" s="63"/>
      <c r="B3" s="177" t="s">
        <v>337</v>
      </c>
      <c r="C3" s="177"/>
      <c r="D3" s="64">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3"/>
      <c r="X3" s="174" t="s">
        <v>168</v>
      </c>
      <c r="Y3" s="174"/>
    </row>
    <row r="4" spans="1:37" s="17" customFormat="1" ht="36" customHeight="1" x14ac:dyDescent="0.25">
      <c r="A4" s="58"/>
      <c r="B4" s="176" t="s">
        <v>70</v>
      </c>
      <c r="C4" s="176"/>
      <c r="D4" s="76">
        <v>380</v>
      </c>
      <c r="E4" s="76">
        <v>360</v>
      </c>
      <c r="F4" s="77">
        <v>360</v>
      </c>
      <c r="G4" s="77">
        <v>350</v>
      </c>
      <c r="H4" s="77">
        <v>330</v>
      </c>
      <c r="I4" s="77">
        <v>340</v>
      </c>
      <c r="J4" s="77">
        <v>320</v>
      </c>
      <c r="K4" s="77">
        <v>300</v>
      </c>
      <c r="L4" s="77">
        <v>300</v>
      </c>
      <c r="M4" s="77">
        <v>300</v>
      </c>
      <c r="N4" s="77">
        <v>280</v>
      </c>
      <c r="O4" s="77">
        <v>270</v>
      </c>
      <c r="P4" s="77">
        <v>270</v>
      </c>
      <c r="Q4" s="77">
        <v>260</v>
      </c>
      <c r="R4" s="77">
        <v>250</v>
      </c>
      <c r="S4" s="77">
        <v>230</v>
      </c>
      <c r="T4" s="77">
        <v>240</v>
      </c>
      <c r="U4" s="77">
        <v>240</v>
      </c>
      <c r="V4" s="58"/>
      <c r="AC4" s="18"/>
      <c r="AD4" s="18"/>
      <c r="AE4" s="18"/>
      <c r="AF4" s="18"/>
      <c r="AG4" s="18"/>
      <c r="AK4" s="13"/>
    </row>
    <row r="5" spans="1:37" s="47" customFormat="1" ht="22.5" customHeight="1" x14ac:dyDescent="0.25">
      <c r="A5" s="105"/>
      <c r="B5" s="111"/>
      <c r="C5" s="78" t="s">
        <v>22</v>
      </c>
      <c r="D5" s="79">
        <v>440</v>
      </c>
      <c r="E5" s="79">
        <v>410</v>
      </c>
      <c r="F5" s="79">
        <v>410</v>
      </c>
      <c r="G5" s="79">
        <v>390</v>
      </c>
      <c r="H5" s="79">
        <v>380</v>
      </c>
      <c r="I5" s="79">
        <v>380</v>
      </c>
      <c r="J5" s="79">
        <v>380</v>
      </c>
      <c r="K5" s="79">
        <v>370</v>
      </c>
      <c r="L5" s="79">
        <v>370</v>
      </c>
      <c r="M5" s="79">
        <v>360</v>
      </c>
      <c r="N5" s="79">
        <v>360</v>
      </c>
      <c r="O5" s="79">
        <v>350</v>
      </c>
      <c r="P5" s="79">
        <v>350</v>
      </c>
      <c r="Q5" s="80">
        <v>340</v>
      </c>
      <c r="R5" s="80">
        <v>330</v>
      </c>
      <c r="S5" s="80">
        <v>320</v>
      </c>
      <c r="T5" s="80">
        <v>320</v>
      </c>
      <c r="U5" s="80">
        <v>320</v>
      </c>
      <c r="V5" s="105"/>
    </row>
    <row r="6" spans="1:37" s="47" customFormat="1" ht="22.5" customHeight="1" x14ac:dyDescent="0.25">
      <c r="A6" s="105"/>
      <c r="B6" s="111"/>
      <c r="C6" s="78" t="s">
        <v>79</v>
      </c>
      <c r="D6" s="79">
        <v>370</v>
      </c>
      <c r="E6" s="79">
        <v>360</v>
      </c>
      <c r="F6" s="79">
        <v>350</v>
      </c>
      <c r="G6" s="79">
        <v>340</v>
      </c>
      <c r="H6" s="79">
        <v>330</v>
      </c>
      <c r="I6" s="79">
        <v>330</v>
      </c>
      <c r="J6" s="79">
        <v>310</v>
      </c>
      <c r="K6" s="79">
        <v>300</v>
      </c>
      <c r="L6" s="79">
        <v>300</v>
      </c>
      <c r="M6" s="79">
        <v>290</v>
      </c>
      <c r="N6" s="79">
        <v>280</v>
      </c>
      <c r="O6" s="79">
        <v>270</v>
      </c>
      <c r="P6" s="79">
        <v>260</v>
      </c>
      <c r="Q6" s="80">
        <v>260</v>
      </c>
      <c r="R6" s="80">
        <v>250</v>
      </c>
      <c r="S6" s="80">
        <v>230</v>
      </c>
      <c r="T6" s="80">
        <v>230</v>
      </c>
      <c r="U6" s="80">
        <v>230</v>
      </c>
      <c r="V6" s="105"/>
    </row>
    <row r="7" spans="1:37" s="47" customFormat="1" ht="26.25" customHeight="1" x14ac:dyDescent="0.25">
      <c r="A7" s="13"/>
      <c r="B7" s="67"/>
      <c r="C7" s="78" t="s">
        <v>21</v>
      </c>
      <c r="D7" s="79">
        <v>230</v>
      </c>
      <c r="E7" s="79">
        <v>230</v>
      </c>
      <c r="F7" s="79">
        <v>230</v>
      </c>
      <c r="G7" s="79">
        <v>230</v>
      </c>
      <c r="H7" s="79">
        <v>240</v>
      </c>
      <c r="I7" s="79">
        <v>230</v>
      </c>
      <c r="J7" s="79">
        <v>230</v>
      </c>
      <c r="K7" s="79">
        <v>230</v>
      </c>
      <c r="L7" s="79">
        <v>220</v>
      </c>
      <c r="M7" s="79">
        <v>210</v>
      </c>
      <c r="N7" s="79">
        <v>200</v>
      </c>
      <c r="O7" s="79">
        <v>200</v>
      </c>
      <c r="P7" s="79">
        <v>200</v>
      </c>
      <c r="Q7" s="80">
        <v>180</v>
      </c>
      <c r="R7" s="80">
        <v>180</v>
      </c>
      <c r="S7" s="80">
        <v>160</v>
      </c>
      <c r="T7" s="80">
        <v>170</v>
      </c>
      <c r="U7" s="80">
        <v>190</v>
      </c>
      <c r="V7" s="23"/>
    </row>
    <row r="8" spans="1:37" s="17" customFormat="1" ht="36" customHeight="1" x14ac:dyDescent="0.25">
      <c r="A8" s="16"/>
      <c r="B8" s="175" t="s">
        <v>237</v>
      </c>
      <c r="C8" s="175"/>
      <c r="D8" s="81">
        <v>190</v>
      </c>
      <c r="E8" s="81">
        <v>190</v>
      </c>
      <c r="F8" s="82">
        <v>180</v>
      </c>
      <c r="G8" s="82">
        <v>180</v>
      </c>
      <c r="H8" s="82">
        <v>180</v>
      </c>
      <c r="I8" s="82">
        <v>180</v>
      </c>
      <c r="J8" s="82">
        <v>180</v>
      </c>
      <c r="K8" s="82">
        <v>180</v>
      </c>
      <c r="L8" s="82">
        <v>180</v>
      </c>
      <c r="M8" s="82">
        <v>180</v>
      </c>
      <c r="N8" s="82">
        <v>180</v>
      </c>
      <c r="O8" s="82">
        <v>180</v>
      </c>
      <c r="P8" s="82">
        <v>170</v>
      </c>
      <c r="Q8" s="82">
        <v>160</v>
      </c>
      <c r="R8" s="82">
        <v>160</v>
      </c>
      <c r="S8" s="82">
        <v>150</v>
      </c>
      <c r="T8" s="82">
        <v>160</v>
      </c>
      <c r="U8" s="82">
        <v>160</v>
      </c>
      <c r="V8" s="16"/>
      <c r="AC8" s="18"/>
      <c r="AD8" s="18"/>
      <c r="AE8" s="18"/>
      <c r="AF8" s="18"/>
      <c r="AG8" s="18"/>
      <c r="AK8" s="13"/>
    </row>
    <row r="9" spans="1:37" s="47" customFormat="1" ht="22.5" customHeight="1" x14ac:dyDescent="0.25">
      <c r="A9" s="105"/>
      <c r="B9" s="111"/>
      <c r="C9" s="78" t="s">
        <v>23</v>
      </c>
      <c r="D9" s="79">
        <v>220</v>
      </c>
      <c r="E9" s="79">
        <v>220</v>
      </c>
      <c r="F9" s="79">
        <v>210</v>
      </c>
      <c r="G9" s="79">
        <v>210</v>
      </c>
      <c r="H9" s="79">
        <v>210</v>
      </c>
      <c r="I9" s="79">
        <v>200</v>
      </c>
      <c r="J9" s="79">
        <v>200</v>
      </c>
      <c r="K9" s="79">
        <v>200</v>
      </c>
      <c r="L9" s="79">
        <v>210</v>
      </c>
      <c r="M9" s="79">
        <v>210</v>
      </c>
      <c r="N9" s="79">
        <v>210</v>
      </c>
      <c r="O9" s="79">
        <v>210</v>
      </c>
      <c r="P9" s="79">
        <v>200</v>
      </c>
      <c r="Q9" s="80">
        <v>200</v>
      </c>
      <c r="R9" s="80">
        <v>200</v>
      </c>
      <c r="S9" s="80">
        <v>200</v>
      </c>
      <c r="T9" s="80">
        <v>200</v>
      </c>
      <c r="U9" s="80">
        <v>200</v>
      </c>
      <c r="V9" s="105"/>
    </row>
    <row r="10" spans="1:37" s="47" customFormat="1" ht="22.5" customHeight="1" x14ac:dyDescent="0.25">
      <c r="A10" s="105"/>
      <c r="B10" s="111"/>
      <c r="C10" s="78" t="s">
        <v>24</v>
      </c>
      <c r="D10" s="79">
        <v>140</v>
      </c>
      <c r="E10" s="79">
        <v>140</v>
      </c>
      <c r="F10" s="79">
        <v>130</v>
      </c>
      <c r="G10" s="79">
        <v>140</v>
      </c>
      <c r="H10" s="79">
        <v>130</v>
      </c>
      <c r="I10" s="79">
        <v>130</v>
      </c>
      <c r="J10" s="79">
        <v>130</v>
      </c>
      <c r="K10" s="79">
        <v>140</v>
      </c>
      <c r="L10" s="79">
        <v>150</v>
      </c>
      <c r="M10" s="79">
        <v>160</v>
      </c>
      <c r="N10" s="79">
        <v>150</v>
      </c>
      <c r="O10" s="79">
        <v>150</v>
      </c>
      <c r="P10" s="79">
        <v>150</v>
      </c>
      <c r="Q10" s="80">
        <v>140</v>
      </c>
      <c r="R10" s="80">
        <v>140</v>
      </c>
      <c r="S10" s="80">
        <v>140</v>
      </c>
      <c r="T10" s="80">
        <v>150</v>
      </c>
      <c r="U10" s="80">
        <v>130</v>
      </c>
      <c r="V10" s="105"/>
    </row>
    <row r="11" spans="1:37" s="47" customFormat="1" ht="22.5" customHeight="1" x14ac:dyDescent="0.25">
      <c r="A11" s="105"/>
      <c r="B11" s="111"/>
      <c r="C11" s="78" t="s">
        <v>26</v>
      </c>
      <c r="D11" s="79">
        <v>210</v>
      </c>
      <c r="E11" s="79">
        <v>210</v>
      </c>
      <c r="F11" s="79">
        <v>210</v>
      </c>
      <c r="G11" s="79">
        <v>210</v>
      </c>
      <c r="H11" s="79">
        <v>210</v>
      </c>
      <c r="I11" s="79">
        <v>210</v>
      </c>
      <c r="J11" s="79">
        <v>210</v>
      </c>
      <c r="K11" s="79">
        <v>210</v>
      </c>
      <c r="L11" s="79">
        <v>210</v>
      </c>
      <c r="M11" s="79">
        <v>190</v>
      </c>
      <c r="N11" s="79">
        <v>200</v>
      </c>
      <c r="O11" s="79">
        <v>210</v>
      </c>
      <c r="P11" s="79">
        <v>210</v>
      </c>
      <c r="Q11" s="80">
        <v>200</v>
      </c>
      <c r="R11" s="80">
        <v>210</v>
      </c>
      <c r="S11" s="80">
        <v>210</v>
      </c>
      <c r="T11" s="80">
        <v>200</v>
      </c>
      <c r="U11" s="80">
        <v>190</v>
      </c>
      <c r="V11" s="105"/>
    </row>
    <row r="12" spans="1:37" s="47" customFormat="1" ht="22.5" customHeight="1" x14ac:dyDescent="0.25">
      <c r="A12" s="105"/>
      <c r="B12" s="111"/>
      <c r="C12" s="78" t="s">
        <v>25</v>
      </c>
      <c r="D12" s="79">
        <v>130</v>
      </c>
      <c r="E12" s="79">
        <v>120</v>
      </c>
      <c r="F12" s="79">
        <v>120</v>
      </c>
      <c r="G12" s="79">
        <v>120</v>
      </c>
      <c r="H12" s="79">
        <v>120</v>
      </c>
      <c r="I12" s="79">
        <v>120</v>
      </c>
      <c r="J12" s="79">
        <v>120</v>
      </c>
      <c r="K12" s="79">
        <v>120</v>
      </c>
      <c r="L12" s="79">
        <v>120</v>
      </c>
      <c r="M12" s="79">
        <v>120</v>
      </c>
      <c r="N12" s="79">
        <v>120</v>
      </c>
      <c r="O12" s="79">
        <v>120</v>
      </c>
      <c r="P12" s="79">
        <v>110</v>
      </c>
      <c r="Q12" s="80">
        <v>110</v>
      </c>
      <c r="R12" s="80">
        <v>110</v>
      </c>
      <c r="S12" s="80">
        <v>120</v>
      </c>
      <c r="T12" s="80">
        <v>110</v>
      </c>
      <c r="U12" s="80">
        <v>100</v>
      </c>
      <c r="V12" s="105"/>
    </row>
    <row r="13" spans="1:37" s="47" customFormat="1" ht="22.5" customHeight="1" x14ac:dyDescent="0.25">
      <c r="A13" s="105"/>
      <c r="B13" s="111"/>
      <c r="C13" s="78" t="s">
        <v>28</v>
      </c>
      <c r="D13" s="79">
        <v>140</v>
      </c>
      <c r="E13" s="79">
        <v>130</v>
      </c>
      <c r="F13" s="79">
        <v>130</v>
      </c>
      <c r="G13" s="79">
        <v>140</v>
      </c>
      <c r="H13" s="79">
        <v>150</v>
      </c>
      <c r="I13" s="79">
        <v>150</v>
      </c>
      <c r="J13" s="79">
        <v>150</v>
      </c>
      <c r="K13" s="79">
        <v>140</v>
      </c>
      <c r="L13" s="79">
        <v>140</v>
      </c>
      <c r="M13" s="79">
        <v>140</v>
      </c>
      <c r="N13" s="79">
        <v>140</v>
      </c>
      <c r="O13" s="79">
        <v>140</v>
      </c>
      <c r="P13" s="79">
        <v>130</v>
      </c>
      <c r="Q13" s="80">
        <v>130</v>
      </c>
      <c r="R13" s="80">
        <v>130</v>
      </c>
      <c r="S13" s="80">
        <v>120</v>
      </c>
      <c r="T13" s="80">
        <v>120</v>
      </c>
      <c r="U13" s="80" t="s">
        <v>63</v>
      </c>
      <c r="V13" s="105"/>
    </row>
    <row r="14" spans="1:37" s="47" customFormat="1" ht="22.5" customHeight="1" x14ac:dyDescent="0.25">
      <c r="A14" s="105"/>
      <c r="B14" s="111"/>
      <c r="C14" s="78" t="s">
        <v>100</v>
      </c>
      <c r="D14" s="79">
        <v>1010</v>
      </c>
      <c r="E14" s="79">
        <v>1000</v>
      </c>
      <c r="F14" s="79">
        <v>970</v>
      </c>
      <c r="G14" s="79">
        <v>900</v>
      </c>
      <c r="H14" s="79">
        <v>950</v>
      </c>
      <c r="I14" s="79">
        <v>1010</v>
      </c>
      <c r="J14" s="79">
        <v>1020</v>
      </c>
      <c r="K14" s="79">
        <v>970</v>
      </c>
      <c r="L14" s="79">
        <v>960</v>
      </c>
      <c r="M14" s="79">
        <v>970</v>
      </c>
      <c r="N14" s="79">
        <v>950</v>
      </c>
      <c r="O14" s="79">
        <v>910</v>
      </c>
      <c r="P14" s="79">
        <v>910</v>
      </c>
      <c r="Q14" s="80">
        <v>930</v>
      </c>
      <c r="R14" s="80">
        <v>940</v>
      </c>
      <c r="S14" s="80">
        <v>880</v>
      </c>
      <c r="T14" s="80">
        <v>900</v>
      </c>
      <c r="U14" s="80" t="s">
        <v>63</v>
      </c>
      <c r="V14" s="105"/>
    </row>
    <row r="15" spans="1:37" s="47" customFormat="1" ht="26.25" customHeight="1" x14ac:dyDescent="0.25">
      <c r="A15" s="13"/>
      <c r="B15" s="67"/>
      <c r="C15" s="78" t="s">
        <v>27</v>
      </c>
      <c r="D15" s="79">
        <v>300</v>
      </c>
      <c r="E15" s="79">
        <v>270</v>
      </c>
      <c r="F15" s="79">
        <v>240</v>
      </c>
      <c r="G15" s="79">
        <v>240</v>
      </c>
      <c r="H15" s="79">
        <v>250</v>
      </c>
      <c r="I15" s="79">
        <v>270</v>
      </c>
      <c r="J15" s="79">
        <v>250</v>
      </c>
      <c r="K15" s="79">
        <v>260</v>
      </c>
      <c r="L15" s="79">
        <v>250</v>
      </c>
      <c r="M15" s="79">
        <v>260</v>
      </c>
      <c r="N15" s="79">
        <v>250</v>
      </c>
      <c r="O15" s="79">
        <v>270</v>
      </c>
      <c r="P15" s="79">
        <v>310</v>
      </c>
      <c r="Q15" s="80">
        <v>350</v>
      </c>
      <c r="R15" s="80">
        <v>370</v>
      </c>
      <c r="S15" s="80">
        <v>330</v>
      </c>
      <c r="T15" s="80">
        <v>360</v>
      </c>
      <c r="U15" s="80">
        <v>390</v>
      </c>
      <c r="V15" s="23"/>
    </row>
    <row r="16" spans="1:37" s="17" customFormat="1" ht="36" customHeight="1" x14ac:dyDescent="0.25">
      <c r="A16" s="16"/>
      <c r="B16" s="175" t="s">
        <v>71</v>
      </c>
      <c r="C16" s="175"/>
      <c r="D16" s="81">
        <v>220</v>
      </c>
      <c r="E16" s="81">
        <v>220</v>
      </c>
      <c r="F16" s="82">
        <v>210</v>
      </c>
      <c r="G16" s="82">
        <v>200</v>
      </c>
      <c r="H16" s="82">
        <v>200</v>
      </c>
      <c r="I16" s="82">
        <v>200</v>
      </c>
      <c r="J16" s="82">
        <v>190</v>
      </c>
      <c r="K16" s="82">
        <v>190</v>
      </c>
      <c r="L16" s="82">
        <v>180</v>
      </c>
      <c r="M16" s="82">
        <v>170</v>
      </c>
      <c r="N16" s="82">
        <v>170</v>
      </c>
      <c r="O16" s="82">
        <v>160</v>
      </c>
      <c r="P16" s="82">
        <v>160</v>
      </c>
      <c r="Q16" s="82">
        <v>150</v>
      </c>
      <c r="R16" s="82">
        <v>150</v>
      </c>
      <c r="S16" s="82">
        <v>140</v>
      </c>
      <c r="T16" s="82">
        <v>140</v>
      </c>
      <c r="U16" s="82">
        <v>130</v>
      </c>
      <c r="V16" s="16"/>
      <c r="AC16" s="18"/>
      <c r="AD16" s="18"/>
      <c r="AE16" s="18"/>
      <c r="AF16" s="18"/>
      <c r="AG16" s="18"/>
      <c r="AK16" s="13"/>
    </row>
    <row r="17" spans="1:22" s="47" customFormat="1" ht="22.5" customHeight="1" x14ac:dyDescent="0.25">
      <c r="A17" s="105"/>
      <c r="B17" s="111"/>
      <c r="C17" s="78" t="s">
        <v>32</v>
      </c>
      <c r="D17" s="79">
        <v>240</v>
      </c>
      <c r="E17" s="79">
        <v>230</v>
      </c>
      <c r="F17" s="79">
        <v>220</v>
      </c>
      <c r="G17" s="79">
        <v>220</v>
      </c>
      <c r="H17" s="79">
        <v>210</v>
      </c>
      <c r="I17" s="79">
        <v>220</v>
      </c>
      <c r="J17" s="79">
        <v>200</v>
      </c>
      <c r="K17" s="79">
        <v>210</v>
      </c>
      <c r="L17" s="79">
        <v>210</v>
      </c>
      <c r="M17" s="79">
        <v>200</v>
      </c>
      <c r="N17" s="79">
        <v>190</v>
      </c>
      <c r="O17" s="79">
        <v>190</v>
      </c>
      <c r="P17" s="79">
        <v>180</v>
      </c>
      <c r="Q17" s="80">
        <v>170</v>
      </c>
      <c r="R17" s="80">
        <v>160</v>
      </c>
      <c r="S17" s="80">
        <v>150</v>
      </c>
      <c r="T17" s="80">
        <v>160</v>
      </c>
      <c r="U17" s="80">
        <v>150</v>
      </c>
      <c r="V17" s="105"/>
    </row>
    <row r="18" spans="1:22" s="47" customFormat="1" ht="22.5" customHeight="1" x14ac:dyDescent="0.25">
      <c r="A18" s="105"/>
      <c r="B18" s="111"/>
      <c r="C18" s="78" t="s">
        <v>29</v>
      </c>
      <c r="D18" s="79">
        <v>250</v>
      </c>
      <c r="E18" s="79">
        <v>240</v>
      </c>
      <c r="F18" s="79">
        <v>220</v>
      </c>
      <c r="G18" s="79">
        <v>220</v>
      </c>
      <c r="H18" s="79">
        <v>210</v>
      </c>
      <c r="I18" s="79">
        <v>220</v>
      </c>
      <c r="J18" s="79">
        <v>200</v>
      </c>
      <c r="K18" s="79">
        <v>200</v>
      </c>
      <c r="L18" s="79">
        <v>200</v>
      </c>
      <c r="M18" s="79">
        <v>180</v>
      </c>
      <c r="N18" s="79">
        <v>190</v>
      </c>
      <c r="O18" s="79">
        <v>180</v>
      </c>
      <c r="P18" s="79">
        <v>180</v>
      </c>
      <c r="Q18" s="80">
        <v>180</v>
      </c>
      <c r="R18" s="80">
        <v>170</v>
      </c>
      <c r="S18" s="80">
        <v>170</v>
      </c>
      <c r="T18" s="80">
        <v>160</v>
      </c>
      <c r="U18" s="80">
        <v>150</v>
      </c>
      <c r="V18" s="105"/>
    </row>
    <row r="19" spans="1:22" s="47" customFormat="1" ht="22.5" customHeight="1" x14ac:dyDescent="0.25">
      <c r="A19" s="105"/>
      <c r="B19" s="111"/>
      <c r="C19" s="78" t="s">
        <v>36</v>
      </c>
      <c r="D19" s="79">
        <v>220</v>
      </c>
      <c r="E19" s="79">
        <v>210</v>
      </c>
      <c r="F19" s="79">
        <v>210</v>
      </c>
      <c r="G19" s="79">
        <v>190</v>
      </c>
      <c r="H19" s="79">
        <v>170</v>
      </c>
      <c r="I19" s="79">
        <v>170</v>
      </c>
      <c r="J19" s="79">
        <v>170</v>
      </c>
      <c r="K19" s="79">
        <v>170</v>
      </c>
      <c r="L19" s="79">
        <v>160</v>
      </c>
      <c r="M19" s="79">
        <v>150</v>
      </c>
      <c r="N19" s="79">
        <v>160</v>
      </c>
      <c r="O19" s="79">
        <v>150</v>
      </c>
      <c r="P19" s="79">
        <v>150</v>
      </c>
      <c r="Q19" s="80">
        <v>150</v>
      </c>
      <c r="R19" s="80">
        <v>130</v>
      </c>
      <c r="S19" s="80">
        <v>130</v>
      </c>
      <c r="T19" s="80">
        <v>130</v>
      </c>
      <c r="U19" s="80">
        <v>130</v>
      </c>
      <c r="V19" s="105"/>
    </row>
    <row r="20" spans="1:22" s="47" customFormat="1" ht="22.5" customHeight="1" x14ac:dyDescent="0.25">
      <c r="A20" s="105"/>
      <c r="B20" s="111"/>
      <c r="C20" s="78" t="s">
        <v>30</v>
      </c>
      <c r="D20" s="79">
        <v>250</v>
      </c>
      <c r="E20" s="79">
        <v>290</v>
      </c>
      <c r="F20" s="79">
        <v>270</v>
      </c>
      <c r="G20" s="79">
        <v>240</v>
      </c>
      <c r="H20" s="79">
        <v>250</v>
      </c>
      <c r="I20" s="79">
        <v>280</v>
      </c>
      <c r="J20" s="79">
        <v>240</v>
      </c>
      <c r="K20" s="79">
        <v>220</v>
      </c>
      <c r="L20" s="79">
        <v>220</v>
      </c>
      <c r="M20" s="79">
        <v>210</v>
      </c>
      <c r="N20" s="79">
        <v>190</v>
      </c>
      <c r="O20" s="79">
        <v>200</v>
      </c>
      <c r="P20" s="79">
        <v>180</v>
      </c>
      <c r="Q20" s="80">
        <v>190</v>
      </c>
      <c r="R20" s="80">
        <v>170</v>
      </c>
      <c r="S20" s="80">
        <v>160</v>
      </c>
      <c r="T20" s="80">
        <v>150</v>
      </c>
      <c r="U20" s="80" t="s">
        <v>63</v>
      </c>
      <c r="V20" s="105"/>
    </row>
    <row r="21" spans="1:22" s="47" customFormat="1" ht="22.5" customHeight="1" x14ac:dyDescent="0.25">
      <c r="A21" s="105"/>
      <c r="B21" s="111"/>
      <c r="C21" s="78" t="s">
        <v>31</v>
      </c>
      <c r="D21" s="79">
        <v>160</v>
      </c>
      <c r="E21" s="79">
        <v>150</v>
      </c>
      <c r="F21" s="79">
        <v>140</v>
      </c>
      <c r="G21" s="79">
        <v>140</v>
      </c>
      <c r="H21" s="79">
        <v>140</v>
      </c>
      <c r="I21" s="79">
        <v>140</v>
      </c>
      <c r="J21" s="79">
        <v>130</v>
      </c>
      <c r="K21" s="79">
        <v>130</v>
      </c>
      <c r="L21" s="79">
        <v>130</v>
      </c>
      <c r="M21" s="79">
        <v>120</v>
      </c>
      <c r="N21" s="79">
        <v>120</v>
      </c>
      <c r="O21" s="79">
        <v>120</v>
      </c>
      <c r="P21" s="79">
        <v>120</v>
      </c>
      <c r="Q21" s="80">
        <v>110</v>
      </c>
      <c r="R21" s="80">
        <v>110</v>
      </c>
      <c r="S21" s="80">
        <v>100</v>
      </c>
      <c r="T21" s="80">
        <v>110</v>
      </c>
      <c r="U21" s="80">
        <v>100</v>
      </c>
      <c r="V21" s="105"/>
    </row>
    <row r="22" spans="1:22" s="47" customFormat="1" ht="22.5" customHeight="1" x14ac:dyDescent="0.25">
      <c r="A22" s="105"/>
      <c r="B22" s="111"/>
      <c r="C22" s="78" t="s">
        <v>65</v>
      </c>
      <c r="D22" s="79">
        <v>250</v>
      </c>
      <c r="E22" s="79">
        <v>230</v>
      </c>
      <c r="F22" s="79">
        <v>230</v>
      </c>
      <c r="G22" s="79">
        <v>220</v>
      </c>
      <c r="H22" s="79">
        <v>220</v>
      </c>
      <c r="I22" s="79">
        <v>230</v>
      </c>
      <c r="J22" s="79">
        <v>220</v>
      </c>
      <c r="K22" s="79">
        <v>220</v>
      </c>
      <c r="L22" s="79">
        <v>210</v>
      </c>
      <c r="M22" s="79">
        <v>200</v>
      </c>
      <c r="N22" s="79">
        <v>210</v>
      </c>
      <c r="O22" s="79">
        <v>200</v>
      </c>
      <c r="P22" s="79">
        <v>190</v>
      </c>
      <c r="Q22" s="80">
        <v>180</v>
      </c>
      <c r="R22" s="80">
        <v>170</v>
      </c>
      <c r="S22" s="80">
        <v>160</v>
      </c>
      <c r="T22" s="80">
        <v>160</v>
      </c>
      <c r="U22" s="80">
        <v>140</v>
      </c>
      <c r="V22" s="105"/>
    </row>
    <row r="23" spans="1:22" s="47" customFormat="1" ht="22.5" customHeight="1" x14ac:dyDescent="0.25">
      <c r="A23" s="105"/>
      <c r="B23" s="111"/>
      <c r="C23" s="78" t="s">
        <v>33</v>
      </c>
      <c r="D23" s="79">
        <v>200</v>
      </c>
      <c r="E23" s="79">
        <v>190</v>
      </c>
      <c r="F23" s="79">
        <v>190</v>
      </c>
      <c r="G23" s="79">
        <v>180</v>
      </c>
      <c r="H23" s="79">
        <v>170</v>
      </c>
      <c r="I23" s="79">
        <v>170</v>
      </c>
      <c r="J23" s="79">
        <v>170</v>
      </c>
      <c r="K23" s="79">
        <v>170</v>
      </c>
      <c r="L23" s="79">
        <v>150</v>
      </c>
      <c r="M23" s="79">
        <v>150</v>
      </c>
      <c r="N23" s="79">
        <v>150</v>
      </c>
      <c r="O23" s="79">
        <v>150</v>
      </c>
      <c r="P23" s="79">
        <v>140</v>
      </c>
      <c r="Q23" s="80">
        <v>140</v>
      </c>
      <c r="R23" s="80">
        <v>130</v>
      </c>
      <c r="S23" s="80">
        <v>130</v>
      </c>
      <c r="T23" s="80">
        <v>140</v>
      </c>
      <c r="U23" s="80">
        <v>130</v>
      </c>
      <c r="V23" s="105"/>
    </row>
    <row r="24" spans="1:22" s="47" customFormat="1" ht="22.5" customHeight="1" x14ac:dyDescent="0.25">
      <c r="A24" s="105"/>
      <c r="B24" s="111"/>
      <c r="C24" s="78" t="s">
        <v>38</v>
      </c>
      <c r="D24" s="79">
        <v>130</v>
      </c>
      <c r="E24" s="79">
        <v>130</v>
      </c>
      <c r="F24" s="79">
        <v>130</v>
      </c>
      <c r="G24" s="79">
        <v>140</v>
      </c>
      <c r="H24" s="79">
        <v>140</v>
      </c>
      <c r="I24" s="79">
        <v>140</v>
      </c>
      <c r="J24" s="79">
        <v>140</v>
      </c>
      <c r="K24" s="79">
        <v>130</v>
      </c>
      <c r="L24" s="79">
        <v>140</v>
      </c>
      <c r="M24" s="79">
        <v>130</v>
      </c>
      <c r="N24" s="79">
        <v>130</v>
      </c>
      <c r="O24" s="79">
        <v>130</v>
      </c>
      <c r="P24" s="79">
        <v>130</v>
      </c>
      <c r="Q24" s="80">
        <v>120</v>
      </c>
      <c r="R24" s="80">
        <v>120</v>
      </c>
      <c r="S24" s="80">
        <v>120</v>
      </c>
      <c r="T24" s="80">
        <v>110</v>
      </c>
      <c r="U24" s="80">
        <v>100</v>
      </c>
      <c r="V24" s="105"/>
    </row>
    <row r="25" spans="1:22" s="47" customFormat="1" ht="22.5" customHeight="1" x14ac:dyDescent="0.25">
      <c r="A25" s="105"/>
      <c r="B25" s="111"/>
      <c r="C25" s="78" t="s">
        <v>34</v>
      </c>
      <c r="D25" s="79">
        <v>440</v>
      </c>
      <c r="E25" s="79">
        <v>430</v>
      </c>
      <c r="F25" s="79">
        <v>400</v>
      </c>
      <c r="G25" s="79">
        <v>380</v>
      </c>
      <c r="H25" s="79">
        <v>350</v>
      </c>
      <c r="I25" s="79">
        <v>360</v>
      </c>
      <c r="J25" s="79">
        <v>340</v>
      </c>
      <c r="K25" s="79">
        <v>330</v>
      </c>
      <c r="L25" s="79">
        <v>320</v>
      </c>
      <c r="M25" s="79">
        <v>300</v>
      </c>
      <c r="N25" s="79">
        <v>290</v>
      </c>
      <c r="O25" s="79">
        <v>290</v>
      </c>
      <c r="P25" s="79">
        <v>290</v>
      </c>
      <c r="Q25" s="80">
        <v>270</v>
      </c>
      <c r="R25" s="80">
        <v>250</v>
      </c>
      <c r="S25" s="80">
        <v>240</v>
      </c>
      <c r="T25" s="80">
        <v>250</v>
      </c>
      <c r="U25" s="80">
        <v>230</v>
      </c>
      <c r="V25" s="105"/>
    </row>
    <row r="26" spans="1:22" s="47" customFormat="1" ht="22.5" customHeight="1" x14ac:dyDescent="0.25">
      <c r="A26" s="105"/>
      <c r="B26" s="111"/>
      <c r="C26" s="78" t="s">
        <v>35</v>
      </c>
      <c r="D26" s="79">
        <v>210</v>
      </c>
      <c r="E26" s="79">
        <v>190</v>
      </c>
      <c r="F26" s="79">
        <v>170</v>
      </c>
      <c r="G26" s="79">
        <v>170</v>
      </c>
      <c r="H26" s="79">
        <v>170</v>
      </c>
      <c r="I26" s="79">
        <v>150</v>
      </c>
      <c r="J26" s="79">
        <v>150</v>
      </c>
      <c r="K26" s="79">
        <v>150</v>
      </c>
      <c r="L26" s="79">
        <v>150</v>
      </c>
      <c r="M26" s="79">
        <v>150</v>
      </c>
      <c r="N26" s="79">
        <v>160</v>
      </c>
      <c r="O26" s="79">
        <v>150</v>
      </c>
      <c r="P26" s="79">
        <v>160</v>
      </c>
      <c r="Q26" s="80">
        <v>150</v>
      </c>
      <c r="R26" s="80">
        <v>130</v>
      </c>
      <c r="S26" s="80">
        <v>120</v>
      </c>
      <c r="T26" s="80">
        <v>110</v>
      </c>
      <c r="U26" s="80" t="s">
        <v>63</v>
      </c>
      <c r="V26" s="105"/>
    </row>
    <row r="27" spans="1:22" s="47" customFormat="1" ht="22.5" customHeight="1" x14ac:dyDescent="0.25">
      <c r="A27" s="105"/>
      <c r="B27" s="111"/>
      <c r="C27" s="78" t="s">
        <v>37</v>
      </c>
      <c r="D27" s="79">
        <v>220</v>
      </c>
      <c r="E27" s="79">
        <v>220</v>
      </c>
      <c r="F27" s="79">
        <v>210</v>
      </c>
      <c r="G27" s="79">
        <v>200</v>
      </c>
      <c r="H27" s="79">
        <v>190</v>
      </c>
      <c r="I27" s="79">
        <v>190</v>
      </c>
      <c r="J27" s="79">
        <v>170</v>
      </c>
      <c r="K27" s="79">
        <v>180</v>
      </c>
      <c r="L27" s="79">
        <v>170</v>
      </c>
      <c r="M27" s="79">
        <v>150</v>
      </c>
      <c r="N27" s="79">
        <v>140</v>
      </c>
      <c r="O27" s="79">
        <v>130</v>
      </c>
      <c r="P27" s="79">
        <v>130</v>
      </c>
      <c r="Q27" s="80">
        <v>120</v>
      </c>
      <c r="R27" s="80">
        <v>110</v>
      </c>
      <c r="S27" s="80">
        <v>110</v>
      </c>
      <c r="T27" s="80">
        <v>110</v>
      </c>
      <c r="U27" s="80">
        <v>110</v>
      </c>
      <c r="V27" s="105"/>
    </row>
    <row r="28" spans="1:22" s="47" customFormat="1" ht="22.5" customHeight="1" x14ac:dyDescent="0.25">
      <c r="A28" s="105"/>
      <c r="B28" s="111"/>
      <c r="C28" s="78" t="s">
        <v>101</v>
      </c>
      <c r="D28" s="79">
        <v>420</v>
      </c>
      <c r="E28" s="79">
        <v>390</v>
      </c>
      <c r="F28" s="79">
        <v>380</v>
      </c>
      <c r="G28" s="79">
        <v>350</v>
      </c>
      <c r="H28" s="79">
        <v>340</v>
      </c>
      <c r="I28" s="79">
        <v>350</v>
      </c>
      <c r="J28" s="79">
        <v>330</v>
      </c>
      <c r="K28" s="79">
        <v>320</v>
      </c>
      <c r="L28" s="79">
        <v>310</v>
      </c>
      <c r="M28" s="79">
        <v>290</v>
      </c>
      <c r="N28" s="79">
        <v>280</v>
      </c>
      <c r="O28" s="79">
        <v>280</v>
      </c>
      <c r="P28" s="79">
        <v>270</v>
      </c>
      <c r="Q28" s="80">
        <v>260</v>
      </c>
      <c r="R28" s="80">
        <v>240</v>
      </c>
      <c r="S28" s="80">
        <v>230</v>
      </c>
      <c r="T28" s="80">
        <v>240</v>
      </c>
      <c r="U28" s="80">
        <v>240</v>
      </c>
      <c r="V28" s="105"/>
    </row>
    <row r="29" spans="1:22" s="47" customFormat="1" ht="22.5" customHeight="1" x14ac:dyDescent="0.25">
      <c r="A29" s="105"/>
      <c r="B29" s="111"/>
      <c r="C29" s="78" t="str">
        <f>'[1]Intensidad en CO2'!C29</f>
        <v>Rumania</v>
      </c>
      <c r="D29" s="79">
        <v>290</v>
      </c>
      <c r="E29" s="79">
        <v>270</v>
      </c>
      <c r="F29" s="79">
        <v>250</v>
      </c>
      <c r="G29" s="79">
        <v>230</v>
      </c>
      <c r="H29" s="79">
        <v>200</v>
      </c>
      <c r="I29" s="79">
        <v>200</v>
      </c>
      <c r="J29" s="79">
        <v>220</v>
      </c>
      <c r="K29" s="79">
        <v>200</v>
      </c>
      <c r="L29" s="79">
        <v>170</v>
      </c>
      <c r="M29" s="79">
        <v>170</v>
      </c>
      <c r="N29" s="79">
        <v>160</v>
      </c>
      <c r="O29" s="79">
        <v>150</v>
      </c>
      <c r="P29" s="79">
        <v>150</v>
      </c>
      <c r="Q29" s="80">
        <v>140</v>
      </c>
      <c r="R29" s="80">
        <v>130</v>
      </c>
      <c r="S29" s="80">
        <v>130</v>
      </c>
      <c r="T29" s="80">
        <v>130</v>
      </c>
      <c r="U29" s="80">
        <v>120</v>
      </c>
      <c r="V29" s="105"/>
    </row>
    <row r="30" spans="1:22" s="47" customFormat="1" ht="22.5" customHeight="1" x14ac:dyDescent="0.25">
      <c r="A30" s="105"/>
      <c r="B30" s="111"/>
      <c r="C30" s="78" t="s">
        <v>67</v>
      </c>
      <c r="D30" s="79">
        <v>130</v>
      </c>
      <c r="E30" s="79">
        <v>120</v>
      </c>
      <c r="F30" s="79">
        <v>110</v>
      </c>
      <c r="G30" s="79">
        <v>110</v>
      </c>
      <c r="H30" s="79">
        <v>110</v>
      </c>
      <c r="I30" s="79">
        <v>110</v>
      </c>
      <c r="J30" s="79">
        <v>100</v>
      </c>
      <c r="K30" s="79">
        <v>100</v>
      </c>
      <c r="L30" s="79">
        <v>90</v>
      </c>
      <c r="M30" s="79">
        <v>90</v>
      </c>
      <c r="N30" s="79">
        <v>80</v>
      </c>
      <c r="O30" s="79">
        <v>80</v>
      </c>
      <c r="P30" s="79">
        <v>80</v>
      </c>
      <c r="Q30" s="80">
        <v>70</v>
      </c>
      <c r="R30" s="80">
        <v>70</v>
      </c>
      <c r="S30" s="80">
        <v>70</v>
      </c>
      <c r="T30" s="80">
        <v>70</v>
      </c>
      <c r="U30" s="80" t="s">
        <v>63</v>
      </c>
      <c r="V30" s="105"/>
    </row>
    <row r="31" spans="1:22" s="47" customFormat="1" ht="23.25" customHeight="1" x14ac:dyDescent="0.25">
      <c r="A31" s="110"/>
      <c r="B31" s="111"/>
      <c r="C31" s="78" t="str">
        <f>'[1]Intensidad en CO2'!C31</f>
        <v>Turquía</v>
      </c>
      <c r="D31" s="79">
        <v>180</v>
      </c>
      <c r="E31" s="79">
        <v>190</v>
      </c>
      <c r="F31" s="79">
        <v>200</v>
      </c>
      <c r="G31" s="79">
        <v>190</v>
      </c>
      <c r="H31" s="79">
        <v>200</v>
      </c>
      <c r="I31" s="79">
        <v>190</v>
      </c>
      <c r="J31" s="79">
        <v>190</v>
      </c>
      <c r="K31" s="79">
        <v>180</v>
      </c>
      <c r="L31" s="79">
        <v>160</v>
      </c>
      <c r="M31" s="79">
        <v>170</v>
      </c>
      <c r="N31" s="79">
        <v>160</v>
      </c>
      <c r="O31" s="79">
        <v>170</v>
      </c>
      <c r="P31" s="79">
        <v>170</v>
      </c>
      <c r="Q31" s="80">
        <v>170</v>
      </c>
      <c r="R31" s="80">
        <v>160</v>
      </c>
      <c r="S31" s="80">
        <v>160</v>
      </c>
      <c r="T31" s="80">
        <v>160</v>
      </c>
      <c r="U31" s="80">
        <v>140</v>
      </c>
      <c r="V31" s="105"/>
    </row>
    <row r="32" spans="1:22" s="47" customFormat="1" ht="26.25" customHeight="1" x14ac:dyDescent="0.25">
      <c r="A32" s="13"/>
      <c r="B32" s="67"/>
      <c r="C32" s="78" t="s">
        <v>87</v>
      </c>
      <c r="D32" s="79">
        <v>230</v>
      </c>
      <c r="E32" s="79">
        <v>220</v>
      </c>
      <c r="F32" s="79">
        <v>210</v>
      </c>
      <c r="G32" s="79">
        <v>200</v>
      </c>
      <c r="H32" s="79">
        <v>200</v>
      </c>
      <c r="I32" s="79">
        <v>200</v>
      </c>
      <c r="J32" s="79">
        <v>190</v>
      </c>
      <c r="K32" s="79">
        <v>190</v>
      </c>
      <c r="L32" s="79">
        <v>180</v>
      </c>
      <c r="M32" s="79">
        <v>170</v>
      </c>
      <c r="N32" s="79">
        <v>170</v>
      </c>
      <c r="O32" s="79">
        <v>170</v>
      </c>
      <c r="P32" s="79">
        <v>170</v>
      </c>
      <c r="Q32" s="80">
        <v>160</v>
      </c>
      <c r="R32" s="80">
        <v>150</v>
      </c>
      <c r="S32" s="80">
        <v>140</v>
      </c>
      <c r="T32" s="80">
        <v>150</v>
      </c>
      <c r="U32" s="80">
        <v>140</v>
      </c>
      <c r="V32" s="23"/>
    </row>
    <row r="33" spans="1:37" s="17" customFormat="1" ht="36" customHeight="1" x14ac:dyDescent="0.25">
      <c r="A33" s="16"/>
      <c r="B33" s="175" t="s">
        <v>72</v>
      </c>
      <c r="C33" s="175"/>
      <c r="D33" s="81">
        <v>600</v>
      </c>
      <c r="E33" s="81">
        <v>570</v>
      </c>
      <c r="F33" s="82">
        <v>520</v>
      </c>
      <c r="G33" s="82">
        <v>510</v>
      </c>
      <c r="H33" s="82">
        <v>500</v>
      </c>
      <c r="I33" s="82">
        <v>510</v>
      </c>
      <c r="J33" s="82">
        <v>510</v>
      </c>
      <c r="K33" s="82">
        <v>490</v>
      </c>
      <c r="L33" s="82">
        <v>460</v>
      </c>
      <c r="M33" s="82">
        <v>440</v>
      </c>
      <c r="N33" s="82">
        <v>440</v>
      </c>
      <c r="O33" s="82">
        <v>430</v>
      </c>
      <c r="P33" s="82">
        <v>430</v>
      </c>
      <c r="Q33" s="82">
        <v>440</v>
      </c>
      <c r="R33" s="82">
        <v>430</v>
      </c>
      <c r="S33" s="82">
        <v>420</v>
      </c>
      <c r="T33" s="82">
        <v>440</v>
      </c>
      <c r="U33" s="82">
        <v>440</v>
      </c>
      <c r="V33" s="16"/>
      <c r="AC33" s="18"/>
      <c r="AD33" s="18"/>
      <c r="AE33" s="18"/>
      <c r="AF33" s="18"/>
      <c r="AG33" s="18"/>
      <c r="AK33" s="13"/>
    </row>
    <row r="34" spans="1:37" s="47" customFormat="1" ht="22.5" customHeight="1" x14ac:dyDescent="0.25">
      <c r="A34" s="105"/>
      <c r="B34" s="111"/>
      <c r="C34" s="78" t="s">
        <v>83</v>
      </c>
      <c r="D34" s="79">
        <v>500</v>
      </c>
      <c r="E34" s="79">
        <v>370</v>
      </c>
      <c r="F34" s="79">
        <v>270</v>
      </c>
      <c r="G34" s="79">
        <v>260</v>
      </c>
      <c r="H34" s="79">
        <v>200</v>
      </c>
      <c r="I34" s="79">
        <v>190</v>
      </c>
      <c r="J34" s="79">
        <v>210</v>
      </c>
      <c r="K34" s="79">
        <v>220</v>
      </c>
      <c r="L34" s="79">
        <v>210</v>
      </c>
      <c r="M34" s="79">
        <v>220</v>
      </c>
      <c r="N34" s="79">
        <v>220</v>
      </c>
      <c r="O34" s="79">
        <v>230</v>
      </c>
      <c r="P34" s="79">
        <v>220</v>
      </c>
      <c r="Q34" s="80">
        <v>220</v>
      </c>
      <c r="R34" s="80">
        <v>240</v>
      </c>
      <c r="S34" s="80">
        <v>240</v>
      </c>
      <c r="T34" s="80">
        <v>240</v>
      </c>
      <c r="U34" s="80" t="s">
        <v>63</v>
      </c>
      <c r="V34" s="105"/>
    </row>
    <row r="35" spans="1:37" s="47" customFormat="1" ht="22.5" customHeight="1" x14ac:dyDescent="0.25">
      <c r="A35" s="105"/>
      <c r="B35" s="111"/>
      <c r="C35" s="78" t="s">
        <v>40</v>
      </c>
      <c r="D35" s="79">
        <v>670</v>
      </c>
      <c r="E35" s="79">
        <v>690</v>
      </c>
      <c r="F35" s="79">
        <v>670</v>
      </c>
      <c r="G35" s="79">
        <v>760</v>
      </c>
      <c r="H35" s="79">
        <v>660</v>
      </c>
      <c r="I35" s="79">
        <v>670</v>
      </c>
      <c r="J35" s="79">
        <v>670</v>
      </c>
      <c r="K35" s="79">
        <v>640</v>
      </c>
      <c r="L35" s="79">
        <v>650</v>
      </c>
      <c r="M35" s="79">
        <v>500</v>
      </c>
      <c r="N35" s="79">
        <v>430</v>
      </c>
      <c r="O35" s="79">
        <v>460</v>
      </c>
      <c r="P35" s="79">
        <v>480</v>
      </c>
      <c r="Q35" s="80">
        <v>460</v>
      </c>
      <c r="R35" s="80">
        <v>420</v>
      </c>
      <c r="S35" s="80">
        <v>440</v>
      </c>
      <c r="T35" s="80">
        <v>450</v>
      </c>
      <c r="U35" s="80">
        <v>450</v>
      </c>
      <c r="V35" s="105"/>
    </row>
    <row r="36" spans="1:37" s="47" customFormat="1" ht="22.5" customHeight="1" x14ac:dyDescent="0.25">
      <c r="A36" s="105"/>
      <c r="B36" s="111"/>
      <c r="C36" s="78" t="s">
        <v>41</v>
      </c>
      <c r="D36" s="79">
        <v>570</v>
      </c>
      <c r="E36" s="79">
        <v>550</v>
      </c>
      <c r="F36" s="79">
        <v>500</v>
      </c>
      <c r="G36" s="79">
        <v>480</v>
      </c>
      <c r="H36" s="79">
        <v>490</v>
      </c>
      <c r="I36" s="79">
        <v>500</v>
      </c>
      <c r="J36" s="79">
        <v>500</v>
      </c>
      <c r="K36" s="79">
        <v>470</v>
      </c>
      <c r="L36" s="79">
        <v>450</v>
      </c>
      <c r="M36" s="79">
        <v>440</v>
      </c>
      <c r="N36" s="79">
        <v>450</v>
      </c>
      <c r="O36" s="79">
        <v>440</v>
      </c>
      <c r="P36" s="79">
        <v>450</v>
      </c>
      <c r="Q36" s="80">
        <v>460</v>
      </c>
      <c r="R36" s="80">
        <v>450</v>
      </c>
      <c r="S36" s="80">
        <v>440</v>
      </c>
      <c r="T36" s="80">
        <v>460</v>
      </c>
      <c r="U36" s="80">
        <v>480</v>
      </c>
      <c r="V36" s="105"/>
    </row>
    <row r="37" spans="1:37" s="47" customFormat="1" ht="22.5" customHeight="1" x14ac:dyDescent="0.25">
      <c r="A37" s="105"/>
      <c r="B37" s="111"/>
      <c r="C37" s="78" t="s">
        <v>42</v>
      </c>
      <c r="D37" s="79">
        <v>650</v>
      </c>
      <c r="E37" s="79">
        <v>600</v>
      </c>
      <c r="F37" s="79">
        <v>560</v>
      </c>
      <c r="G37" s="79">
        <v>530</v>
      </c>
      <c r="H37" s="79">
        <v>530</v>
      </c>
      <c r="I37" s="79">
        <v>540</v>
      </c>
      <c r="J37" s="79">
        <v>540</v>
      </c>
      <c r="K37" s="79">
        <v>530</v>
      </c>
      <c r="L37" s="79">
        <v>510</v>
      </c>
      <c r="M37" s="79">
        <v>480</v>
      </c>
      <c r="N37" s="79">
        <v>440</v>
      </c>
      <c r="O37" s="79">
        <v>430</v>
      </c>
      <c r="P37" s="79">
        <v>390</v>
      </c>
      <c r="Q37" s="80">
        <v>400</v>
      </c>
      <c r="R37" s="80">
        <v>360</v>
      </c>
      <c r="S37" s="80">
        <v>350</v>
      </c>
      <c r="T37" s="80">
        <v>350</v>
      </c>
      <c r="U37" s="80">
        <v>350</v>
      </c>
      <c r="V37" s="105"/>
    </row>
    <row r="38" spans="1:37" s="47" customFormat="1" ht="26.25" customHeight="1" x14ac:dyDescent="0.25">
      <c r="A38" s="13"/>
      <c r="B38" s="67"/>
      <c r="C38" s="78" t="s">
        <v>43</v>
      </c>
      <c r="D38" s="79">
        <v>1140</v>
      </c>
      <c r="E38" s="79">
        <v>1130</v>
      </c>
      <c r="F38" s="79">
        <v>1000</v>
      </c>
      <c r="G38" s="79">
        <v>960</v>
      </c>
      <c r="H38" s="79">
        <v>810</v>
      </c>
      <c r="I38" s="79">
        <v>810</v>
      </c>
      <c r="J38" s="79">
        <v>780</v>
      </c>
      <c r="K38" s="79">
        <v>630</v>
      </c>
      <c r="L38" s="79">
        <v>580</v>
      </c>
      <c r="M38" s="79">
        <v>510</v>
      </c>
      <c r="N38" s="79">
        <v>450</v>
      </c>
      <c r="O38" s="79">
        <v>450</v>
      </c>
      <c r="P38" s="79">
        <v>450</v>
      </c>
      <c r="Q38" s="80">
        <v>440</v>
      </c>
      <c r="R38" s="80">
        <v>430</v>
      </c>
      <c r="S38" s="80">
        <v>420</v>
      </c>
      <c r="T38" s="80">
        <v>420</v>
      </c>
      <c r="U38" s="80">
        <v>380</v>
      </c>
      <c r="V38" s="23"/>
    </row>
    <row r="39" spans="1:37" s="17" customFormat="1" ht="36" customHeight="1" x14ac:dyDescent="0.25">
      <c r="A39" s="16"/>
      <c r="B39" s="175" t="s">
        <v>73</v>
      </c>
      <c r="C39" s="175"/>
      <c r="D39" s="81">
        <v>340</v>
      </c>
      <c r="E39" s="81">
        <v>340</v>
      </c>
      <c r="F39" s="82">
        <v>340</v>
      </c>
      <c r="G39" s="82">
        <v>350</v>
      </c>
      <c r="H39" s="82">
        <v>360</v>
      </c>
      <c r="I39" s="82">
        <v>360</v>
      </c>
      <c r="J39" s="82">
        <v>350</v>
      </c>
      <c r="K39" s="82">
        <v>370</v>
      </c>
      <c r="L39" s="82">
        <v>370</v>
      </c>
      <c r="M39" s="82">
        <v>370</v>
      </c>
      <c r="N39" s="82">
        <v>370</v>
      </c>
      <c r="O39" s="82">
        <v>360</v>
      </c>
      <c r="P39" s="82">
        <v>360</v>
      </c>
      <c r="Q39" s="82">
        <v>350</v>
      </c>
      <c r="R39" s="82">
        <v>360</v>
      </c>
      <c r="S39" s="82">
        <v>360</v>
      </c>
      <c r="T39" s="82">
        <v>360</v>
      </c>
      <c r="U39" s="82">
        <v>350</v>
      </c>
      <c r="V39" s="16"/>
      <c r="AC39" s="18"/>
      <c r="AD39" s="18"/>
      <c r="AE39" s="18"/>
      <c r="AF39" s="18"/>
      <c r="AG39" s="18"/>
      <c r="AK39" s="13"/>
    </row>
    <row r="40" spans="1:37" s="47" customFormat="1" ht="22.5" customHeight="1" x14ac:dyDescent="0.25">
      <c r="A40" s="105"/>
      <c r="B40" s="111"/>
      <c r="C40" s="78" t="s">
        <v>69</v>
      </c>
      <c r="D40" s="79">
        <v>300</v>
      </c>
      <c r="E40" s="79">
        <v>310</v>
      </c>
      <c r="F40" s="79">
        <v>320</v>
      </c>
      <c r="G40" s="79">
        <v>330</v>
      </c>
      <c r="H40" s="79">
        <v>350</v>
      </c>
      <c r="I40" s="79">
        <v>370</v>
      </c>
      <c r="J40" s="79">
        <v>350</v>
      </c>
      <c r="K40" s="79">
        <v>360</v>
      </c>
      <c r="L40" s="79">
        <v>350</v>
      </c>
      <c r="M40" s="79">
        <v>360</v>
      </c>
      <c r="N40" s="79">
        <v>360</v>
      </c>
      <c r="O40" s="79">
        <v>360</v>
      </c>
      <c r="P40" s="79">
        <v>360</v>
      </c>
      <c r="Q40" s="80">
        <v>330</v>
      </c>
      <c r="R40" s="80">
        <v>330</v>
      </c>
      <c r="S40" s="80">
        <v>340</v>
      </c>
      <c r="T40" s="80">
        <v>330</v>
      </c>
      <c r="U40" s="80">
        <v>340</v>
      </c>
      <c r="V40" s="105"/>
    </row>
    <row r="41" spans="1:37" s="47" customFormat="1" ht="22.5" customHeight="1" x14ac:dyDescent="0.25">
      <c r="A41" s="105"/>
      <c r="B41" s="111"/>
      <c r="C41" s="78" t="s">
        <v>62</v>
      </c>
      <c r="D41" s="79">
        <v>270</v>
      </c>
      <c r="E41" s="79">
        <v>250</v>
      </c>
      <c r="F41" s="79">
        <v>260</v>
      </c>
      <c r="G41" s="79">
        <v>300</v>
      </c>
      <c r="H41" s="79">
        <v>320</v>
      </c>
      <c r="I41" s="79">
        <v>330</v>
      </c>
      <c r="J41" s="79">
        <v>320</v>
      </c>
      <c r="K41" s="79">
        <v>330</v>
      </c>
      <c r="L41" s="79">
        <v>330</v>
      </c>
      <c r="M41" s="79">
        <v>310</v>
      </c>
      <c r="N41" s="79">
        <v>310</v>
      </c>
      <c r="O41" s="79">
        <v>320</v>
      </c>
      <c r="P41" s="79">
        <v>290</v>
      </c>
      <c r="Q41" s="80">
        <v>260</v>
      </c>
      <c r="R41" s="80">
        <v>270</v>
      </c>
      <c r="S41" s="80">
        <v>300</v>
      </c>
      <c r="T41" s="80">
        <v>280</v>
      </c>
      <c r="U41" s="80">
        <v>260</v>
      </c>
      <c r="V41" s="105"/>
    </row>
    <row r="42" spans="1:37" s="47" customFormat="1" ht="22.5" customHeight="1" x14ac:dyDescent="0.25">
      <c r="A42" s="105"/>
      <c r="B42" s="111"/>
      <c r="C42" s="78" t="s">
        <v>60</v>
      </c>
      <c r="D42" s="79">
        <v>460</v>
      </c>
      <c r="E42" s="79">
        <v>470</v>
      </c>
      <c r="F42" s="79">
        <v>470</v>
      </c>
      <c r="G42" s="79">
        <v>480</v>
      </c>
      <c r="H42" s="79">
        <v>490</v>
      </c>
      <c r="I42" s="79">
        <v>460</v>
      </c>
      <c r="J42" s="79">
        <v>460</v>
      </c>
      <c r="K42" s="79">
        <v>480</v>
      </c>
      <c r="L42" s="79">
        <v>510</v>
      </c>
      <c r="M42" s="79">
        <v>510</v>
      </c>
      <c r="N42" s="79">
        <v>510</v>
      </c>
      <c r="O42" s="79">
        <v>480</v>
      </c>
      <c r="P42" s="79">
        <v>480</v>
      </c>
      <c r="Q42" s="80">
        <v>500</v>
      </c>
      <c r="R42" s="80">
        <v>500</v>
      </c>
      <c r="S42" s="80">
        <v>480</v>
      </c>
      <c r="T42" s="80">
        <v>480</v>
      </c>
      <c r="U42" s="80">
        <v>480</v>
      </c>
      <c r="V42" s="105"/>
    </row>
    <row r="43" spans="1:37" s="47" customFormat="1" ht="22.5" customHeight="1" x14ac:dyDescent="0.25">
      <c r="A43" s="105"/>
      <c r="B43" s="111"/>
      <c r="C43" s="78" t="s">
        <v>68</v>
      </c>
      <c r="D43" s="79">
        <v>360</v>
      </c>
      <c r="E43" s="79">
        <v>330</v>
      </c>
      <c r="F43" s="79">
        <v>300</v>
      </c>
      <c r="G43" s="79">
        <v>320</v>
      </c>
      <c r="H43" s="79">
        <v>330</v>
      </c>
      <c r="I43" s="79">
        <v>360</v>
      </c>
      <c r="J43" s="79">
        <v>350</v>
      </c>
      <c r="K43" s="79">
        <v>340</v>
      </c>
      <c r="L43" s="79">
        <v>340</v>
      </c>
      <c r="M43" s="79">
        <v>320</v>
      </c>
      <c r="N43" s="79">
        <v>290</v>
      </c>
      <c r="O43" s="79">
        <v>270</v>
      </c>
      <c r="P43" s="79">
        <v>310</v>
      </c>
      <c r="Q43" s="80">
        <v>320</v>
      </c>
      <c r="R43" s="80">
        <v>330</v>
      </c>
      <c r="S43" s="80">
        <v>330</v>
      </c>
      <c r="T43" s="80">
        <v>370</v>
      </c>
      <c r="U43" s="80">
        <v>380</v>
      </c>
      <c r="V43" s="105"/>
    </row>
    <row r="44" spans="1:37" s="47" customFormat="1" ht="22.5" customHeight="1" x14ac:dyDescent="0.25">
      <c r="A44" s="105"/>
      <c r="B44" s="111"/>
      <c r="C44" s="78" t="s">
        <v>61</v>
      </c>
      <c r="D44" s="79">
        <v>460</v>
      </c>
      <c r="E44" s="79">
        <v>440</v>
      </c>
      <c r="F44" s="79">
        <v>410</v>
      </c>
      <c r="G44" s="79">
        <v>440</v>
      </c>
      <c r="H44" s="79">
        <v>490</v>
      </c>
      <c r="I44" s="79">
        <v>520</v>
      </c>
      <c r="J44" s="79">
        <v>490</v>
      </c>
      <c r="K44" s="79">
        <v>480</v>
      </c>
      <c r="L44" s="79">
        <v>480</v>
      </c>
      <c r="M44" s="79">
        <v>460</v>
      </c>
      <c r="N44" s="79">
        <v>490</v>
      </c>
      <c r="O44" s="79">
        <v>480</v>
      </c>
      <c r="P44" s="79">
        <v>500</v>
      </c>
      <c r="Q44" s="80">
        <v>500</v>
      </c>
      <c r="R44" s="80">
        <v>510</v>
      </c>
      <c r="S44" s="80">
        <v>550</v>
      </c>
      <c r="T44" s="80">
        <v>630</v>
      </c>
      <c r="U44" s="80">
        <v>630</v>
      </c>
      <c r="V44" s="105"/>
    </row>
    <row r="45" spans="1:37" s="47" customFormat="1" ht="26.25" customHeight="1" x14ac:dyDescent="0.25">
      <c r="A45" s="13"/>
      <c r="B45" s="67"/>
      <c r="C45" s="78" t="s">
        <v>84</v>
      </c>
      <c r="D45" s="79">
        <v>500</v>
      </c>
      <c r="E45" s="79">
        <v>460</v>
      </c>
      <c r="F45" s="79">
        <v>440</v>
      </c>
      <c r="G45" s="79">
        <v>400</v>
      </c>
      <c r="H45" s="79">
        <v>360</v>
      </c>
      <c r="I45" s="79">
        <v>350</v>
      </c>
      <c r="J45" s="79">
        <v>350</v>
      </c>
      <c r="K45" s="79">
        <v>370</v>
      </c>
      <c r="L45" s="79">
        <v>360</v>
      </c>
      <c r="M45" s="79">
        <v>370</v>
      </c>
      <c r="N45" s="79">
        <v>370</v>
      </c>
      <c r="O45" s="79">
        <v>360</v>
      </c>
      <c r="P45" s="79">
        <v>370</v>
      </c>
      <c r="Q45" s="80">
        <v>370</v>
      </c>
      <c r="R45" s="80">
        <v>370</v>
      </c>
      <c r="S45" s="80">
        <v>380</v>
      </c>
      <c r="T45" s="80">
        <v>380</v>
      </c>
      <c r="U45" s="80">
        <v>370</v>
      </c>
      <c r="V45" s="23"/>
    </row>
    <row r="46" spans="1:37" s="17" customFormat="1" ht="36" customHeight="1" x14ac:dyDescent="0.25">
      <c r="A46" s="16"/>
      <c r="B46" s="175" t="s">
        <v>74</v>
      </c>
      <c r="C46" s="175"/>
      <c r="D46" s="81">
        <v>220</v>
      </c>
      <c r="E46" s="81">
        <v>210</v>
      </c>
      <c r="F46" s="82">
        <v>210</v>
      </c>
      <c r="G46" s="82">
        <v>210</v>
      </c>
      <c r="H46" s="82">
        <v>210</v>
      </c>
      <c r="I46" s="82">
        <v>210</v>
      </c>
      <c r="J46" s="82">
        <v>210</v>
      </c>
      <c r="K46" s="82">
        <v>210</v>
      </c>
      <c r="L46" s="82">
        <v>210</v>
      </c>
      <c r="M46" s="82">
        <v>210</v>
      </c>
      <c r="N46" s="82">
        <v>200</v>
      </c>
      <c r="O46" s="82">
        <v>200</v>
      </c>
      <c r="P46" s="82">
        <v>200</v>
      </c>
      <c r="Q46" s="82">
        <v>200</v>
      </c>
      <c r="R46" s="82">
        <v>190</v>
      </c>
      <c r="S46" s="82">
        <v>180</v>
      </c>
      <c r="T46" s="82">
        <v>190</v>
      </c>
      <c r="U46" s="82">
        <v>180</v>
      </c>
      <c r="V46" s="16"/>
      <c r="AC46" s="18"/>
      <c r="AD46" s="18"/>
      <c r="AE46" s="18"/>
      <c r="AF46" s="18"/>
      <c r="AG46" s="18"/>
      <c r="AK46" s="13"/>
    </row>
    <row r="47" spans="1:37" s="47" customFormat="1" ht="22.5" customHeight="1" x14ac:dyDescent="0.25">
      <c r="A47" s="105"/>
      <c r="B47" s="111"/>
      <c r="C47" s="78" t="s">
        <v>48</v>
      </c>
      <c r="D47" s="79">
        <v>60</v>
      </c>
      <c r="E47" s="79">
        <v>70</v>
      </c>
      <c r="F47" s="79">
        <v>70</v>
      </c>
      <c r="G47" s="79">
        <v>80</v>
      </c>
      <c r="H47" s="79">
        <v>90</v>
      </c>
      <c r="I47" s="79">
        <v>90</v>
      </c>
      <c r="J47" s="79">
        <v>90</v>
      </c>
      <c r="K47" s="79">
        <v>90</v>
      </c>
      <c r="L47" s="79">
        <v>100</v>
      </c>
      <c r="M47" s="79">
        <v>100</v>
      </c>
      <c r="N47" s="79">
        <v>110</v>
      </c>
      <c r="O47" s="79">
        <v>100</v>
      </c>
      <c r="P47" s="79">
        <v>80</v>
      </c>
      <c r="Q47" s="80">
        <v>90</v>
      </c>
      <c r="R47" s="80">
        <v>100</v>
      </c>
      <c r="S47" s="80">
        <v>80</v>
      </c>
      <c r="T47" s="80">
        <v>90</v>
      </c>
      <c r="U47" s="80" t="s">
        <v>63</v>
      </c>
      <c r="V47" s="105"/>
    </row>
    <row r="48" spans="1:37" s="47" customFormat="1" ht="22.5" customHeight="1" x14ac:dyDescent="0.25">
      <c r="A48" s="105"/>
      <c r="B48" s="111"/>
      <c r="C48" s="78" t="s">
        <v>44</v>
      </c>
      <c r="D48" s="79">
        <v>220</v>
      </c>
      <c r="E48" s="79">
        <v>230</v>
      </c>
      <c r="F48" s="79">
        <v>230</v>
      </c>
      <c r="G48" s="79">
        <v>240</v>
      </c>
      <c r="H48" s="79">
        <v>250</v>
      </c>
      <c r="I48" s="79">
        <v>240</v>
      </c>
      <c r="J48" s="79">
        <v>250</v>
      </c>
      <c r="K48" s="79">
        <v>270</v>
      </c>
      <c r="L48" s="79">
        <v>270</v>
      </c>
      <c r="M48" s="79">
        <v>280</v>
      </c>
      <c r="N48" s="79">
        <v>280</v>
      </c>
      <c r="O48" s="79">
        <v>270</v>
      </c>
      <c r="P48" s="79">
        <v>270</v>
      </c>
      <c r="Q48" s="80">
        <v>280</v>
      </c>
      <c r="R48" s="80">
        <v>290</v>
      </c>
      <c r="S48" s="80">
        <v>290</v>
      </c>
      <c r="T48" s="80">
        <v>300</v>
      </c>
      <c r="U48" s="80">
        <v>300</v>
      </c>
      <c r="V48" s="105"/>
    </row>
    <row r="49" spans="1:37" s="47" customFormat="1" ht="22.5" customHeight="1" x14ac:dyDescent="0.25">
      <c r="A49" s="105"/>
      <c r="B49" s="111"/>
      <c r="C49" s="78" t="s">
        <v>45</v>
      </c>
      <c r="D49" s="79">
        <v>220</v>
      </c>
      <c r="E49" s="79">
        <v>210</v>
      </c>
      <c r="F49" s="79">
        <v>210</v>
      </c>
      <c r="G49" s="79">
        <v>210</v>
      </c>
      <c r="H49" s="79">
        <v>210</v>
      </c>
      <c r="I49" s="79">
        <v>200</v>
      </c>
      <c r="J49" s="79">
        <v>200</v>
      </c>
      <c r="K49" s="79">
        <v>200</v>
      </c>
      <c r="L49" s="79">
        <v>200</v>
      </c>
      <c r="M49" s="79">
        <v>190</v>
      </c>
      <c r="N49" s="79">
        <v>190</v>
      </c>
      <c r="O49" s="79">
        <v>190</v>
      </c>
      <c r="P49" s="79">
        <v>200</v>
      </c>
      <c r="Q49" s="80">
        <v>180</v>
      </c>
      <c r="R49" s="80">
        <v>160</v>
      </c>
      <c r="S49" s="80">
        <v>150</v>
      </c>
      <c r="T49" s="80">
        <v>160</v>
      </c>
      <c r="U49" s="80">
        <v>150</v>
      </c>
      <c r="V49" s="105"/>
    </row>
    <row r="50" spans="1:37" s="47" customFormat="1" ht="22.5" customHeight="1" x14ac:dyDescent="0.25">
      <c r="A50" s="105"/>
      <c r="B50" s="111"/>
      <c r="C50" s="78" t="s">
        <v>49</v>
      </c>
      <c r="D50" s="79">
        <v>220</v>
      </c>
      <c r="E50" s="79">
        <v>210</v>
      </c>
      <c r="F50" s="79">
        <v>180</v>
      </c>
      <c r="G50" s="79">
        <v>200</v>
      </c>
      <c r="H50" s="79">
        <v>230</v>
      </c>
      <c r="I50" s="79">
        <v>220</v>
      </c>
      <c r="J50" s="79">
        <v>320</v>
      </c>
      <c r="K50" s="79">
        <v>220</v>
      </c>
      <c r="L50" s="79">
        <v>300</v>
      </c>
      <c r="M50" s="79">
        <v>380</v>
      </c>
      <c r="N50" s="79">
        <v>340</v>
      </c>
      <c r="O50" s="79">
        <v>320</v>
      </c>
      <c r="P50" s="79">
        <v>250</v>
      </c>
      <c r="Q50" s="80">
        <v>230</v>
      </c>
      <c r="R50" s="80">
        <v>260</v>
      </c>
      <c r="S50" s="80">
        <v>300</v>
      </c>
      <c r="T50" s="80">
        <v>240</v>
      </c>
      <c r="U50" s="80" t="s">
        <v>63</v>
      </c>
      <c r="V50" s="105"/>
    </row>
    <row r="51" spans="1:37" s="47" customFormat="1" ht="22.5" customHeight="1" x14ac:dyDescent="0.25">
      <c r="A51" s="105"/>
      <c r="B51" s="111"/>
      <c r="C51" s="78" t="s">
        <v>46</v>
      </c>
      <c r="D51" s="79">
        <v>110</v>
      </c>
      <c r="E51" s="79">
        <v>90</v>
      </c>
      <c r="F51" s="79">
        <v>80</v>
      </c>
      <c r="G51" s="79">
        <v>80</v>
      </c>
      <c r="H51" s="79">
        <v>60</v>
      </c>
      <c r="I51" s="79">
        <v>80</v>
      </c>
      <c r="J51" s="79">
        <v>80</v>
      </c>
      <c r="K51" s="79">
        <v>90</v>
      </c>
      <c r="L51" s="79">
        <v>90</v>
      </c>
      <c r="M51" s="79">
        <v>100</v>
      </c>
      <c r="N51" s="79">
        <v>90</v>
      </c>
      <c r="O51" s="79">
        <v>90</v>
      </c>
      <c r="P51" s="79">
        <v>90</v>
      </c>
      <c r="Q51" s="80">
        <v>90</v>
      </c>
      <c r="R51" s="80">
        <v>100</v>
      </c>
      <c r="S51" s="80">
        <v>90</v>
      </c>
      <c r="T51" s="80">
        <v>100</v>
      </c>
      <c r="U51" s="80">
        <v>100</v>
      </c>
      <c r="V51" s="105"/>
    </row>
    <row r="52" spans="1:37" s="47" customFormat="1" ht="26.25" customHeight="1" x14ac:dyDescent="0.25">
      <c r="A52" s="13"/>
      <c r="B52" s="67"/>
      <c r="C52" s="78" t="s">
        <v>47</v>
      </c>
      <c r="D52" s="79">
        <v>620</v>
      </c>
      <c r="E52" s="79">
        <v>590</v>
      </c>
      <c r="F52" s="79">
        <v>590</v>
      </c>
      <c r="G52" s="79">
        <v>620</v>
      </c>
      <c r="H52" s="79">
        <v>590</v>
      </c>
      <c r="I52" s="79">
        <v>610</v>
      </c>
      <c r="J52" s="79">
        <v>570</v>
      </c>
      <c r="K52" s="79">
        <v>580</v>
      </c>
      <c r="L52" s="79">
        <v>580</v>
      </c>
      <c r="M52" s="79">
        <v>590</v>
      </c>
      <c r="N52" s="79">
        <v>550</v>
      </c>
      <c r="O52" s="79">
        <v>540</v>
      </c>
      <c r="P52" s="79">
        <v>550</v>
      </c>
      <c r="Q52" s="80">
        <v>550</v>
      </c>
      <c r="R52" s="80">
        <v>560</v>
      </c>
      <c r="S52" s="80">
        <v>530</v>
      </c>
      <c r="T52" s="80">
        <v>500</v>
      </c>
      <c r="U52" s="80">
        <v>470</v>
      </c>
      <c r="V52" s="23"/>
    </row>
    <row r="53" spans="1:37" s="17" customFormat="1" ht="36" customHeight="1" x14ac:dyDescent="0.25">
      <c r="A53" s="16"/>
      <c r="B53" s="175" t="s">
        <v>75</v>
      </c>
      <c r="C53" s="175"/>
      <c r="D53" s="81">
        <v>420</v>
      </c>
      <c r="E53" s="81">
        <v>420</v>
      </c>
      <c r="F53" s="82">
        <v>410</v>
      </c>
      <c r="G53" s="82">
        <v>400</v>
      </c>
      <c r="H53" s="82">
        <v>410</v>
      </c>
      <c r="I53" s="82">
        <v>410</v>
      </c>
      <c r="J53" s="82">
        <v>410</v>
      </c>
      <c r="K53" s="82">
        <v>400</v>
      </c>
      <c r="L53" s="82">
        <v>390</v>
      </c>
      <c r="M53" s="82">
        <v>380</v>
      </c>
      <c r="N53" s="82">
        <v>360</v>
      </c>
      <c r="O53" s="82">
        <v>340</v>
      </c>
      <c r="P53" s="82">
        <v>330</v>
      </c>
      <c r="Q53" s="82">
        <v>320</v>
      </c>
      <c r="R53" s="82">
        <v>310</v>
      </c>
      <c r="S53" s="82">
        <v>310</v>
      </c>
      <c r="T53" s="82">
        <v>310</v>
      </c>
      <c r="U53" s="82">
        <v>310</v>
      </c>
      <c r="V53" s="16"/>
      <c r="AC53" s="18"/>
      <c r="AD53" s="18"/>
      <c r="AE53" s="18"/>
      <c r="AF53" s="18"/>
      <c r="AG53" s="18"/>
      <c r="AK53" s="13"/>
    </row>
    <row r="54" spans="1:37" s="47" customFormat="1" ht="22.5" customHeight="1" x14ac:dyDescent="0.25">
      <c r="A54" s="105"/>
      <c r="B54" s="111"/>
      <c r="C54" s="78" t="s">
        <v>50</v>
      </c>
      <c r="D54" s="79">
        <v>440</v>
      </c>
      <c r="E54" s="79">
        <v>440</v>
      </c>
      <c r="F54" s="79">
        <v>430</v>
      </c>
      <c r="G54" s="79">
        <v>420</v>
      </c>
      <c r="H54" s="79">
        <v>420</v>
      </c>
      <c r="I54" s="79">
        <v>420</v>
      </c>
      <c r="J54" s="79">
        <v>400</v>
      </c>
      <c r="K54" s="79">
        <v>390</v>
      </c>
      <c r="L54" s="79">
        <v>370</v>
      </c>
      <c r="M54" s="79">
        <v>360</v>
      </c>
      <c r="N54" s="79">
        <v>350</v>
      </c>
      <c r="O54" s="79">
        <v>350</v>
      </c>
      <c r="P54" s="79">
        <v>340</v>
      </c>
      <c r="Q54" s="80">
        <v>330</v>
      </c>
      <c r="R54" s="80">
        <v>320</v>
      </c>
      <c r="S54" s="80">
        <v>300</v>
      </c>
      <c r="T54" s="80">
        <v>290</v>
      </c>
      <c r="U54" s="80">
        <v>280</v>
      </c>
      <c r="V54" s="105"/>
    </row>
    <row r="55" spans="1:37" s="47" customFormat="1" ht="22.5" customHeight="1" x14ac:dyDescent="0.25">
      <c r="A55" s="105"/>
      <c r="B55" s="111"/>
      <c r="C55" s="78" t="s">
        <v>51</v>
      </c>
      <c r="D55" s="79">
        <v>770</v>
      </c>
      <c r="E55" s="79">
        <v>750</v>
      </c>
      <c r="F55" s="79">
        <v>710</v>
      </c>
      <c r="G55" s="79">
        <v>670</v>
      </c>
      <c r="H55" s="79">
        <v>660</v>
      </c>
      <c r="I55" s="79">
        <v>640</v>
      </c>
      <c r="J55" s="79">
        <v>640</v>
      </c>
      <c r="K55" s="79">
        <v>610</v>
      </c>
      <c r="L55" s="79">
        <v>590</v>
      </c>
      <c r="M55" s="79">
        <v>550</v>
      </c>
      <c r="N55" s="79">
        <v>510</v>
      </c>
      <c r="O55" s="79">
        <v>480</v>
      </c>
      <c r="P55" s="79">
        <v>460</v>
      </c>
      <c r="Q55" s="80">
        <v>440</v>
      </c>
      <c r="R55" s="80">
        <v>420</v>
      </c>
      <c r="S55" s="80">
        <v>420</v>
      </c>
      <c r="T55" s="80">
        <v>410</v>
      </c>
      <c r="U55" s="80">
        <v>400</v>
      </c>
      <c r="V55" s="105"/>
    </row>
    <row r="56" spans="1:37" s="47" customFormat="1" ht="22.5" customHeight="1" x14ac:dyDescent="0.25">
      <c r="A56" s="105"/>
      <c r="B56" s="111"/>
      <c r="C56" s="78" t="s">
        <v>57</v>
      </c>
      <c r="D56" s="79">
        <v>370</v>
      </c>
      <c r="E56" s="79">
        <v>350</v>
      </c>
      <c r="F56" s="79">
        <v>340</v>
      </c>
      <c r="G56" s="79">
        <v>340</v>
      </c>
      <c r="H56" s="79">
        <v>350</v>
      </c>
      <c r="I56" s="79">
        <v>360</v>
      </c>
      <c r="J56" s="79">
        <v>360</v>
      </c>
      <c r="K56" s="79">
        <v>360</v>
      </c>
      <c r="L56" s="79">
        <v>340</v>
      </c>
      <c r="M56" s="79">
        <v>330</v>
      </c>
      <c r="N56" s="79">
        <v>330</v>
      </c>
      <c r="O56" s="79">
        <v>330</v>
      </c>
      <c r="P56" s="79">
        <v>320</v>
      </c>
      <c r="Q56" s="80">
        <v>320</v>
      </c>
      <c r="R56" s="80">
        <v>300</v>
      </c>
      <c r="S56" s="80">
        <v>280</v>
      </c>
      <c r="T56" s="80">
        <v>280</v>
      </c>
      <c r="U56" s="80">
        <v>260</v>
      </c>
      <c r="V56" s="105"/>
    </row>
    <row r="57" spans="1:37" s="47" customFormat="1" ht="22.5" customHeight="1" x14ac:dyDescent="0.25">
      <c r="A57" s="105"/>
      <c r="B57" s="111"/>
      <c r="C57" s="78" t="s">
        <v>52</v>
      </c>
      <c r="D57" s="79">
        <v>290</v>
      </c>
      <c r="E57" s="79">
        <v>290</v>
      </c>
      <c r="F57" s="79">
        <v>290</v>
      </c>
      <c r="G57" s="79">
        <v>300</v>
      </c>
      <c r="H57" s="79">
        <v>310</v>
      </c>
      <c r="I57" s="79">
        <v>300</v>
      </c>
      <c r="J57" s="79">
        <v>300</v>
      </c>
      <c r="K57" s="79">
        <v>310</v>
      </c>
      <c r="L57" s="79">
        <v>300</v>
      </c>
      <c r="M57" s="79">
        <v>310</v>
      </c>
      <c r="N57" s="79">
        <v>280</v>
      </c>
      <c r="O57" s="79">
        <v>270</v>
      </c>
      <c r="P57" s="79">
        <v>260</v>
      </c>
      <c r="Q57" s="80">
        <v>260</v>
      </c>
      <c r="R57" s="80">
        <v>250</v>
      </c>
      <c r="S57" s="80">
        <v>240</v>
      </c>
      <c r="T57" s="80">
        <v>250</v>
      </c>
      <c r="U57" s="80">
        <v>250</v>
      </c>
      <c r="V57" s="105"/>
    </row>
    <row r="58" spans="1:37" s="47" customFormat="1" ht="22.5" customHeight="1" x14ac:dyDescent="0.25">
      <c r="A58" s="105"/>
      <c r="B58" s="111"/>
      <c r="C58" s="78" t="s">
        <v>53</v>
      </c>
      <c r="D58" s="79">
        <v>220</v>
      </c>
      <c r="E58" s="79">
        <v>220</v>
      </c>
      <c r="F58" s="79">
        <v>220</v>
      </c>
      <c r="G58" s="79">
        <v>200</v>
      </c>
      <c r="H58" s="79">
        <v>200</v>
      </c>
      <c r="I58" s="79">
        <v>200</v>
      </c>
      <c r="J58" s="79">
        <v>210</v>
      </c>
      <c r="K58" s="79">
        <v>210</v>
      </c>
      <c r="L58" s="79">
        <v>180</v>
      </c>
      <c r="M58" s="79">
        <v>180</v>
      </c>
      <c r="N58" s="79">
        <v>180</v>
      </c>
      <c r="O58" s="79">
        <v>170</v>
      </c>
      <c r="P58" s="79">
        <v>170</v>
      </c>
      <c r="Q58" s="80">
        <v>180</v>
      </c>
      <c r="R58" s="80">
        <v>180</v>
      </c>
      <c r="S58" s="80">
        <v>170</v>
      </c>
      <c r="T58" s="80">
        <v>180</v>
      </c>
      <c r="U58" s="80">
        <v>210</v>
      </c>
      <c r="V58" s="105"/>
    </row>
    <row r="59" spans="1:37" s="47" customFormat="1" ht="22.5" customHeight="1" x14ac:dyDescent="0.25">
      <c r="A59" s="105"/>
      <c r="B59" s="111"/>
      <c r="C59" s="78" t="s">
        <v>54</v>
      </c>
      <c r="D59" s="79">
        <v>240</v>
      </c>
      <c r="E59" s="79">
        <v>230</v>
      </c>
      <c r="F59" s="79">
        <v>230</v>
      </c>
      <c r="G59" s="79">
        <v>220</v>
      </c>
      <c r="H59" s="79">
        <v>230</v>
      </c>
      <c r="I59" s="79">
        <v>230</v>
      </c>
      <c r="J59" s="79">
        <v>240</v>
      </c>
      <c r="K59" s="79">
        <v>240</v>
      </c>
      <c r="L59" s="79">
        <v>240</v>
      </c>
      <c r="M59" s="79">
        <v>230</v>
      </c>
      <c r="N59" s="79">
        <v>220</v>
      </c>
      <c r="O59" s="79">
        <v>210</v>
      </c>
      <c r="P59" s="79">
        <v>210</v>
      </c>
      <c r="Q59" s="80">
        <v>200</v>
      </c>
      <c r="R59" s="80">
        <v>190</v>
      </c>
      <c r="S59" s="80">
        <v>190</v>
      </c>
      <c r="T59" s="80">
        <v>190</v>
      </c>
      <c r="U59" s="80">
        <v>190</v>
      </c>
      <c r="V59" s="105"/>
    </row>
    <row r="60" spans="1:37" s="47" customFormat="1" ht="22.5" customHeight="1" x14ac:dyDescent="0.25">
      <c r="A60" s="105"/>
      <c r="B60" s="111"/>
      <c r="C60" s="78" t="s">
        <v>55</v>
      </c>
      <c r="D60" s="79">
        <v>340</v>
      </c>
      <c r="E60" s="79">
        <v>340</v>
      </c>
      <c r="F60" s="79">
        <v>350</v>
      </c>
      <c r="G60" s="79">
        <v>360</v>
      </c>
      <c r="H60" s="79">
        <v>320</v>
      </c>
      <c r="I60" s="79">
        <v>330</v>
      </c>
      <c r="J60" s="79">
        <v>330</v>
      </c>
      <c r="K60" s="79">
        <v>310</v>
      </c>
      <c r="L60" s="79">
        <v>330</v>
      </c>
      <c r="M60" s="79">
        <v>320</v>
      </c>
      <c r="N60" s="79">
        <v>300</v>
      </c>
      <c r="O60" s="79">
        <v>290</v>
      </c>
      <c r="P60" s="79">
        <v>290</v>
      </c>
      <c r="Q60" s="80">
        <v>280</v>
      </c>
      <c r="R60" s="80">
        <v>270</v>
      </c>
      <c r="S60" s="80">
        <v>290</v>
      </c>
      <c r="T60" s="80">
        <v>290</v>
      </c>
      <c r="U60" s="80">
        <v>280</v>
      </c>
      <c r="V60" s="105"/>
    </row>
    <row r="61" spans="1:37" s="47" customFormat="1" ht="22.5" customHeight="1" x14ac:dyDescent="0.25">
      <c r="A61" s="105"/>
      <c r="B61" s="111"/>
      <c r="C61" s="78" t="s">
        <v>56</v>
      </c>
      <c r="D61" s="79">
        <v>230</v>
      </c>
      <c r="E61" s="79">
        <v>230</v>
      </c>
      <c r="F61" s="79">
        <v>210</v>
      </c>
      <c r="G61" s="79">
        <v>220</v>
      </c>
      <c r="H61" s="79">
        <v>210</v>
      </c>
      <c r="I61" s="79">
        <v>200</v>
      </c>
      <c r="J61" s="79">
        <v>190</v>
      </c>
      <c r="K61" s="79">
        <v>200</v>
      </c>
      <c r="L61" s="79">
        <v>200</v>
      </c>
      <c r="M61" s="79">
        <v>190</v>
      </c>
      <c r="N61" s="79">
        <v>180</v>
      </c>
      <c r="O61" s="79">
        <v>170</v>
      </c>
      <c r="P61" s="79">
        <v>180</v>
      </c>
      <c r="Q61" s="80">
        <v>170</v>
      </c>
      <c r="R61" s="80">
        <v>170</v>
      </c>
      <c r="S61" s="80">
        <v>160</v>
      </c>
      <c r="T61" s="80">
        <v>150</v>
      </c>
      <c r="U61" s="80">
        <v>150</v>
      </c>
      <c r="V61" s="105"/>
    </row>
    <row r="62" spans="1:37" s="47" customFormat="1" ht="22.5" customHeight="1" x14ac:dyDescent="0.25">
      <c r="A62" s="105"/>
      <c r="B62" s="111"/>
      <c r="C62" s="78" t="s">
        <v>59</v>
      </c>
      <c r="D62" s="79">
        <v>270</v>
      </c>
      <c r="E62" s="79">
        <v>260</v>
      </c>
      <c r="F62" s="79">
        <v>250</v>
      </c>
      <c r="G62" s="79">
        <v>250</v>
      </c>
      <c r="H62" s="79">
        <v>250</v>
      </c>
      <c r="I62" s="79">
        <v>250</v>
      </c>
      <c r="J62" s="79">
        <v>250</v>
      </c>
      <c r="K62" s="79">
        <v>250</v>
      </c>
      <c r="L62" s="79">
        <v>250</v>
      </c>
      <c r="M62" s="79">
        <v>240</v>
      </c>
      <c r="N62" s="79">
        <v>240</v>
      </c>
      <c r="O62" s="79">
        <v>230</v>
      </c>
      <c r="P62" s="79">
        <v>220</v>
      </c>
      <c r="Q62" s="80">
        <v>210</v>
      </c>
      <c r="R62" s="80">
        <v>220</v>
      </c>
      <c r="S62" s="80">
        <v>220</v>
      </c>
      <c r="T62" s="80">
        <v>210</v>
      </c>
      <c r="U62" s="80">
        <v>210</v>
      </c>
      <c r="V62" s="105"/>
    </row>
    <row r="63" spans="1:37" s="47" customFormat="1" ht="26.25" customHeight="1" x14ac:dyDescent="0.25">
      <c r="A63" s="13"/>
      <c r="B63" s="67"/>
      <c r="C63" s="78" t="s">
        <v>58</v>
      </c>
      <c r="D63" s="79">
        <v>680</v>
      </c>
      <c r="E63" s="79">
        <v>670</v>
      </c>
      <c r="F63" s="79">
        <v>640</v>
      </c>
      <c r="G63" s="79">
        <v>600</v>
      </c>
      <c r="H63" s="79">
        <v>580</v>
      </c>
      <c r="I63" s="79">
        <v>560</v>
      </c>
      <c r="J63" s="79">
        <v>560</v>
      </c>
      <c r="K63" s="79">
        <v>540</v>
      </c>
      <c r="L63" s="79">
        <v>530</v>
      </c>
      <c r="M63" s="79">
        <v>520</v>
      </c>
      <c r="N63" s="79">
        <v>510</v>
      </c>
      <c r="O63" s="79">
        <v>520</v>
      </c>
      <c r="P63" s="79">
        <v>520</v>
      </c>
      <c r="Q63" s="80">
        <v>490</v>
      </c>
      <c r="R63" s="80">
        <v>460</v>
      </c>
      <c r="S63" s="80">
        <v>440</v>
      </c>
      <c r="T63" s="80">
        <v>410</v>
      </c>
      <c r="U63" s="80">
        <v>420</v>
      </c>
      <c r="V63" s="23"/>
    </row>
    <row r="64" spans="1:37" s="17" customFormat="1" ht="36" customHeight="1" x14ac:dyDescent="0.25">
      <c r="A64" s="16"/>
      <c r="B64" s="83" t="s">
        <v>76</v>
      </c>
      <c r="C64" s="83"/>
      <c r="D64" s="81">
        <v>290</v>
      </c>
      <c r="E64" s="81">
        <v>280</v>
      </c>
      <c r="F64" s="82">
        <v>270</v>
      </c>
      <c r="G64" s="82">
        <v>270</v>
      </c>
      <c r="H64" s="82">
        <v>260</v>
      </c>
      <c r="I64" s="82">
        <v>260</v>
      </c>
      <c r="J64" s="82">
        <v>250</v>
      </c>
      <c r="K64" s="82">
        <v>250</v>
      </c>
      <c r="L64" s="82">
        <v>240</v>
      </c>
      <c r="M64" s="82">
        <v>230</v>
      </c>
      <c r="N64" s="82">
        <v>230</v>
      </c>
      <c r="O64" s="82">
        <v>220</v>
      </c>
      <c r="P64" s="82">
        <v>220</v>
      </c>
      <c r="Q64" s="82">
        <v>210</v>
      </c>
      <c r="R64" s="82">
        <v>200</v>
      </c>
      <c r="S64" s="82">
        <v>190</v>
      </c>
      <c r="T64" s="82">
        <v>190</v>
      </c>
      <c r="U64" s="82">
        <v>190</v>
      </c>
      <c r="V64" s="16"/>
      <c r="AC64" s="18"/>
      <c r="AD64" s="18"/>
      <c r="AE64" s="18"/>
      <c r="AF64" s="18"/>
      <c r="AG64" s="18"/>
      <c r="AK64" s="13"/>
    </row>
    <row r="65" spans="1:37" s="17" customFormat="1" ht="36" customHeight="1" x14ac:dyDescent="0.25">
      <c r="A65" s="16"/>
      <c r="B65" s="83" t="s">
        <v>77</v>
      </c>
      <c r="C65" s="83"/>
      <c r="D65" s="81">
        <v>400</v>
      </c>
      <c r="E65" s="81">
        <v>400</v>
      </c>
      <c r="F65" s="82">
        <v>390</v>
      </c>
      <c r="G65" s="82">
        <v>380</v>
      </c>
      <c r="H65" s="82">
        <v>380</v>
      </c>
      <c r="I65" s="82">
        <v>380</v>
      </c>
      <c r="J65" s="82">
        <v>380</v>
      </c>
      <c r="K65" s="82">
        <v>370</v>
      </c>
      <c r="L65" s="82">
        <v>360</v>
      </c>
      <c r="M65" s="82">
        <v>350</v>
      </c>
      <c r="N65" s="82">
        <v>340</v>
      </c>
      <c r="O65" s="82">
        <v>330</v>
      </c>
      <c r="P65" s="82">
        <v>320</v>
      </c>
      <c r="Q65" s="82">
        <v>310</v>
      </c>
      <c r="R65" s="82">
        <v>310</v>
      </c>
      <c r="S65" s="82">
        <v>300</v>
      </c>
      <c r="T65" s="82">
        <v>300</v>
      </c>
      <c r="U65" s="82">
        <v>300</v>
      </c>
      <c r="V65" s="16"/>
      <c r="AC65" s="18"/>
      <c r="AD65" s="18"/>
      <c r="AE65" s="18"/>
      <c r="AF65" s="18"/>
      <c r="AG65" s="18"/>
      <c r="AK65" s="13"/>
    </row>
    <row r="66" spans="1:37" s="17" customFormat="1" ht="36" customHeight="1" x14ac:dyDescent="0.25">
      <c r="A66" s="25"/>
      <c r="B66" s="83" t="s">
        <v>78</v>
      </c>
      <c r="C66" s="83"/>
      <c r="D66" s="84">
        <v>340</v>
      </c>
      <c r="E66" s="84">
        <v>330</v>
      </c>
      <c r="F66" s="85">
        <v>320</v>
      </c>
      <c r="G66" s="85">
        <v>320</v>
      </c>
      <c r="H66" s="85">
        <v>320</v>
      </c>
      <c r="I66" s="85">
        <v>320</v>
      </c>
      <c r="J66" s="85">
        <v>310</v>
      </c>
      <c r="K66" s="85">
        <v>310</v>
      </c>
      <c r="L66" s="85">
        <v>310</v>
      </c>
      <c r="M66" s="85">
        <v>300</v>
      </c>
      <c r="N66" s="85">
        <v>290</v>
      </c>
      <c r="O66" s="85">
        <v>280</v>
      </c>
      <c r="P66" s="85">
        <v>270</v>
      </c>
      <c r="Q66" s="85">
        <v>270</v>
      </c>
      <c r="R66" s="85">
        <v>260</v>
      </c>
      <c r="S66" s="85">
        <v>250</v>
      </c>
      <c r="T66" s="85">
        <v>250</v>
      </c>
      <c r="U66" s="85">
        <v>250</v>
      </c>
      <c r="V66" s="25"/>
      <c r="AC66" s="18"/>
      <c r="AD66" s="18"/>
      <c r="AE66" s="18"/>
      <c r="AF66" s="18"/>
      <c r="AG66" s="18"/>
      <c r="AK66" s="13"/>
    </row>
    <row r="67" spans="1:37" ht="18.75" x14ac:dyDescent="0.25">
      <c r="B67" s="100"/>
      <c r="C67" s="99"/>
      <c r="D67" s="100"/>
      <c r="E67" s="100"/>
      <c r="F67" s="100"/>
      <c r="G67" s="100"/>
      <c r="H67" s="100"/>
      <c r="I67" s="100"/>
      <c r="J67" s="100"/>
      <c r="K67" s="100"/>
      <c r="L67" s="100"/>
      <c r="M67" s="100"/>
      <c r="N67" s="100"/>
      <c r="O67" s="100"/>
      <c r="P67" s="100"/>
      <c r="Q67" s="100"/>
      <c r="R67" s="100"/>
      <c r="S67" s="100"/>
      <c r="T67" s="100"/>
      <c r="U67" s="100"/>
      <c r="AB67" s="54"/>
      <c r="AC67" s="54"/>
    </row>
    <row r="68" spans="1:37" ht="18.75" customHeight="1" x14ac:dyDescent="0.2">
      <c r="A68" s="162" t="s">
        <v>338</v>
      </c>
      <c r="B68" s="162"/>
      <c r="C68" s="162"/>
      <c r="D68" s="162"/>
      <c r="E68" s="162"/>
      <c r="F68" s="162"/>
      <c r="G68" s="162"/>
      <c r="H68" s="162"/>
      <c r="I68" s="162"/>
      <c r="J68" s="162"/>
      <c r="K68" s="162"/>
      <c r="L68" s="162"/>
      <c r="M68" s="162"/>
      <c r="N68" s="162"/>
      <c r="O68" s="162"/>
      <c r="AB68" s="59"/>
      <c r="AC68" s="54"/>
    </row>
    <row r="69" spans="1:37" ht="26.25" customHeight="1" x14ac:dyDescent="0.2">
      <c r="A69" s="19"/>
      <c r="B69" s="19"/>
      <c r="C69" s="19"/>
      <c r="V69" s="19"/>
    </row>
    <row r="70" spans="1:37" ht="36" customHeight="1" x14ac:dyDescent="0.2">
      <c r="A70" s="19"/>
      <c r="B70" s="19"/>
      <c r="C70" s="19"/>
      <c r="V70" s="19"/>
    </row>
    <row r="71" spans="1:37" ht="36" customHeight="1" x14ac:dyDescent="0.2">
      <c r="A71" s="19"/>
      <c r="B71" s="19"/>
      <c r="C71" s="19"/>
      <c r="V71" s="19"/>
    </row>
    <row r="72" spans="1:37" ht="36" customHeight="1" x14ac:dyDescent="0.2">
      <c r="A72" s="19"/>
      <c r="B72" s="19"/>
      <c r="C72" s="19"/>
      <c r="V72" s="19"/>
    </row>
    <row r="73" spans="1:37" ht="15" customHeight="1" x14ac:dyDescent="0.2">
      <c r="A73" s="19"/>
      <c r="B73" s="19"/>
      <c r="C73" s="19"/>
      <c r="V73" s="19"/>
    </row>
    <row r="74" spans="1:37" ht="15" customHeight="1" x14ac:dyDescent="0.2">
      <c r="A74" s="19"/>
      <c r="B74" s="19"/>
      <c r="C74" s="19"/>
      <c r="V74" s="19"/>
    </row>
    <row r="75" spans="1:37" ht="15" customHeight="1" x14ac:dyDescent="0.2">
      <c r="A75" s="19"/>
      <c r="B75" s="19"/>
      <c r="C75" s="19"/>
      <c r="V75" s="19"/>
    </row>
  </sheetData>
  <mergeCells count="9">
    <mergeCell ref="X3:Y3"/>
    <mergeCell ref="B53:C53"/>
    <mergeCell ref="B3:C3"/>
    <mergeCell ref="B4:C4"/>
    <mergeCell ref="B8:C8"/>
    <mergeCell ref="B46:C46"/>
    <mergeCell ref="B39:C39"/>
    <mergeCell ref="B33:C33"/>
    <mergeCell ref="B16:C16"/>
  </mergeCells>
  <hyperlinks>
    <hyperlink ref="X3" location="Índice!A1" display="Volver al índice" xr:uid="{00000000-0004-0000-0E00-000000000000}"/>
  </hyperlinks>
  <pageMargins left="0.7" right="0.7" top="0.75" bottom="0.75" header="0.3" footer="0.3"/>
  <pageSetup paperSize="9" scale="24"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71EA6-2D1A-4183-B24B-DE0D0E24C05A}">
  <sheetPr codeName="Hoja80">
    <tabColor rgb="FF5C4E44"/>
    <pageSetUpPr fitToPage="1"/>
  </sheetPr>
  <dimension ref="A1:AK81"/>
  <sheetViews>
    <sheetView showGridLines="0" zoomScale="60" zoomScaleNormal="60" workbookViewId="0"/>
  </sheetViews>
  <sheetFormatPr defaultColWidth="11.42578125" defaultRowHeight="14.25" x14ac:dyDescent="0.2"/>
  <cols>
    <col min="1" max="1" width="2.28515625" style="13" customWidth="1"/>
    <col min="2" max="2" width="5.7109375" style="13" customWidth="1"/>
    <col min="3" max="3" width="76.42578125" style="48" customWidth="1"/>
    <col min="4" max="21" width="15.42578125" style="19" customWidth="1"/>
    <col min="22" max="22" width="2.28515625" style="13" customWidth="1"/>
    <col min="23" max="16384" width="11.42578125" style="19"/>
  </cols>
  <sheetData>
    <row r="1" spans="1:37" s="6" customFormat="1" ht="39.75" customHeight="1" x14ac:dyDescent="0.25">
      <c r="D1" s="7"/>
      <c r="E1" s="7"/>
      <c r="F1" s="7"/>
      <c r="G1" s="7"/>
      <c r="H1" s="7"/>
      <c r="I1" s="7"/>
      <c r="J1" s="7"/>
      <c r="K1" s="7"/>
      <c r="L1" s="7"/>
      <c r="AB1" s="44"/>
      <c r="AC1" s="45"/>
    </row>
    <row r="2" spans="1:37" s="6" customFormat="1" ht="39.75" customHeight="1" x14ac:dyDescent="0.25">
      <c r="D2" s="7"/>
      <c r="E2" s="7"/>
      <c r="F2" s="7"/>
      <c r="G2" s="7"/>
      <c r="H2" s="7"/>
      <c r="I2" s="7"/>
      <c r="J2" s="7"/>
      <c r="K2" s="7"/>
      <c r="L2" s="7"/>
      <c r="Q2" s="10"/>
      <c r="R2" s="10"/>
      <c r="S2" s="10"/>
      <c r="T2" s="10"/>
      <c r="U2" s="10"/>
      <c r="AB2" s="44"/>
      <c r="AC2" s="46"/>
    </row>
    <row r="3" spans="1:37" s="13" customFormat="1" ht="65.25" customHeight="1" x14ac:dyDescent="0.25">
      <c r="A3" s="63"/>
      <c r="B3" s="177" t="s">
        <v>335</v>
      </c>
      <c r="C3" s="177"/>
      <c r="D3" s="64">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3"/>
      <c r="X3" s="174" t="s">
        <v>168</v>
      </c>
      <c r="Y3" s="174"/>
    </row>
    <row r="4" spans="1:37" s="17" customFormat="1" ht="36" customHeight="1" x14ac:dyDescent="0.25">
      <c r="A4" s="58"/>
      <c r="B4" s="176" t="s">
        <v>70</v>
      </c>
      <c r="C4" s="176"/>
      <c r="D4" s="94">
        <v>16.242322609529506</v>
      </c>
      <c r="E4" s="94">
        <v>15.873412959722538</v>
      </c>
      <c r="F4" s="66">
        <v>15.984678588142851</v>
      </c>
      <c r="G4" s="66">
        <v>15.361825948425682</v>
      </c>
      <c r="H4" s="66">
        <v>14.178021355270381</v>
      </c>
      <c r="I4" s="66">
        <v>14.656523247669526</v>
      </c>
      <c r="J4" s="66">
        <v>14.145951932406144</v>
      </c>
      <c r="K4" s="66">
        <v>13.634112501525117</v>
      </c>
      <c r="L4" s="66">
        <v>13.746960817035877</v>
      </c>
      <c r="M4" s="66">
        <v>13.703920319864077</v>
      </c>
      <c r="N4" s="66">
        <v>13.313397455551705</v>
      </c>
      <c r="O4" s="66">
        <v>12.987834171991841</v>
      </c>
      <c r="P4" s="66">
        <v>12.767576663904448</v>
      </c>
      <c r="Q4" s="66">
        <v>12.892586374133975</v>
      </c>
      <c r="R4" s="66">
        <v>12.603577365746457</v>
      </c>
      <c r="S4" s="66">
        <v>11.130717064941566</v>
      </c>
      <c r="T4" s="66">
        <v>11.848891595334695</v>
      </c>
      <c r="U4" s="66">
        <v>12.023423425678288</v>
      </c>
      <c r="V4" s="58"/>
      <c r="AC4" s="18"/>
      <c r="AD4" s="18"/>
      <c r="AE4" s="18"/>
      <c r="AF4" s="18"/>
      <c r="AG4" s="18"/>
      <c r="AK4" s="13"/>
    </row>
    <row r="5" spans="1:37" s="47" customFormat="1" ht="22.5" customHeight="1" x14ac:dyDescent="0.25">
      <c r="A5" s="105"/>
      <c r="B5" s="111"/>
      <c r="C5" s="78" t="s">
        <v>22</v>
      </c>
      <c r="D5" s="98">
        <v>18.857918201201784</v>
      </c>
      <c r="E5" s="98">
        <v>18.517910164111392</v>
      </c>
      <c r="F5" s="98">
        <v>19.270255158026856</v>
      </c>
      <c r="G5" s="98">
        <v>18.345348409125361</v>
      </c>
      <c r="H5" s="98">
        <v>17.174513588015067</v>
      </c>
      <c r="I5" s="98">
        <v>17.539242150173109</v>
      </c>
      <c r="J5" s="98">
        <v>17.80786054940501</v>
      </c>
      <c r="K5" s="98">
        <v>17.779169458510086</v>
      </c>
      <c r="L5" s="98">
        <v>17.781571960168687</v>
      </c>
      <c r="M5" s="98">
        <v>17.583662928247637</v>
      </c>
      <c r="N5" s="98">
        <v>17.421549111823097</v>
      </c>
      <c r="O5" s="98">
        <v>17.102983176998624</v>
      </c>
      <c r="P5" s="98">
        <v>17.157090772970708</v>
      </c>
      <c r="Q5" s="74">
        <v>17.255324958154684</v>
      </c>
      <c r="R5" s="74">
        <v>16.601318627076829</v>
      </c>
      <c r="S5" s="74">
        <v>15.155163892189753</v>
      </c>
      <c r="T5" s="74">
        <v>15.667998653980757</v>
      </c>
      <c r="U5" s="74">
        <v>15.855872535859573</v>
      </c>
      <c r="V5" s="105"/>
    </row>
    <row r="6" spans="1:37" s="47" customFormat="1" ht="22.5" customHeight="1" x14ac:dyDescent="0.25">
      <c r="A6" s="105"/>
      <c r="B6" s="111"/>
      <c r="C6" s="78" t="s">
        <v>79</v>
      </c>
      <c r="D6" s="98">
        <v>20.265934299460675</v>
      </c>
      <c r="E6" s="98">
        <v>19.734136926309819</v>
      </c>
      <c r="F6" s="98">
        <v>19.826863225759375</v>
      </c>
      <c r="G6" s="98">
        <v>19.017049236458064</v>
      </c>
      <c r="H6" s="98">
        <v>17.485194926660892</v>
      </c>
      <c r="I6" s="98">
        <v>18.177551442786431</v>
      </c>
      <c r="J6" s="98">
        <v>17.393027383865153</v>
      </c>
      <c r="K6" s="98">
        <v>16.678886926836398</v>
      </c>
      <c r="L6" s="98">
        <v>16.918499164478131</v>
      </c>
      <c r="M6" s="98">
        <v>16.946927338243444</v>
      </c>
      <c r="N6" s="98">
        <v>16.375807630996157</v>
      </c>
      <c r="O6" s="98">
        <v>15.928349788294712</v>
      </c>
      <c r="P6" s="98">
        <v>15.651595294359076</v>
      </c>
      <c r="Q6" s="74">
        <v>15.948686536641066</v>
      </c>
      <c r="R6" s="74">
        <v>15.602597326256713</v>
      </c>
      <c r="S6" s="74">
        <v>13.809849427941531</v>
      </c>
      <c r="T6" s="74">
        <v>14.753697531212925</v>
      </c>
      <c r="U6" s="74">
        <v>14.882761370546824</v>
      </c>
      <c r="V6" s="105"/>
    </row>
    <row r="7" spans="1:37" s="47" customFormat="1" ht="26.25" customHeight="1" x14ac:dyDescent="0.25">
      <c r="A7" s="13"/>
      <c r="B7" s="67"/>
      <c r="C7" s="78" t="s">
        <v>21</v>
      </c>
      <c r="D7" s="98">
        <v>4.2298868357401336</v>
      </c>
      <c r="E7" s="98">
        <v>4.362674804500104</v>
      </c>
      <c r="F7" s="98">
        <v>4.3932197800687911</v>
      </c>
      <c r="G7" s="98">
        <v>4.4362117242506383</v>
      </c>
      <c r="H7" s="98">
        <v>4.2609232172211007</v>
      </c>
      <c r="I7" s="98">
        <v>4.2511825444795184</v>
      </c>
      <c r="J7" s="98">
        <v>4.3142570750609339</v>
      </c>
      <c r="K7" s="98">
        <v>4.2579712359483111</v>
      </c>
      <c r="L7" s="98">
        <v>4.1200176794598136</v>
      </c>
      <c r="M7" s="98">
        <v>3.982546985529658</v>
      </c>
      <c r="N7" s="98">
        <v>4.0492949800280247</v>
      </c>
      <c r="O7" s="98">
        <v>4.080322780418407</v>
      </c>
      <c r="P7" s="98">
        <v>3.9673072023579921</v>
      </c>
      <c r="Q7" s="74">
        <v>3.6957533664503854</v>
      </c>
      <c r="R7" s="74">
        <v>3.7069804844236196</v>
      </c>
      <c r="S7" s="74">
        <v>3.0550810403097737</v>
      </c>
      <c r="T7" s="74">
        <v>3.326444152418099</v>
      </c>
      <c r="U7" s="74">
        <v>3.6418442047644617</v>
      </c>
      <c r="V7" s="23"/>
    </row>
    <row r="8" spans="1:37" s="17" customFormat="1" ht="36" customHeight="1" x14ac:dyDescent="0.25">
      <c r="A8" s="16"/>
      <c r="B8" s="175" t="s">
        <v>237</v>
      </c>
      <c r="C8" s="175"/>
      <c r="D8" s="103">
        <v>2.3153314242436469</v>
      </c>
      <c r="E8" s="103">
        <v>2.3522906394232068</v>
      </c>
      <c r="F8" s="71">
        <v>2.4368343346099901</v>
      </c>
      <c r="G8" s="71">
        <v>2.4889726967664036</v>
      </c>
      <c r="H8" s="71">
        <v>2.391080138715981</v>
      </c>
      <c r="I8" s="71">
        <v>2.5636124087702195</v>
      </c>
      <c r="J8" s="71">
        <v>2.6535220027806772</v>
      </c>
      <c r="K8" s="71">
        <v>2.7426016262525224</v>
      </c>
      <c r="L8" s="71">
        <v>2.8300149600504789</v>
      </c>
      <c r="M8" s="71">
        <v>2.8555765433060962</v>
      </c>
      <c r="N8" s="71">
        <v>2.7953402201962056</v>
      </c>
      <c r="O8" s="71">
        <v>2.6752755934412527</v>
      </c>
      <c r="P8" s="71">
        <v>2.59714050322816</v>
      </c>
      <c r="Q8" s="71">
        <v>2.5107958168978075</v>
      </c>
      <c r="R8" s="71">
        <v>2.4405289685148119</v>
      </c>
      <c r="S8" s="71">
        <v>2.1639027872584946</v>
      </c>
      <c r="T8" s="71">
        <v>2.3647473031924759</v>
      </c>
      <c r="U8" s="71">
        <v>2.3532465736098924</v>
      </c>
      <c r="V8" s="16"/>
      <c r="AC8" s="18"/>
      <c r="AD8" s="18"/>
      <c r="AE8" s="18"/>
      <c r="AF8" s="18"/>
      <c r="AG8" s="18"/>
      <c r="AK8" s="13"/>
    </row>
    <row r="9" spans="1:37" s="47" customFormat="1" ht="22.5" customHeight="1" x14ac:dyDescent="0.25">
      <c r="A9" s="105"/>
      <c r="B9" s="111"/>
      <c r="C9" s="78" t="s">
        <v>23</v>
      </c>
      <c r="D9" s="98">
        <v>3.8549432647381585</v>
      </c>
      <c r="E9" s="98">
        <v>4.0516794655519437</v>
      </c>
      <c r="F9" s="98">
        <v>4.2475235798539979</v>
      </c>
      <c r="G9" s="98">
        <v>4.3512800348102401</v>
      </c>
      <c r="H9" s="98">
        <v>3.99626606763022</v>
      </c>
      <c r="I9" s="98">
        <v>4.2438484423899414</v>
      </c>
      <c r="J9" s="98">
        <v>4.4048336596666777</v>
      </c>
      <c r="K9" s="98">
        <v>4.3928980403404774</v>
      </c>
      <c r="L9" s="98">
        <v>4.4819152409761021</v>
      </c>
      <c r="M9" s="98">
        <v>4.3361183046438327</v>
      </c>
      <c r="N9" s="98">
        <v>4.4472812162300954</v>
      </c>
      <c r="O9" s="98">
        <v>4.344996383375503</v>
      </c>
      <c r="P9" s="98">
        <v>4.2238801802073844</v>
      </c>
      <c r="Q9" s="74">
        <v>4.1052264886671388</v>
      </c>
      <c r="R9" s="74">
        <v>3.880841261353519</v>
      </c>
      <c r="S9" s="74">
        <v>3.5205246033432087</v>
      </c>
      <c r="T9" s="74">
        <v>3.8553769749229132</v>
      </c>
      <c r="U9" s="74">
        <v>4.0137110270712597</v>
      </c>
      <c r="V9" s="105"/>
    </row>
    <row r="10" spans="1:37" s="47" customFormat="1" ht="22.5" customHeight="1" x14ac:dyDescent="0.25">
      <c r="A10" s="105"/>
      <c r="B10" s="111"/>
      <c r="C10" s="78" t="s">
        <v>24</v>
      </c>
      <c r="D10" s="98">
        <v>1.9629596139971228</v>
      </c>
      <c r="E10" s="98">
        <v>1.9616580666093242</v>
      </c>
      <c r="F10" s="98">
        <v>2.0909328305907864</v>
      </c>
      <c r="G10" s="98">
        <v>2.1473167055459359</v>
      </c>
      <c r="H10" s="98">
        <v>2.001325414542765</v>
      </c>
      <c r="I10" s="98">
        <v>2.2662191557011555</v>
      </c>
      <c r="J10" s="98">
        <v>2.3561809677404</v>
      </c>
      <c r="K10" s="98">
        <v>2.5177722071487847</v>
      </c>
      <c r="L10" s="98">
        <v>2.6491288371877864</v>
      </c>
      <c r="M10" s="98">
        <v>2.7721919116307485</v>
      </c>
      <c r="N10" s="98">
        <v>2.5839265040805635</v>
      </c>
      <c r="O10" s="98">
        <v>2.3692411239918538</v>
      </c>
      <c r="P10" s="98">
        <v>2.3899862693191003</v>
      </c>
      <c r="Q10" s="74">
        <v>2.2494941025253721</v>
      </c>
      <c r="R10" s="74">
        <v>2.2420330546120173</v>
      </c>
      <c r="S10" s="74">
        <v>2.1090103703242309</v>
      </c>
      <c r="T10" s="74">
        <v>2.3682034365165587</v>
      </c>
      <c r="U10" s="74">
        <v>2.2077628684141004</v>
      </c>
      <c r="V10" s="105"/>
    </row>
    <row r="11" spans="1:37" s="47" customFormat="1" ht="22.5" customHeight="1" x14ac:dyDescent="0.25">
      <c r="A11" s="105"/>
      <c r="B11" s="111"/>
      <c r="C11" s="78" t="s">
        <v>26</v>
      </c>
      <c r="D11" s="98">
        <v>3.8022061817829029</v>
      </c>
      <c r="E11" s="98">
        <v>3.8656003756761894</v>
      </c>
      <c r="F11" s="98">
        <v>4.1778078910116028</v>
      </c>
      <c r="G11" s="98">
        <v>4.291889161408788</v>
      </c>
      <c r="H11" s="98">
        <v>4.0299226941795006</v>
      </c>
      <c r="I11" s="98">
        <v>4.2649009261815216</v>
      </c>
      <c r="J11" s="98">
        <v>4.6293341255850491</v>
      </c>
      <c r="K11" s="98">
        <v>4.6872593440595489</v>
      </c>
      <c r="L11" s="98">
        <v>4.8237174835856456</v>
      </c>
      <c r="M11" s="98">
        <v>4.4050978181730134</v>
      </c>
      <c r="N11" s="98">
        <v>4.6378947274694253</v>
      </c>
      <c r="O11" s="98">
        <v>4.9283131977635319</v>
      </c>
      <c r="P11" s="98">
        <v>4.8943067950736427</v>
      </c>
      <c r="Q11" s="74">
        <v>4.8416454119429746</v>
      </c>
      <c r="R11" s="74">
        <v>5.0960213254087687</v>
      </c>
      <c r="S11" s="74">
        <v>4.6567808158625583</v>
      </c>
      <c r="T11" s="74">
        <v>4.9244340622390999</v>
      </c>
      <c r="U11" s="74">
        <v>4.7053102419056971</v>
      </c>
      <c r="V11" s="105"/>
    </row>
    <row r="12" spans="1:37" s="47" customFormat="1" ht="22.5" customHeight="1" x14ac:dyDescent="0.25">
      <c r="A12" s="105"/>
      <c r="B12" s="111"/>
      <c r="C12" s="78" t="s">
        <v>25</v>
      </c>
      <c r="D12" s="98">
        <v>1.4078123267053133</v>
      </c>
      <c r="E12" s="98">
        <v>1.3877025710112521</v>
      </c>
      <c r="F12" s="98">
        <v>1.4022288877441811</v>
      </c>
      <c r="G12" s="98">
        <v>1.3973571781881222</v>
      </c>
      <c r="H12" s="98">
        <v>1.4379872201260109</v>
      </c>
      <c r="I12" s="98">
        <v>1.4676257720127284</v>
      </c>
      <c r="J12" s="98">
        <v>1.5728356264132139</v>
      </c>
      <c r="K12" s="98">
        <v>1.5570022562859569</v>
      </c>
      <c r="L12" s="98">
        <v>1.7253286286476388</v>
      </c>
      <c r="M12" s="98">
        <v>1.756100095150477</v>
      </c>
      <c r="N12" s="98">
        <v>1.7689144534367889</v>
      </c>
      <c r="O12" s="98">
        <v>1.8212747054751366</v>
      </c>
      <c r="P12" s="98">
        <v>1.628302198494209</v>
      </c>
      <c r="Q12" s="74">
        <v>1.6737459893123507</v>
      </c>
      <c r="R12" s="74">
        <v>1.6615202711829928</v>
      </c>
      <c r="S12" s="74">
        <v>1.6353241011515069</v>
      </c>
      <c r="T12" s="74">
        <v>1.6751895609239993</v>
      </c>
      <c r="U12" s="74">
        <v>1.6846034843565918</v>
      </c>
      <c r="V12" s="105"/>
    </row>
    <row r="13" spans="1:37" s="47" customFormat="1" ht="22.5" customHeight="1" x14ac:dyDescent="0.25">
      <c r="A13" s="105"/>
      <c r="B13" s="111"/>
      <c r="C13" s="78" t="s">
        <v>28</v>
      </c>
      <c r="D13" s="98">
        <v>1.1289687053894082</v>
      </c>
      <c r="E13" s="98">
        <v>1.1038336691331525</v>
      </c>
      <c r="F13" s="98">
        <v>1.189070714236554</v>
      </c>
      <c r="G13" s="98">
        <v>1.345829050301236</v>
      </c>
      <c r="H13" s="98">
        <v>1.4316148629546557</v>
      </c>
      <c r="I13" s="98">
        <v>1.5650579033529375</v>
      </c>
      <c r="J13" s="98">
        <v>1.6675602465938884</v>
      </c>
      <c r="K13" s="98">
        <v>1.6636848671102482</v>
      </c>
      <c r="L13" s="98">
        <v>1.6823408619402371</v>
      </c>
      <c r="M13" s="98">
        <v>1.7636871862991383</v>
      </c>
      <c r="N13" s="98">
        <v>1.7810529051805108</v>
      </c>
      <c r="O13" s="98">
        <v>1.8334064109080892</v>
      </c>
      <c r="P13" s="98">
        <v>1.7271810789236843</v>
      </c>
      <c r="Q13" s="74">
        <v>1.707134923679096</v>
      </c>
      <c r="R13" s="74">
        <v>1.7526666802007722</v>
      </c>
      <c r="S13" s="74">
        <v>1.4102939325515556</v>
      </c>
      <c r="T13" s="74">
        <v>1.5069206838728013</v>
      </c>
      <c r="U13" s="74" t="s">
        <v>63</v>
      </c>
      <c r="V13" s="105"/>
    </row>
    <row r="14" spans="1:37" s="47" customFormat="1" ht="22.5" customHeight="1" x14ac:dyDescent="0.25">
      <c r="A14" s="105"/>
      <c r="B14" s="111"/>
      <c r="C14" s="78" t="s">
        <v>100</v>
      </c>
      <c r="D14" s="98">
        <v>31.168530659467795</v>
      </c>
      <c r="E14" s="98">
        <v>34.394073164177961</v>
      </c>
      <c r="F14" s="98">
        <v>34.109060338568533</v>
      </c>
      <c r="G14" s="98">
        <v>32.591578226634716</v>
      </c>
      <c r="H14" s="98">
        <v>32.318384156496982</v>
      </c>
      <c r="I14" s="98">
        <v>35.297483699007635</v>
      </c>
      <c r="J14" s="98">
        <v>35.070125282521815</v>
      </c>
      <c r="K14" s="98">
        <v>32.599400658829133</v>
      </c>
      <c r="L14" s="98">
        <v>32.141300573978178</v>
      </c>
      <c r="M14" s="98">
        <v>31.357810825491434</v>
      </c>
      <c r="N14" s="98">
        <v>31.15307991505696</v>
      </c>
      <c r="O14" s="98">
        <v>28.390777897151487</v>
      </c>
      <c r="P14" s="98">
        <v>27.64331026111585</v>
      </c>
      <c r="Q14" s="74">
        <v>27.62188453347148</v>
      </c>
      <c r="R14" s="74">
        <v>27.749700710409542</v>
      </c>
      <c r="S14" s="74">
        <v>24.151655245839557</v>
      </c>
      <c r="T14" s="74">
        <v>24.405538097579402</v>
      </c>
      <c r="U14" s="74" t="s">
        <v>63</v>
      </c>
      <c r="V14" s="105"/>
    </row>
    <row r="15" spans="1:37" s="47" customFormat="1" ht="22.5" customHeight="1" x14ac:dyDescent="0.25">
      <c r="A15" s="13"/>
      <c r="B15" s="67"/>
      <c r="C15" s="78" t="s">
        <v>27</v>
      </c>
      <c r="D15" s="98">
        <v>6.1772556081634509</v>
      </c>
      <c r="E15" s="98">
        <v>6.0561955055066656</v>
      </c>
      <c r="F15" s="98">
        <v>5.8606996579515265</v>
      </c>
      <c r="G15" s="98">
        <v>6.1883431762317249</v>
      </c>
      <c r="H15" s="98">
        <v>6.1096621206299737</v>
      </c>
      <c r="I15" s="98">
        <v>6.2654843856913907</v>
      </c>
      <c r="J15" s="98">
        <v>6.164178944311228</v>
      </c>
      <c r="K15" s="98">
        <v>6.5985873015170213</v>
      </c>
      <c r="L15" s="98">
        <v>6.5662560588024936</v>
      </c>
      <c r="M15" s="98">
        <v>6.4976931375293461</v>
      </c>
      <c r="N15" s="98">
        <v>6.0731012707671042</v>
      </c>
      <c r="O15" s="98">
        <v>5.6473347012269173</v>
      </c>
      <c r="P15" s="98">
        <v>5.2390138518927651</v>
      </c>
      <c r="Q15" s="74">
        <v>4.8135639689937939</v>
      </c>
      <c r="R15" s="74">
        <v>3.7929809512821473</v>
      </c>
      <c r="S15" s="74">
        <v>2.3632065618368867</v>
      </c>
      <c r="T15" s="74">
        <v>2.5755139792962538</v>
      </c>
      <c r="U15" s="74">
        <v>3.071176533383603</v>
      </c>
      <c r="V15" s="23"/>
    </row>
    <row r="16" spans="1:37" s="47" customFormat="1" ht="26.25" customHeight="1" x14ac:dyDescent="0.25">
      <c r="A16" s="13"/>
      <c r="B16" s="67"/>
      <c r="C16" s="78" t="s">
        <v>81</v>
      </c>
      <c r="D16" s="98">
        <v>1.5096343669120074</v>
      </c>
      <c r="E16" s="98">
        <v>1.5910599273386425</v>
      </c>
      <c r="F16" s="98">
        <v>1.6259970016495027</v>
      </c>
      <c r="G16" s="98">
        <v>1.5897765141092672</v>
      </c>
      <c r="H16" s="98">
        <v>1.5870785531986003</v>
      </c>
      <c r="I16" s="98">
        <v>1.6034759446622915</v>
      </c>
      <c r="J16" s="98">
        <v>1.6662160379133808</v>
      </c>
      <c r="K16" s="98">
        <v>1.6763089387565846</v>
      </c>
      <c r="L16" s="98">
        <v>1.7011953757588247</v>
      </c>
      <c r="M16" s="98">
        <v>1.7095848736650265</v>
      </c>
      <c r="N16" s="98">
        <v>1.8167567583581827</v>
      </c>
      <c r="O16" s="98">
        <v>1.7999182224852419</v>
      </c>
      <c r="P16" s="98">
        <v>1.724801836105279</v>
      </c>
      <c r="Q16" s="74">
        <v>1.7648657925970865</v>
      </c>
      <c r="R16" s="74">
        <v>1.7703340388893114</v>
      </c>
      <c r="S16" s="74">
        <v>1.5261408620260895</v>
      </c>
      <c r="T16" s="74">
        <v>1.6650223564059197</v>
      </c>
      <c r="U16" s="74" t="s">
        <v>63</v>
      </c>
      <c r="V16" s="23"/>
    </row>
    <row r="17" spans="1:37" s="17" customFormat="1" ht="36" customHeight="1" x14ac:dyDescent="0.25">
      <c r="A17" s="16"/>
      <c r="B17" s="175" t="s">
        <v>71</v>
      </c>
      <c r="C17" s="175"/>
      <c r="D17" s="103">
        <v>8.0388135888579644</v>
      </c>
      <c r="E17" s="103">
        <v>8.0946366936973693</v>
      </c>
      <c r="F17" s="71">
        <v>8.0068072941470376</v>
      </c>
      <c r="G17" s="71">
        <v>7.7985064910924118</v>
      </c>
      <c r="H17" s="71">
        <v>7.1724940171721991</v>
      </c>
      <c r="I17" s="71">
        <v>7.4008520428060383</v>
      </c>
      <c r="J17" s="71">
        <v>7.213649682294851</v>
      </c>
      <c r="K17" s="71">
        <v>7.1282304793867342</v>
      </c>
      <c r="L17" s="71">
        <v>6.9293279153724763</v>
      </c>
      <c r="M17" s="71">
        <v>6.6217892695900522</v>
      </c>
      <c r="N17" s="71">
        <v>6.6777813808040634</v>
      </c>
      <c r="O17" s="71">
        <v>6.6714441621278366</v>
      </c>
      <c r="P17" s="71">
        <v>6.7450113509037388</v>
      </c>
      <c r="Q17" s="71">
        <v>6.5855671286464919</v>
      </c>
      <c r="R17" s="71">
        <v>6.279414172812583</v>
      </c>
      <c r="S17" s="71">
        <v>5.7715581520310337</v>
      </c>
      <c r="T17" s="71">
        <v>6.1892741700922054</v>
      </c>
      <c r="U17" s="71">
        <v>6.0450651338119554</v>
      </c>
      <c r="V17" s="16"/>
      <c r="AC17" s="18"/>
      <c r="AD17" s="18"/>
      <c r="AE17" s="18"/>
      <c r="AF17" s="18"/>
      <c r="AG17" s="18"/>
      <c r="AK17" s="13"/>
    </row>
    <row r="18" spans="1:37" s="47" customFormat="1" ht="22.5" customHeight="1" x14ac:dyDescent="0.25">
      <c r="A18" s="105"/>
      <c r="B18" s="111"/>
      <c r="C18" s="78" t="s">
        <v>32</v>
      </c>
      <c r="D18" s="98">
        <v>10.28781334948154</v>
      </c>
      <c r="E18" s="98">
        <v>10.450559595612582</v>
      </c>
      <c r="F18" s="98">
        <v>10.115676673226252</v>
      </c>
      <c r="G18" s="98">
        <v>10.192290595188656</v>
      </c>
      <c r="H18" s="98">
        <v>9.4611495084815065</v>
      </c>
      <c r="I18" s="98">
        <v>10.047332420035822</v>
      </c>
      <c r="J18" s="98">
        <v>9.8777975404042468</v>
      </c>
      <c r="K18" s="98">
        <v>10.122371148966836</v>
      </c>
      <c r="L18" s="98">
        <v>10.291942735630618</v>
      </c>
      <c r="M18" s="98">
        <v>9.7876701756552347</v>
      </c>
      <c r="N18" s="98">
        <v>9.690817136370331</v>
      </c>
      <c r="O18" s="98">
        <v>9.7260830077765679</v>
      </c>
      <c r="P18" s="98">
        <v>9.4812296599199115</v>
      </c>
      <c r="Q18" s="74">
        <v>9.1063614623733127</v>
      </c>
      <c r="R18" s="74">
        <v>8.5080613327530994</v>
      </c>
      <c r="S18" s="74">
        <v>7.8361373564273684</v>
      </c>
      <c r="T18" s="74">
        <v>8.3370133439128367</v>
      </c>
      <c r="U18" s="74">
        <v>8.0840294763409712</v>
      </c>
      <c r="V18" s="105"/>
    </row>
    <row r="19" spans="1:37" s="47" customFormat="1" ht="22.5" customHeight="1" x14ac:dyDescent="0.25">
      <c r="A19" s="105"/>
      <c r="B19" s="111"/>
      <c r="C19" s="78" t="s">
        <v>29</v>
      </c>
      <c r="D19" s="98">
        <v>12.37090380221823</v>
      </c>
      <c r="E19" s="98">
        <v>12.086697332944</v>
      </c>
      <c r="F19" s="98">
        <v>11.563473465277582</v>
      </c>
      <c r="G19" s="98">
        <v>11.722721912386309</v>
      </c>
      <c r="H19" s="98">
        <v>10.434872815146404</v>
      </c>
      <c r="I19" s="98">
        <v>11.229313878367302</v>
      </c>
      <c r="J19" s="98">
        <v>10.199071230429432</v>
      </c>
      <c r="K19" s="98">
        <v>9.9199328707392596</v>
      </c>
      <c r="L19" s="98">
        <v>10.028307948180057</v>
      </c>
      <c r="M19" s="98">
        <v>9.3825887273330686</v>
      </c>
      <c r="N19" s="98">
        <v>9.7594507814301679</v>
      </c>
      <c r="O19" s="98">
        <v>9.5927959602591741</v>
      </c>
      <c r="P19" s="98">
        <v>9.5031630324320719</v>
      </c>
      <c r="Q19" s="74">
        <v>9.5553970622339097</v>
      </c>
      <c r="R19" s="74">
        <v>9.3994418999771945</v>
      </c>
      <c r="S19" s="74">
        <v>8.67705453109083</v>
      </c>
      <c r="T19" s="74">
        <v>9.0482469614804444</v>
      </c>
      <c r="U19" s="74">
        <v>8.5279794284811867</v>
      </c>
      <c r="V19" s="105"/>
    </row>
    <row r="20" spans="1:37" s="47" customFormat="1" ht="22.5" customHeight="1" x14ac:dyDescent="0.25">
      <c r="A20" s="105"/>
      <c r="B20" s="111"/>
      <c r="C20" s="78" t="s">
        <v>36</v>
      </c>
      <c r="D20" s="98">
        <v>8.5544780721487275</v>
      </c>
      <c r="E20" s="98">
        <v>8.2622104217101384</v>
      </c>
      <c r="F20" s="98">
        <v>8.3149813827199797</v>
      </c>
      <c r="G20" s="98">
        <v>7.5024845438199108</v>
      </c>
      <c r="H20" s="98">
        <v>6.5707639397406767</v>
      </c>
      <c r="I20" s="98">
        <v>6.2569642891648005</v>
      </c>
      <c r="J20" s="98">
        <v>6.2739208475334118</v>
      </c>
      <c r="K20" s="98">
        <v>6.1608113730425167</v>
      </c>
      <c r="L20" s="98">
        <v>5.6203285925261763</v>
      </c>
      <c r="M20" s="98">
        <v>5.6311326291584844</v>
      </c>
      <c r="N20" s="98">
        <v>5.9724623817118063</v>
      </c>
      <c r="O20" s="98">
        <v>5.7970409641498621</v>
      </c>
      <c r="P20" s="98">
        <v>6.1358686367378619</v>
      </c>
      <c r="Q20" s="74">
        <v>6.0007158463815031</v>
      </c>
      <c r="R20" s="74">
        <v>5.5383661003198492</v>
      </c>
      <c r="S20" s="74">
        <v>4.655280383046664</v>
      </c>
      <c r="T20" s="74">
        <v>5.0147179107602922</v>
      </c>
      <c r="U20" s="74">
        <v>5.2581107072992053</v>
      </c>
      <c r="V20" s="105"/>
    </row>
    <row r="21" spans="1:37" s="47" customFormat="1" ht="22.5" customHeight="1" x14ac:dyDescent="0.25">
      <c r="A21" s="105"/>
      <c r="B21" s="111"/>
      <c r="C21" s="78" t="s">
        <v>30</v>
      </c>
      <c r="D21" s="98">
        <v>11.275042412458777</v>
      </c>
      <c r="E21" s="98">
        <v>13.425061760980732</v>
      </c>
      <c r="F21" s="98">
        <v>13.184664720386028</v>
      </c>
      <c r="G21" s="98">
        <v>11.508638536530283</v>
      </c>
      <c r="H21" s="98">
        <v>10.942390430933887</v>
      </c>
      <c r="I21" s="98">
        <v>12.55558559482413</v>
      </c>
      <c r="J21" s="98">
        <v>11.07591119227507</v>
      </c>
      <c r="K21" s="98">
        <v>9.9797376047521507</v>
      </c>
      <c r="L21" s="98">
        <v>10.097500078139795</v>
      </c>
      <c r="M21" s="98">
        <v>9.2831469685123711</v>
      </c>
      <c r="N21" s="98">
        <v>8.6230023377917462</v>
      </c>
      <c r="O21" s="98">
        <v>9.2315251214674348</v>
      </c>
      <c r="P21" s="98">
        <v>8.761466973844497</v>
      </c>
      <c r="Q21" s="74">
        <v>8.9529020783134179</v>
      </c>
      <c r="R21" s="74">
        <v>8.3164149586805305</v>
      </c>
      <c r="S21" s="74">
        <v>7.4508910325271183</v>
      </c>
      <c r="T21" s="74">
        <v>7.4471732500857151</v>
      </c>
      <c r="U21" s="74" t="s">
        <v>63</v>
      </c>
      <c r="V21" s="105"/>
    </row>
    <row r="22" spans="1:37" s="47" customFormat="1" ht="22.5" customHeight="1" x14ac:dyDescent="0.25">
      <c r="A22" s="105"/>
      <c r="B22" s="111"/>
      <c r="C22" s="78" t="s">
        <v>31</v>
      </c>
      <c r="D22" s="98">
        <v>6.6729071013065022</v>
      </c>
      <c r="E22" s="98">
        <v>6.4830407639695968</v>
      </c>
      <c r="F22" s="98">
        <v>6.3198035873090301</v>
      </c>
      <c r="G22" s="98">
        <v>6.1660601680963625</v>
      </c>
      <c r="H22" s="98">
        <v>5.829195710389472</v>
      </c>
      <c r="I22" s="98">
        <v>5.8707460888476266</v>
      </c>
      <c r="J22" s="98">
        <v>5.646988749638636</v>
      </c>
      <c r="K22" s="98">
        <v>5.665109295930038</v>
      </c>
      <c r="L22" s="98">
        <v>5.6358694392267479</v>
      </c>
      <c r="M22" s="98">
        <v>5.1284781186894026</v>
      </c>
      <c r="N22" s="98">
        <v>5.1754914139766521</v>
      </c>
      <c r="O22" s="98">
        <v>5.1705455749871483</v>
      </c>
      <c r="P22" s="98">
        <v>5.2473160443181071</v>
      </c>
      <c r="Q22" s="74">
        <v>5.0725813698652189</v>
      </c>
      <c r="R22" s="74">
        <v>4.9394094448789012</v>
      </c>
      <c r="S22" s="74">
        <v>4.3818699075139751</v>
      </c>
      <c r="T22" s="74">
        <v>4.8298250027333607</v>
      </c>
      <c r="U22" s="74">
        <v>4.6063284802882505</v>
      </c>
      <c r="V22" s="105"/>
    </row>
    <row r="23" spans="1:37" s="47" customFormat="1" ht="22.5" customHeight="1" x14ac:dyDescent="0.25">
      <c r="A23" s="105"/>
      <c r="B23" s="111"/>
      <c r="C23" s="78" t="s">
        <v>65</v>
      </c>
      <c r="D23" s="98">
        <v>12.156346833645118</v>
      </c>
      <c r="E23" s="98">
        <v>11.875615590263122</v>
      </c>
      <c r="F23" s="98">
        <v>11.840041021383616</v>
      </c>
      <c r="G23" s="98">
        <v>11.772152899348701</v>
      </c>
      <c r="H23" s="98">
        <v>11.379041873785191</v>
      </c>
      <c r="I23" s="98">
        <v>12.124903478040542</v>
      </c>
      <c r="J23" s="98">
        <v>11.316073077031367</v>
      </c>
      <c r="K23" s="98">
        <v>11.120885994356298</v>
      </c>
      <c r="L23" s="98">
        <v>10.957229730493685</v>
      </c>
      <c r="M23" s="98">
        <v>10.481464286116642</v>
      </c>
      <c r="N23" s="98">
        <v>10.821184515629355</v>
      </c>
      <c r="O23" s="98">
        <v>10.828340764202178</v>
      </c>
      <c r="P23" s="98">
        <v>10.65476642169596</v>
      </c>
      <c r="Q23" s="74">
        <v>10.277037214144695</v>
      </c>
      <c r="R23" s="74">
        <v>9.841526630064104</v>
      </c>
      <c r="S23" s="74">
        <v>8.8604764498466295</v>
      </c>
      <c r="T23" s="74">
        <v>9.2822788037238624</v>
      </c>
      <c r="U23" s="74">
        <v>8.2924499384978532</v>
      </c>
      <c r="V23" s="105"/>
    </row>
    <row r="24" spans="1:37" s="47" customFormat="1" ht="22.5" customHeight="1" x14ac:dyDescent="0.25">
      <c r="A24" s="105"/>
      <c r="B24" s="111"/>
      <c r="C24" s="78" t="s">
        <v>33</v>
      </c>
      <c r="D24" s="98">
        <v>8.6166030814835661</v>
      </c>
      <c r="E24" s="98">
        <v>8.5429308416795688</v>
      </c>
      <c r="F24" s="98">
        <v>8.3383657056475453</v>
      </c>
      <c r="G24" s="98">
        <v>8.0327429384567175</v>
      </c>
      <c r="H24" s="98">
        <v>7.0826191628887338</v>
      </c>
      <c r="I24" s="98">
        <v>7.252508628074569</v>
      </c>
      <c r="J24" s="98">
        <v>7.1032992053648192</v>
      </c>
      <c r="K24" s="98">
        <v>6.702584425993269</v>
      </c>
      <c r="L24" s="98">
        <v>6.0615317441409706</v>
      </c>
      <c r="M24" s="98">
        <v>5.7294773375639139</v>
      </c>
      <c r="N24" s="98">
        <v>5.842032136034268</v>
      </c>
      <c r="O24" s="98">
        <v>5.7869778565832339</v>
      </c>
      <c r="P24" s="98">
        <v>5.7380059140974131</v>
      </c>
      <c r="Q24" s="74">
        <v>5.6631915389422618</v>
      </c>
      <c r="R24" s="74">
        <v>5.5889024240788574</v>
      </c>
      <c r="S24" s="74">
        <v>4.993142923081141</v>
      </c>
      <c r="T24" s="74">
        <v>5.5908426862523646</v>
      </c>
      <c r="U24" s="74">
        <v>5.5698275337665812</v>
      </c>
      <c r="V24" s="105"/>
    </row>
    <row r="25" spans="1:37" s="47" customFormat="1" ht="22.5" customHeight="1" x14ac:dyDescent="0.25">
      <c r="A25" s="105"/>
      <c r="B25" s="111"/>
      <c r="C25" s="78" t="s">
        <v>38</v>
      </c>
      <c r="D25" s="98">
        <v>9.6900691931503324</v>
      </c>
      <c r="E25" s="98">
        <v>9.9921041564750208</v>
      </c>
      <c r="F25" s="98">
        <v>10.269369206757059</v>
      </c>
      <c r="G25" s="98">
        <v>10.242837458920643</v>
      </c>
      <c r="H25" s="98">
        <v>9.7561884802007999</v>
      </c>
      <c r="I25" s="98">
        <v>10.42900240323158</v>
      </c>
      <c r="J25" s="98">
        <v>9.9937614701125952</v>
      </c>
      <c r="K25" s="98">
        <v>9.6979816959811274</v>
      </c>
      <c r="L25" s="98">
        <v>9.7034817565093441</v>
      </c>
      <c r="M25" s="98">
        <v>9.5674127886039759</v>
      </c>
      <c r="N25" s="98">
        <v>9.7347844605780747</v>
      </c>
      <c r="O25" s="98">
        <v>9.4239777477208975</v>
      </c>
      <c r="P25" s="98">
        <v>9.3102670661383335</v>
      </c>
      <c r="Q25" s="74">
        <v>9.2000632539646681</v>
      </c>
      <c r="R25" s="74">
        <v>8.8202845976925541</v>
      </c>
      <c r="S25" s="74">
        <v>8.4524898317309489</v>
      </c>
      <c r="T25" s="74">
        <v>8.0875391988639738</v>
      </c>
      <c r="U25" s="74">
        <v>7.9074210220428762</v>
      </c>
      <c r="V25" s="105"/>
    </row>
    <row r="26" spans="1:37" s="47" customFormat="1" ht="22.5" customHeight="1" x14ac:dyDescent="0.25">
      <c r="A26" s="105"/>
      <c r="B26" s="111"/>
      <c r="C26" s="78" t="s">
        <v>34</v>
      </c>
      <c r="D26" s="98">
        <v>8.5739851095689961</v>
      </c>
      <c r="E26" s="98">
        <v>8.9918348287825758</v>
      </c>
      <c r="F26" s="98">
        <v>8.9880631344345421</v>
      </c>
      <c r="G26" s="98">
        <v>8.853856290340179</v>
      </c>
      <c r="H26" s="98">
        <v>8.4109185460111764</v>
      </c>
      <c r="I26" s="98">
        <v>8.9788367256975619</v>
      </c>
      <c r="J26" s="98">
        <v>8.9159467686162461</v>
      </c>
      <c r="K26" s="98">
        <v>8.7315398931670405</v>
      </c>
      <c r="L26" s="98">
        <v>8.6558430292164594</v>
      </c>
      <c r="M26" s="98">
        <v>8.3440010901895061</v>
      </c>
      <c r="N26" s="98">
        <v>8.4751362395130236</v>
      </c>
      <c r="O26" s="98">
        <v>8.749255005716341</v>
      </c>
      <c r="P26" s="98">
        <v>9.1099815325045554</v>
      </c>
      <c r="Q26" s="74">
        <v>9.0820874396803131</v>
      </c>
      <c r="R26" s="74">
        <v>8.604395361259753</v>
      </c>
      <c r="S26" s="74">
        <v>8.1983542076362284</v>
      </c>
      <c r="T26" s="74">
        <v>9.0646043965991403</v>
      </c>
      <c r="U26" s="74">
        <v>8.6734222965577352</v>
      </c>
      <c r="V26" s="105"/>
    </row>
    <row r="27" spans="1:37" s="47" customFormat="1" ht="22.5" customHeight="1" x14ac:dyDescent="0.25">
      <c r="A27" s="105"/>
      <c r="B27" s="111"/>
      <c r="C27" s="78" t="s">
        <v>35</v>
      </c>
      <c r="D27" s="98">
        <v>6.8245023245008971</v>
      </c>
      <c r="E27" s="98">
        <v>6.2524412461545911</v>
      </c>
      <c r="F27" s="98">
        <v>6.071349981409397</v>
      </c>
      <c r="G27" s="98">
        <v>5.8381274045337364</v>
      </c>
      <c r="H27" s="98">
        <v>5.6149315165708611</v>
      </c>
      <c r="I27" s="98">
        <v>5.1432408659711912</v>
      </c>
      <c r="J27" s="98">
        <v>5.0362015465694734</v>
      </c>
      <c r="K27" s="98">
        <v>4.8930844406572049</v>
      </c>
      <c r="L27" s="98">
        <v>4.8741070830902817</v>
      </c>
      <c r="M27" s="98">
        <v>4.8293154736151891</v>
      </c>
      <c r="N27" s="98">
        <v>5.2451805740059934</v>
      </c>
      <c r="O27" s="98">
        <v>5.131979720012203</v>
      </c>
      <c r="P27" s="98">
        <v>5.6017785889731373</v>
      </c>
      <c r="Q27" s="74">
        <v>5.1799817577514968</v>
      </c>
      <c r="R27" s="74">
        <v>4.7558587863810562</v>
      </c>
      <c r="S27" s="74">
        <v>4.1701142459804137</v>
      </c>
      <c r="T27" s="74">
        <v>4.0002252554027322</v>
      </c>
      <c r="U27" s="74">
        <v>4.2749980095966569</v>
      </c>
      <c r="V27" s="105"/>
    </row>
    <row r="28" spans="1:37" s="47" customFormat="1" ht="22.5" customHeight="1" x14ac:dyDescent="0.25">
      <c r="A28" s="105"/>
      <c r="B28" s="111"/>
      <c r="C28" s="78" t="s">
        <v>37</v>
      </c>
      <c r="D28" s="98">
        <v>9.4499762504757765</v>
      </c>
      <c r="E28" s="98">
        <v>9.3891513147277035</v>
      </c>
      <c r="F28" s="98">
        <v>9.1506439891680795</v>
      </c>
      <c r="G28" s="98">
        <v>8.7758668112026132</v>
      </c>
      <c r="H28" s="98">
        <v>7.8696106879875751</v>
      </c>
      <c r="I28" s="98">
        <v>8.0812384084024611</v>
      </c>
      <c r="J28" s="98">
        <v>7.3738345694457417</v>
      </c>
      <c r="K28" s="98">
        <v>7.6626108983611045</v>
      </c>
      <c r="L28" s="98">
        <v>7.4324474993633851</v>
      </c>
      <c r="M28" s="98">
        <v>6.7449610927165136</v>
      </c>
      <c r="N28" s="98">
        <v>6.4994558959349922</v>
      </c>
      <c r="O28" s="98">
        <v>6.1047141213922735</v>
      </c>
      <c r="P28" s="98">
        <v>5.835856083498868</v>
      </c>
      <c r="Q28" s="74">
        <v>5.6987370212069335</v>
      </c>
      <c r="R28" s="74">
        <v>5.4376115504845943</v>
      </c>
      <c r="S28" s="74">
        <v>4.8322177665807002</v>
      </c>
      <c r="T28" s="74">
        <v>5.1896301861211693</v>
      </c>
      <c r="U28" s="74">
        <v>5.016515836570461</v>
      </c>
      <c r="V28" s="105"/>
    </row>
    <row r="29" spans="1:37" s="47" customFormat="1" ht="22.5" customHeight="1" x14ac:dyDescent="0.25">
      <c r="A29" s="105"/>
      <c r="B29" s="111"/>
      <c r="C29" s="78" t="str">
        <f>'[1]Emisiones de CO2 per cápita'!C29</f>
        <v>Rep.Checa</v>
      </c>
      <c r="D29" s="98">
        <v>12.804542454280684</v>
      </c>
      <c r="E29" s="98">
        <v>12.877347295757067</v>
      </c>
      <c r="F29" s="98">
        <v>12.929624044673034</v>
      </c>
      <c r="G29" s="98">
        <v>12.308610827571595</v>
      </c>
      <c r="H29" s="98">
        <v>11.358740092340629</v>
      </c>
      <c r="I29" s="98">
        <v>11.705671250218389</v>
      </c>
      <c r="J29" s="98">
        <v>11.378522859464811</v>
      </c>
      <c r="K29" s="98">
        <v>11.002027440373178</v>
      </c>
      <c r="L29" s="98">
        <v>10.568494056173183</v>
      </c>
      <c r="M29" s="98">
        <v>10.30939588707264</v>
      </c>
      <c r="N29" s="98">
        <v>10.338458154040467</v>
      </c>
      <c r="O29" s="98">
        <v>10.402855106739993</v>
      </c>
      <c r="P29" s="98">
        <v>10.61405793982504</v>
      </c>
      <c r="Q29" s="74">
        <v>10.475139535255641</v>
      </c>
      <c r="R29" s="74">
        <v>9.9139138688908304</v>
      </c>
      <c r="S29" s="74">
        <v>9.0410605485583098</v>
      </c>
      <c r="T29" s="74">
        <v>9.5174920235998677</v>
      </c>
      <c r="U29" s="74">
        <v>9.9948471348358385</v>
      </c>
      <c r="V29" s="105"/>
    </row>
    <row r="30" spans="1:37" s="47" customFormat="1" ht="22.5" customHeight="1" x14ac:dyDescent="0.25">
      <c r="A30" s="105"/>
      <c r="B30" s="111"/>
      <c r="C30" s="78" t="s">
        <v>102</v>
      </c>
      <c r="D30" s="98">
        <v>5.0038251025225984</v>
      </c>
      <c r="E30" s="98">
        <v>5.2496583900166849</v>
      </c>
      <c r="F30" s="98">
        <v>5.1846048791886981</v>
      </c>
      <c r="G30" s="98">
        <v>5.1899222315058804</v>
      </c>
      <c r="H30" s="98">
        <v>4.2911522234698536</v>
      </c>
      <c r="I30" s="98">
        <v>4.2347286271902771</v>
      </c>
      <c r="J30" s="98">
        <v>4.6214101678965118</v>
      </c>
      <c r="K30" s="98">
        <v>4.4421089996829197</v>
      </c>
      <c r="L30" s="98">
        <v>3.9041838619394116</v>
      </c>
      <c r="M30" s="98">
        <v>3.907784326469764</v>
      </c>
      <c r="N30" s="98">
        <v>3.9176165065741064</v>
      </c>
      <c r="O30" s="98">
        <v>3.8579310911889846</v>
      </c>
      <c r="P30" s="98">
        <v>4.0538636521426614</v>
      </c>
      <c r="Q30" s="74">
        <v>4.1095883376630447</v>
      </c>
      <c r="R30" s="74">
        <v>4.0476675967199487</v>
      </c>
      <c r="S30" s="74">
        <v>3.8172101080512966</v>
      </c>
      <c r="T30" s="74">
        <v>4.2118424391124325</v>
      </c>
      <c r="U30" s="74">
        <v>3.9887380531729755</v>
      </c>
      <c r="V30" s="105"/>
    </row>
    <row r="31" spans="1:37" s="47" customFormat="1" ht="23.25" customHeight="1" x14ac:dyDescent="0.25">
      <c r="A31" s="105"/>
      <c r="B31" s="111"/>
      <c r="C31" s="78" t="str">
        <f>'[1]Emisiones de CO2 per cápita'!C31</f>
        <v>Suecia</v>
      </c>
      <c r="D31" s="98">
        <v>6.2616492258213849</v>
      </c>
      <c r="E31" s="98">
        <v>6.346559829789296</v>
      </c>
      <c r="F31" s="98">
        <v>6.0340464512264314</v>
      </c>
      <c r="G31" s="98">
        <v>5.8755005618440634</v>
      </c>
      <c r="H31" s="98">
        <v>5.2664294963069391</v>
      </c>
      <c r="I31" s="98">
        <v>5.9062947517255582</v>
      </c>
      <c r="J31" s="98">
        <v>5.4025680453709892</v>
      </c>
      <c r="K31" s="98">
        <v>5.0539058782251347</v>
      </c>
      <c r="L31" s="98">
        <v>4.8258506434120321</v>
      </c>
      <c r="M31" s="98">
        <v>4.6400051154535165</v>
      </c>
      <c r="N31" s="98">
        <v>4.5891548178982138</v>
      </c>
      <c r="O31" s="98">
        <v>4.5177459843657566</v>
      </c>
      <c r="P31" s="98">
        <v>4.4602642751324852</v>
      </c>
      <c r="Q31" s="74">
        <v>4.1512656741236791</v>
      </c>
      <c r="R31" s="74">
        <v>4.0072420271060398</v>
      </c>
      <c r="S31" s="74">
        <v>3.7620346474215332</v>
      </c>
      <c r="T31" s="74">
        <v>4.0208106714696221</v>
      </c>
      <c r="U31" s="74">
        <v>4.010273165884163</v>
      </c>
      <c r="V31" s="105"/>
    </row>
    <row r="32" spans="1:37" s="47" customFormat="1" ht="22.5" customHeight="1" x14ac:dyDescent="0.25">
      <c r="A32" s="110"/>
      <c r="B32" s="111"/>
      <c r="C32" s="78" t="s">
        <v>39</v>
      </c>
      <c r="D32" s="98">
        <v>3.701431414540584</v>
      </c>
      <c r="E32" s="98">
        <v>4.0521077112216233</v>
      </c>
      <c r="F32" s="98">
        <v>4.3794466516771253</v>
      </c>
      <c r="G32" s="98">
        <v>4.3211588527521352</v>
      </c>
      <c r="H32" s="98">
        <v>4.2722094249118179</v>
      </c>
      <c r="I32" s="98">
        <v>4.3756832684451545</v>
      </c>
      <c r="J32" s="98">
        <v>4.6307863554513178</v>
      </c>
      <c r="K32" s="98">
        <v>4.7300071465840068</v>
      </c>
      <c r="L32" s="98">
        <v>4.5235161596012929</v>
      </c>
      <c r="M32" s="98">
        <v>4.7452222124101677</v>
      </c>
      <c r="N32" s="98">
        <v>4.8218877488064669</v>
      </c>
      <c r="O32" s="98">
        <v>5.0404702016977287</v>
      </c>
      <c r="P32" s="98">
        <v>5.4848307587425245</v>
      </c>
      <c r="Q32" s="74">
        <v>5.3696807958310462</v>
      </c>
      <c r="R32" s="74">
        <v>5.091118129402739</v>
      </c>
      <c r="S32" s="74">
        <v>5.1378323237379773</v>
      </c>
      <c r="T32" s="74">
        <v>5.5261624919422863</v>
      </c>
      <c r="U32" s="74">
        <v>5.3385293368661992</v>
      </c>
      <c r="V32" s="105"/>
    </row>
    <row r="33" spans="1:37" s="47" customFormat="1" ht="22.5" customHeight="1" x14ac:dyDescent="0.25">
      <c r="A33" s="13"/>
      <c r="B33" s="67"/>
      <c r="C33" s="78" t="s">
        <v>87</v>
      </c>
      <c r="D33" s="98">
        <v>8.6631459361435894</v>
      </c>
      <c r="E33" s="98">
        <v>8.684798479077882</v>
      </c>
      <c r="F33" s="98">
        <v>8.5526801931450471</v>
      </c>
      <c r="G33" s="98">
        <v>8.3242423381990225</v>
      </c>
      <c r="H33" s="98">
        <v>7.6230308687923243</v>
      </c>
      <c r="I33" s="98">
        <v>7.8785834118364404</v>
      </c>
      <c r="J33" s="98">
        <v>7.6816633506674661</v>
      </c>
      <c r="K33" s="98">
        <v>7.5328966550983676</v>
      </c>
      <c r="L33" s="98">
        <v>7.3278050121740614</v>
      </c>
      <c r="M33" s="98">
        <v>7.0040652272342179</v>
      </c>
      <c r="N33" s="98">
        <v>7.0894932818312419</v>
      </c>
      <c r="O33" s="98">
        <v>7.098287533081999</v>
      </c>
      <c r="P33" s="98">
        <v>7.1646523288902113</v>
      </c>
      <c r="Q33" s="74">
        <v>6.9921332487505294</v>
      </c>
      <c r="R33" s="74">
        <v>6.6613921924170425</v>
      </c>
      <c r="S33" s="74">
        <v>6.0435172123754768</v>
      </c>
      <c r="T33" s="74">
        <v>6.5069502357451077</v>
      </c>
      <c r="U33" s="74">
        <v>6.3758650773209773</v>
      </c>
      <c r="V33" s="23"/>
    </row>
    <row r="34" spans="1:37" s="47" customFormat="1" ht="26.25" customHeight="1" x14ac:dyDescent="0.25">
      <c r="A34" s="13"/>
      <c r="B34" s="67"/>
      <c r="C34" s="78" t="s">
        <v>81</v>
      </c>
      <c r="D34" s="98">
        <v>7.4103996188404944</v>
      </c>
      <c r="E34" s="98">
        <v>7.5135339238591579</v>
      </c>
      <c r="F34" s="98">
        <v>7.5166674534130493</v>
      </c>
      <c r="G34" s="98">
        <v>7.3613661624124322</v>
      </c>
      <c r="H34" s="98">
        <v>6.7534095177785733</v>
      </c>
      <c r="I34" s="98">
        <v>6.9260901202838152</v>
      </c>
      <c r="J34" s="98">
        <v>6.8545228293610885</v>
      </c>
      <c r="K34" s="98">
        <v>6.4870802732780994</v>
      </c>
      <c r="L34" s="98">
        <v>6.3143875332787109</v>
      </c>
      <c r="M34" s="98">
        <v>5.9993451486823686</v>
      </c>
      <c r="N34" s="98">
        <v>6.1041577687374327</v>
      </c>
      <c r="O34" s="98">
        <v>6.1607776869467061</v>
      </c>
      <c r="P34" s="98">
        <v>6.3103249042036014</v>
      </c>
      <c r="Q34" s="74">
        <v>6.1739124671469039</v>
      </c>
      <c r="R34" s="74">
        <v>5.950867742306241</v>
      </c>
      <c r="S34" s="74">
        <v>5.4982706311424785</v>
      </c>
      <c r="T34" s="74">
        <v>5.7819356746682908</v>
      </c>
      <c r="U34" s="74" t="s">
        <v>63</v>
      </c>
      <c r="V34" s="23"/>
    </row>
    <row r="35" spans="1:37" s="17" customFormat="1" ht="36" customHeight="1" x14ac:dyDescent="0.25">
      <c r="A35" s="16"/>
      <c r="B35" s="175" t="s">
        <v>72</v>
      </c>
      <c r="C35" s="175"/>
      <c r="D35" s="103">
        <v>9.1930041860629821</v>
      </c>
      <c r="E35" s="103">
        <v>9.5380101412090337</v>
      </c>
      <c r="F35" s="71">
        <v>9.6050862030734603</v>
      </c>
      <c r="G35" s="71">
        <v>9.6732106706513843</v>
      </c>
      <c r="H35" s="71">
        <v>8.8538378091796783</v>
      </c>
      <c r="I35" s="71">
        <v>9.466320547998583</v>
      </c>
      <c r="J35" s="71">
        <v>9.8634784856877982</v>
      </c>
      <c r="K35" s="71">
        <v>9.7628708915650559</v>
      </c>
      <c r="L35" s="71">
        <v>9.5134494841890422</v>
      </c>
      <c r="M35" s="71">
        <v>9.041157320878499</v>
      </c>
      <c r="N35" s="71">
        <v>8.7315978324494914</v>
      </c>
      <c r="O35" s="71">
        <v>8.6998227066306395</v>
      </c>
      <c r="P35" s="71">
        <v>8.8377215660272732</v>
      </c>
      <c r="Q35" s="71">
        <v>9.1865091650884096</v>
      </c>
      <c r="R35" s="71">
        <v>9.2728469425333255</v>
      </c>
      <c r="S35" s="71">
        <v>8.9200662122547438</v>
      </c>
      <c r="T35" s="71">
        <v>9.7029748873994137</v>
      </c>
      <c r="U35" s="71">
        <v>9.7147134483564574</v>
      </c>
      <c r="V35" s="16"/>
      <c r="AC35" s="18"/>
      <c r="AD35" s="18"/>
      <c r="AE35" s="18"/>
      <c r="AF35" s="18"/>
      <c r="AG35" s="18"/>
      <c r="AK35" s="13"/>
    </row>
    <row r="36" spans="1:37" s="47" customFormat="1" ht="22.5" customHeight="1" x14ac:dyDescent="0.25">
      <c r="A36" s="105"/>
      <c r="B36" s="111"/>
      <c r="C36" s="78" t="s">
        <v>83</v>
      </c>
      <c r="D36" s="98">
        <v>3.7000184703015426</v>
      </c>
      <c r="E36" s="98">
        <v>3.6265918640352175</v>
      </c>
      <c r="F36" s="98">
        <v>3.2465943388530878</v>
      </c>
      <c r="G36" s="98">
        <v>3.4358810507337338</v>
      </c>
      <c r="H36" s="98">
        <v>2.8343936230614135</v>
      </c>
      <c r="I36" s="98">
        <v>2.6948432407477969</v>
      </c>
      <c r="J36" s="98">
        <v>2.9924518264312527</v>
      </c>
      <c r="K36" s="98">
        <v>3.2573920639257814</v>
      </c>
      <c r="L36" s="98">
        <v>3.2983603771981995</v>
      </c>
      <c r="M36" s="98">
        <v>3.4283928399132462</v>
      </c>
      <c r="N36" s="98">
        <v>3.3743240470332685</v>
      </c>
      <c r="O36" s="98">
        <v>3.3726830098147023</v>
      </c>
      <c r="P36" s="98">
        <v>3.3458392150216714</v>
      </c>
      <c r="Q36" s="74">
        <v>3.3994750381548058</v>
      </c>
      <c r="R36" s="74">
        <v>3.6690914459691868</v>
      </c>
      <c r="S36" s="74">
        <v>3.5182381661963786</v>
      </c>
      <c r="T36" s="74">
        <v>3.6904115341131432</v>
      </c>
      <c r="U36" s="74" t="s">
        <v>63</v>
      </c>
      <c r="V36" s="105"/>
    </row>
    <row r="37" spans="1:37" s="47" customFormat="1" ht="22.5" customHeight="1" x14ac:dyDescent="0.25">
      <c r="A37" s="105"/>
      <c r="B37" s="111"/>
      <c r="C37" s="78" t="s">
        <v>40</v>
      </c>
      <c r="D37" s="98">
        <v>12.185227070917533</v>
      </c>
      <c r="E37" s="98">
        <v>13.422967855558726</v>
      </c>
      <c r="F37" s="98">
        <v>14.081459863254068</v>
      </c>
      <c r="G37" s="98">
        <v>15.894717226534423</v>
      </c>
      <c r="H37" s="98">
        <v>13.919250945452692</v>
      </c>
      <c r="I37" s="98">
        <v>14.870232393714691</v>
      </c>
      <c r="J37" s="98">
        <v>15.61797888531877</v>
      </c>
      <c r="K37" s="98">
        <v>15.552560759262247</v>
      </c>
      <c r="L37" s="98">
        <v>16.344056986713078</v>
      </c>
      <c r="M37" s="98">
        <v>13.397507792847065</v>
      </c>
      <c r="N37" s="98">
        <v>11.613304824027619</v>
      </c>
      <c r="O37" s="98">
        <v>12.281064579977812</v>
      </c>
      <c r="P37" s="98">
        <v>12.850805365183522</v>
      </c>
      <c r="Q37" s="74">
        <v>12.788588593517886</v>
      </c>
      <c r="R37" s="74">
        <v>11.951169055082003</v>
      </c>
      <c r="S37" s="74">
        <v>12.239498775570269</v>
      </c>
      <c r="T37" s="74">
        <v>12.805096568415147</v>
      </c>
      <c r="U37" s="74">
        <v>13.05524846364488</v>
      </c>
      <c r="V37" s="105"/>
    </row>
    <row r="38" spans="1:37" s="47" customFormat="1" ht="22.5" customHeight="1" x14ac:dyDescent="0.25">
      <c r="A38" s="105"/>
      <c r="B38" s="111"/>
      <c r="C38" s="78" t="s">
        <v>41</v>
      </c>
      <c r="D38" s="98">
        <v>11.890218431995081</v>
      </c>
      <c r="E38" s="98">
        <v>12.384582023415087</v>
      </c>
      <c r="F38" s="98">
        <v>12.401937157570902</v>
      </c>
      <c r="G38" s="98">
        <v>12.369978164156866</v>
      </c>
      <c r="H38" s="98">
        <v>11.642370873482468</v>
      </c>
      <c r="I38" s="98">
        <v>12.491610924422751</v>
      </c>
      <c r="J38" s="98">
        <v>13.024819162105221</v>
      </c>
      <c r="K38" s="98">
        <v>12.955500813817041</v>
      </c>
      <c r="L38" s="98">
        <v>12.55353397395249</v>
      </c>
      <c r="M38" s="98">
        <v>12.368196923272039</v>
      </c>
      <c r="N38" s="98">
        <v>12.345375718431637</v>
      </c>
      <c r="O38" s="98">
        <v>12.186301460970581</v>
      </c>
      <c r="P38" s="98">
        <v>12.532255052951367</v>
      </c>
      <c r="Q38" s="74">
        <v>13.129624151409773</v>
      </c>
      <c r="R38" s="74">
        <v>13.498237541779698</v>
      </c>
      <c r="S38" s="74">
        <v>12.908582404742479</v>
      </c>
      <c r="T38" s="74">
        <v>14.285857694522946</v>
      </c>
      <c r="U38" s="74">
        <v>14.543922938727833</v>
      </c>
      <c r="V38" s="105"/>
    </row>
    <row r="39" spans="1:37" s="47" customFormat="1" ht="22.5" customHeight="1" x14ac:dyDescent="0.25">
      <c r="A39" s="105"/>
      <c r="B39" s="111"/>
      <c r="C39" s="78" t="s">
        <v>42</v>
      </c>
      <c r="D39" s="98">
        <v>7.7919260242559361</v>
      </c>
      <c r="E39" s="98">
        <v>7.7494577110823135</v>
      </c>
      <c r="F39" s="98">
        <v>7.9435623280991177</v>
      </c>
      <c r="G39" s="98">
        <v>7.699177161925272</v>
      </c>
      <c r="H39" s="98">
        <v>6.4242911424646163</v>
      </c>
      <c r="I39" s="98">
        <v>6.937319956032975</v>
      </c>
      <c r="J39" s="98">
        <v>7.3764787143245023</v>
      </c>
      <c r="K39" s="98">
        <v>7.2109215951277097</v>
      </c>
      <c r="L39" s="98">
        <v>6.9116821079080628</v>
      </c>
      <c r="M39" s="98">
        <v>5.8669610639297964</v>
      </c>
      <c r="N39" s="98">
        <v>4.9676618083343147</v>
      </c>
      <c r="O39" s="98">
        <v>5.0017031565835284</v>
      </c>
      <c r="P39" s="98">
        <v>4.5448320073948603</v>
      </c>
      <c r="Q39" s="74">
        <v>4.8323133700203398</v>
      </c>
      <c r="R39" s="74">
        <v>4.5642564580883249</v>
      </c>
      <c r="S39" s="74">
        <v>4.4092671879053889</v>
      </c>
      <c r="T39" s="74">
        <v>4.5952739932689077</v>
      </c>
      <c r="U39" s="74">
        <v>3.7546812656982209</v>
      </c>
      <c r="V39" s="105"/>
    </row>
    <row r="40" spans="1:37" s="47" customFormat="1" ht="22.5" customHeight="1" x14ac:dyDescent="0.25">
      <c r="A40" s="13"/>
      <c r="B40" s="67"/>
      <c r="C40" s="78" t="s">
        <v>43</v>
      </c>
      <c r="D40" s="98">
        <v>4.4468223334734587</v>
      </c>
      <c r="E40" s="98">
        <v>4.6983096278538596</v>
      </c>
      <c r="F40" s="98">
        <v>4.5064761054041984</v>
      </c>
      <c r="G40" s="98">
        <v>4.6178413935567049</v>
      </c>
      <c r="H40" s="98">
        <v>4.1602742784704363</v>
      </c>
      <c r="I40" s="98">
        <v>4.3886368092317172</v>
      </c>
      <c r="J40" s="98">
        <v>4.3658016183016697</v>
      </c>
      <c r="K40" s="98">
        <v>3.8257569396631346</v>
      </c>
      <c r="L40" s="98">
        <v>3.7357157972701303</v>
      </c>
      <c r="M40" s="98">
        <v>3.4443407667023216</v>
      </c>
      <c r="N40" s="98">
        <v>3.2173654665179927</v>
      </c>
      <c r="O40" s="98">
        <v>3.367254983845088</v>
      </c>
      <c r="P40" s="98">
        <v>3.4536843210265342</v>
      </c>
      <c r="Q40" s="74">
        <v>3.4849390552887023</v>
      </c>
      <c r="R40" s="74">
        <v>3.5511839513286794</v>
      </c>
      <c r="S40" s="74">
        <v>3.414636283833425</v>
      </c>
      <c r="T40" s="74">
        <v>3.6393995721049062</v>
      </c>
      <c r="U40" s="74">
        <v>3.3462010347293232</v>
      </c>
      <c r="V40" s="23"/>
    </row>
    <row r="41" spans="1:37" s="47" customFormat="1" ht="26.25" customHeight="1" x14ac:dyDescent="0.25">
      <c r="A41" s="13"/>
      <c r="B41" s="67"/>
      <c r="C41" s="78" t="s">
        <v>81</v>
      </c>
      <c r="D41" s="79">
        <v>3.7662209381630887</v>
      </c>
      <c r="E41" s="79">
        <v>3.8966487993304426</v>
      </c>
      <c r="F41" s="79">
        <v>4.1179443384373249</v>
      </c>
      <c r="G41" s="79">
        <v>4.2358069061950427</v>
      </c>
      <c r="H41" s="79">
        <v>3.8683101871022849</v>
      </c>
      <c r="I41" s="79">
        <v>4.1249638539657036</v>
      </c>
      <c r="J41" s="79">
        <v>4.2602387801169908</v>
      </c>
      <c r="K41" s="79">
        <v>4.4319839784907504</v>
      </c>
      <c r="L41" s="79">
        <v>4.2322028893211519</v>
      </c>
      <c r="M41" s="79">
        <v>4.2494632639785115</v>
      </c>
      <c r="N41" s="79">
        <v>4.182912567081785</v>
      </c>
      <c r="O41" s="79">
        <v>4.1567701999764211</v>
      </c>
      <c r="P41" s="79">
        <v>4.173393446176247</v>
      </c>
      <c r="Q41" s="80">
        <v>4.3035084429264625</v>
      </c>
      <c r="R41" s="80">
        <v>4.2717803860732912</v>
      </c>
      <c r="S41" s="80">
        <v>4.148634802591495</v>
      </c>
      <c r="T41" s="80">
        <v>4.3608274928959618</v>
      </c>
      <c r="U41" s="80" t="s">
        <v>63</v>
      </c>
      <c r="V41" s="23"/>
    </row>
    <row r="42" spans="1:37" s="17" customFormat="1" ht="36" customHeight="1" x14ac:dyDescent="0.25">
      <c r="A42" s="16"/>
      <c r="B42" s="175" t="s">
        <v>73</v>
      </c>
      <c r="C42" s="175"/>
      <c r="D42" s="103">
        <v>7.2296310171742606</v>
      </c>
      <c r="E42" s="103">
        <v>7.4938834197432795</v>
      </c>
      <c r="F42" s="71">
        <v>7.702747909732186</v>
      </c>
      <c r="G42" s="71">
        <v>8.0085338292153363</v>
      </c>
      <c r="H42" s="71">
        <v>8.0680767454557927</v>
      </c>
      <c r="I42" s="71">
        <v>8.2494032857588202</v>
      </c>
      <c r="J42" s="71">
        <v>8.345625913450565</v>
      </c>
      <c r="K42" s="71">
        <v>8.563746930492627</v>
      </c>
      <c r="L42" s="71">
        <v>8.5611524954957936</v>
      </c>
      <c r="M42" s="71">
        <v>8.6758042950984073</v>
      </c>
      <c r="N42" s="71">
        <v>8.6088749758812124</v>
      </c>
      <c r="O42" s="71">
        <v>8.530211511336578</v>
      </c>
      <c r="P42" s="71">
        <v>8.5020427254552153</v>
      </c>
      <c r="Q42" s="71">
        <v>8.2870794292070951</v>
      </c>
      <c r="R42" s="71">
        <v>8.2430505846451574</v>
      </c>
      <c r="S42" s="71">
        <v>7.8297176687871852</v>
      </c>
      <c r="T42" s="71">
        <v>7.9897557721697101</v>
      </c>
      <c r="U42" s="71">
        <v>8.2646094432616852</v>
      </c>
      <c r="V42" s="16"/>
      <c r="AC42" s="18"/>
      <c r="AD42" s="18"/>
      <c r="AE42" s="18"/>
      <c r="AF42" s="18"/>
      <c r="AG42" s="18"/>
      <c r="AK42" s="13"/>
    </row>
    <row r="43" spans="1:37" s="47" customFormat="1" ht="22.5" customHeight="1" x14ac:dyDescent="0.25">
      <c r="A43" s="105"/>
      <c r="B43" s="111"/>
      <c r="C43" s="78" t="s">
        <v>69</v>
      </c>
      <c r="D43" s="98">
        <v>13.894335699511846</v>
      </c>
      <c r="E43" s="98">
        <v>14.335274555673433</v>
      </c>
      <c r="F43" s="98">
        <v>14.75505457901042</v>
      </c>
      <c r="G43" s="98">
        <v>15.567505931195809</v>
      </c>
      <c r="H43" s="98">
        <v>15.91795811537985</v>
      </c>
      <c r="I43" s="98">
        <v>17.024980790599482</v>
      </c>
      <c r="J43" s="98">
        <v>17.173731471271516</v>
      </c>
      <c r="K43" s="98">
        <v>17.822726943763502</v>
      </c>
      <c r="L43" s="98">
        <v>17.524588996561299</v>
      </c>
      <c r="M43" s="98">
        <v>18.248772504091654</v>
      </c>
      <c r="N43" s="98">
        <v>18.508919946225571</v>
      </c>
      <c r="O43" s="98">
        <v>18.060970106745774</v>
      </c>
      <c r="P43" s="98">
        <v>17.432913267744532</v>
      </c>
      <c r="Q43" s="74">
        <v>16.354446935503205</v>
      </c>
      <c r="R43" s="74">
        <v>16.150094561978587</v>
      </c>
      <c r="S43" s="74">
        <v>15.462802612866653</v>
      </c>
      <c r="T43" s="74">
        <v>15.61090505332665</v>
      </c>
      <c r="U43" s="74">
        <v>16.894205858030304</v>
      </c>
      <c r="V43" s="105"/>
    </row>
    <row r="44" spans="1:37" s="47" customFormat="1" ht="22.5" customHeight="1" x14ac:dyDescent="0.25">
      <c r="A44" s="105"/>
      <c r="B44" s="111"/>
      <c r="C44" s="78" t="s">
        <v>62</v>
      </c>
      <c r="D44" s="98">
        <v>25.685342028063165</v>
      </c>
      <c r="E44" s="98">
        <v>23.269064954520324</v>
      </c>
      <c r="F44" s="98">
        <v>21.660439141817356</v>
      </c>
      <c r="G44" s="98">
        <v>22.300616828573002</v>
      </c>
      <c r="H44" s="98">
        <v>20.119054686088941</v>
      </c>
      <c r="I44" s="98">
        <v>19.378947368421052</v>
      </c>
      <c r="J44" s="98">
        <v>18.982248361980513</v>
      </c>
      <c r="K44" s="98">
        <v>19.607070972258686</v>
      </c>
      <c r="L44" s="98">
        <v>20.538361432107944</v>
      </c>
      <c r="M44" s="98">
        <v>20.716981869249349</v>
      </c>
      <c r="N44" s="98">
        <v>21.730775459089486</v>
      </c>
      <c r="O44" s="98">
        <v>22.070338789314793</v>
      </c>
      <c r="P44" s="98">
        <v>20.897608464448453</v>
      </c>
      <c r="Q44" s="74">
        <v>18.783154760112431</v>
      </c>
      <c r="R44" s="74">
        <v>19.813664151279408</v>
      </c>
      <c r="S44" s="74">
        <v>19.916282455714633</v>
      </c>
      <c r="T44" s="74">
        <v>19.35826757467661</v>
      </c>
      <c r="U44" s="74">
        <v>18.971549928338082</v>
      </c>
      <c r="V44" s="105"/>
    </row>
    <row r="45" spans="1:37" s="47" customFormat="1" ht="22.5" customHeight="1" x14ac:dyDescent="0.25">
      <c r="A45" s="105"/>
      <c r="B45" s="111"/>
      <c r="C45" s="78" t="s">
        <v>60</v>
      </c>
      <c r="D45" s="98">
        <v>6.7436088377183383</v>
      </c>
      <c r="E45" s="98">
        <v>7.2525227213585586</v>
      </c>
      <c r="F45" s="98">
        <v>7.6981650902876062</v>
      </c>
      <c r="G45" s="98">
        <v>7.8659900408496259</v>
      </c>
      <c r="H45" s="98">
        <v>8.0406083908594645</v>
      </c>
      <c r="I45" s="98">
        <v>7.9896944952531443</v>
      </c>
      <c r="J45" s="98">
        <v>8.1373393916202268</v>
      </c>
      <c r="K45" s="98">
        <v>8.1821681474738899</v>
      </c>
      <c r="L45" s="98">
        <v>8.3488969163447173</v>
      </c>
      <c r="M45" s="98">
        <v>8.5424826991327905</v>
      </c>
      <c r="N45" s="98">
        <v>8.2769997175515879</v>
      </c>
      <c r="O45" s="98">
        <v>8.2373948315060606</v>
      </c>
      <c r="P45" s="98">
        <v>8.4661840404621618</v>
      </c>
      <c r="Q45" s="74">
        <v>8.5032799430808232</v>
      </c>
      <c r="R45" s="74">
        <v>8.276056038379096</v>
      </c>
      <c r="S45" s="74">
        <v>8.0034098099900053</v>
      </c>
      <c r="T45" s="74">
        <v>8.2067526328738651</v>
      </c>
      <c r="U45" s="74">
        <v>8.2590006199373924</v>
      </c>
      <c r="V45" s="105"/>
    </row>
    <row r="46" spans="1:37" s="47" customFormat="1" ht="22.5" customHeight="1" x14ac:dyDescent="0.25">
      <c r="A46" s="105"/>
      <c r="B46" s="111"/>
      <c r="C46" s="78" t="s">
        <v>68</v>
      </c>
      <c r="D46" s="98">
        <v>3.2820400055270209</v>
      </c>
      <c r="E46" s="98">
        <v>3.016964367687113</v>
      </c>
      <c r="F46" s="98">
        <v>2.7716432519658745</v>
      </c>
      <c r="G46" s="98">
        <v>3.0247582060569846</v>
      </c>
      <c r="H46" s="98">
        <v>3.1660336670214781</v>
      </c>
      <c r="I46" s="98">
        <v>3.5451573836039163</v>
      </c>
      <c r="J46" s="98">
        <v>3.6992303739164876</v>
      </c>
      <c r="K46" s="98">
        <v>4.0134825921973682</v>
      </c>
      <c r="L46" s="98">
        <v>4.1529616920197387</v>
      </c>
      <c r="M46" s="98">
        <v>3.8126290431085712</v>
      </c>
      <c r="N46" s="98">
        <v>3.6331670708672803</v>
      </c>
      <c r="O46" s="98">
        <v>3.7748599245628931</v>
      </c>
      <c r="P46" s="98">
        <v>4.0457712995492479</v>
      </c>
      <c r="Q46" s="74">
        <v>4.1851400857582952</v>
      </c>
      <c r="R46" s="74">
        <v>4.4597032952859834</v>
      </c>
      <c r="S46" s="74">
        <v>3.8413823108956433</v>
      </c>
      <c r="T46" s="74">
        <v>4.2902571313048892</v>
      </c>
      <c r="U46" s="74">
        <v>4.6381679851851292</v>
      </c>
      <c r="V46" s="105"/>
    </row>
    <row r="47" spans="1:37" s="47" customFormat="1" ht="22.5" customHeight="1" x14ac:dyDescent="0.25">
      <c r="A47" s="105"/>
      <c r="B47" s="111"/>
      <c r="C47" s="78" t="s">
        <v>61</v>
      </c>
      <c r="D47" s="98">
        <v>30.103074618976304</v>
      </c>
      <c r="E47" s="98">
        <v>29.574581026768794</v>
      </c>
      <c r="F47" s="98">
        <v>27.599509590540048</v>
      </c>
      <c r="G47" s="98">
        <v>28.365857056261081</v>
      </c>
      <c r="H47" s="98">
        <v>27.5465785667697</v>
      </c>
      <c r="I47" s="98">
        <v>27.049881679746516</v>
      </c>
      <c r="J47" s="98">
        <v>26.49263742680829</v>
      </c>
      <c r="K47" s="98">
        <v>25.925317646356209</v>
      </c>
      <c r="L47" s="98">
        <v>24.994470249944701</v>
      </c>
      <c r="M47" s="98">
        <v>23.495369743209046</v>
      </c>
      <c r="N47" s="98">
        <v>23.803378359000828</v>
      </c>
      <c r="O47" s="98">
        <v>23.440303675136345</v>
      </c>
      <c r="P47" s="98">
        <v>22.738591257611994</v>
      </c>
      <c r="Q47" s="74">
        <v>22.712825483224606</v>
      </c>
      <c r="R47" s="74">
        <v>22.550082242315337</v>
      </c>
      <c r="S47" s="74">
        <v>21.812127683488814</v>
      </c>
      <c r="T47" s="74">
        <v>24.786591352762475</v>
      </c>
      <c r="U47" s="74">
        <v>26.388623783164725</v>
      </c>
      <c r="V47" s="105"/>
    </row>
    <row r="48" spans="1:37" s="47" customFormat="1" ht="22.5" customHeight="1" x14ac:dyDescent="0.25">
      <c r="A48" s="13"/>
      <c r="B48" s="67"/>
      <c r="C48" s="78" t="s">
        <v>84</v>
      </c>
      <c r="D48" s="98">
        <v>54.887278862042265</v>
      </c>
      <c r="E48" s="98">
        <v>50.992470910335385</v>
      </c>
      <c r="F48" s="98">
        <v>47.938347395029709</v>
      </c>
      <c r="G48" s="98">
        <v>44.505697202558693</v>
      </c>
      <c r="H48" s="98">
        <v>39.928940021994755</v>
      </c>
      <c r="I48" s="98">
        <v>36.550613306901248</v>
      </c>
      <c r="J48" s="98">
        <v>37.689232069002784</v>
      </c>
      <c r="K48" s="98">
        <v>39.652471676805945</v>
      </c>
      <c r="L48" s="98">
        <v>38.171173253216239</v>
      </c>
      <c r="M48" s="98">
        <v>39.024886141834749</v>
      </c>
      <c r="N48" s="98">
        <v>38.776790829828776</v>
      </c>
      <c r="O48" s="98">
        <v>38.170872294095041</v>
      </c>
      <c r="P48" s="98">
        <v>37.394530834247796</v>
      </c>
      <c r="Q48" s="74">
        <v>36.402461821632976</v>
      </c>
      <c r="R48" s="74">
        <v>36.679884324893095</v>
      </c>
      <c r="S48" s="74">
        <v>35.636189458046694</v>
      </c>
      <c r="T48" s="74">
        <v>35.652375687591281</v>
      </c>
      <c r="U48" s="74">
        <v>35.573690987842198</v>
      </c>
      <c r="V48" s="23"/>
    </row>
    <row r="49" spans="1:37" s="47" customFormat="1" ht="26.25" customHeight="1" x14ac:dyDescent="0.25">
      <c r="A49" s="13"/>
      <c r="B49" s="67"/>
      <c r="C49" s="78" t="s">
        <v>81</v>
      </c>
      <c r="D49" s="98">
        <v>3.9157329411413331</v>
      </c>
      <c r="E49" s="98">
        <v>4.0858652078616977</v>
      </c>
      <c r="F49" s="98">
        <v>4.1408842661622272</v>
      </c>
      <c r="G49" s="98">
        <v>4.1382412382503251</v>
      </c>
      <c r="H49" s="98">
        <v>4.0650691767988567</v>
      </c>
      <c r="I49" s="98">
        <v>4.0897236205833236</v>
      </c>
      <c r="J49" s="98">
        <v>4.0110305123546528</v>
      </c>
      <c r="K49" s="98">
        <v>4.0249500021684774</v>
      </c>
      <c r="L49" s="98">
        <v>3.7991936585956889</v>
      </c>
      <c r="M49" s="98">
        <v>3.7835758072724448</v>
      </c>
      <c r="N49" s="98">
        <v>3.6543668924075154</v>
      </c>
      <c r="O49" s="98">
        <v>3.5372012608329602</v>
      </c>
      <c r="P49" s="98">
        <v>3.5359713562500916</v>
      </c>
      <c r="Q49" s="74">
        <v>3.5043107561295783</v>
      </c>
      <c r="R49" s="74">
        <v>3.4401641093583883</v>
      </c>
      <c r="S49" s="74">
        <v>3.1111545721419054</v>
      </c>
      <c r="T49" s="74">
        <v>3.0859433018181113</v>
      </c>
      <c r="U49" s="74">
        <v>3.1587506701839145</v>
      </c>
      <c r="V49" s="23"/>
    </row>
    <row r="50" spans="1:37" s="17" customFormat="1" ht="36" customHeight="1" x14ac:dyDescent="0.25">
      <c r="A50" s="16"/>
      <c r="B50" s="175" t="s">
        <v>74</v>
      </c>
      <c r="C50" s="175"/>
      <c r="D50" s="103">
        <v>1.1281483886198724</v>
      </c>
      <c r="E50" s="103">
        <v>1.1275542125431912</v>
      </c>
      <c r="F50" s="71">
        <v>1.1523843418447928</v>
      </c>
      <c r="G50" s="71">
        <v>1.1797791972935454</v>
      </c>
      <c r="H50" s="71">
        <v>1.1396614961844096</v>
      </c>
      <c r="I50" s="71">
        <v>1.173685089007684</v>
      </c>
      <c r="J50" s="71">
        <v>1.1359177220153136</v>
      </c>
      <c r="K50" s="71">
        <v>1.1686715391162297</v>
      </c>
      <c r="L50" s="71">
        <v>1.1671387497725423</v>
      </c>
      <c r="M50" s="71">
        <v>1.1794555778024003</v>
      </c>
      <c r="N50" s="71">
        <v>1.1423967785190641</v>
      </c>
      <c r="O50" s="71">
        <v>1.1261464908749284</v>
      </c>
      <c r="P50" s="71">
        <v>1.1291313928641729</v>
      </c>
      <c r="Q50" s="71">
        <v>1.1263080582576452</v>
      </c>
      <c r="R50" s="71">
        <v>1.114089956659992</v>
      </c>
      <c r="S50" s="71">
        <v>1.0103713723812939</v>
      </c>
      <c r="T50" s="71">
        <v>1.0376146028072357</v>
      </c>
      <c r="U50" s="71">
        <v>1.0310903366185422</v>
      </c>
      <c r="V50" s="16"/>
      <c r="AC50" s="18"/>
      <c r="AD50" s="18"/>
      <c r="AE50" s="18"/>
      <c r="AF50" s="18"/>
      <c r="AG50" s="18"/>
      <c r="AK50" s="13"/>
    </row>
    <row r="51" spans="1:37" s="47" customFormat="1" ht="22.5" customHeight="1" x14ac:dyDescent="0.25">
      <c r="A51" s="105"/>
      <c r="B51" s="111"/>
      <c r="C51" s="78" t="s">
        <v>48</v>
      </c>
      <c r="D51" s="98">
        <v>1.2457805038695868</v>
      </c>
      <c r="E51" s="98">
        <v>1.3697331650612834</v>
      </c>
      <c r="F51" s="98">
        <v>1.4025111263331509</v>
      </c>
      <c r="G51" s="98">
        <v>1.504910664078128</v>
      </c>
      <c r="H51" s="98">
        <v>1.5576780603243809</v>
      </c>
      <c r="I51" s="98">
        <v>1.5451966818303453</v>
      </c>
      <c r="J51" s="98">
        <v>1.5523937002542458</v>
      </c>
      <c r="K51" s="98">
        <v>1.5696236209038339</v>
      </c>
      <c r="L51" s="98">
        <v>1.6186323767219828</v>
      </c>
      <c r="M51" s="98">
        <v>1.6342653062512225</v>
      </c>
      <c r="N51" s="98">
        <v>1.5836823339805295</v>
      </c>
      <c r="O51" s="98">
        <v>1.4464775567149566</v>
      </c>
      <c r="P51" s="98">
        <v>1.1453286187605163</v>
      </c>
      <c r="Q51" s="74">
        <v>1.0133142744562686</v>
      </c>
      <c r="R51" s="74">
        <v>1.0787015361991874</v>
      </c>
      <c r="S51" s="74">
        <v>0.83702835764447869</v>
      </c>
      <c r="T51" s="74">
        <v>0.84606382875267327</v>
      </c>
      <c r="U51" s="74" t="s">
        <v>63</v>
      </c>
      <c r="V51" s="105"/>
    </row>
    <row r="52" spans="1:37" s="47" customFormat="1" ht="22.5" customHeight="1" x14ac:dyDescent="0.25">
      <c r="A52" s="105"/>
      <c r="B52" s="111"/>
      <c r="C52" s="78" t="s">
        <v>44</v>
      </c>
      <c r="D52" s="98">
        <v>2.8238549224548501</v>
      </c>
      <c r="E52" s="98">
        <v>2.8893306116552386</v>
      </c>
      <c r="F52" s="98">
        <v>3.0605572983038005</v>
      </c>
      <c r="G52" s="98">
        <v>3.1211669248443741</v>
      </c>
      <c r="H52" s="98">
        <v>3.2509874375528529</v>
      </c>
      <c r="I52" s="98">
        <v>3.1881081066056658</v>
      </c>
      <c r="J52" s="98">
        <v>3.2502814946712406</v>
      </c>
      <c r="K52" s="98">
        <v>3.4707454278446064</v>
      </c>
      <c r="L52" s="98">
        <v>3.4777009208670964</v>
      </c>
      <c r="M52" s="98">
        <v>3.6882423017961554</v>
      </c>
      <c r="N52" s="98">
        <v>3.8234978737928551</v>
      </c>
      <c r="O52" s="98">
        <v>3.6662112775391229</v>
      </c>
      <c r="P52" s="98">
        <v>3.6125392222168267</v>
      </c>
      <c r="Q52" s="74">
        <v>3.800994685569576</v>
      </c>
      <c r="R52" s="74">
        <v>3.8447914839947455</v>
      </c>
      <c r="S52" s="74">
        <v>3.5568141599378262</v>
      </c>
      <c r="T52" s="74">
        <v>3.801049070716457</v>
      </c>
      <c r="U52" s="74">
        <v>3.8183363974440598</v>
      </c>
      <c r="V52" s="105"/>
    </row>
    <row r="53" spans="1:37" s="47" customFormat="1" ht="22.5" customHeight="1" x14ac:dyDescent="0.25">
      <c r="A53" s="105"/>
      <c r="B53" s="111"/>
      <c r="C53" s="78" t="s">
        <v>45</v>
      </c>
      <c r="D53" s="98">
        <v>2.2512174343430225</v>
      </c>
      <c r="E53" s="98">
        <v>2.3463170159561786</v>
      </c>
      <c r="F53" s="98">
        <v>2.4824841765760666</v>
      </c>
      <c r="G53" s="98">
        <v>2.5497236930798199</v>
      </c>
      <c r="H53" s="98">
        <v>2.609731287897584</v>
      </c>
      <c r="I53" s="98">
        <v>2.5783808942446971</v>
      </c>
      <c r="J53" s="98">
        <v>2.5845491353584706</v>
      </c>
      <c r="K53" s="98">
        <v>2.6483923582633357</v>
      </c>
      <c r="L53" s="98">
        <v>2.5486215939998633</v>
      </c>
      <c r="M53" s="98">
        <v>2.4995391191364043</v>
      </c>
      <c r="N53" s="98">
        <v>2.4940895723884728</v>
      </c>
      <c r="O53" s="98">
        <v>2.5609052774215226</v>
      </c>
      <c r="P53" s="98">
        <v>2.6907199402255788</v>
      </c>
      <c r="Q53" s="74">
        <v>2.6353435558138494</v>
      </c>
      <c r="R53" s="74">
        <v>2.3696040406390879</v>
      </c>
      <c r="S53" s="74">
        <v>2.276556074985538</v>
      </c>
      <c r="T53" s="74">
        <v>2.4436416735238327</v>
      </c>
      <c r="U53" s="74">
        <v>2.3892388711335317</v>
      </c>
      <c r="V53" s="105"/>
    </row>
    <row r="54" spans="1:37" s="47" customFormat="1" ht="22.5" customHeight="1" x14ac:dyDescent="0.25">
      <c r="A54" s="105"/>
      <c r="B54" s="111"/>
      <c r="C54" s="78" t="s">
        <v>49</v>
      </c>
      <c r="D54" s="98">
        <v>9.2194349690098694</v>
      </c>
      <c r="E54" s="98">
        <v>9.2256156497425632</v>
      </c>
      <c r="F54" s="98">
        <v>8.6680870792111531</v>
      </c>
      <c r="G54" s="98">
        <v>9.473917019050166</v>
      </c>
      <c r="H54" s="98">
        <v>9.9348058930647092</v>
      </c>
      <c r="I54" s="98">
        <v>10.171564475036586</v>
      </c>
      <c r="J54" s="98">
        <v>6.7371595405478102</v>
      </c>
      <c r="K54" s="98">
        <v>9.1333571968341083</v>
      </c>
      <c r="L54" s="98">
        <v>9.5817478462426919</v>
      </c>
      <c r="M54" s="98">
        <v>10.185412226267045</v>
      </c>
      <c r="N54" s="98">
        <v>8.9618467137818012</v>
      </c>
      <c r="O54" s="98">
        <v>8.1698541009463721</v>
      </c>
      <c r="P54" s="98">
        <v>8.9002419188173931</v>
      </c>
      <c r="Q54" s="74">
        <v>9.1037452628332112</v>
      </c>
      <c r="R54" s="74">
        <v>9.0166655600557739</v>
      </c>
      <c r="S54" s="74">
        <v>7.7801984780150448</v>
      </c>
      <c r="T54" s="74">
        <v>8.0318572574131935</v>
      </c>
      <c r="U54" s="74" t="s">
        <v>63</v>
      </c>
      <c r="V54" s="105"/>
    </row>
    <row r="55" spans="1:37" s="47" customFormat="1" ht="22.5" customHeight="1" x14ac:dyDescent="0.25">
      <c r="A55" s="105"/>
      <c r="B55" s="111"/>
      <c r="C55" s="78" t="s">
        <v>46</v>
      </c>
      <c r="D55" s="98">
        <v>0.73791086753963431</v>
      </c>
      <c r="E55" s="98">
        <v>0.68136068120914306</v>
      </c>
      <c r="F55" s="98">
        <v>0.63987986330733837</v>
      </c>
      <c r="G55" s="98">
        <v>0.61050264185136016</v>
      </c>
      <c r="H55" s="98">
        <v>0.4984936329798671</v>
      </c>
      <c r="I55" s="98">
        <v>0.58522477779628423</v>
      </c>
      <c r="J55" s="98">
        <v>0.60944044252181817</v>
      </c>
      <c r="K55" s="98">
        <v>0.61699898582062429</v>
      </c>
      <c r="L55" s="98">
        <v>0.6641600756192354</v>
      </c>
      <c r="M55" s="98">
        <v>0.68286073410760129</v>
      </c>
      <c r="N55" s="98">
        <v>0.62311796925483942</v>
      </c>
      <c r="O55" s="98">
        <v>0.61825043891102738</v>
      </c>
      <c r="P55" s="98">
        <v>0.6046944765701846</v>
      </c>
      <c r="Q55" s="74">
        <v>0.6139639582837374</v>
      </c>
      <c r="R55" s="74">
        <v>0.6285217820540635</v>
      </c>
      <c r="S55" s="74">
        <v>0.56641230342992344</v>
      </c>
      <c r="T55" s="74">
        <v>0.61461480496516807</v>
      </c>
      <c r="U55" s="74">
        <v>0.60725261330391656</v>
      </c>
      <c r="V55" s="105"/>
    </row>
    <row r="56" spans="1:37" s="47" customFormat="1" ht="22.5" customHeight="1" x14ac:dyDescent="0.25">
      <c r="A56" s="13"/>
      <c r="B56" s="67"/>
      <c r="C56" s="78" t="s">
        <v>47</v>
      </c>
      <c r="D56" s="98">
        <v>7.8601771907620206</v>
      </c>
      <c r="E56" s="98">
        <v>7.8047889170141298</v>
      </c>
      <c r="F56" s="98">
        <v>8.1820415690057189</v>
      </c>
      <c r="G56" s="98">
        <v>8.6441257811704304</v>
      </c>
      <c r="H56" s="98">
        <v>8.0163226783836841</v>
      </c>
      <c r="I56" s="98">
        <v>8.4653582591863596</v>
      </c>
      <c r="J56" s="98">
        <v>7.9790384387590434</v>
      </c>
      <c r="K56" s="98">
        <v>8.2382753395342956</v>
      </c>
      <c r="L56" s="98">
        <v>8.2701384857041162</v>
      </c>
      <c r="M56" s="98">
        <v>8.3149109584193948</v>
      </c>
      <c r="N56" s="98">
        <v>7.7719482248069331</v>
      </c>
      <c r="O56" s="98">
        <v>7.6685291059135183</v>
      </c>
      <c r="P56" s="98">
        <v>7.7444647626063965</v>
      </c>
      <c r="Q56" s="74">
        <v>7.7018617634254403</v>
      </c>
      <c r="R56" s="74">
        <v>7.7392996753490158</v>
      </c>
      <c r="S56" s="74">
        <v>6.7924278887292902</v>
      </c>
      <c r="T56" s="74">
        <v>6.6087072382665468</v>
      </c>
      <c r="U56" s="74">
        <v>6.2531589749929832</v>
      </c>
      <c r="V56" s="23"/>
    </row>
    <row r="57" spans="1:37" s="47" customFormat="1" ht="26.25" customHeight="1" x14ac:dyDescent="0.25">
      <c r="A57" s="13"/>
      <c r="B57" s="67"/>
      <c r="C57" s="78" t="s">
        <v>81</v>
      </c>
      <c r="D57" s="98">
        <v>0.3322853386881427</v>
      </c>
      <c r="E57" s="98">
        <v>0.34006552019210495</v>
      </c>
      <c r="F57" s="98">
        <v>0.34599918821683956</v>
      </c>
      <c r="G57" s="98">
        <v>0.34622858571467252</v>
      </c>
      <c r="H57" s="98">
        <v>0.35069465719460646</v>
      </c>
      <c r="I57" s="98">
        <v>0.36315703563985796</v>
      </c>
      <c r="J57" s="98">
        <v>0.37378574366854184</v>
      </c>
      <c r="K57" s="98">
        <v>0.38058683572302321</v>
      </c>
      <c r="L57" s="98">
        <v>0.37961232881721002</v>
      </c>
      <c r="M57" s="98">
        <v>0.38862297794837874</v>
      </c>
      <c r="N57" s="98">
        <v>0.40011558429257854</v>
      </c>
      <c r="O57" s="98">
        <v>0.4038757853336738</v>
      </c>
      <c r="P57" s="98">
        <v>0.40686611006452944</v>
      </c>
      <c r="Q57" s="74">
        <v>0.41214662064968988</v>
      </c>
      <c r="R57" s="74">
        <v>0.42369267093973689</v>
      </c>
      <c r="S57" s="74">
        <v>0.39835618845988868</v>
      </c>
      <c r="T57" s="74">
        <v>0.41458199141400504</v>
      </c>
      <c r="U57" s="74" t="s">
        <v>63</v>
      </c>
      <c r="V57" s="23"/>
    </row>
    <row r="58" spans="1:37" s="17" customFormat="1" ht="36" customHeight="1" x14ac:dyDescent="0.25">
      <c r="A58" s="16"/>
      <c r="B58" s="175" t="s">
        <v>75</v>
      </c>
      <c r="C58" s="175"/>
      <c r="D58" s="103">
        <v>3.1870522670778265</v>
      </c>
      <c r="E58" s="103">
        <v>3.3782929218515378</v>
      </c>
      <c r="F58" s="71">
        <v>3.5682748371577344</v>
      </c>
      <c r="G58" s="71">
        <v>3.6096437460402222</v>
      </c>
      <c r="H58" s="71">
        <v>3.7839081435050641</v>
      </c>
      <c r="I58" s="71">
        <v>4.0269071818082462</v>
      </c>
      <c r="J58" s="71">
        <v>4.27407237534596</v>
      </c>
      <c r="K58" s="71">
        <v>4.393323714615418</v>
      </c>
      <c r="L58" s="71">
        <v>4.5059952509292422</v>
      </c>
      <c r="M58" s="71">
        <v>4.5361078492125397</v>
      </c>
      <c r="N58" s="71">
        <v>4.470973049615333</v>
      </c>
      <c r="O58" s="71">
        <v>4.4669243797545377</v>
      </c>
      <c r="P58" s="71">
        <v>4.5213814611070324</v>
      </c>
      <c r="Q58" s="71">
        <v>4.5951737202581331</v>
      </c>
      <c r="R58" s="71">
        <v>4.5954059980034883</v>
      </c>
      <c r="S58" s="71">
        <v>4.4966583914191487</v>
      </c>
      <c r="T58" s="71">
        <v>4.6912641465316982</v>
      </c>
      <c r="U58" s="71">
        <v>4.8611605300826648</v>
      </c>
      <c r="V58" s="16"/>
      <c r="AC58" s="18"/>
      <c r="AD58" s="18"/>
      <c r="AE58" s="18"/>
      <c r="AF58" s="18"/>
      <c r="AG58" s="18"/>
      <c r="AK58" s="13"/>
    </row>
    <row r="59" spans="1:37" s="47" customFormat="1" ht="22.5" customHeight="1" x14ac:dyDescent="0.25">
      <c r="A59" s="105"/>
      <c r="B59" s="111"/>
      <c r="C59" s="78" t="s">
        <v>50</v>
      </c>
      <c r="D59" s="98">
        <v>19.323553062545354</v>
      </c>
      <c r="E59" s="98">
        <v>19.256542934307344</v>
      </c>
      <c r="F59" s="98">
        <v>19.713745222685287</v>
      </c>
      <c r="G59" s="98">
        <v>19.45390885303917</v>
      </c>
      <c r="H59" s="98">
        <v>19.155252930844515</v>
      </c>
      <c r="I59" s="98">
        <v>19.233152155412078</v>
      </c>
      <c r="J59" s="98">
        <v>18.875542636040613</v>
      </c>
      <c r="K59" s="98">
        <v>18.48156044809701</v>
      </c>
      <c r="L59" s="98">
        <v>18.013129466152257</v>
      </c>
      <c r="M59" s="98">
        <v>17.322600528461571</v>
      </c>
      <c r="N59" s="98">
        <v>17.383271750083978</v>
      </c>
      <c r="O59" s="98">
        <v>17.564448795022592</v>
      </c>
      <c r="P59" s="98">
        <v>17.333648756638723</v>
      </c>
      <c r="Q59" s="74">
        <v>17.036195862014861</v>
      </c>
      <c r="R59" s="74">
        <v>16.499807811714614</v>
      </c>
      <c r="S59" s="74">
        <v>15.564387094363619</v>
      </c>
      <c r="T59" s="74">
        <v>15.116596203620462</v>
      </c>
      <c r="U59" s="74">
        <v>15.022530326617469</v>
      </c>
      <c r="V59" s="105"/>
    </row>
    <row r="60" spans="1:37" s="47" customFormat="1" ht="22.5" customHeight="1" x14ac:dyDescent="0.25">
      <c r="A60" s="105"/>
      <c r="B60" s="111"/>
      <c r="C60" s="78" t="s">
        <v>51</v>
      </c>
      <c r="D60" s="98">
        <v>4.9274537477372444</v>
      </c>
      <c r="E60" s="98">
        <v>5.439390703421763</v>
      </c>
      <c r="F60" s="98">
        <v>5.8506015320001366</v>
      </c>
      <c r="G60" s="98">
        <v>6.0056090076284017</v>
      </c>
      <c r="H60" s="98">
        <v>6.4987981310938512</v>
      </c>
      <c r="I60" s="98">
        <v>7.0168011631862033</v>
      </c>
      <c r="J60" s="98">
        <v>7.6124487466868889</v>
      </c>
      <c r="K60" s="98">
        <v>7.8366403532739124</v>
      </c>
      <c r="L60" s="98">
        <v>8.1924532730847108</v>
      </c>
      <c r="M60" s="98">
        <v>8.2037234120099729</v>
      </c>
      <c r="N60" s="98">
        <v>8.0393010885162273</v>
      </c>
      <c r="O60" s="98">
        <v>8.0119110240021918</v>
      </c>
      <c r="P60" s="98">
        <v>8.0463610547086244</v>
      </c>
      <c r="Q60" s="74">
        <v>8.1887279363540451</v>
      </c>
      <c r="R60" s="74">
        <v>8.2614891191231372</v>
      </c>
      <c r="S60" s="74">
        <v>8.3591807809510321</v>
      </c>
      <c r="T60" s="74">
        <v>8.8075207454190156</v>
      </c>
      <c r="U60" s="74">
        <v>8.8987025561814637</v>
      </c>
      <c r="V60" s="105"/>
    </row>
    <row r="61" spans="1:37" s="47" customFormat="1" ht="22.5" customHeight="1" x14ac:dyDescent="0.25">
      <c r="A61" s="105"/>
      <c r="B61" s="111"/>
      <c r="C61" s="78" t="s">
        <v>57</v>
      </c>
      <c r="D61" s="98">
        <v>11.157931088298824</v>
      </c>
      <c r="E61" s="98">
        <v>11.201881817050106</v>
      </c>
      <c r="F61" s="98">
        <v>11.57041667385594</v>
      </c>
      <c r="G61" s="98">
        <v>11.751572886681014</v>
      </c>
      <c r="H61" s="98">
        <v>11.884316976772862</v>
      </c>
      <c r="I61" s="98">
        <v>12.940601697820826</v>
      </c>
      <c r="J61" s="98">
        <v>13.522135249788533</v>
      </c>
      <c r="K61" s="98">
        <v>13.560996696205269</v>
      </c>
      <c r="L61" s="98">
        <v>13.469659950873398</v>
      </c>
      <c r="M61" s="98">
        <v>13.327970747237353</v>
      </c>
      <c r="N61" s="98">
        <v>13.537992294415657</v>
      </c>
      <c r="O61" s="98">
        <v>13.806528199180752</v>
      </c>
      <c r="P61" s="98">
        <v>13.966380923139345</v>
      </c>
      <c r="Q61" s="74">
        <v>13.9259312676965</v>
      </c>
      <c r="R61" s="74">
        <v>13.538731516887339</v>
      </c>
      <c r="S61" s="74">
        <v>12.6434710542277</v>
      </c>
      <c r="T61" s="74">
        <v>12.783100472935681</v>
      </c>
      <c r="U61" s="74">
        <v>12.437910187842018</v>
      </c>
      <c r="V61" s="105"/>
    </row>
    <row r="62" spans="1:37" s="47" customFormat="1" ht="22.5" customHeight="1" x14ac:dyDescent="0.25">
      <c r="A62" s="105"/>
      <c r="B62" s="111"/>
      <c r="C62" s="78" t="s">
        <v>52</v>
      </c>
      <c r="D62" s="98">
        <v>1.0564216802866258</v>
      </c>
      <c r="E62" s="98">
        <v>1.1098972258180746</v>
      </c>
      <c r="F62" s="98">
        <v>1.1906091319569982</v>
      </c>
      <c r="G62" s="98">
        <v>1.2478035592401362</v>
      </c>
      <c r="H62" s="98">
        <v>1.3506812721828392</v>
      </c>
      <c r="I62" s="98">
        <v>1.4172135625889324</v>
      </c>
      <c r="J62" s="98">
        <v>1.4820346103634336</v>
      </c>
      <c r="K62" s="98">
        <v>1.5968016691428206</v>
      </c>
      <c r="L62" s="98">
        <v>1.6092693766191883</v>
      </c>
      <c r="M62" s="98">
        <v>1.7249912563729026</v>
      </c>
      <c r="N62" s="98">
        <v>1.7222118718571358</v>
      </c>
      <c r="O62" s="98">
        <v>1.7375764641796849</v>
      </c>
      <c r="P62" s="98">
        <v>1.8178099720232692</v>
      </c>
      <c r="Q62" s="74">
        <v>1.8998297169891805</v>
      </c>
      <c r="R62" s="74">
        <v>1.850210143638648</v>
      </c>
      <c r="S62" s="74">
        <v>1.671784536859336</v>
      </c>
      <c r="T62" s="74">
        <v>1.8266280361337974</v>
      </c>
      <c r="U62" s="74">
        <v>1.9680555408928724</v>
      </c>
      <c r="V62" s="105"/>
    </row>
    <row r="63" spans="1:37" s="47" customFormat="1" ht="22.5" customHeight="1" x14ac:dyDescent="0.25">
      <c r="A63" s="105"/>
      <c r="B63" s="111"/>
      <c r="C63" s="78" t="s">
        <v>53</v>
      </c>
      <c r="D63" s="98">
        <v>1.6208885017937424</v>
      </c>
      <c r="E63" s="98">
        <v>1.6784969500466296</v>
      </c>
      <c r="F63" s="98">
        <v>1.7341423042416408</v>
      </c>
      <c r="G63" s="98">
        <v>1.7069707804518082</v>
      </c>
      <c r="H63" s="98">
        <v>1.7669894734548219</v>
      </c>
      <c r="I63" s="98">
        <v>1.8693383480080548</v>
      </c>
      <c r="J63" s="98">
        <v>2.0638392460646897</v>
      </c>
      <c r="K63" s="98">
        <v>2.0928010517617288</v>
      </c>
      <c r="L63" s="98">
        <v>1.9198562572012481</v>
      </c>
      <c r="M63" s="98">
        <v>2.0324301425386024</v>
      </c>
      <c r="N63" s="98">
        <v>2.0373997913022692</v>
      </c>
      <c r="O63" s="98">
        <v>1.9813700594353667</v>
      </c>
      <c r="P63" s="98">
        <v>2.0848969493669345</v>
      </c>
      <c r="Q63" s="74">
        <v>2.2684602396490763</v>
      </c>
      <c r="R63" s="74">
        <v>2.4149602714924536</v>
      </c>
      <c r="S63" s="74">
        <v>2.2254750796293208</v>
      </c>
      <c r="T63" s="74">
        <v>2.324416845034909</v>
      </c>
      <c r="U63" s="74">
        <v>2.9509565959390454</v>
      </c>
      <c r="V63" s="105"/>
    </row>
    <row r="64" spans="1:37" s="47" customFormat="1" ht="22.5" customHeight="1" x14ac:dyDescent="0.25">
      <c r="A64" s="105"/>
      <c r="B64" s="111"/>
      <c r="C64" s="78" t="s">
        <v>54</v>
      </c>
      <c r="D64" s="98">
        <v>10.144631494916768</v>
      </c>
      <c r="E64" s="98">
        <v>9.9595632518341226</v>
      </c>
      <c r="F64" s="98">
        <v>10.208435871594753</v>
      </c>
      <c r="G64" s="98">
        <v>9.6114412437628349</v>
      </c>
      <c r="H64" s="98">
        <v>9.1822533913328694</v>
      </c>
      <c r="I64" s="98">
        <v>9.5803857265557912</v>
      </c>
      <c r="J64" s="98">
        <v>9.957053343033488</v>
      </c>
      <c r="K64" s="98">
        <v>10.281597442587499</v>
      </c>
      <c r="L64" s="98">
        <v>10.373259052924791</v>
      </c>
      <c r="M64" s="98">
        <v>9.9960715295892388</v>
      </c>
      <c r="N64" s="98">
        <v>9.6893999575274705</v>
      </c>
      <c r="O64" s="98">
        <v>9.5819824357077668</v>
      </c>
      <c r="P64" s="98">
        <v>9.4699618813596711</v>
      </c>
      <c r="Q64" s="74">
        <v>9.1764909984149643</v>
      </c>
      <c r="R64" s="74">
        <v>8.8785703568580061</v>
      </c>
      <c r="S64" s="74">
        <v>8.435859053864613</v>
      </c>
      <c r="T64" s="74">
        <v>8.6641169959737141</v>
      </c>
      <c r="U64" s="74">
        <v>8.670141392808798</v>
      </c>
      <c r="V64" s="105"/>
    </row>
    <row r="65" spans="1:37" s="47" customFormat="1" ht="22.5" customHeight="1" x14ac:dyDescent="0.25">
      <c r="A65" s="105"/>
      <c r="B65" s="111"/>
      <c r="C65" s="78" t="s">
        <v>55</v>
      </c>
      <c r="D65" s="98">
        <v>6.7028355096140144</v>
      </c>
      <c r="E65" s="98">
        <v>6.8941433748251555</v>
      </c>
      <c r="F65" s="98">
        <v>7.5055098413682151</v>
      </c>
      <c r="G65" s="98">
        <v>7.721398149508004</v>
      </c>
      <c r="H65" s="98">
        <v>6.8858743308104113</v>
      </c>
      <c r="I65" s="98">
        <v>7.3893852211586566</v>
      </c>
      <c r="J65" s="98">
        <v>7.5027154412976049</v>
      </c>
      <c r="K65" s="98">
        <v>7.5143997613886526</v>
      </c>
      <c r="L65" s="98">
        <v>8.0461041666949455</v>
      </c>
      <c r="M65" s="98">
        <v>8.212850403845632</v>
      </c>
      <c r="N65" s="98">
        <v>8.1014912967770769</v>
      </c>
      <c r="O65" s="98">
        <v>7.9329567063662116</v>
      </c>
      <c r="P65" s="98">
        <v>8.2730369018661509</v>
      </c>
      <c r="Q65" s="74">
        <v>8.2615374319296215</v>
      </c>
      <c r="R65" s="74">
        <v>8.274858770589729</v>
      </c>
      <c r="S65" s="74">
        <v>8.0689612556386336</v>
      </c>
      <c r="T65" s="74">
        <v>8.1849024597116209</v>
      </c>
      <c r="U65" s="74">
        <v>8.4605539701515564</v>
      </c>
      <c r="V65" s="105"/>
    </row>
    <row r="66" spans="1:37" s="47" customFormat="1" ht="22.5" customHeight="1" x14ac:dyDescent="0.25">
      <c r="A66" s="105"/>
      <c r="B66" s="111"/>
      <c r="C66" s="78" t="s">
        <v>56</v>
      </c>
      <c r="D66" s="98">
        <v>8.8052444422942013</v>
      </c>
      <c r="E66" s="98">
        <v>8.7320173971227817</v>
      </c>
      <c r="F66" s="98">
        <v>8.4284293763909286</v>
      </c>
      <c r="G66" s="98">
        <v>8.6295131226818143</v>
      </c>
      <c r="H66" s="98">
        <v>7.9207920792079207</v>
      </c>
      <c r="I66" s="98">
        <v>7.858505527846094</v>
      </c>
      <c r="J66" s="98">
        <v>7.641423357664233</v>
      </c>
      <c r="K66" s="98">
        <v>7.9830312379483219</v>
      </c>
      <c r="L66" s="98">
        <v>7.8994169424371368</v>
      </c>
      <c r="M66" s="98">
        <v>7.9685597254511249</v>
      </c>
      <c r="N66" s="98">
        <v>7.8079576517551095</v>
      </c>
      <c r="O66" s="98">
        <v>7.4287774972953482</v>
      </c>
      <c r="P66" s="98">
        <v>7.5681402692371611</v>
      </c>
      <c r="Q66" s="74">
        <v>7.3174713300412186</v>
      </c>
      <c r="R66" s="74">
        <v>7.4971883033419022</v>
      </c>
      <c r="S66" s="74">
        <v>6.7187929747357682</v>
      </c>
      <c r="T66" s="74">
        <v>6.6040682465935259</v>
      </c>
      <c r="U66" s="74">
        <v>6.4322328063341132</v>
      </c>
      <c r="V66" s="105"/>
    </row>
    <row r="67" spans="1:37" s="47" customFormat="1" ht="22.5" customHeight="1" x14ac:dyDescent="0.25">
      <c r="A67" s="105"/>
      <c r="B67" s="111"/>
      <c r="C67" s="78" t="s">
        <v>59</v>
      </c>
      <c r="D67" s="98">
        <v>3.4985223077039493</v>
      </c>
      <c r="E67" s="98">
        <v>3.5224290082102896</v>
      </c>
      <c r="F67" s="98">
        <v>3.5721160689165616</v>
      </c>
      <c r="G67" s="98">
        <v>3.5924617373740775</v>
      </c>
      <c r="H67" s="98">
        <v>3.5036803748585057</v>
      </c>
      <c r="I67" s="98">
        <v>3.7142627959240437</v>
      </c>
      <c r="J67" s="98">
        <v>3.6954381903120299</v>
      </c>
      <c r="K67" s="98">
        <v>3.9311002702548516</v>
      </c>
      <c r="L67" s="98">
        <v>4.1197736809944514</v>
      </c>
      <c r="M67" s="98">
        <v>4.0428850614600647</v>
      </c>
      <c r="N67" s="98">
        <v>4.1177614280067729</v>
      </c>
      <c r="O67" s="98">
        <v>4.0383457991445999</v>
      </c>
      <c r="P67" s="98">
        <v>4.014748196137484</v>
      </c>
      <c r="Q67" s="74">
        <v>3.976179793730092</v>
      </c>
      <c r="R67" s="74">
        <v>4.1095528396316414</v>
      </c>
      <c r="S67" s="74">
        <v>3.9333822158688303</v>
      </c>
      <c r="T67" s="74">
        <v>3.7590685115432492</v>
      </c>
      <c r="U67" s="74">
        <v>3.8123321152592609</v>
      </c>
      <c r="V67" s="105"/>
    </row>
    <row r="68" spans="1:37" s="47" customFormat="1" ht="22.5" customHeight="1" x14ac:dyDescent="0.25">
      <c r="A68" s="13"/>
      <c r="B68" s="67"/>
      <c r="C68" s="78" t="s">
        <v>58</v>
      </c>
      <c r="D68" s="98">
        <v>11.539745278875714</v>
      </c>
      <c r="E68" s="98">
        <v>11.825174825174825</v>
      </c>
      <c r="F68" s="98">
        <v>12.013937282229964</v>
      </c>
      <c r="G68" s="98">
        <v>11.423177083333334</v>
      </c>
      <c r="H68" s="98">
        <v>10.779411764705882</v>
      </c>
      <c r="I68" s="98">
        <v>11.585060449050086</v>
      </c>
      <c r="J68" s="98">
        <v>11.795004306632213</v>
      </c>
      <c r="K68" s="98">
        <v>11.558246718322582</v>
      </c>
      <c r="L68" s="98">
        <v>11.666621030978646</v>
      </c>
      <c r="M68" s="98">
        <v>11.908465354456713</v>
      </c>
      <c r="N68" s="98">
        <v>11.830800776602489</v>
      </c>
      <c r="O68" s="98">
        <v>11.996268450650854</v>
      </c>
      <c r="P68" s="98">
        <v>12.30483093160603</v>
      </c>
      <c r="Q68" s="74">
        <v>12.165876112227219</v>
      </c>
      <c r="R68" s="74">
        <v>11.661927302084433</v>
      </c>
      <c r="S68" s="74">
        <v>11.576618081546718</v>
      </c>
      <c r="T68" s="74">
        <v>11.466413453204225</v>
      </c>
      <c r="U68" s="74">
        <v>11.899548213227108</v>
      </c>
      <c r="V68" s="23"/>
    </row>
    <row r="69" spans="1:37" s="47" customFormat="1" ht="26.25" customHeight="1" x14ac:dyDescent="0.25">
      <c r="A69" s="13"/>
      <c r="B69" s="67"/>
      <c r="C69" s="78" t="s">
        <v>81</v>
      </c>
      <c r="D69" s="98">
        <v>0.93198927653305919</v>
      </c>
      <c r="E69" s="98">
        <v>0.93811464012728696</v>
      </c>
      <c r="F69" s="98">
        <v>0.96371763987221859</v>
      </c>
      <c r="G69" s="98">
        <v>0.97838594836150616</v>
      </c>
      <c r="H69" s="98">
        <v>0.98823471880635427</v>
      </c>
      <c r="I69" s="98">
        <v>1.0192241394504244</v>
      </c>
      <c r="J69" s="98">
        <v>1.0096541304545807</v>
      </c>
      <c r="K69" s="98">
        <v>1.0166335381922107</v>
      </c>
      <c r="L69" s="98">
        <v>1.0213206422263024</v>
      </c>
      <c r="M69" s="98">
        <v>1.0761322011497874</v>
      </c>
      <c r="N69" s="98">
        <v>1.1386887067854141</v>
      </c>
      <c r="O69" s="98">
        <v>1.2294686111879283</v>
      </c>
      <c r="P69" s="98">
        <v>1.3332429089645104</v>
      </c>
      <c r="Q69" s="74">
        <v>1.3945633835525657</v>
      </c>
      <c r="R69" s="74">
        <v>1.4631710376432596</v>
      </c>
      <c r="S69" s="74">
        <v>1.4100010848844617</v>
      </c>
      <c r="T69" s="74">
        <v>1.4111354268425356</v>
      </c>
      <c r="U69" s="74">
        <v>1.7805770137242611</v>
      </c>
      <c r="V69" s="23"/>
    </row>
    <row r="70" spans="1:37" s="17" customFormat="1" ht="36" customHeight="1" x14ac:dyDescent="0.25">
      <c r="A70" s="16"/>
      <c r="B70" s="83" t="s">
        <v>76</v>
      </c>
      <c r="C70" s="83"/>
      <c r="D70" s="103">
        <v>11.654284866619435</v>
      </c>
      <c r="E70" s="103">
        <v>11.528756593215826</v>
      </c>
      <c r="F70" s="71">
        <v>11.579566287860896</v>
      </c>
      <c r="G70" s="71">
        <v>11.198889347980618</v>
      </c>
      <c r="H70" s="71">
        <v>10.439754950838426</v>
      </c>
      <c r="I70" s="71">
        <v>10.822923771566089</v>
      </c>
      <c r="J70" s="71">
        <v>10.592344502664265</v>
      </c>
      <c r="K70" s="71">
        <v>10.415931767531957</v>
      </c>
      <c r="L70" s="71">
        <v>10.370309217402923</v>
      </c>
      <c r="M70" s="71">
        <v>10.150695988918129</v>
      </c>
      <c r="N70" s="71">
        <v>10.007475521260478</v>
      </c>
      <c r="O70" s="71">
        <v>9.8891311785192837</v>
      </c>
      <c r="P70" s="71">
        <v>9.8274848346915711</v>
      </c>
      <c r="Q70" s="71">
        <v>9.7607463317748824</v>
      </c>
      <c r="R70" s="71">
        <v>9.4599307831732045</v>
      </c>
      <c r="S70" s="71">
        <v>8.5655281485128949</v>
      </c>
      <c r="T70" s="71">
        <v>9.048996799283568</v>
      </c>
      <c r="U70" s="71">
        <v>8.6308718488998935</v>
      </c>
      <c r="V70" s="16"/>
      <c r="AC70" s="18"/>
      <c r="AD70" s="18"/>
      <c r="AE70" s="18"/>
      <c r="AF70" s="18"/>
      <c r="AG70" s="18"/>
      <c r="AK70" s="13"/>
    </row>
    <row r="71" spans="1:37" s="17" customFormat="1" ht="36" customHeight="1" x14ac:dyDescent="0.25">
      <c r="A71" s="16"/>
      <c r="B71" s="83" t="s">
        <v>77</v>
      </c>
      <c r="C71" s="83"/>
      <c r="D71" s="103">
        <v>2.9259068689380392</v>
      </c>
      <c r="E71" s="103">
        <v>3.0895130711725169</v>
      </c>
      <c r="F71" s="71">
        <v>3.2274552073313707</v>
      </c>
      <c r="G71" s="71">
        <v>3.2879980220670624</v>
      </c>
      <c r="H71" s="71">
        <v>3.3530555609221091</v>
      </c>
      <c r="I71" s="71">
        <v>3.5526760075507302</v>
      </c>
      <c r="J71" s="71">
        <v>3.7300041251809426</v>
      </c>
      <c r="K71" s="71">
        <v>3.8061121233933539</v>
      </c>
      <c r="L71" s="71">
        <v>3.869255821550059</v>
      </c>
      <c r="M71" s="71">
        <v>3.8813702937857975</v>
      </c>
      <c r="N71" s="71">
        <v>3.8076878619032515</v>
      </c>
      <c r="O71" s="71">
        <v>3.7797194826108007</v>
      </c>
      <c r="P71" s="71">
        <v>3.8118828905476212</v>
      </c>
      <c r="Q71" s="71">
        <v>3.861126576780685</v>
      </c>
      <c r="R71" s="71">
        <v>3.8570718517087901</v>
      </c>
      <c r="S71" s="71">
        <v>3.7278655003836363</v>
      </c>
      <c r="T71" s="71">
        <v>3.9089327875008046</v>
      </c>
      <c r="U71" s="71">
        <v>4.0542021110532058</v>
      </c>
      <c r="V71" s="16"/>
      <c r="AC71" s="18"/>
      <c r="AD71" s="18"/>
      <c r="AE71" s="18"/>
      <c r="AF71" s="18"/>
      <c r="AG71" s="18"/>
      <c r="AK71" s="13"/>
    </row>
    <row r="72" spans="1:37" s="17" customFormat="1" ht="36" customHeight="1" x14ac:dyDescent="0.25">
      <c r="A72" s="25"/>
      <c r="B72" s="83" t="s">
        <v>78</v>
      </c>
      <c r="C72" s="83"/>
      <c r="D72" s="104">
        <v>4.5416670367709182</v>
      </c>
      <c r="E72" s="104">
        <v>4.6439785577078831</v>
      </c>
      <c r="F72" s="75">
        <v>4.7584803491379839</v>
      </c>
      <c r="G72" s="75">
        <v>4.7315468312220847</v>
      </c>
      <c r="H72" s="75">
        <v>4.6396959079074644</v>
      </c>
      <c r="I72" s="75">
        <v>4.8655593806801969</v>
      </c>
      <c r="J72" s="75">
        <v>4.9609362592876831</v>
      </c>
      <c r="K72" s="75">
        <v>4.9830163401664036</v>
      </c>
      <c r="L72" s="75">
        <v>5.0201935106093964</v>
      </c>
      <c r="M72" s="75">
        <v>4.9853392085885249</v>
      </c>
      <c r="N72" s="75">
        <v>4.8936353207056458</v>
      </c>
      <c r="O72" s="75">
        <v>4.8443834571540236</v>
      </c>
      <c r="P72" s="75">
        <v>4.8544862545126186</v>
      </c>
      <c r="Q72" s="75">
        <v>4.8781284816581003</v>
      </c>
      <c r="R72" s="75">
        <v>4.8173739720088564</v>
      </c>
      <c r="S72" s="75">
        <v>4.5529697688751058</v>
      </c>
      <c r="T72" s="75">
        <v>4.7791058074212156</v>
      </c>
      <c r="U72" s="75">
        <v>4.861562102887131</v>
      </c>
      <c r="V72" s="25"/>
      <c r="AC72" s="18"/>
      <c r="AD72" s="18"/>
      <c r="AE72" s="18"/>
      <c r="AF72" s="18"/>
      <c r="AG72" s="18"/>
      <c r="AK72" s="13"/>
    </row>
    <row r="73" spans="1:37" ht="18.75" x14ac:dyDescent="0.25">
      <c r="B73" s="100"/>
      <c r="C73" s="99"/>
      <c r="D73" s="100"/>
      <c r="E73" s="100"/>
      <c r="F73" s="100"/>
      <c r="G73" s="100"/>
      <c r="H73" s="100"/>
      <c r="I73" s="100"/>
      <c r="J73" s="100"/>
      <c r="K73" s="100"/>
      <c r="L73" s="100"/>
      <c r="M73" s="100"/>
      <c r="N73" s="100"/>
      <c r="O73" s="100"/>
      <c r="P73" s="100"/>
      <c r="Q73" s="100"/>
      <c r="R73" s="100"/>
      <c r="S73" s="100"/>
      <c r="T73" s="100"/>
      <c r="U73" s="100"/>
      <c r="AB73" s="54"/>
      <c r="AC73" s="54"/>
    </row>
    <row r="74" spans="1:37" ht="18.75" customHeight="1" x14ac:dyDescent="0.2">
      <c r="A74" s="162" t="s">
        <v>340</v>
      </c>
      <c r="B74" s="162"/>
      <c r="C74" s="162"/>
      <c r="D74" s="162"/>
      <c r="E74" s="162"/>
      <c r="F74" s="162"/>
      <c r="G74" s="162"/>
      <c r="H74" s="162"/>
      <c r="I74" s="162"/>
      <c r="J74" s="162"/>
      <c r="K74" s="162"/>
      <c r="L74" s="162"/>
      <c r="M74" s="162"/>
      <c r="N74" s="162"/>
      <c r="O74" s="162"/>
      <c r="AB74" s="59"/>
      <c r="AC74" s="54"/>
    </row>
    <row r="75" spans="1:37" ht="26.25" customHeight="1" x14ac:dyDescent="0.2">
      <c r="A75" s="19"/>
      <c r="B75" s="19"/>
      <c r="C75" s="19"/>
      <c r="V75" s="19"/>
    </row>
    <row r="76" spans="1:37" ht="36" customHeight="1" x14ac:dyDescent="0.2">
      <c r="A76" s="19"/>
      <c r="B76" s="19"/>
      <c r="C76" s="19"/>
      <c r="V76" s="19"/>
    </row>
    <row r="77" spans="1:37" ht="36" customHeight="1" x14ac:dyDescent="0.2">
      <c r="A77" s="19"/>
      <c r="B77" s="19"/>
      <c r="C77" s="19"/>
      <c r="V77" s="19"/>
    </row>
    <row r="78" spans="1:37" ht="36" customHeight="1" x14ac:dyDescent="0.2">
      <c r="A78" s="19"/>
      <c r="B78" s="19"/>
      <c r="C78" s="19"/>
      <c r="V78" s="19"/>
    </row>
    <row r="79" spans="1:37" ht="15" customHeight="1" x14ac:dyDescent="0.2">
      <c r="A79" s="19"/>
      <c r="B79" s="19"/>
      <c r="C79" s="19"/>
      <c r="V79" s="19"/>
    </row>
    <row r="80" spans="1:37" ht="15" customHeight="1" x14ac:dyDescent="0.2">
      <c r="A80" s="19"/>
      <c r="B80" s="19"/>
      <c r="C80" s="19"/>
      <c r="V80" s="19"/>
    </row>
    <row r="81" s="19" customFormat="1" ht="15" customHeight="1" x14ac:dyDescent="0.2"/>
  </sheetData>
  <mergeCells count="9">
    <mergeCell ref="B42:C42"/>
    <mergeCell ref="B50:C50"/>
    <mergeCell ref="B58:C58"/>
    <mergeCell ref="B3:C3"/>
    <mergeCell ref="X3:Y3"/>
    <mergeCell ref="B4:C4"/>
    <mergeCell ref="B8:C8"/>
    <mergeCell ref="B17:C17"/>
    <mergeCell ref="B35:C35"/>
  </mergeCells>
  <hyperlinks>
    <hyperlink ref="X3" location="Índice!A1" display="Volver al índice" xr:uid="{DB43B05A-46DF-4D94-A8E6-EA25FC499E02}"/>
  </hyperlinks>
  <pageMargins left="0.7" right="0.7" top="0.75" bottom="0.75" header="0.3" footer="0.3"/>
  <pageSetup paperSize="9" scale="23"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6">
    <tabColor rgb="FF5C4E44"/>
    <pageSetUpPr fitToPage="1"/>
  </sheetPr>
  <dimension ref="A1:AK75"/>
  <sheetViews>
    <sheetView showGridLines="0" zoomScale="60" zoomScaleNormal="60" workbookViewId="0"/>
  </sheetViews>
  <sheetFormatPr defaultColWidth="11.42578125" defaultRowHeight="14.25" x14ac:dyDescent="0.2"/>
  <cols>
    <col min="1" max="1" width="2.28515625" style="13" customWidth="1"/>
    <col min="2" max="2" width="5.7109375" style="13" customWidth="1"/>
    <col min="3" max="3" width="76.42578125" style="48" customWidth="1"/>
    <col min="4" max="21" width="15.42578125" style="19" customWidth="1"/>
    <col min="22" max="22" width="2.28515625" style="13" customWidth="1"/>
    <col min="23" max="16384" width="11.42578125" style="19"/>
  </cols>
  <sheetData>
    <row r="1" spans="1:37" s="6" customFormat="1" ht="39.75" customHeight="1" x14ac:dyDescent="0.25">
      <c r="D1" s="7"/>
      <c r="E1" s="7"/>
      <c r="F1" s="7"/>
      <c r="G1" s="7"/>
      <c r="H1" s="7"/>
      <c r="I1" s="7"/>
      <c r="J1" s="7"/>
      <c r="K1" s="7"/>
      <c r="L1" s="7"/>
      <c r="AB1" s="44"/>
      <c r="AC1" s="45"/>
    </row>
    <row r="2" spans="1:37" s="6" customFormat="1" ht="39.75" customHeight="1" x14ac:dyDescent="0.25">
      <c r="D2" s="7"/>
      <c r="E2" s="7"/>
      <c r="F2" s="7"/>
      <c r="G2" s="7"/>
      <c r="H2" s="7"/>
      <c r="I2" s="7"/>
      <c r="J2" s="7"/>
      <c r="K2" s="7"/>
      <c r="L2" s="7"/>
      <c r="Q2" s="10"/>
      <c r="R2" s="10"/>
      <c r="S2" s="10"/>
      <c r="T2" s="10"/>
      <c r="U2" s="10"/>
      <c r="AB2" s="44"/>
      <c r="AC2" s="46"/>
    </row>
    <row r="3" spans="1:37" s="13" customFormat="1" ht="65.25" customHeight="1" x14ac:dyDescent="0.25">
      <c r="A3" s="63"/>
      <c r="B3" s="177" t="s">
        <v>336</v>
      </c>
      <c r="C3" s="177"/>
      <c r="D3" s="64">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3"/>
      <c r="X3" s="174" t="s">
        <v>168</v>
      </c>
      <c r="Y3" s="174"/>
    </row>
    <row r="4" spans="1:37" s="17" customFormat="1" ht="36" customHeight="1" x14ac:dyDescent="0.25">
      <c r="A4" s="58"/>
      <c r="B4" s="176" t="s">
        <v>70</v>
      </c>
      <c r="C4" s="176"/>
      <c r="D4" s="76">
        <v>150</v>
      </c>
      <c r="E4" s="76">
        <v>150</v>
      </c>
      <c r="F4" s="77">
        <v>150</v>
      </c>
      <c r="G4" s="77">
        <v>140</v>
      </c>
      <c r="H4" s="77">
        <v>140</v>
      </c>
      <c r="I4" s="77">
        <v>140</v>
      </c>
      <c r="J4" s="77">
        <v>140</v>
      </c>
      <c r="K4" s="77">
        <v>130</v>
      </c>
      <c r="L4" s="77">
        <v>130</v>
      </c>
      <c r="M4" s="77">
        <v>130</v>
      </c>
      <c r="N4" s="77">
        <v>120</v>
      </c>
      <c r="O4" s="77">
        <v>120</v>
      </c>
      <c r="P4" s="77">
        <v>120</v>
      </c>
      <c r="Q4" s="77">
        <v>120</v>
      </c>
      <c r="R4" s="77">
        <v>120</v>
      </c>
      <c r="S4" s="77">
        <v>110</v>
      </c>
      <c r="T4" s="77">
        <v>110</v>
      </c>
      <c r="U4" s="77">
        <v>110</v>
      </c>
      <c r="V4" s="58"/>
      <c r="AC4" s="18"/>
      <c r="AD4" s="18"/>
      <c r="AE4" s="18"/>
      <c r="AF4" s="18"/>
      <c r="AG4" s="18"/>
      <c r="AK4" s="13"/>
    </row>
    <row r="5" spans="1:37" s="47" customFormat="1" ht="22.5" customHeight="1" x14ac:dyDescent="0.25">
      <c r="A5" s="105"/>
      <c r="B5" s="111"/>
      <c r="C5" s="78" t="s">
        <v>22</v>
      </c>
      <c r="D5" s="79">
        <v>210</v>
      </c>
      <c r="E5" s="79">
        <v>210</v>
      </c>
      <c r="F5" s="79">
        <v>200</v>
      </c>
      <c r="G5" s="79">
        <v>190</v>
      </c>
      <c r="H5" s="79">
        <v>190</v>
      </c>
      <c r="I5" s="79">
        <v>180</v>
      </c>
      <c r="J5" s="79">
        <v>180</v>
      </c>
      <c r="K5" s="79">
        <v>180</v>
      </c>
      <c r="L5" s="79">
        <v>180</v>
      </c>
      <c r="M5" s="79">
        <v>180</v>
      </c>
      <c r="N5" s="79">
        <v>170</v>
      </c>
      <c r="O5" s="79">
        <v>180</v>
      </c>
      <c r="P5" s="79">
        <v>180</v>
      </c>
      <c r="Q5" s="80">
        <v>180</v>
      </c>
      <c r="R5" s="80">
        <v>180</v>
      </c>
      <c r="S5" s="80">
        <v>170</v>
      </c>
      <c r="T5" s="80">
        <v>170</v>
      </c>
      <c r="U5" s="80">
        <v>170</v>
      </c>
      <c r="V5" s="105"/>
    </row>
    <row r="6" spans="1:37" s="47" customFormat="1" ht="22.5" customHeight="1" x14ac:dyDescent="0.25">
      <c r="A6" s="105"/>
      <c r="B6" s="111"/>
      <c r="C6" s="78" t="s">
        <v>79</v>
      </c>
      <c r="D6" s="79">
        <v>150</v>
      </c>
      <c r="E6" s="79">
        <v>140</v>
      </c>
      <c r="F6" s="79">
        <v>140</v>
      </c>
      <c r="G6" s="79">
        <v>140</v>
      </c>
      <c r="H6" s="79">
        <v>140</v>
      </c>
      <c r="I6" s="79">
        <v>140</v>
      </c>
      <c r="J6" s="79">
        <v>130</v>
      </c>
      <c r="K6" s="79">
        <v>130</v>
      </c>
      <c r="L6" s="79">
        <v>130</v>
      </c>
      <c r="M6" s="79">
        <v>130</v>
      </c>
      <c r="N6" s="79">
        <v>120</v>
      </c>
      <c r="O6" s="79">
        <v>120</v>
      </c>
      <c r="P6" s="79">
        <v>110</v>
      </c>
      <c r="Q6" s="80">
        <v>110</v>
      </c>
      <c r="R6" s="80">
        <v>110</v>
      </c>
      <c r="S6" s="80">
        <v>110</v>
      </c>
      <c r="T6" s="80">
        <v>110</v>
      </c>
      <c r="U6" s="80">
        <v>110</v>
      </c>
      <c r="V6" s="105"/>
    </row>
    <row r="7" spans="1:37" s="47" customFormat="1" ht="26.25" customHeight="1" x14ac:dyDescent="0.25">
      <c r="A7" s="13"/>
      <c r="B7" s="67"/>
      <c r="C7" s="78" t="s">
        <v>21</v>
      </c>
      <c r="D7" s="79">
        <v>100</v>
      </c>
      <c r="E7" s="79">
        <v>100</v>
      </c>
      <c r="F7" s="79">
        <v>100</v>
      </c>
      <c r="G7" s="79">
        <v>90</v>
      </c>
      <c r="H7" s="79">
        <v>100</v>
      </c>
      <c r="I7" s="79">
        <v>90</v>
      </c>
      <c r="J7" s="79">
        <v>90</v>
      </c>
      <c r="K7" s="79">
        <v>90</v>
      </c>
      <c r="L7" s="79">
        <v>90</v>
      </c>
      <c r="M7" s="79">
        <v>90</v>
      </c>
      <c r="N7" s="79">
        <v>80</v>
      </c>
      <c r="O7" s="79">
        <v>80</v>
      </c>
      <c r="P7" s="79">
        <v>80</v>
      </c>
      <c r="Q7" s="80">
        <v>80</v>
      </c>
      <c r="R7" s="80">
        <v>80</v>
      </c>
      <c r="S7" s="80">
        <v>80</v>
      </c>
      <c r="T7" s="80">
        <v>80</v>
      </c>
      <c r="U7" s="80">
        <v>80</v>
      </c>
      <c r="V7" s="23"/>
    </row>
    <row r="8" spans="1:37" s="17" customFormat="1" ht="36" customHeight="1" x14ac:dyDescent="0.25">
      <c r="A8" s="16"/>
      <c r="B8" s="175" t="s">
        <v>237</v>
      </c>
      <c r="C8" s="175"/>
      <c r="D8" s="81">
        <v>100</v>
      </c>
      <c r="E8" s="81">
        <v>100</v>
      </c>
      <c r="F8" s="82">
        <v>90</v>
      </c>
      <c r="G8" s="82">
        <v>90</v>
      </c>
      <c r="H8" s="82">
        <v>90</v>
      </c>
      <c r="I8" s="82">
        <v>90</v>
      </c>
      <c r="J8" s="82">
        <v>90</v>
      </c>
      <c r="K8" s="82">
        <v>90</v>
      </c>
      <c r="L8" s="82">
        <v>90</v>
      </c>
      <c r="M8" s="82">
        <v>90</v>
      </c>
      <c r="N8" s="82">
        <v>90</v>
      </c>
      <c r="O8" s="82">
        <v>90</v>
      </c>
      <c r="P8" s="82">
        <v>90</v>
      </c>
      <c r="Q8" s="82">
        <v>90</v>
      </c>
      <c r="R8" s="82">
        <v>90</v>
      </c>
      <c r="S8" s="82">
        <v>90</v>
      </c>
      <c r="T8" s="82">
        <v>90</v>
      </c>
      <c r="U8" s="82">
        <v>90</v>
      </c>
      <c r="V8" s="16"/>
      <c r="AC8" s="18"/>
      <c r="AD8" s="18"/>
      <c r="AE8" s="18"/>
      <c r="AF8" s="18"/>
      <c r="AG8" s="18"/>
      <c r="AK8" s="13"/>
    </row>
    <row r="9" spans="1:37" s="47" customFormat="1" ht="22.5" customHeight="1" x14ac:dyDescent="0.25">
      <c r="A9" s="105"/>
      <c r="B9" s="111"/>
      <c r="C9" s="78" t="s">
        <v>23</v>
      </c>
      <c r="D9" s="79">
        <v>100</v>
      </c>
      <c r="E9" s="79">
        <v>100</v>
      </c>
      <c r="F9" s="79">
        <v>100</v>
      </c>
      <c r="G9" s="79">
        <v>100</v>
      </c>
      <c r="H9" s="79">
        <v>100</v>
      </c>
      <c r="I9" s="79">
        <v>90</v>
      </c>
      <c r="J9" s="79">
        <v>90</v>
      </c>
      <c r="K9" s="79">
        <v>90</v>
      </c>
      <c r="L9" s="79">
        <v>90</v>
      </c>
      <c r="M9" s="79">
        <v>100</v>
      </c>
      <c r="N9" s="79">
        <v>100</v>
      </c>
      <c r="O9" s="79">
        <v>100</v>
      </c>
      <c r="P9" s="79">
        <v>90</v>
      </c>
      <c r="Q9" s="80">
        <v>90</v>
      </c>
      <c r="R9" s="80">
        <v>100</v>
      </c>
      <c r="S9" s="80">
        <v>100</v>
      </c>
      <c r="T9" s="80">
        <v>100</v>
      </c>
      <c r="U9" s="80">
        <v>100</v>
      </c>
      <c r="V9" s="105"/>
    </row>
    <row r="10" spans="1:37" s="47" customFormat="1" ht="22.5" customHeight="1" x14ac:dyDescent="0.25">
      <c r="A10" s="105"/>
      <c r="B10" s="111"/>
      <c r="C10" s="78" t="s">
        <v>24</v>
      </c>
      <c r="D10" s="79">
        <v>90</v>
      </c>
      <c r="E10" s="79">
        <v>90</v>
      </c>
      <c r="F10" s="79">
        <v>90</v>
      </c>
      <c r="G10" s="79">
        <v>90</v>
      </c>
      <c r="H10" s="79">
        <v>90</v>
      </c>
      <c r="I10" s="79">
        <v>90</v>
      </c>
      <c r="J10" s="79">
        <v>90</v>
      </c>
      <c r="K10" s="79">
        <v>90</v>
      </c>
      <c r="L10" s="79">
        <v>90</v>
      </c>
      <c r="M10" s="79">
        <v>100</v>
      </c>
      <c r="N10" s="79">
        <v>100</v>
      </c>
      <c r="O10" s="79">
        <v>100</v>
      </c>
      <c r="P10" s="79">
        <v>100</v>
      </c>
      <c r="Q10" s="80">
        <v>100</v>
      </c>
      <c r="R10" s="80">
        <v>100</v>
      </c>
      <c r="S10" s="80">
        <v>100</v>
      </c>
      <c r="T10" s="80">
        <v>100</v>
      </c>
      <c r="U10" s="80">
        <v>100</v>
      </c>
      <c r="V10" s="105"/>
    </row>
    <row r="11" spans="1:37" s="47" customFormat="1" ht="22.5" customHeight="1" x14ac:dyDescent="0.25">
      <c r="A11" s="105"/>
      <c r="B11" s="111"/>
      <c r="C11" s="78" t="s">
        <v>26</v>
      </c>
      <c r="D11" s="79">
        <v>100</v>
      </c>
      <c r="E11" s="79">
        <v>100</v>
      </c>
      <c r="F11" s="79">
        <v>100</v>
      </c>
      <c r="G11" s="79">
        <v>90</v>
      </c>
      <c r="H11" s="79">
        <v>90</v>
      </c>
      <c r="I11" s="79">
        <v>90</v>
      </c>
      <c r="J11" s="79">
        <v>90</v>
      </c>
      <c r="K11" s="79">
        <v>100</v>
      </c>
      <c r="L11" s="79">
        <v>100</v>
      </c>
      <c r="M11" s="79">
        <v>90</v>
      </c>
      <c r="N11" s="79">
        <v>90</v>
      </c>
      <c r="O11" s="79">
        <v>90</v>
      </c>
      <c r="P11" s="79">
        <v>90</v>
      </c>
      <c r="Q11" s="80">
        <v>90</v>
      </c>
      <c r="R11" s="80">
        <v>90</v>
      </c>
      <c r="S11" s="80">
        <v>90</v>
      </c>
      <c r="T11" s="80">
        <v>80</v>
      </c>
      <c r="U11" s="80">
        <v>80</v>
      </c>
      <c r="V11" s="105"/>
    </row>
    <row r="12" spans="1:37" s="47" customFormat="1" ht="22.5" customHeight="1" x14ac:dyDescent="0.25">
      <c r="A12" s="105"/>
      <c r="B12" s="111"/>
      <c r="C12" s="78" t="s">
        <v>25</v>
      </c>
      <c r="D12" s="79">
        <v>70</v>
      </c>
      <c r="E12" s="79">
        <v>70</v>
      </c>
      <c r="F12" s="79">
        <v>60</v>
      </c>
      <c r="G12" s="79">
        <v>60</v>
      </c>
      <c r="H12" s="79">
        <v>70</v>
      </c>
      <c r="I12" s="79">
        <v>60</v>
      </c>
      <c r="J12" s="79">
        <v>60</v>
      </c>
      <c r="K12" s="79">
        <v>50</v>
      </c>
      <c r="L12" s="79">
        <v>70</v>
      </c>
      <c r="M12" s="79">
        <v>70</v>
      </c>
      <c r="N12" s="79">
        <v>60</v>
      </c>
      <c r="O12" s="79">
        <v>70</v>
      </c>
      <c r="P12" s="79">
        <v>60</v>
      </c>
      <c r="Q12" s="80">
        <v>60</v>
      </c>
      <c r="R12" s="80">
        <v>60</v>
      </c>
      <c r="S12" s="80">
        <v>60</v>
      </c>
      <c r="T12" s="80">
        <v>60</v>
      </c>
      <c r="U12" s="80">
        <v>60</v>
      </c>
      <c r="V12" s="105"/>
    </row>
    <row r="13" spans="1:37" s="47" customFormat="1" ht="22.5" customHeight="1" x14ac:dyDescent="0.25">
      <c r="A13" s="105"/>
      <c r="B13" s="111"/>
      <c r="C13" s="78" t="s">
        <v>28</v>
      </c>
      <c r="D13" s="79">
        <v>70</v>
      </c>
      <c r="E13" s="79">
        <v>70</v>
      </c>
      <c r="F13" s="79">
        <v>60</v>
      </c>
      <c r="G13" s="79">
        <v>70</v>
      </c>
      <c r="H13" s="79">
        <v>70</v>
      </c>
      <c r="I13" s="79">
        <v>60</v>
      </c>
      <c r="J13" s="79">
        <v>70</v>
      </c>
      <c r="K13" s="79">
        <v>70</v>
      </c>
      <c r="L13" s="79">
        <v>60</v>
      </c>
      <c r="M13" s="79">
        <v>60</v>
      </c>
      <c r="N13" s="79">
        <v>60</v>
      </c>
      <c r="O13" s="79">
        <v>60</v>
      </c>
      <c r="P13" s="79">
        <v>60</v>
      </c>
      <c r="Q13" s="80">
        <v>60</v>
      </c>
      <c r="R13" s="80">
        <v>60</v>
      </c>
      <c r="S13" s="80">
        <v>60</v>
      </c>
      <c r="T13" s="80">
        <v>60</v>
      </c>
      <c r="U13" s="80" t="s">
        <v>63</v>
      </c>
      <c r="V13" s="105"/>
    </row>
    <row r="14" spans="1:37" s="47" customFormat="1" ht="22.5" customHeight="1" x14ac:dyDescent="0.25">
      <c r="A14" s="105"/>
      <c r="B14" s="111"/>
      <c r="C14" s="78" t="s">
        <v>100</v>
      </c>
      <c r="D14" s="79">
        <v>540</v>
      </c>
      <c r="E14" s="79">
        <v>530</v>
      </c>
      <c r="F14" s="79">
        <v>540</v>
      </c>
      <c r="G14" s="79">
        <v>500</v>
      </c>
      <c r="H14" s="79">
        <v>530</v>
      </c>
      <c r="I14" s="79">
        <v>540</v>
      </c>
      <c r="J14" s="79">
        <v>540</v>
      </c>
      <c r="K14" s="79">
        <v>530</v>
      </c>
      <c r="L14" s="79">
        <v>510</v>
      </c>
      <c r="M14" s="79">
        <v>530</v>
      </c>
      <c r="N14" s="79">
        <v>500</v>
      </c>
      <c r="O14" s="79">
        <v>470</v>
      </c>
      <c r="P14" s="79">
        <v>480</v>
      </c>
      <c r="Q14" s="80">
        <v>490</v>
      </c>
      <c r="R14" s="80">
        <v>500</v>
      </c>
      <c r="S14" s="80">
        <v>460</v>
      </c>
      <c r="T14" s="80">
        <v>480</v>
      </c>
      <c r="U14" s="80" t="s">
        <v>63</v>
      </c>
      <c r="V14" s="105"/>
    </row>
    <row r="15" spans="1:37" s="47" customFormat="1" ht="26.25" customHeight="1" x14ac:dyDescent="0.25">
      <c r="A15" s="13"/>
      <c r="B15" s="67"/>
      <c r="C15" s="78" t="s">
        <v>27</v>
      </c>
      <c r="D15" s="79">
        <v>130</v>
      </c>
      <c r="E15" s="79">
        <v>120</v>
      </c>
      <c r="F15" s="79">
        <v>120</v>
      </c>
      <c r="G15" s="79">
        <v>110</v>
      </c>
      <c r="H15" s="79">
        <v>110</v>
      </c>
      <c r="I15" s="79">
        <v>130</v>
      </c>
      <c r="J15" s="79">
        <v>110</v>
      </c>
      <c r="K15" s="79">
        <v>110</v>
      </c>
      <c r="L15" s="79">
        <v>120</v>
      </c>
      <c r="M15" s="79">
        <v>110</v>
      </c>
      <c r="N15" s="79">
        <v>110</v>
      </c>
      <c r="O15" s="79">
        <v>120</v>
      </c>
      <c r="P15" s="79">
        <v>140</v>
      </c>
      <c r="Q15" s="80">
        <v>120</v>
      </c>
      <c r="R15" s="80">
        <v>140</v>
      </c>
      <c r="S15" s="80">
        <v>150</v>
      </c>
      <c r="T15" s="80">
        <v>160</v>
      </c>
      <c r="U15" s="80">
        <v>180</v>
      </c>
      <c r="V15" s="23"/>
    </row>
    <row r="16" spans="1:37" s="17" customFormat="1" ht="36" customHeight="1" x14ac:dyDescent="0.25">
      <c r="A16" s="16"/>
      <c r="B16" s="175" t="s">
        <v>71</v>
      </c>
      <c r="C16" s="175"/>
      <c r="D16" s="81">
        <v>100</v>
      </c>
      <c r="E16" s="81">
        <v>100</v>
      </c>
      <c r="F16" s="82">
        <v>90</v>
      </c>
      <c r="G16" s="82">
        <v>90</v>
      </c>
      <c r="H16" s="82">
        <v>90</v>
      </c>
      <c r="I16" s="82">
        <v>90</v>
      </c>
      <c r="J16" s="82">
        <v>90</v>
      </c>
      <c r="K16" s="82">
        <v>90</v>
      </c>
      <c r="L16" s="82">
        <v>80</v>
      </c>
      <c r="M16" s="82">
        <v>80</v>
      </c>
      <c r="N16" s="82">
        <v>80</v>
      </c>
      <c r="O16" s="82">
        <v>80</v>
      </c>
      <c r="P16" s="82">
        <v>80</v>
      </c>
      <c r="Q16" s="82">
        <v>70</v>
      </c>
      <c r="R16" s="82">
        <v>70</v>
      </c>
      <c r="S16" s="82">
        <v>70</v>
      </c>
      <c r="T16" s="82">
        <v>70</v>
      </c>
      <c r="U16" s="82">
        <v>70</v>
      </c>
      <c r="V16" s="16"/>
      <c r="AC16" s="18"/>
      <c r="AD16" s="18"/>
      <c r="AE16" s="18"/>
      <c r="AF16" s="18"/>
      <c r="AG16" s="18"/>
      <c r="AK16" s="13"/>
    </row>
    <row r="17" spans="1:22" s="47" customFormat="1" ht="22.5" customHeight="1" x14ac:dyDescent="0.25">
      <c r="A17" s="105"/>
      <c r="B17" s="111"/>
      <c r="C17" s="78" t="s">
        <v>32</v>
      </c>
      <c r="D17" s="79">
        <v>100</v>
      </c>
      <c r="E17" s="79">
        <v>100</v>
      </c>
      <c r="F17" s="79">
        <v>90</v>
      </c>
      <c r="G17" s="79">
        <v>90</v>
      </c>
      <c r="H17" s="79">
        <v>90</v>
      </c>
      <c r="I17" s="79">
        <v>90</v>
      </c>
      <c r="J17" s="79">
        <v>80</v>
      </c>
      <c r="K17" s="79">
        <v>80</v>
      </c>
      <c r="L17" s="79">
        <v>90</v>
      </c>
      <c r="M17" s="79">
        <v>80</v>
      </c>
      <c r="N17" s="79">
        <v>80</v>
      </c>
      <c r="O17" s="79">
        <v>80</v>
      </c>
      <c r="P17" s="79">
        <v>80</v>
      </c>
      <c r="Q17" s="80">
        <v>70</v>
      </c>
      <c r="R17" s="80">
        <v>70</v>
      </c>
      <c r="S17" s="80">
        <v>70</v>
      </c>
      <c r="T17" s="80">
        <v>70</v>
      </c>
      <c r="U17" s="80">
        <v>60</v>
      </c>
      <c r="V17" s="105"/>
    </row>
    <row r="18" spans="1:22" s="47" customFormat="1" ht="22.5" customHeight="1" x14ac:dyDescent="0.25">
      <c r="A18" s="105"/>
      <c r="B18" s="111"/>
      <c r="C18" s="78" t="s">
        <v>29</v>
      </c>
      <c r="D18" s="79">
        <v>130</v>
      </c>
      <c r="E18" s="79">
        <v>120</v>
      </c>
      <c r="F18" s="79">
        <v>120</v>
      </c>
      <c r="G18" s="79">
        <v>120</v>
      </c>
      <c r="H18" s="79">
        <v>120</v>
      </c>
      <c r="I18" s="79">
        <v>120</v>
      </c>
      <c r="J18" s="79">
        <v>110</v>
      </c>
      <c r="K18" s="79">
        <v>110</v>
      </c>
      <c r="L18" s="79">
        <v>110</v>
      </c>
      <c r="M18" s="79">
        <v>100</v>
      </c>
      <c r="N18" s="79">
        <v>100</v>
      </c>
      <c r="O18" s="79">
        <v>110</v>
      </c>
      <c r="P18" s="79">
        <v>100</v>
      </c>
      <c r="Q18" s="80">
        <v>100</v>
      </c>
      <c r="R18" s="80">
        <v>100</v>
      </c>
      <c r="S18" s="80">
        <v>100</v>
      </c>
      <c r="T18" s="80">
        <v>100</v>
      </c>
      <c r="U18" s="80">
        <v>90</v>
      </c>
      <c r="V18" s="105"/>
    </row>
    <row r="19" spans="1:22" s="47" customFormat="1" ht="22.5" customHeight="1" x14ac:dyDescent="0.25">
      <c r="A19" s="105"/>
      <c r="B19" s="111"/>
      <c r="C19" s="78" t="s">
        <v>36</v>
      </c>
      <c r="D19" s="79">
        <v>90</v>
      </c>
      <c r="E19" s="79">
        <v>90</v>
      </c>
      <c r="F19" s="79">
        <v>90</v>
      </c>
      <c r="G19" s="79">
        <v>80</v>
      </c>
      <c r="H19" s="79">
        <v>80</v>
      </c>
      <c r="I19" s="79">
        <v>80</v>
      </c>
      <c r="J19" s="79">
        <v>80</v>
      </c>
      <c r="K19" s="79">
        <v>80</v>
      </c>
      <c r="L19" s="79">
        <v>80</v>
      </c>
      <c r="M19" s="79">
        <v>70</v>
      </c>
      <c r="N19" s="79">
        <v>70</v>
      </c>
      <c r="O19" s="79">
        <v>70</v>
      </c>
      <c r="P19" s="79">
        <v>70</v>
      </c>
      <c r="Q19" s="80">
        <v>70</v>
      </c>
      <c r="R19" s="80">
        <v>70</v>
      </c>
      <c r="S19" s="80">
        <v>70</v>
      </c>
      <c r="T19" s="80">
        <v>70</v>
      </c>
      <c r="U19" s="80">
        <v>70</v>
      </c>
      <c r="V19" s="105"/>
    </row>
    <row r="20" spans="1:22" s="47" customFormat="1" ht="22.5" customHeight="1" x14ac:dyDescent="0.25">
      <c r="A20" s="105"/>
      <c r="B20" s="111"/>
      <c r="C20" s="78" t="s">
        <v>30</v>
      </c>
      <c r="D20" s="79">
        <v>160</v>
      </c>
      <c r="E20" s="79">
        <v>160</v>
      </c>
      <c r="F20" s="79">
        <v>150</v>
      </c>
      <c r="G20" s="79">
        <v>150</v>
      </c>
      <c r="H20" s="79">
        <v>150</v>
      </c>
      <c r="I20" s="79">
        <v>160</v>
      </c>
      <c r="J20" s="79">
        <v>150</v>
      </c>
      <c r="K20" s="79">
        <v>150</v>
      </c>
      <c r="L20" s="79">
        <v>140</v>
      </c>
      <c r="M20" s="79">
        <v>150</v>
      </c>
      <c r="N20" s="79">
        <v>140</v>
      </c>
      <c r="O20" s="79">
        <v>140</v>
      </c>
      <c r="P20" s="79">
        <v>140</v>
      </c>
      <c r="Q20" s="80">
        <v>140</v>
      </c>
      <c r="R20" s="80">
        <v>130</v>
      </c>
      <c r="S20" s="80">
        <v>130</v>
      </c>
      <c r="T20" s="80">
        <v>130</v>
      </c>
      <c r="U20" s="80" t="s">
        <v>63</v>
      </c>
      <c r="V20" s="105"/>
    </row>
    <row r="21" spans="1:22" s="47" customFormat="1" ht="22.5" customHeight="1" x14ac:dyDescent="0.25">
      <c r="A21" s="105"/>
      <c r="B21" s="111"/>
      <c r="C21" s="78" t="s">
        <v>31</v>
      </c>
      <c r="D21" s="79">
        <v>110</v>
      </c>
      <c r="E21" s="79">
        <v>110</v>
      </c>
      <c r="F21" s="79">
        <v>100</v>
      </c>
      <c r="G21" s="79">
        <v>100</v>
      </c>
      <c r="H21" s="79">
        <v>100</v>
      </c>
      <c r="I21" s="79">
        <v>100</v>
      </c>
      <c r="J21" s="79">
        <v>100</v>
      </c>
      <c r="K21" s="79">
        <v>100</v>
      </c>
      <c r="L21" s="79">
        <v>100</v>
      </c>
      <c r="M21" s="79">
        <v>90</v>
      </c>
      <c r="N21" s="79">
        <v>90</v>
      </c>
      <c r="O21" s="79">
        <v>90</v>
      </c>
      <c r="P21" s="79">
        <v>90</v>
      </c>
      <c r="Q21" s="80">
        <v>90</v>
      </c>
      <c r="R21" s="80">
        <v>80</v>
      </c>
      <c r="S21" s="80">
        <v>80</v>
      </c>
      <c r="T21" s="80">
        <v>80</v>
      </c>
      <c r="U21" s="80">
        <v>70</v>
      </c>
      <c r="V21" s="105"/>
    </row>
    <row r="22" spans="1:22" s="47" customFormat="1" ht="22.5" customHeight="1" x14ac:dyDescent="0.25">
      <c r="A22" s="105"/>
      <c r="B22" s="111"/>
      <c r="C22" s="78" t="s">
        <v>65</v>
      </c>
      <c r="D22" s="79">
        <v>100</v>
      </c>
      <c r="E22" s="79">
        <v>100</v>
      </c>
      <c r="F22" s="79">
        <v>100</v>
      </c>
      <c r="G22" s="79">
        <v>90</v>
      </c>
      <c r="H22" s="79">
        <v>90</v>
      </c>
      <c r="I22" s="79">
        <v>100</v>
      </c>
      <c r="J22" s="79">
        <v>90</v>
      </c>
      <c r="K22" s="79">
        <v>90</v>
      </c>
      <c r="L22" s="79">
        <v>90</v>
      </c>
      <c r="M22" s="79">
        <v>80</v>
      </c>
      <c r="N22" s="79">
        <v>90</v>
      </c>
      <c r="O22" s="79">
        <v>80</v>
      </c>
      <c r="P22" s="79">
        <v>80</v>
      </c>
      <c r="Q22" s="80">
        <v>80</v>
      </c>
      <c r="R22" s="80">
        <v>80</v>
      </c>
      <c r="S22" s="80">
        <v>80</v>
      </c>
      <c r="T22" s="80">
        <v>80</v>
      </c>
      <c r="U22" s="80">
        <v>60</v>
      </c>
      <c r="V22" s="105"/>
    </row>
    <row r="23" spans="1:22" s="47" customFormat="1" ht="22.5" customHeight="1" x14ac:dyDescent="0.25">
      <c r="A23" s="105"/>
      <c r="B23" s="111"/>
      <c r="C23" s="78" t="s">
        <v>33</v>
      </c>
      <c r="D23" s="79">
        <v>80</v>
      </c>
      <c r="E23" s="79">
        <v>80</v>
      </c>
      <c r="F23" s="79">
        <v>80</v>
      </c>
      <c r="G23" s="79">
        <v>80</v>
      </c>
      <c r="H23" s="79">
        <v>70</v>
      </c>
      <c r="I23" s="79">
        <v>80</v>
      </c>
      <c r="J23" s="79">
        <v>70</v>
      </c>
      <c r="K23" s="79">
        <v>70</v>
      </c>
      <c r="L23" s="79">
        <v>70</v>
      </c>
      <c r="M23" s="79">
        <v>70</v>
      </c>
      <c r="N23" s="79">
        <v>70</v>
      </c>
      <c r="O23" s="79">
        <v>70</v>
      </c>
      <c r="P23" s="79">
        <v>70</v>
      </c>
      <c r="Q23" s="80">
        <v>60</v>
      </c>
      <c r="R23" s="80">
        <v>60</v>
      </c>
      <c r="S23" s="80">
        <v>60</v>
      </c>
      <c r="T23" s="80">
        <v>70</v>
      </c>
      <c r="U23" s="80">
        <v>60</v>
      </c>
      <c r="V23" s="105"/>
    </row>
    <row r="24" spans="1:22" s="47" customFormat="1" ht="22.5" customHeight="1" x14ac:dyDescent="0.25">
      <c r="A24" s="105"/>
      <c r="B24" s="111"/>
      <c r="C24" s="78" t="s">
        <v>38</v>
      </c>
      <c r="D24" s="79">
        <v>110</v>
      </c>
      <c r="E24" s="79">
        <v>110</v>
      </c>
      <c r="F24" s="79">
        <v>100</v>
      </c>
      <c r="G24" s="79">
        <v>110</v>
      </c>
      <c r="H24" s="79">
        <v>110</v>
      </c>
      <c r="I24" s="79">
        <v>110</v>
      </c>
      <c r="J24" s="79">
        <v>100</v>
      </c>
      <c r="K24" s="79">
        <v>100</v>
      </c>
      <c r="L24" s="79">
        <v>100</v>
      </c>
      <c r="M24" s="79">
        <v>90</v>
      </c>
      <c r="N24" s="79">
        <v>80</v>
      </c>
      <c r="O24" s="79">
        <v>90</v>
      </c>
      <c r="P24" s="79">
        <v>90</v>
      </c>
      <c r="Q24" s="80">
        <v>90</v>
      </c>
      <c r="R24" s="80">
        <v>90</v>
      </c>
      <c r="S24" s="80">
        <v>90</v>
      </c>
      <c r="T24" s="80">
        <v>90</v>
      </c>
      <c r="U24" s="80">
        <v>80</v>
      </c>
      <c r="V24" s="105"/>
    </row>
    <row r="25" spans="1:22" s="47" customFormat="1" ht="22.5" customHeight="1" x14ac:dyDescent="0.25">
      <c r="A25" s="105"/>
      <c r="B25" s="111"/>
      <c r="C25" s="78" t="s">
        <v>34</v>
      </c>
      <c r="D25" s="79">
        <v>130</v>
      </c>
      <c r="E25" s="79">
        <v>130</v>
      </c>
      <c r="F25" s="79">
        <v>120</v>
      </c>
      <c r="G25" s="79">
        <v>120</v>
      </c>
      <c r="H25" s="79">
        <v>110</v>
      </c>
      <c r="I25" s="79">
        <v>110</v>
      </c>
      <c r="J25" s="79">
        <v>110</v>
      </c>
      <c r="K25" s="79">
        <v>100</v>
      </c>
      <c r="L25" s="79">
        <v>100</v>
      </c>
      <c r="M25" s="79">
        <v>100</v>
      </c>
      <c r="N25" s="79">
        <v>90</v>
      </c>
      <c r="O25" s="79">
        <v>90</v>
      </c>
      <c r="P25" s="79">
        <v>90</v>
      </c>
      <c r="Q25" s="80">
        <v>90</v>
      </c>
      <c r="R25" s="80">
        <v>90</v>
      </c>
      <c r="S25" s="80">
        <v>90</v>
      </c>
      <c r="T25" s="80">
        <v>90</v>
      </c>
      <c r="U25" s="80">
        <v>80</v>
      </c>
      <c r="V25" s="105"/>
    </row>
    <row r="26" spans="1:22" s="47" customFormat="1" ht="22.5" customHeight="1" x14ac:dyDescent="0.25">
      <c r="A26" s="105"/>
      <c r="B26" s="111"/>
      <c r="C26" s="78" t="s">
        <v>35</v>
      </c>
      <c r="D26" s="79">
        <v>90</v>
      </c>
      <c r="E26" s="79">
        <v>80</v>
      </c>
      <c r="F26" s="79">
        <v>80</v>
      </c>
      <c r="G26" s="79">
        <v>80</v>
      </c>
      <c r="H26" s="79">
        <v>80</v>
      </c>
      <c r="I26" s="79">
        <v>70</v>
      </c>
      <c r="J26" s="79">
        <v>70</v>
      </c>
      <c r="K26" s="79">
        <v>70</v>
      </c>
      <c r="L26" s="79">
        <v>70</v>
      </c>
      <c r="M26" s="79">
        <v>70</v>
      </c>
      <c r="N26" s="79">
        <v>70</v>
      </c>
      <c r="O26" s="79">
        <v>70</v>
      </c>
      <c r="P26" s="79">
        <v>70</v>
      </c>
      <c r="Q26" s="80">
        <v>70</v>
      </c>
      <c r="R26" s="80">
        <v>60</v>
      </c>
      <c r="S26" s="80">
        <v>60</v>
      </c>
      <c r="T26" s="80">
        <v>60</v>
      </c>
      <c r="U26" s="80" t="s">
        <v>63</v>
      </c>
      <c r="V26" s="105"/>
    </row>
    <row r="27" spans="1:22" s="47" customFormat="1" ht="22.5" customHeight="1" x14ac:dyDescent="0.25">
      <c r="A27" s="105"/>
      <c r="B27" s="111"/>
      <c r="C27" s="78" t="s">
        <v>37</v>
      </c>
      <c r="D27" s="79">
        <v>90</v>
      </c>
      <c r="E27" s="79">
        <v>90</v>
      </c>
      <c r="F27" s="79">
        <v>80</v>
      </c>
      <c r="G27" s="79">
        <v>80</v>
      </c>
      <c r="H27" s="79">
        <v>80</v>
      </c>
      <c r="I27" s="79">
        <v>80</v>
      </c>
      <c r="J27" s="79">
        <v>70</v>
      </c>
      <c r="K27" s="79">
        <v>70</v>
      </c>
      <c r="L27" s="79">
        <v>70</v>
      </c>
      <c r="M27" s="79">
        <v>70</v>
      </c>
      <c r="N27" s="79">
        <v>60</v>
      </c>
      <c r="O27" s="79">
        <v>60</v>
      </c>
      <c r="P27" s="79">
        <v>60</v>
      </c>
      <c r="Q27" s="80">
        <v>60</v>
      </c>
      <c r="R27" s="80">
        <v>60</v>
      </c>
      <c r="S27" s="80">
        <v>60</v>
      </c>
      <c r="T27" s="80">
        <v>50</v>
      </c>
      <c r="U27" s="80">
        <v>50</v>
      </c>
      <c r="V27" s="105"/>
    </row>
    <row r="28" spans="1:22" s="47" customFormat="1" ht="22.5" customHeight="1" x14ac:dyDescent="0.25">
      <c r="A28" s="105"/>
      <c r="B28" s="111"/>
      <c r="C28" s="78" t="s">
        <v>101</v>
      </c>
      <c r="D28" s="79">
        <v>160</v>
      </c>
      <c r="E28" s="79">
        <v>150</v>
      </c>
      <c r="F28" s="79">
        <v>140</v>
      </c>
      <c r="G28" s="79">
        <v>130</v>
      </c>
      <c r="H28" s="79">
        <v>130</v>
      </c>
      <c r="I28" s="79">
        <v>140</v>
      </c>
      <c r="J28" s="79">
        <v>130</v>
      </c>
      <c r="K28" s="79">
        <v>130</v>
      </c>
      <c r="L28" s="79">
        <v>130</v>
      </c>
      <c r="M28" s="79">
        <v>120</v>
      </c>
      <c r="N28" s="79">
        <v>120</v>
      </c>
      <c r="O28" s="79">
        <v>110</v>
      </c>
      <c r="P28" s="79">
        <v>110</v>
      </c>
      <c r="Q28" s="80">
        <v>110</v>
      </c>
      <c r="R28" s="80">
        <v>100</v>
      </c>
      <c r="S28" s="80">
        <v>100</v>
      </c>
      <c r="T28" s="80">
        <v>110</v>
      </c>
      <c r="U28" s="80">
        <v>100</v>
      </c>
      <c r="V28" s="105"/>
    </row>
    <row r="29" spans="1:22" s="47" customFormat="1" ht="22.5" customHeight="1" x14ac:dyDescent="0.25">
      <c r="A29" s="105"/>
      <c r="B29" s="111"/>
      <c r="C29" s="78" t="str">
        <f>'[1]Intensidad energética total'!C29</f>
        <v>Rumania</v>
      </c>
      <c r="D29" s="79">
        <v>120</v>
      </c>
      <c r="E29" s="79">
        <v>110</v>
      </c>
      <c r="F29" s="79">
        <v>110</v>
      </c>
      <c r="G29" s="79">
        <v>100</v>
      </c>
      <c r="H29" s="79">
        <v>90</v>
      </c>
      <c r="I29" s="79">
        <v>90</v>
      </c>
      <c r="J29" s="79">
        <v>90</v>
      </c>
      <c r="K29" s="79">
        <v>90</v>
      </c>
      <c r="L29" s="79">
        <v>80</v>
      </c>
      <c r="M29" s="79">
        <v>80</v>
      </c>
      <c r="N29" s="79">
        <v>70</v>
      </c>
      <c r="O29" s="79">
        <v>70</v>
      </c>
      <c r="P29" s="79">
        <v>70</v>
      </c>
      <c r="Q29" s="80">
        <v>70</v>
      </c>
      <c r="R29" s="80">
        <v>60</v>
      </c>
      <c r="S29" s="80">
        <v>60</v>
      </c>
      <c r="T29" s="80">
        <v>60</v>
      </c>
      <c r="U29" s="80">
        <v>60</v>
      </c>
      <c r="V29" s="105"/>
    </row>
    <row r="30" spans="1:22" s="47" customFormat="1" ht="22.5" customHeight="1" x14ac:dyDescent="0.25">
      <c r="A30" s="105"/>
      <c r="B30" s="111"/>
      <c r="C30" s="78" t="s">
        <v>67</v>
      </c>
      <c r="D30" s="79">
        <v>130</v>
      </c>
      <c r="E30" s="79">
        <v>120</v>
      </c>
      <c r="F30" s="79">
        <v>120</v>
      </c>
      <c r="G30" s="79">
        <v>120</v>
      </c>
      <c r="H30" s="79">
        <v>110</v>
      </c>
      <c r="I30" s="79">
        <v>120</v>
      </c>
      <c r="J30" s="79">
        <v>110</v>
      </c>
      <c r="K30" s="79">
        <v>110</v>
      </c>
      <c r="L30" s="79">
        <v>110</v>
      </c>
      <c r="M30" s="79">
        <v>100</v>
      </c>
      <c r="N30" s="79">
        <v>90</v>
      </c>
      <c r="O30" s="79">
        <v>100</v>
      </c>
      <c r="P30" s="79">
        <v>100</v>
      </c>
      <c r="Q30" s="80">
        <v>100</v>
      </c>
      <c r="R30" s="80">
        <v>90</v>
      </c>
      <c r="S30" s="80">
        <v>90</v>
      </c>
      <c r="T30" s="80">
        <v>90</v>
      </c>
      <c r="U30" s="80" t="s">
        <v>63</v>
      </c>
      <c r="V30" s="105"/>
    </row>
    <row r="31" spans="1:22" s="47" customFormat="1" ht="23.25" customHeight="1" x14ac:dyDescent="0.25">
      <c r="A31" s="110"/>
      <c r="B31" s="111"/>
      <c r="C31" s="78" t="str">
        <f>'[1]Intensidad energética total'!C31</f>
        <v>Turquía</v>
      </c>
      <c r="D31" s="79">
        <v>70</v>
      </c>
      <c r="E31" s="79">
        <v>70</v>
      </c>
      <c r="F31" s="79">
        <v>70</v>
      </c>
      <c r="G31" s="79">
        <v>70</v>
      </c>
      <c r="H31" s="79">
        <v>70</v>
      </c>
      <c r="I31" s="79">
        <v>70</v>
      </c>
      <c r="J31" s="79">
        <v>70</v>
      </c>
      <c r="K31" s="79">
        <v>70</v>
      </c>
      <c r="L31" s="79">
        <v>60</v>
      </c>
      <c r="M31" s="79">
        <v>60</v>
      </c>
      <c r="N31" s="79">
        <v>60</v>
      </c>
      <c r="O31" s="79">
        <v>70</v>
      </c>
      <c r="P31" s="79">
        <v>70</v>
      </c>
      <c r="Q31" s="80">
        <v>60</v>
      </c>
      <c r="R31" s="80">
        <v>60</v>
      </c>
      <c r="S31" s="80">
        <v>60</v>
      </c>
      <c r="T31" s="80">
        <v>60</v>
      </c>
      <c r="U31" s="80">
        <v>60</v>
      </c>
      <c r="V31" s="105"/>
    </row>
    <row r="32" spans="1:22" s="47" customFormat="1" ht="26.25" customHeight="1" x14ac:dyDescent="0.25">
      <c r="A32" s="13"/>
      <c r="B32" s="67"/>
      <c r="C32" s="78" t="s">
        <v>87</v>
      </c>
      <c r="D32" s="79">
        <v>100</v>
      </c>
      <c r="E32" s="79">
        <v>100</v>
      </c>
      <c r="F32" s="79">
        <v>100</v>
      </c>
      <c r="G32" s="79">
        <v>90</v>
      </c>
      <c r="H32" s="79">
        <v>90</v>
      </c>
      <c r="I32" s="79">
        <v>90</v>
      </c>
      <c r="J32" s="79">
        <v>90</v>
      </c>
      <c r="K32" s="79">
        <v>90</v>
      </c>
      <c r="L32" s="79">
        <v>90</v>
      </c>
      <c r="M32" s="79">
        <v>80</v>
      </c>
      <c r="N32" s="79">
        <v>80</v>
      </c>
      <c r="O32" s="79">
        <v>80</v>
      </c>
      <c r="P32" s="79">
        <v>80</v>
      </c>
      <c r="Q32" s="80">
        <v>80</v>
      </c>
      <c r="R32" s="80">
        <v>80</v>
      </c>
      <c r="S32" s="80">
        <v>70</v>
      </c>
      <c r="T32" s="80">
        <v>70</v>
      </c>
      <c r="U32" s="80">
        <v>70</v>
      </c>
      <c r="V32" s="23"/>
    </row>
    <row r="33" spans="1:37" s="17" customFormat="1" ht="36" customHeight="1" x14ac:dyDescent="0.25">
      <c r="A33" s="16"/>
      <c r="B33" s="175" t="s">
        <v>72</v>
      </c>
      <c r="C33" s="175"/>
      <c r="D33" s="81">
        <v>250</v>
      </c>
      <c r="E33" s="81">
        <v>240</v>
      </c>
      <c r="F33" s="82">
        <v>220</v>
      </c>
      <c r="G33" s="82">
        <v>210</v>
      </c>
      <c r="H33" s="82">
        <v>210</v>
      </c>
      <c r="I33" s="82">
        <v>220</v>
      </c>
      <c r="J33" s="82">
        <v>210</v>
      </c>
      <c r="K33" s="82">
        <v>210</v>
      </c>
      <c r="L33" s="82">
        <v>200</v>
      </c>
      <c r="M33" s="82">
        <v>190</v>
      </c>
      <c r="N33" s="82">
        <v>190</v>
      </c>
      <c r="O33" s="82">
        <v>190</v>
      </c>
      <c r="P33" s="82">
        <v>190</v>
      </c>
      <c r="Q33" s="82">
        <v>200</v>
      </c>
      <c r="R33" s="82">
        <v>190</v>
      </c>
      <c r="S33" s="82">
        <v>190</v>
      </c>
      <c r="T33" s="82">
        <v>200</v>
      </c>
      <c r="U33" s="82">
        <v>200</v>
      </c>
      <c r="V33" s="16"/>
      <c r="AC33" s="18"/>
      <c r="AD33" s="18"/>
      <c r="AE33" s="18"/>
      <c r="AF33" s="18"/>
      <c r="AG33" s="18"/>
      <c r="AK33" s="13"/>
    </row>
    <row r="34" spans="1:37" s="47" customFormat="1" ht="22.5" customHeight="1" x14ac:dyDescent="0.25">
      <c r="A34" s="105"/>
      <c r="B34" s="111"/>
      <c r="C34" s="78" t="s">
        <v>83</v>
      </c>
      <c r="D34" s="79">
        <v>220</v>
      </c>
      <c r="E34" s="79">
        <v>160</v>
      </c>
      <c r="F34" s="79">
        <v>120</v>
      </c>
      <c r="G34" s="79">
        <v>120</v>
      </c>
      <c r="H34" s="79">
        <v>100</v>
      </c>
      <c r="I34" s="79">
        <v>90</v>
      </c>
      <c r="J34" s="79">
        <v>100</v>
      </c>
      <c r="K34" s="79">
        <v>110</v>
      </c>
      <c r="L34" s="79">
        <v>100</v>
      </c>
      <c r="M34" s="79">
        <v>100</v>
      </c>
      <c r="N34" s="79">
        <v>100</v>
      </c>
      <c r="O34" s="79">
        <v>100</v>
      </c>
      <c r="P34" s="79">
        <v>100</v>
      </c>
      <c r="Q34" s="80">
        <v>100</v>
      </c>
      <c r="R34" s="80">
        <v>110</v>
      </c>
      <c r="S34" s="80">
        <v>110</v>
      </c>
      <c r="T34" s="80">
        <v>110</v>
      </c>
      <c r="U34" s="80" t="s">
        <v>63</v>
      </c>
      <c r="V34" s="105"/>
    </row>
    <row r="35" spans="1:37" s="47" customFormat="1" ht="22.5" customHeight="1" x14ac:dyDescent="0.25">
      <c r="A35" s="105"/>
      <c r="B35" s="111"/>
      <c r="C35" s="78" t="s">
        <v>40</v>
      </c>
      <c r="D35" s="79">
        <v>210</v>
      </c>
      <c r="E35" s="79">
        <v>230</v>
      </c>
      <c r="F35" s="79">
        <v>230</v>
      </c>
      <c r="G35" s="79">
        <v>230</v>
      </c>
      <c r="H35" s="79">
        <v>210</v>
      </c>
      <c r="I35" s="79">
        <v>210</v>
      </c>
      <c r="J35" s="79">
        <v>220</v>
      </c>
      <c r="K35" s="79">
        <v>200</v>
      </c>
      <c r="L35" s="79">
        <v>210</v>
      </c>
      <c r="M35" s="79">
        <v>160</v>
      </c>
      <c r="N35" s="79">
        <v>130</v>
      </c>
      <c r="O35" s="79">
        <v>160</v>
      </c>
      <c r="P35" s="79">
        <v>150</v>
      </c>
      <c r="Q35" s="80">
        <v>170</v>
      </c>
      <c r="R35" s="80">
        <v>160</v>
      </c>
      <c r="S35" s="80">
        <v>140</v>
      </c>
      <c r="T35" s="80">
        <v>150</v>
      </c>
      <c r="U35" s="80">
        <v>150</v>
      </c>
      <c r="V35" s="105"/>
    </row>
    <row r="36" spans="1:37" s="47" customFormat="1" ht="22.5" customHeight="1" x14ac:dyDescent="0.25">
      <c r="A36" s="105"/>
      <c r="B36" s="111"/>
      <c r="C36" s="78" t="s">
        <v>41</v>
      </c>
      <c r="D36" s="79">
        <v>240</v>
      </c>
      <c r="E36" s="79">
        <v>230</v>
      </c>
      <c r="F36" s="79">
        <v>210</v>
      </c>
      <c r="G36" s="79">
        <v>210</v>
      </c>
      <c r="H36" s="79">
        <v>210</v>
      </c>
      <c r="I36" s="79">
        <v>220</v>
      </c>
      <c r="J36" s="79">
        <v>210</v>
      </c>
      <c r="K36" s="79">
        <v>210</v>
      </c>
      <c r="L36" s="79">
        <v>200</v>
      </c>
      <c r="M36" s="79">
        <v>200</v>
      </c>
      <c r="N36" s="79">
        <v>200</v>
      </c>
      <c r="O36" s="79">
        <v>200</v>
      </c>
      <c r="P36" s="79">
        <v>200</v>
      </c>
      <c r="Q36" s="80">
        <v>210</v>
      </c>
      <c r="R36" s="80">
        <v>210</v>
      </c>
      <c r="S36" s="80">
        <v>210</v>
      </c>
      <c r="T36" s="80">
        <v>210</v>
      </c>
      <c r="U36" s="80">
        <v>220</v>
      </c>
      <c r="V36" s="105"/>
    </row>
    <row r="37" spans="1:37" s="47" customFormat="1" ht="22.5" customHeight="1" x14ac:dyDescent="0.25">
      <c r="A37" s="105"/>
      <c r="B37" s="111"/>
      <c r="C37" s="78" t="s">
        <v>42</v>
      </c>
      <c r="D37" s="79">
        <v>290</v>
      </c>
      <c r="E37" s="79">
        <v>260</v>
      </c>
      <c r="F37" s="79">
        <v>240</v>
      </c>
      <c r="G37" s="79">
        <v>230</v>
      </c>
      <c r="H37" s="79">
        <v>230</v>
      </c>
      <c r="I37" s="79">
        <v>260</v>
      </c>
      <c r="J37" s="79">
        <v>230</v>
      </c>
      <c r="K37" s="79">
        <v>230</v>
      </c>
      <c r="L37" s="79">
        <v>210</v>
      </c>
      <c r="M37" s="79">
        <v>210</v>
      </c>
      <c r="N37" s="79">
        <v>210</v>
      </c>
      <c r="O37" s="79">
        <v>200</v>
      </c>
      <c r="P37" s="79">
        <v>200</v>
      </c>
      <c r="Q37" s="80">
        <v>200</v>
      </c>
      <c r="R37" s="80">
        <v>180</v>
      </c>
      <c r="S37" s="80">
        <v>180</v>
      </c>
      <c r="T37" s="80">
        <v>190</v>
      </c>
      <c r="U37" s="80">
        <v>190</v>
      </c>
      <c r="V37" s="105"/>
    </row>
    <row r="38" spans="1:37" s="47" customFormat="1" ht="26.25" customHeight="1" x14ac:dyDescent="0.25">
      <c r="A38" s="13"/>
      <c r="B38" s="67"/>
      <c r="C38" s="78" t="s">
        <v>43</v>
      </c>
      <c r="D38" s="79">
        <v>440</v>
      </c>
      <c r="E38" s="79">
        <v>430</v>
      </c>
      <c r="F38" s="79">
        <v>380</v>
      </c>
      <c r="G38" s="79">
        <v>360</v>
      </c>
      <c r="H38" s="79">
        <v>300</v>
      </c>
      <c r="I38" s="79">
        <v>310</v>
      </c>
      <c r="J38" s="79">
        <v>290</v>
      </c>
      <c r="K38" s="79">
        <v>240</v>
      </c>
      <c r="L38" s="79">
        <v>220</v>
      </c>
      <c r="M38" s="79">
        <v>190</v>
      </c>
      <c r="N38" s="79">
        <v>170</v>
      </c>
      <c r="O38" s="79">
        <v>170</v>
      </c>
      <c r="P38" s="79">
        <v>170</v>
      </c>
      <c r="Q38" s="80">
        <v>200</v>
      </c>
      <c r="R38" s="80">
        <v>180</v>
      </c>
      <c r="S38" s="80">
        <v>170</v>
      </c>
      <c r="T38" s="80">
        <v>180</v>
      </c>
      <c r="U38" s="80">
        <v>160</v>
      </c>
      <c r="V38" s="23"/>
    </row>
    <row r="39" spans="1:37" s="17" customFormat="1" ht="36" customHeight="1" x14ac:dyDescent="0.25">
      <c r="A39" s="16"/>
      <c r="B39" s="175" t="s">
        <v>73</v>
      </c>
      <c r="C39" s="175"/>
      <c r="D39" s="81">
        <v>140</v>
      </c>
      <c r="E39" s="81">
        <v>140</v>
      </c>
      <c r="F39" s="82">
        <v>140</v>
      </c>
      <c r="G39" s="82">
        <v>140</v>
      </c>
      <c r="H39" s="82">
        <v>150</v>
      </c>
      <c r="I39" s="82">
        <v>150</v>
      </c>
      <c r="J39" s="82">
        <v>140</v>
      </c>
      <c r="K39" s="82">
        <v>150</v>
      </c>
      <c r="L39" s="82">
        <v>150</v>
      </c>
      <c r="M39" s="82">
        <v>150</v>
      </c>
      <c r="N39" s="82">
        <v>150</v>
      </c>
      <c r="O39" s="82">
        <v>150</v>
      </c>
      <c r="P39" s="82">
        <v>150</v>
      </c>
      <c r="Q39" s="82">
        <v>150</v>
      </c>
      <c r="R39" s="82">
        <v>150</v>
      </c>
      <c r="S39" s="82">
        <v>160</v>
      </c>
      <c r="T39" s="82">
        <v>150</v>
      </c>
      <c r="U39" s="82">
        <v>150</v>
      </c>
      <c r="V39" s="16"/>
      <c r="AC39" s="18"/>
      <c r="AD39" s="18"/>
      <c r="AE39" s="18"/>
      <c r="AF39" s="18"/>
      <c r="AG39" s="18"/>
      <c r="AK39" s="13"/>
    </row>
    <row r="40" spans="1:37" s="47" customFormat="1" ht="22.5" customHeight="1" x14ac:dyDescent="0.25">
      <c r="A40" s="105"/>
      <c r="B40" s="111"/>
      <c r="C40" s="78" t="s">
        <v>69</v>
      </c>
      <c r="D40" s="79">
        <v>120</v>
      </c>
      <c r="E40" s="79">
        <v>130</v>
      </c>
      <c r="F40" s="79">
        <v>130</v>
      </c>
      <c r="G40" s="79">
        <v>140</v>
      </c>
      <c r="H40" s="79">
        <v>150</v>
      </c>
      <c r="I40" s="79">
        <v>160</v>
      </c>
      <c r="J40" s="79">
        <v>150</v>
      </c>
      <c r="K40" s="79">
        <v>150</v>
      </c>
      <c r="L40" s="79">
        <v>140</v>
      </c>
      <c r="M40" s="79">
        <v>150</v>
      </c>
      <c r="N40" s="79">
        <v>150</v>
      </c>
      <c r="O40" s="79">
        <v>150</v>
      </c>
      <c r="P40" s="79">
        <v>150</v>
      </c>
      <c r="Q40" s="80">
        <v>150</v>
      </c>
      <c r="R40" s="80">
        <v>150</v>
      </c>
      <c r="S40" s="80">
        <v>150</v>
      </c>
      <c r="T40" s="80">
        <v>150</v>
      </c>
      <c r="U40" s="80">
        <v>150</v>
      </c>
      <c r="V40" s="105"/>
    </row>
    <row r="41" spans="1:37" s="47" customFormat="1" ht="22.5" customHeight="1" x14ac:dyDescent="0.25">
      <c r="A41" s="105"/>
      <c r="B41" s="111"/>
      <c r="C41" s="78" t="s">
        <v>62</v>
      </c>
      <c r="D41" s="79">
        <v>110</v>
      </c>
      <c r="E41" s="79">
        <v>100</v>
      </c>
      <c r="F41" s="79">
        <v>110</v>
      </c>
      <c r="G41" s="79">
        <v>120</v>
      </c>
      <c r="H41" s="79">
        <v>140</v>
      </c>
      <c r="I41" s="79">
        <v>130</v>
      </c>
      <c r="J41" s="79">
        <v>120</v>
      </c>
      <c r="K41" s="79">
        <v>120</v>
      </c>
      <c r="L41" s="79">
        <v>120</v>
      </c>
      <c r="M41" s="79">
        <v>130</v>
      </c>
      <c r="N41" s="79">
        <v>140</v>
      </c>
      <c r="O41" s="79">
        <v>150</v>
      </c>
      <c r="P41" s="79">
        <v>120</v>
      </c>
      <c r="Q41" s="80">
        <v>120</v>
      </c>
      <c r="R41" s="80">
        <v>130</v>
      </c>
      <c r="S41" s="80">
        <v>130</v>
      </c>
      <c r="T41" s="80">
        <v>130</v>
      </c>
      <c r="U41" s="80">
        <v>120</v>
      </c>
      <c r="V41" s="105"/>
    </row>
    <row r="42" spans="1:37" s="47" customFormat="1" ht="22.5" customHeight="1" x14ac:dyDescent="0.25">
      <c r="A42" s="105"/>
      <c r="B42" s="111"/>
      <c r="C42" s="78" t="s">
        <v>60</v>
      </c>
      <c r="D42" s="79">
        <v>190</v>
      </c>
      <c r="E42" s="79">
        <v>190</v>
      </c>
      <c r="F42" s="79">
        <v>180</v>
      </c>
      <c r="G42" s="79">
        <v>190</v>
      </c>
      <c r="H42" s="79">
        <v>190</v>
      </c>
      <c r="I42" s="79">
        <v>180</v>
      </c>
      <c r="J42" s="79">
        <v>180</v>
      </c>
      <c r="K42" s="79">
        <v>200</v>
      </c>
      <c r="L42" s="79">
        <v>200</v>
      </c>
      <c r="M42" s="79">
        <v>210</v>
      </c>
      <c r="N42" s="79">
        <v>210</v>
      </c>
      <c r="O42" s="79">
        <v>200</v>
      </c>
      <c r="P42" s="79">
        <v>210</v>
      </c>
      <c r="Q42" s="80">
        <v>220</v>
      </c>
      <c r="R42" s="80">
        <v>220</v>
      </c>
      <c r="S42" s="80">
        <v>210</v>
      </c>
      <c r="T42" s="80">
        <v>210</v>
      </c>
      <c r="U42" s="80">
        <v>210</v>
      </c>
      <c r="V42" s="105"/>
    </row>
    <row r="43" spans="1:37" s="47" customFormat="1" ht="22.5" customHeight="1" x14ac:dyDescent="0.25">
      <c r="A43" s="105"/>
      <c r="B43" s="111"/>
      <c r="C43" s="78" t="s">
        <v>68</v>
      </c>
      <c r="D43" s="79">
        <v>140</v>
      </c>
      <c r="E43" s="79">
        <v>130</v>
      </c>
      <c r="F43" s="79">
        <v>120</v>
      </c>
      <c r="G43" s="79">
        <v>120</v>
      </c>
      <c r="H43" s="79">
        <v>130</v>
      </c>
      <c r="I43" s="79">
        <v>130</v>
      </c>
      <c r="J43" s="79">
        <v>130</v>
      </c>
      <c r="K43" s="79">
        <v>130</v>
      </c>
      <c r="L43" s="79">
        <v>130</v>
      </c>
      <c r="M43" s="79">
        <v>120</v>
      </c>
      <c r="N43" s="79">
        <v>110</v>
      </c>
      <c r="O43" s="79">
        <v>100</v>
      </c>
      <c r="P43" s="79">
        <v>120</v>
      </c>
      <c r="Q43" s="80">
        <v>130</v>
      </c>
      <c r="R43" s="80">
        <v>130</v>
      </c>
      <c r="S43" s="80">
        <v>120</v>
      </c>
      <c r="T43" s="80">
        <v>130</v>
      </c>
      <c r="U43" s="80">
        <v>140</v>
      </c>
      <c r="V43" s="105"/>
    </row>
    <row r="44" spans="1:37" s="47" customFormat="1" ht="22.5" customHeight="1" x14ac:dyDescent="0.25">
      <c r="A44" s="105"/>
      <c r="B44" s="111"/>
      <c r="C44" s="78" t="s">
        <v>61</v>
      </c>
      <c r="D44" s="79">
        <v>190</v>
      </c>
      <c r="E44" s="79">
        <v>160</v>
      </c>
      <c r="F44" s="79">
        <v>150</v>
      </c>
      <c r="G44" s="79">
        <v>170</v>
      </c>
      <c r="H44" s="79">
        <v>190</v>
      </c>
      <c r="I44" s="79">
        <v>190</v>
      </c>
      <c r="J44" s="79">
        <v>170</v>
      </c>
      <c r="K44" s="79">
        <v>160</v>
      </c>
      <c r="L44" s="79">
        <v>170</v>
      </c>
      <c r="M44" s="79">
        <v>150</v>
      </c>
      <c r="N44" s="79">
        <v>180</v>
      </c>
      <c r="O44" s="79">
        <v>190</v>
      </c>
      <c r="P44" s="79">
        <v>190</v>
      </c>
      <c r="Q44" s="80">
        <v>190</v>
      </c>
      <c r="R44" s="80">
        <v>200</v>
      </c>
      <c r="S44" s="80">
        <v>230</v>
      </c>
      <c r="T44" s="80">
        <v>260</v>
      </c>
      <c r="U44" s="80">
        <v>260</v>
      </c>
      <c r="V44" s="105"/>
    </row>
    <row r="45" spans="1:37" s="47" customFormat="1" ht="26.25" customHeight="1" x14ac:dyDescent="0.25">
      <c r="A45" s="13"/>
      <c r="B45" s="67"/>
      <c r="C45" s="78" t="s">
        <v>84</v>
      </c>
      <c r="D45" s="79">
        <v>230</v>
      </c>
      <c r="E45" s="79">
        <v>210</v>
      </c>
      <c r="F45" s="79">
        <v>210</v>
      </c>
      <c r="G45" s="79">
        <v>180</v>
      </c>
      <c r="H45" s="79">
        <v>180</v>
      </c>
      <c r="I45" s="79">
        <v>160</v>
      </c>
      <c r="J45" s="79">
        <v>150</v>
      </c>
      <c r="K45" s="79">
        <v>200</v>
      </c>
      <c r="L45" s="79">
        <v>210</v>
      </c>
      <c r="M45" s="79">
        <v>190</v>
      </c>
      <c r="N45" s="79">
        <v>190</v>
      </c>
      <c r="O45" s="79">
        <v>170</v>
      </c>
      <c r="P45" s="79">
        <v>190</v>
      </c>
      <c r="Q45" s="80">
        <v>190</v>
      </c>
      <c r="R45" s="80">
        <v>190</v>
      </c>
      <c r="S45" s="80">
        <v>200</v>
      </c>
      <c r="T45" s="80">
        <v>210</v>
      </c>
      <c r="U45" s="80">
        <v>200</v>
      </c>
      <c r="V45" s="23"/>
    </row>
    <row r="46" spans="1:37" s="17" customFormat="1" ht="36" customHeight="1" x14ac:dyDescent="0.25">
      <c r="A46" s="16"/>
      <c r="B46" s="175" t="s">
        <v>74</v>
      </c>
      <c r="C46" s="175"/>
      <c r="D46" s="81">
        <v>150</v>
      </c>
      <c r="E46" s="81">
        <v>150</v>
      </c>
      <c r="F46" s="82">
        <v>140</v>
      </c>
      <c r="G46" s="82">
        <v>140</v>
      </c>
      <c r="H46" s="82">
        <v>140</v>
      </c>
      <c r="I46" s="82">
        <v>140</v>
      </c>
      <c r="J46" s="82">
        <v>140</v>
      </c>
      <c r="K46" s="82">
        <v>140</v>
      </c>
      <c r="L46" s="82">
        <v>140</v>
      </c>
      <c r="M46" s="82">
        <v>140</v>
      </c>
      <c r="N46" s="82">
        <v>130</v>
      </c>
      <c r="O46" s="82">
        <v>130</v>
      </c>
      <c r="P46" s="82">
        <v>130</v>
      </c>
      <c r="Q46" s="82">
        <v>130</v>
      </c>
      <c r="R46" s="82">
        <v>130</v>
      </c>
      <c r="S46" s="82">
        <v>130</v>
      </c>
      <c r="T46" s="82">
        <v>130</v>
      </c>
      <c r="U46" s="82">
        <v>130</v>
      </c>
      <c r="V46" s="16"/>
      <c r="AC46" s="18"/>
      <c r="AD46" s="18"/>
      <c r="AE46" s="18"/>
      <c r="AF46" s="18"/>
      <c r="AG46" s="18"/>
      <c r="AK46" s="13"/>
    </row>
    <row r="47" spans="1:37" s="47" customFormat="1" ht="22.5" customHeight="1" x14ac:dyDescent="0.25">
      <c r="A47" s="105"/>
      <c r="B47" s="111"/>
      <c r="C47" s="78" t="s">
        <v>48</v>
      </c>
      <c r="D47" s="79">
        <v>70</v>
      </c>
      <c r="E47" s="79">
        <v>70</v>
      </c>
      <c r="F47" s="79">
        <v>70</v>
      </c>
      <c r="G47" s="79">
        <v>70</v>
      </c>
      <c r="H47" s="79">
        <v>70</v>
      </c>
      <c r="I47" s="79">
        <v>70</v>
      </c>
      <c r="J47" s="79">
        <v>70</v>
      </c>
      <c r="K47" s="79">
        <v>70</v>
      </c>
      <c r="L47" s="79">
        <v>70</v>
      </c>
      <c r="M47" s="79">
        <v>90</v>
      </c>
      <c r="N47" s="79">
        <v>70</v>
      </c>
      <c r="O47" s="79">
        <v>70</v>
      </c>
      <c r="P47" s="79">
        <v>70</v>
      </c>
      <c r="Q47" s="80">
        <v>80</v>
      </c>
      <c r="R47" s="80">
        <v>80</v>
      </c>
      <c r="S47" s="80">
        <v>70</v>
      </c>
      <c r="T47" s="80">
        <v>80</v>
      </c>
      <c r="U47" s="80" t="s">
        <v>63</v>
      </c>
      <c r="V47" s="105"/>
    </row>
    <row r="48" spans="1:37" s="47" customFormat="1" ht="22.5" customHeight="1" x14ac:dyDescent="0.25">
      <c r="A48" s="105"/>
      <c r="B48" s="111"/>
      <c r="C48" s="78" t="s">
        <v>44</v>
      </c>
      <c r="D48" s="79">
        <v>90</v>
      </c>
      <c r="E48" s="79">
        <v>100</v>
      </c>
      <c r="F48" s="79">
        <v>100</v>
      </c>
      <c r="G48" s="79">
        <v>100</v>
      </c>
      <c r="H48" s="79">
        <v>100</v>
      </c>
      <c r="I48" s="79">
        <v>100</v>
      </c>
      <c r="J48" s="79">
        <v>100</v>
      </c>
      <c r="K48" s="79">
        <v>110</v>
      </c>
      <c r="L48" s="79">
        <v>110</v>
      </c>
      <c r="M48" s="79">
        <v>120</v>
      </c>
      <c r="N48" s="79">
        <v>120</v>
      </c>
      <c r="O48" s="79">
        <v>110</v>
      </c>
      <c r="P48" s="79">
        <v>110</v>
      </c>
      <c r="Q48" s="80">
        <v>120</v>
      </c>
      <c r="R48" s="80">
        <v>120</v>
      </c>
      <c r="S48" s="80">
        <v>120</v>
      </c>
      <c r="T48" s="80">
        <v>130</v>
      </c>
      <c r="U48" s="80">
        <v>130</v>
      </c>
      <c r="V48" s="105"/>
    </row>
    <row r="49" spans="1:37" s="47" customFormat="1" ht="22.5" customHeight="1" x14ac:dyDescent="0.25">
      <c r="A49" s="105"/>
      <c r="B49" s="111"/>
      <c r="C49" s="78" t="s">
        <v>45</v>
      </c>
      <c r="D49" s="79">
        <v>90</v>
      </c>
      <c r="E49" s="79">
        <v>90</v>
      </c>
      <c r="F49" s="79">
        <v>90</v>
      </c>
      <c r="G49" s="79">
        <v>90</v>
      </c>
      <c r="H49" s="79">
        <v>90</v>
      </c>
      <c r="I49" s="79">
        <v>80</v>
      </c>
      <c r="J49" s="79">
        <v>80</v>
      </c>
      <c r="K49" s="79">
        <v>80</v>
      </c>
      <c r="L49" s="79">
        <v>80</v>
      </c>
      <c r="M49" s="79">
        <v>80</v>
      </c>
      <c r="N49" s="79">
        <v>80</v>
      </c>
      <c r="O49" s="79">
        <v>80</v>
      </c>
      <c r="P49" s="79">
        <v>80</v>
      </c>
      <c r="Q49" s="80">
        <v>80</v>
      </c>
      <c r="R49" s="80">
        <v>70</v>
      </c>
      <c r="S49" s="80">
        <v>70</v>
      </c>
      <c r="T49" s="80">
        <v>70</v>
      </c>
      <c r="U49" s="80">
        <v>70</v>
      </c>
      <c r="V49" s="105"/>
    </row>
    <row r="50" spans="1:37" s="47" customFormat="1" ht="22.5" customHeight="1" x14ac:dyDescent="0.25">
      <c r="A50" s="105"/>
      <c r="B50" s="111"/>
      <c r="C50" s="78" t="s">
        <v>49</v>
      </c>
      <c r="D50" s="79">
        <v>80</v>
      </c>
      <c r="E50" s="79">
        <v>70</v>
      </c>
      <c r="F50" s="79">
        <v>60</v>
      </c>
      <c r="G50" s="79">
        <v>70</v>
      </c>
      <c r="H50" s="79">
        <v>80</v>
      </c>
      <c r="I50" s="79">
        <v>90</v>
      </c>
      <c r="J50" s="79">
        <v>140</v>
      </c>
      <c r="K50" s="79">
        <v>90</v>
      </c>
      <c r="L50" s="79">
        <v>100</v>
      </c>
      <c r="M50" s="79">
        <v>160</v>
      </c>
      <c r="N50" s="79">
        <v>130</v>
      </c>
      <c r="O50" s="79">
        <v>130</v>
      </c>
      <c r="P50" s="79">
        <v>100</v>
      </c>
      <c r="Q50" s="80">
        <v>90</v>
      </c>
      <c r="R50" s="80">
        <v>130</v>
      </c>
      <c r="S50" s="80">
        <v>120</v>
      </c>
      <c r="T50" s="80">
        <v>130</v>
      </c>
      <c r="U50" s="80" t="s">
        <v>63</v>
      </c>
      <c r="V50" s="105"/>
    </row>
    <row r="51" spans="1:37" s="47" customFormat="1" ht="22.5" customHeight="1" x14ac:dyDescent="0.25">
      <c r="A51" s="105"/>
      <c r="B51" s="111"/>
      <c r="C51" s="78" t="s">
        <v>46</v>
      </c>
      <c r="D51" s="79">
        <v>190</v>
      </c>
      <c r="E51" s="79">
        <v>180</v>
      </c>
      <c r="F51" s="79">
        <v>180</v>
      </c>
      <c r="G51" s="79">
        <v>170</v>
      </c>
      <c r="H51" s="79">
        <v>160</v>
      </c>
      <c r="I51" s="79">
        <v>170</v>
      </c>
      <c r="J51" s="79">
        <v>170</v>
      </c>
      <c r="K51" s="79">
        <v>170</v>
      </c>
      <c r="L51" s="79">
        <v>160</v>
      </c>
      <c r="M51" s="79">
        <v>150</v>
      </c>
      <c r="N51" s="79">
        <v>150</v>
      </c>
      <c r="O51" s="79">
        <v>150</v>
      </c>
      <c r="P51" s="79">
        <v>150</v>
      </c>
      <c r="Q51" s="80">
        <v>150</v>
      </c>
      <c r="R51" s="80">
        <v>160</v>
      </c>
      <c r="S51" s="80">
        <v>160</v>
      </c>
      <c r="T51" s="80">
        <v>160</v>
      </c>
      <c r="U51" s="80">
        <v>160</v>
      </c>
      <c r="V51" s="105"/>
    </row>
    <row r="52" spans="1:37" s="47" customFormat="1" ht="26.25" customHeight="1" x14ac:dyDescent="0.25">
      <c r="A52" s="13"/>
      <c r="B52" s="67"/>
      <c r="C52" s="78" t="s">
        <v>47</v>
      </c>
      <c r="D52" s="79">
        <v>210</v>
      </c>
      <c r="E52" s="79">
        <v>210</v>
      </c>
      <c r="F52" s="79">
        <v>210</v>
      </c>
      <c r="G52" s="79">
        <v>220</v>
      </c>
      <c r="H52" s="79">
        <v>220</v>
      </c>
      <c r="I52" s="79">
        <v>210</v>
      </c>
      <c r="J52" s="79">
        <v>200</v>
      </c>
      <c r="K52" s="79">
        <v>190</v>
      </c>
      <c r="L52" s="79">
        <v>180</v>
      </c>
      <c r="M52" s="79">
        <v>190</v>
      </c>
      <c r="N52" s="79">
        <v>180</v>
      </c>
      <c r="O52" s="79">
        <v>180</v>
      </c>
      <c r="P52" s="79">
        <v>180</v>
      </c>
      <c r="Q52" s="80">
        <v>170</v>
      </c>
      <c r="R52" s="80">
        <v>170</v>
      </c>
      <c r="S52" s="80">
        <v>180</v>
      </c>
      <c r="T52" s="80">
        <v>170</v>
      </c>
      <c r="U52" s="80">
        <v>160</v>
      </c>
      <c r="V52" s="23"/>
    </row>
    <row r="53" spans="1:37" s="17" customFormat="1" ht="36" customHeight="1" x14ac:dyDescent="0.25">
      <c r="A53" s="16"/>
      <c r="B53" s="175" t="s">
        <v>75</v>
      </c>
      <c r="C53" s="175"/>
      <c r="D53" s="81">
        <v>160</v>
      </c>
      <c r="E53" s="81">
        <v>160</v>
      </c>
      <c r="F53" s="82">
        <v>160</v>
      </c>
      <c r="G53" s="82">
        <v>150</v>
      </c>
      <c r="H53" s="82">
        <v>150</v>
      </c>
      <c r="I53" s="82">
        <v>150</v>
      </c>
      <c r="J53" s="82">
        <v>150</v>
      </c>
      <c r="K53" s="82">
        <v>140</v>
      </c>
      <c r="L53" s="82">
        <v>140</v>
      </c>
      <c r="M53" s="82">
        <v>140</v>
      </c>
      <c r="N53" s="82">
        <v>130</v>
      </c>
      <c r="O53" s="82">
        <v>120</v>
      </c>
      <c r="P53" s="82">
        <v>120</v>
      </c>
      <c r="Q53" s="82">
        <v>120</v>
      </c>
      <c r="R53" s="82">
        <v>120</v>
      </c>
      <c r="S53" s="82">
        <v>120</v>
      </c>
      <c r="T53" s="82">
        <v>120</v>
      </c>
      <c r="U53" s="82">
        <v>120</v>
      </c>
      <c r="V53" s="16"/>
      <c r="AC53" s="18"/>
      <c r="AD53" s="18"/>
      <c r="AE53" s="18"/>
      <c r="AF53" s="18"/>
      <c r="AG53" s="18"/>
      <c r="AK53" s="13"/>
    </row>
    <row r="54" spans="1:37" s="47" customFormat="1" ht="22.5" customHeight="1" x14ac:dyDescent="0.25">
      <c r="A54" s="105"/>
      <c r="B54" s="111"/>
      <c r="C54" s="78" t="s">
        <v>50</v>
      </c>
      <c r="D54" s="79">
        <v>140</v>
      </c>
      <c r="E54" s="79">
        <v>140</v>
      </c>
      <c r="F54" s="79">
        <v>140</v>
      </c>
      <c r="G54" s="79">
        <v>140</v>
      </c>
      <c r="H54" s="79">
        <v>130</v>
      </c>
      <c r="I54" s="79">
        <v>130</v>
      </c>
      <c r="J54" s="79">
        <v>130</v>
      </c>
      <c r="K54" s="79">
        <v>120</v>
      </c>
      <c r="L54" s="79">
        <v>120</v>
      </c>
      <c r="M54" s="79">
        <v>120</v>
      </c>
      <c r="N54" s="79">
        <v>120</v>
      </c>
      <c r="O54" s="79">
        <v>110</v>
      </c>
      <c r="P54" s="79">
        <v>110</v>
      </c>
      <c r="Q54" s="80">
        <v>110</v>
      </c>
      <c r="R54" s="80">
        <v>110</v>
      </c>
      <c r="S54" s="80">
        <v>110</v>
      </c>
      <c r="T54" s="80">
        <v>100</v>
      </c>
      <c r="U54" s="80">
        <v>100</v>
      </c>
      <c r="V54" s="105"/>
    </row>
    <row r="55" spans="1:37" s="47" customFormat="1" ht="22.5" customHeight="1" x14ac:dyDescent="0.25">
      <c r="A55" s="105"/>
      <c r="B55" s="111"/>
      <c r="C55" s="78" t="s">
        <v>51</v>
      </c>
      <c r="D55" s="79">
        <v>250</v>
      </c>
      <c r="E55" s="79">
        <v>240</v>
      </c>
      <c r="F55" s="79">
        <v>230</v>
      </c>
      <c r="G55" s="79">
        <v>210</v>
      </c>
      <c r="H55" s="79">
        <v>210</v>
      </c>
      <c r="I55" s="79">
        <v>210</v>
      </c>
      <c r="J55" s="79">
        <v>200</v>
      </c>
      <c r="K55" s="79">
        <v>200</v>
      </c>
      <c r="L55" s="79">
        <v>190</v>
      </c>
      <c r="M55" s="79">
        <v>180</v>
      </c>
      <c r="N55" s="79">
        <v>170</v>
      </c>
      <c r="O55" s="79">
        <v>160</v>
      </c>
      <c r="P55" s="79">
        <v>150</v>
      </c>
      <c r="Q55" s="80">
        <v>150</v>
      </c>
      <c r="R55" s="80">
        <v>150</v>
      </c>
      <c r="S55" s="80">
        <v>150</v>
      </c>
      <c r="T55" s="80">
        <v>150</v>
      </c>
      <c r="U55" s="80">
        <v>150</v>
      </c>
      <c r="V55" s="105"/>
    </row>
    <row r="56" spans="1:37" s="47" customFormat="1" ht="22.5" customHeight="1" x14ac:dyDescent="0.25">
      <c r="A56" s="105"/>
      <c r="B56" s="111"/>
      <c r="C56" s="78" t="s">
        <v>57</v>
      </c>
      <c r="D56" s="79">
        <v>160</v>
      </c>
      <c r="E56" s="79">
        <v>150</v>
      </c>
      <c r="F56" s="79">
        <v>150</v>
      </c>
      <c r="G56" s="79">
        <v>150</v>
      </c>
      <c r="H56" s="79">
        <v>150</v>
      </c>
      <c r="I56" s="79">
        <v>150</v>
      </c>
      <c r="J56" s="79">
        <v>150</v>
      </c>
      <c r="K56" s="79">
        <v>150</v>
      </c>
      <c r="L56" s="79">
        <v>140</v>
      </c>
      <c r="M56" s="79">
        <v>140</v>
      </c>
      <c r="N56" s="79">
        <v>140</v>
      </c>
      <c r="O56" s="79">
        <v>140</v>
      </c>
      <c r="P56" s="79">
        <v>140</v>
      </c>
      <c r="Q56" s="80">
        <v>130</v>
      </c>
      <c r="R56" s="80">
        <v>130</v>
      </c>
      <c r="S56" s="80">
        <v>130</v>
      </c>
      <c r="T56" s="80">
        <v>130</v>
      </c>
      <c r="U56" s="80">
        <v>130</v>
      </c>
      <c r="V56" s="105"/>
    </row>
    <row r="57" spans="1:37" s="47" customFormat="1" ht="22.5" customHeight="1" x14ac:dyDescent="0.25">
      <c r="A57" s="105"/>
      <c r="B57" s="111"/>
      <c r="C57" s="78" t="s">
        <v>52</v>
      </c>
      <c r="D57" s="79">
        <v>130</v>
      </c>
      <c r="E57" s="79">
        <v>130</v>
      </c>
      <c r="F57" s="79">
        <v>130</v>
      </c>
      <c r="G57" s="79">
        <v>130</v>
      </c>
      <c r="H57" s="79">
        <v>130</v>
      </c>
      <c r="I57" s="79">
        <v>130</v>
      </c>
      <c r="J57" s="79">
        <v>130</v>
      </c>
      <c r="K57" s="79">
        <v>130</v>
      </c>
      <c r="L57" s="79">
        <v>120</v>
      </c>
      <c r="M57" s="79">
        <v>120</v>
      </c>
      <c r="N57" s="79">
        <v>120</v>
      </c>
      <c r="O57" s="79">
        <v>110</v>
      </c>
      <c r="P57" s="79">
        <v>110</v>
      </c>
      <c r="Q57" s="80">
        <v>110</v>
      </c>
      <c r="R57" s="80">
        <v>100</v>
      </c>
      <c r="S57" s="80">
        <v>100</v>
      </c>
      <c r="T57" s="80">
        <v>100</v>
      </c>
      <c r="U57" s="80">
        <v>100</v>
      </c>
      <c r="V57" s="105"/>
    </row>
    <row r="58" spans="1:37" s="47" customFormat="1" ht="22.5" customHeight="1" x14ac:dyDescent="0.25">
      <c r="A58" s="105"/>
      <c r="B58" s="111"/>
      <c r="C58" s="78" t="s">
        <v>53</v>
      </c>
      <c r="D58" s="79">
        <v>110</v>
      </c>
      <c r="E58" s="79">
        <v>110</v>
      </c>
      <c r="F58" s="79">
        <v>100</v>
      </c>
      <c r="G58" s="79">
        <v>100</v>
      </c>
      <c r="H58" s="79">
        <v>100</v>
      </c>
      <c r="I58" s="79">
        <v>100</v>
      </c>
      <c r="J58" s="79">
        <v>90</v>
      </c>
      <c r="K58" s="79">
        <v>90</v>
      </c>
      <c r="L58" s="79">
        <v>80</v>
      </c>
      <c r="M58" s="79">
        <v>80</v>
      </c>
      <c r="N58" s="79">
        <v>70</v>
      </c>
      <c r="O58" s="79">
        <v>70</v>
      </c>
      <c r="P58" s="79">
        <v>70</v>
      </c>
      <c r="Q58" s="80">
        <v>70</v>
      </c>
      <c r="R58" s="80">
        <v>70</v>
      </c>
      <c r="S58" s="80">
        <v>70</v>
      </c>
      <c r="T58" s="80">
        <v>70</v>
      </c>
      <c r="U58" s="80">
        <v>80</v>
      </c>
      <c r="V58" s="105"/>
    </row>
    <row r="59" spans="1:37" s="47" customFormat="1" ht="22.5" customHeight="1" x14ac:dyDescent="0.25">
      <c r="A59" s="105"/>
      <c r="B59" s="111"/>
      <c r="C59" s="78" t="s">
        <v>54</v>
      </c>
      <c r="D59" s="79">
        <v>110</v>
      </c>
      <c r="E59" s="79">
        <v>100</v>
      </c>
      <c r="F59" s="79">
        <v>100</v>
      </c>
      <c r="G59" s="79">
        <v>100</v>
      </c>
      <c r="H59" s="79">
        <v>100</v>
      </c>
      <c r="I59" s="79">
        <v>100</v>
      </c>
      <c r="J59" s="79">
        <v>90</v>
      </c>
      <c r="K59" s="79">
        <v>90</v>
      </c>
      <c r="L59" s="79">
        <v>90</v>
      </c>
      <c r="M59" s="79">
        <v>90</v>
      </c>
      <c r="N59" s="79">
        <v>80</v>
      </c>
      <c r="O59" s="79">
        <v>80</v>
      </c>
      <c r="P59" s="79">
        <v>80</v>
      </c>
      <c r="Q59" s="80">
        <v>80</v>
      </c>
      <c r="R59" s="80">
        <v>80</v>
      </c>
      <c r="S59" s="80">
        <v>80</v>
      </c>
      <c r="T59" s="80">
        <v>80</v>
      </c>
      <c r="U59" s="80">
        <v>80</v>
      </c>
      <c r="V59" s="105"/>
    </row>
    <row r="60" spans="1:37" s="47" customFormat="1" ht="22.5" customHeight="1" x14ac:dyDescent="0.25">
      <c r="A60" s="105"/>
      <c r="B60" s="111"/>
      <c r="C60" s="78" t="s">
        <v>55</v>
      </c>
      <c r="D60" s="79">
        <v>140</v>
      </c>
      <c r="E60" s="79">
        <v>130</v>
      </c>
      <c r="F60" s="79">
        <v>140</v>
      </c>
      <c r="G60" s="79">
        <v>140</v>
      </c>
      <c r="H60" s="79">
        <v>130</v>
      </c>
      <c r="I60" s="79">
        <v>130</v>
      </c>
      <c r="J60" s="79">
        <v>120</v>
      </c>
      <c r="K60" s="79">
        <v>120</v>
      </c>
      <c r="L60" s="79">
        <v>130</v>
      </c>
      <c r="M60" s="79">
        <v>120</v>
      </c>
      <c r="N60" s="79">
        <v>110</v>
      </c>
      <c r="O60" s="79">
        <v>110</v>
      </c>
      <c r="P60" s="79">
        <v>110</v>
      </c>
      <c r="Q60" s="80">
        <v>110</v>
      </c>
      <c r="R60" s="80">
        <v>110</v>
      </c>
      <c r="S60" s="80">
        <v>110</v>
      </c>
      <c r="T60" s="80">
        <v>110</v>
      </c>
      <c r="U60" s="80">
        <v>100</v>
      </c>
      <c r="V60" s="105"/>
    </row>
    <row r="61" spans="1:37" s="47" customFormat="1" ht="22.5" customHeight="1" x14ac:dyDescent="0.25">
      <c r="A61" s="105"/>
      <c r="B61" s="111"/>
      <c r="C61" s="78" t="s">
        <v>56</v>
      </c>
      <c r="D61" s="79">
        <v>120</v>
      </c>
      <c r="E61" s="79">
        <v>120</v>
      </c>
      <c r="F61" s="79">
        <v>120</v>
      </c>
      <c r="G61" s="79">
        <v>120</v>
      </c>
      <c r="H61" s="79">
        <v>120</v>
      </c>
      <c r="I61" s="79">
        <v>130</v>
      </c>
      <c r="J61" s="79">
        <v>120</v>
      </c>
      <c r="K61" s="79">
        <v>130</v>
      </c>
      <c r="L61" s="79">
        <v>120</v>
      </c>
      <c r="M61" s="79">
        <v>130</v>
      </c>
      <c r="N61" s="79">
        <v>120</v>
      </c>
      <c r="O61" s="79">
        <v>120</v>
      </c>
      <c r="P61" s="79">
        <v>110</v>
      </c>
      <c r="Q61" s="80">
        <v>110</v>
      </c>
      <c r="R61" s="80">
        <v>110</v>
      </c>
      <c r="S61" s="80">
        <v>100</v>
      </c>
      <c r="T61" s="80">
        <v>100</v>
      </c>
      <c r="U61" s="80">
        <v>100</v>
      </c>
      <c r="V61" s="105"/>
    </row>
    <row r="62" spans="1:37" s="47" customFormat="1" ht="22.5" customHeight="1" x14ac:dyDescent="0.25">
      <c r="A62" s="105"/>
      <c r="B62" s="111"/>
      <c r="C62" s="78" t="s">
        <v>59</v>
      </c>
      <c r="D62" s="79">
        <v>130</v>
      </c>
      <c r="E62" s="79">
        <v>120</v>
      </c>
      <c r="F62" s="79">
        <v>120</v>
      </c>
      <c r="G62" s="79">
        <v>120</v>
      </c>
      <c r="H62" s="79">
        <v>120</v>
      </c>
      <c r="I62" s="79">
        <v>130</v>
      </c>
      <c r="J62" s="79">
        <v>120</v>
      </c>
      <c r="K62" s="79">
        <v>120</v>
      </c>
      <c r="L62" s="79">
        <v>130</v>
      </c>
      <c r="M62" s="79">
        <v>130</v>
      </c>
      <c r="N62" s="79">
        <v>120</v>
      </c>
      <c r="O62" s="79">
        <v>120</v>
      </c>
      <c r="P62" s="79">
        <v>120</v>
      </c>
      <c r="Q62" s="80">
        <v>110</v>
      </c>
      <c r="R62" s="80">
        <v>110</v>
      </c>
      <c r="S62" s="80">
        <v>110</v>
      </c>
      <c r="T62" s="80">
        <v>110</v>
      </c>
      <c r="U62" s="80">
        <v>110</v>
      </c>
      <c r="V62" s="105"/>
    </row>
    <row r="63" spans="1:37" s="47" customFormat="1" ht="26.25" customHeight="1" x14ac:dyDescent="0.25">
      <c r="A63" s="13"/>
      <c r="B63" s="67"/>
      <c r="C63" s="78" t="s">
        <v>58</v>
      </c>
      <c r="D63" s="79">
        <v>270</v>
      </c>
      <c r="E63" s="79">
        <v>260</v>
      </c>
      <c r="F63" s="79">
        <v>250</v>
      </c>
      <c r="G63" s="79">
        <v>240</v>
      </c>
      <c r="H63" s="79">
        <v>240</v>
      </c>
      <c r="I63" s="79">
        <v>230</v>
      </c>
      <c r="J63" s="79">
        <v>230</v>
      </c>
      <c r="K63" s="79">
        <v>220</v>
      </c>
      <c r="L63" s="79">
        <v>220</v>
      </c>
      <c r="M63" s="79">
        <v>210</v>
      </c>
      <c r="N63" s="79">
        <v>210</v>
      </c>
      <c r="O63" s="79">
        <v>210</v>
      </c>
      <c r="P63" s="79">
        <v>200</v>
      </c>
      <c r="Q63" s="80">
        <v>200</v>
      </c>
      <c r="R63" s="80">
        <v>190</v>
      </c>
      <c r="S63" s="80">
        <v>180</v>
      </c>
      <c r="T63" s="80">
        <v>170</v>
      </c>
      <c r="U63" s="80">
        <v>160</v>
      </c>
      <c r="V63" s="23"/>
    </row>
    <row r="64" spans="1:37" s="17" customFormat="1" ht="36" customHeight="1" x14ac:dyDescent="0.25">
      <c r="A64" s="16"/>
      <c r="B64" s="83" t="s">
        <v>76</v>
      </c>
      <c r="C64" s="83"/>
      <c r="D64" s="81">
        <v>120</v>
      </c>
      <c r="E64" s="81">
        <v>120</v>
      </c>
      <c r="F64" s="82">
        <v>120</v>
      </c>
      <c r="G64" s="82">
        <v>110</v>
      </c>
      <c r="H64" s="82">
        <v>110</v>
      </c>
      <c r="I64" s="82">
        <v>110</v>
      </c>
      <c r="J64" s="82">
        <v>110</v>
      </c>
      <c r="K64" s="82">
        <v>110</v>
      </c>
      <c r="L64" s="82">
        <v>110</v>
      </c>
      <c r="M64" s="82">
        <v>100</v>
      </c>
      <c r="N64" s="82">
        <v>100</v>
      </c>
      <c r="O64" s="82">
        <v>100</v>
      </c>
      <c r="P64" s="82">
        <v>100</v>
      </c>
      <c r="Q64" s="82">
        <v>90</v>
      </c>
      <c r="R64" s="82">
        <v>90</v>
      </c>
      <c r="S64" s="82">
        <v>90</v>
      </c>
      <c r="T64" s="82">
        <v>90</v>
      </c>
      <c r="U64" s="82">
        <v>90</v>
      </c>
      <c r="V64" s="16"/>
      <c r="AC64" s="18"/>
      <c r="AD64" s="18"/>
      <c r="AE64" s="18"/>
      <c r="AF64" s="18"/>
      <c r="AG64" s="18"/>
      <c r="AK64" s="13"/>
    </row>
    <row r="65" spans="1:37" s="17" customFormat="1" ht="36" customHeight="1" x14ac:dyDescent="0.25">
      <c r="A65" s="16"/>
      <c r="B65" s="83" t="s">
        <v>77</v>
      </c>
      <c r="C65" s="83"/>
      <c r="D65" s="81">
        <v>170</v>
      </c>
      <c r="E65" s="81">
        <v>160</v>
      </c>
      <c r="F65" s="82">
        <v>160</v>
      </c>
      <c r="G65" s="82">
        <v>150</v>
      </c>
      <c r="H65" s="82">
        <v>150</v>
      </c>
      <c r="I65" s="82">
        <v>150</v>
      </c>
      <c r="J65" s="82">
        <v>150</v>
      </c>
      <c r="K65" s="82">
        <v>150</v>
      </c>
      <c r="L65" s="82">
        <v>140</v>
      </c>
      <c r="M65" s="82">
        <v>140</v>
      </c>
      <c r="N65" s="82">
        <v>140</v>
      </c>
      <c r="O65" s="82">
        <v>130</v>
      </c>
      <c r="P65" s="82">
        <v>130</v>
      </c>
      <c r="Q65" s="82">
        <v>130</v>
      </c>
      <c r="R65" s="82">
        <v>130</v>
      </c>
      <c r="S65" s="82">
        <v>130</v>
      </c>
      <c r="T65" s="82">
        <v>130</v>
      </c>
      <c r="U65" s="82">
        <v>130</v>
      </c>
      <c r="V65" s="16"/>
      <c r="AC65" s="18"/>
      <c r="AD65" s="18"/>
      <c r="AE65" s="18"/>
      <c r="AF65" s="18"/>
      <c r="AG65" s="18"/>
      <c r="AK65" s="13"/>
    </row>
    <row r="66" spans="1:37" s="17" customFormat="1" ht="36" customHeight="1" x14ac:dyDescent="0.25">
      <c r="A66" s="25"/>
      <c r="B66" s="83" t="s">
        <v>78</v>
      </c>
      <c r="C66" s="83"/>
      <c r="D66" s="84">
        <v>140</v>
      </c>
      <c r="E66" s="84">
        <v>140</v>
      </c>
      <c r="F66" s="85">
        <v>140</v>
      </c>
      <c r="G66" s="85">
        <v>140</v>
      </c>
      <c r="H66" s="85">
        <v>140</v>
      </c>
      <c r="I66" s="85">
        <v>140</v>
      </c>
      <c r="J66" s="85">
        <v>130</v>
      </c>
      <c r="K66" s="85">
        <v>130</v>
      </c>
      <c r="L66" s="85">
        <v>130</v>
      </c>
      <c r="M66" s="85">
        <v>130</v>
      </c>
      <c r="N66" s="85">
        <v>120</v>
      </c>
      <c r="O66" s="85">
        <v>120</v>
      </c>
      <c r="P66" s="85">
        <v>120</v>
      </c>
      <c r="Q66" s="85">
        <v>120</v>
      </c>
      <c r="R66" s="85">
        <v>110</v>
      </c>
      <c r="S66" s="85">
        <v>110</v>
      </c>
      <c r="T66" s="85">
        <v>110</v>
      </c>
      <c r="U66" s="85">
        <v>110</v>
      </c>
      <c r="V66" s="25"/>
      <c r="AC66" s="18"/>
      <c r="AD66" s="18"/>
      <c r="AE66" s="18"/>
      <c r="AF66" s="18"/>
      <c r="AG66" s="18"/>
      <c r="AK66" s="13"/>
    </row>
    <row r="67" spans="1:37" x14ac:dyDescent="0.2">
      <c r="A67" s="19"/>
      <c r="B67" s="19"/>
      <c r="C67" s="19"/>
      <c r="V67" s="19"/>
    </row>
    <row r="68" spans="1:37" x14ac:dyDescent="0.2">
      <c r="A68" s="19"/>
      <c r="B68" s="19"/>
      <c r="C68" s="19"/>
      <c r="V68" s="19"/>
    </row>
    <row r="69" spans="1:37" ht="26.25" customHeight="1" x14ac:dyDescent="0.2">
      <c r="A69" s="19"/>
      <c r="B69" s="19"/>
      <c r="C69" s="19"/>
      <c r="V69" s="19"/>
    </row>
    <row r="70" spans="1:37" ht="36" customHeight="1" x14ac:dyDescent="0.2">
      <c r="A70" s="19"/>
      <c r="B70" s="19"/>
      <c r="C70" s="19"/>
      <c r="V70" s="19"/>
    </row>
    <row r="71" spans="1:37" ht="36" customHeight="1" x14ac:dyDescent="0.2">
      <c r="A71" s="19"/>
      <c r="B71" s="19"/>
      <c r="C71" s="19"/>
      <c r="V71" s="19"/>
    </row>
    <row r="72" spans="1:37" ht="36" customHeight="1" x14ac:dyDescent="0.2">
      <c r="A72" s="19"/>
      <c r="B72" s="19"/>
      <c r="C72" s="19"/>
      <c r="V72" s="19"/>
    </row>
    <row r="73" spans="1:37" ht="15" customHeight="1" x14ac:dyDescent="0.2">
      <c r="A73" s="19"/>
      <c r="B73" s="19"/>
      <c r="C73" s="19"/>
      <c r="V73" s="19"/>
    </row>
    <row r="74" spans="1:37" ht="15" customHeight="1" x14ac:dyDescent="0.2">
      <c r="A74" s="19"/>
      <c r="B74" s="19"/>
      <c r="C74" s="19"/>
      <c r="V74" s="19"/>
    </row>
    <row r="75" spans="1:37" ht="15" customHeight="1" x14ac:dyDescent="0.2">
      <c r="A75" s="19"/>
      <c r="B75" s="19"/>
      <c r="C75" s="19"/>
      <c r="V75" s="19"/>
    </row>
  </sheetData>
  <mergeCells count="9">
    <mergeCell ref="X3:Y3"/>
    <mergeCell ref="B46:C46"/>
    <mergeCell ref="B53:C53"/>
    <mergeCell ref="B3:C3"/>
    <mergeCell ref="B4:C4"/>
    <mergeCell ref="B8:C8"/>
    <mergeCell ref="B16:C16"/>
    <mergeCell ref="B33:C33"/>
    <mergeCell ref="B39:C39"/>
  </mergeCells>
  <hyperlinks>
    <hyperlink ref="X3" location="Índice!A1" display="Volver al índice" xr:uid="{00000000-0004-0000-0F00-000000000000}"/>
  </hyperlinks>
  <pageMargins left="0.7" right="0.7" top="0.75" bottom="0.75" header="0.3" footer="0.3"/>
  <pageSetup paperSize="9" scale="23"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26">
    <tabColor rgb="FFFF8200"/>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14,950.97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A2" s="150"/>
      <c r="AB2" s="150"/>
      <c r="AC2" s="150"/>
      <c r="AD2" s="150"/>
      <c r="AE2" s="150"/>
      <c r="AF2" s="150"/>
      <c r="AG2" s="150"/>
      <c r="AH2" s="150"/>
      <c r="AI2" s="150"/>
      <c r="AJ2" s="150"/>
      <c r="AK2" s="150"/>
      <c r="AL2" s="150"/>
      <c r="AM2" s="150"/>
      <c r="AN2" s="150"/>
      <c r="AO2" s="150"/>
      <c r="AP2" s="150"/>
      <c r="AQ2" s="150"/>
      <c r="AR2" s="150"/>
      <c r="AS2" s="150"/>
      <c r="AT2" s="150"/>
      <c r="AU2" s="150"/>
      <c r="AV2" s="150"/>
      <c r="AW2" s="150"/>
      <c r="AX2" s="150"/>
      <c r="AY2" s="150"/>
      <c r="AZ2" s="150"/>
      <c r="BA2" s="150"/>
      <c r="BB2" s="150"/>
      <c r="BC2" s="150"/>
      <c r="BD2" s="9"/>
      <c r="BE2" s="9"/>
    </row>
    <row r="3" spans="1:58" ht="65.25" customHeight="1" x14ac:dyDescent="0.25">
      <c r="A3" s="63"/>
      <c r="B3" s="177" t="s">
        <v>251</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171" t="s">
        <v>349</v>
      </c>
      <c r="W3" s="63"/>
      <c r="Y3" s="174" t="s">
        <v>168</v>
      </c>
      <c r="Z3" s="174"/>
      <c r="AA3" s="151"/>
      <c r="AB3" s="151"/>
      <c r="AC3" s="151"/>
      <c r="AD3" s="151"/>
      <c r="AE3" s="151"/>
      <c r="AF3" s="151"/>
      <c r="AG3" s="151"/>
      <c r="AH3" s="151"/>
      <c r="AI3" s="163"/>
      <c r="AJ3" s="151"/>
      <c r="AK3" s="151"/>
      <c r="AL3" s="151"/>
      <c r="AM3" s="151"/>
      <c r="AN3" s="151"/>
      <c r="AO3" s="151"/>
      <c r="AP3" s="151"/>
      <c r="AQ3" s="151"/>
      <c r="AR3" s="151"/>
      <c r="AS3" s="151"/>
      <c r="AT3" s="151"/>
      <c r="AU3" s="151"/>
      <c r="AV3" s="151"/>
      <c r="AW3" s="151"/>
      <c r="AX3" s="151"/>
      <c r="AY3" s="151"/>
      <c r="AZ3" s="151"/>
      <c r="BA3" s="151"/>
      <c r="BB3" s="151"/>
      <c r="BC3" s="151"/>
    </row>
    <row r="4" spans="1:58" s="17" customFormat="1" ht="36" customHeight="1" x14ac:dyDescent="0.25">
      <c r="A4" s="58"/>
      <c r="B4" s="176" t="s">
        <v>252</v>
      </c>
      <c r="C4" s="176"/>
      <c r="D4" s="66">
        <v>11468.115005879999</v>
      </c>
      <c r="E4" s="66">
        <v>11804.437060729999</v>
      </c>
      <c r="F4" s="66">
        <v>12120.399805980001</v>
      </c>
      <c r="G4" s="66">
        <v>12258.1918305</v>
      </c>
      <c r="H4" s="66">
        <v>12138.537816369999</v>
      </c>
      <c r="I4" s="66">
        <v>12815.694134339999</v>
      </c>
      <c r="J4" s="66">
        <v>13026.02190363</v>
      </c>
      <c r="K4" s="66">
        <v>13189.857649420001</v>
      </c>
      <c r="L4" s="66">
        <v>13385.424151200001</v>
      </c>
      <c r="M4" s="66">
        <v>13559.147755939999</v>
      </c>
      <c r="N4" s="66">
        <v>13578.305155279999</v>
      </c>
      <c r="O4" s="66">
        <v>13700.93308984</v>
      </c>
      <c r="P4" s="66">
        <v>14000.09295864</v>
      </c>
      <c r="Q4" s="66">
        <v>14352.94358909</v>
      </c>
      <c r="R4" s="66">
        <v>14522.85753605</v>
      </c>
      <c r="S4" s="66">
        <v>13965.45033951</v>
      </c>
      <c r="T4" s="66">
        <v>14663.08015478</v>
      </c>
      <c r="U4" s="66">
        <v>14950.969962589999</v>
      </c>
      <c r="V4" s="66">
        <v>100</v>
      </c>
      <c r="W4" s="58"/>
      <c r="X4"/>
      <c r="AA4" s="153"/>
      <c r="AB4" s="153"/>
      <c r="AC4" s="153"/>
      <c r="AD4" s="152"/>
      <c r="AE4" s="152"/>
      <c r="AF4" s="152"/>
      <c r="AG4" s="152"/>
      <c r="AH4" s="164"/>
      <c r="AI4" s="153"/>
      <c r="AJ4" s="153"/>
      <c r="AK4" s="153"/>
      <c r="AL4" s="151"/>
      <c r="AM4" s="20"/>
      <c r="AN4" s="20"/>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4016.14688613</v>
      </c>
      <c r="E5" s="74">
        <v>4067.12137863</v>
      </c>
      <c r="F5" s="74">
        <v>4103.4436639599999</v>
      </c>
      <c r="G5" s="74">
        <v>4093.0071070599997</v>
      </c>
      <c r="H5" s="74">
        <v>4016.9225565800002</v>
      </c>
      <c r="I5" s="74">
        <v>4139.7364737099997</v>
      </c>
      <c r="J5" s="74">
        <v>4151.1268791900002</v>
      </c>
      <c r="K5" s="74">
        <v>4196.9009449699997</v>
      </c>
      <c r="L5" s="74">
        <v>4218.5365159900002</v>
      </c>
      <c r="M5" s="74">
        <v>4299.4172500699997</v>
      </c>
      <c r="N5" s="74">
        <v>4362.4538631899995</v>
      </c>
      <c r="O5" s="74">
        <v>4431.4840497799996</v>
      </c>
      <c r="P5" s="74">
        <v>4517.7575164899999</v>
      </c>
      <c r="Q5" s="74">
        <v>4532.5720133200002</v>
      </c>
      <c r="R5" s="74">
        <v>4560.3745610800006</v>
      </c>
      <c r="S5" s="74">
        <v>4140.6936021000001</v>
      </c>
      <c r="T5" s="74">
        <v>4367.1710998099998</v>
      </c>
      <c r="U5" s="74">
        <v>4518.9570774399999</v>
      </c>
      <c r="V5" s="74">
        <v>30.225176618956755</v>
      </c>
      <c r="X5" s="170"/>
      <c r="AA5" s="165"/>
      <c r="AB5" s="165"/>
      <c r="AC5" s="165"/>
      <c r="AD5" s="166"/>
      <c r="AE5" s="166"/>
      <c r="AF5" s="165"/>
      <c r="AG5" s="165"/>
      <c r="AH5" s="165"/>
      <c r="AI5" s="165"/>
      <c r="AJ5" s="165"/>
      <c r="AK5" s="165"/>
      <c r="AL5" s="165"/>
      <c r="AM5" s="114"/>
      <c r="AN5" s="114"/>
      <c r="AO5" s="114" t="s">
        <v>320</v>
      </c>
      <c r="AP5" s="115">
        <f t="shared" ref="AP5:BF5" si="0">+E4/D4-1</f>
        <v>2.9326707543267494E-2</v>
      </c>
      <c r="AQ5" s="115">
        <f t="shared" si="0"/>
        <v>2.6766439062233749E-2</v>
      </c>
      <c r="AR5" s="115">
        <f t="shared" si="0"/>
        <v>1.136860390133454E-2</v>
      </c>
      <c r="AS5" s="115">
        <f t="shared" si="0"/>
        <v>-9.7611471401749528E-3</v>
      </c>
      <c r="AT5" s="115">
        <f t="shared" si="0"/>
        <v>5.5785657895038199E-2</v>
      </c>
      <c r="AU5" s="115">
        <f t="shared" si="0"/>
        <v>1.6411734478464446E-2</v>
      </c>
      <c r="AV5" s="115">
        <f t="shared" si="0"/>
        <v>1.2577573337593018E-2</v>
      </c>
      <c r="AW5" s="115">
        <f t="shared" si="0"/>
        <v>1.4827036574469821E-2</v>
      </c>
      <c r="AX5" s="115">
        <f t="shared" si="0"/>
        <v>1.2978565548438237E-2</v>
      </c>
      <c r="AY5" s="115">
        <f t="shared" si="0"/>
        <v>1.4128763610239403E-3</v>
      </c>
      <c r="AZ5" s="115">
        <f t="shared" si="0"/>
        <v>9.0311664937297031E-3</v>
      </c>
      <c r="BA5" s="115">
        <f t="shared" si="0"/>
        <v>2.1834999619247952E-2</v>
      </c>
      <c r="BB5" s="115">
        <f t="shared" si="0"/>
        <v>2.5203449112260579E-2</v>
      </c>
      <c r="BC5" s="115">
        <f t="shared" si="0"/>
        <v>1.1838264806471877E-2</v>
      </c>
      <c r="BD5" s="115">
        <f t="shared" si="0"/>
        <v>-3.8381371927415198E-2</v>
      </c>
      <c r="BE5" s="115">
        <f t="shared" si="0"/>
        <v>4.9953979163587681E-2</v>
      </c>
      <c r="BF5" s="115">
        <f t="shared" si="0"/>
        <v>1.9633651645568406E-2</v>
      </c>
    </row>
    <row r="6" spans="1:58" s="105" customFormat="1" ht="22.5" customHeight="1" x14ac:dyDescent="0.25">
      <c r="B6" s="111"/>
      <c r="C6" s="72" t="s">
        <v>0</v>
      </c>
      <c r="D6" s="74">
        <v>2354.8694843399999</v>
      </c>
      <c r="E6" s="74">
        <v>2412.3011864299997</v>
      </c>
      <c r="F6" s="74">
        <v>2517.0973360000003</v>
      </c>
      <c r="G6" s="74">
        <v>2581.26464915</v>
      </c>
      <c r="H6" s="74">
        <v>2530.8554713799999</v>
      </c>
      <c r="I6" s="74">
        <v>2731.4823812300001</v>
      </c>
      <c r="J6" s="74">
        <v>2780.6491938499998</v>
      </c>
      <c r="K6" s="74">
        <v>2835.53607375</v>
      </c>
      <c r="L6" s="74">
        <v>2894.8527936700002</v>
      </c>
      <c r="M6" s="74">
        <v>2894.02326442</v>
      </c>
      <c r="N6" s="74">
        <v>2919.9627131299999</v>
      </c>
      <c r="O6" s="74">
        <v>3020.4009429000002</v>
      </c>
      <c r="P6" s="74">
        <v>3104.6206181699999</v>
      </c>
      <c r="Q6" s="74">
        <v>3268.4175039699999</v>
      </c>
      <c r="R6" s="74">
        <v>3344.9818664600002</v>
      </c>
      <c r="S6" s="74">
        <v>3302.98723462</v>
      </c>
      <c r="T6" s="74">
        <v>3459.5079366100003</v>
      </c>
      <c r="U6" s="74">
        <v>3402.82805259</v>
      </c>
      <c r="V6" s="74">
        <v>22.759914982803686</v>
      </c>
      <c r="X6" s="170"/>
      <c r="AA6" s="165"/>
      <c r="AB6" s="165"/>
      <c r="AC6" s="165"/>
      <c r="AD6" s="165"/>
      <c r="AE6" s="165"/>
      <c r="AF6" s="165"/>
      <c r="AG6" s="165"/>
      <c r="AH6" s="165"/>
      <c r="AI6" s="167"/>
      <c r="AJ6" s="165"/>
      <c r="AK6" s="165"/>
      <c r="AL6" s="165"/>
      <c r="AM6" s="114"/>
      <c r="AN6" s="114"/>
      <c r="AO6" s="114" t="s">
        <v>319</v>
      </c>
      <c r="AP6" s="115">
        <f t="shared" ref="AP6:BF6" si="1">+E64/D64-1</f>
        <v>3.1631456206859587E-2</v>
      </c>
      <c r="AQ6" s="115">
        <f t="shared" si="1"/>
        <v>3.3424354292334035E-2</v>
      </c>
      <c r="AR6" s="115">
        <f t="shared" si="1"/>
        <v>6.1532918007172199E-3</v>
      </c>
      <c r="AS6" s="115">
        <f t="shared" si="1"/>
        <v>-1.1065077791723499E-2</v>
      </c>
      <c r="AT6" s="115">
        <f t="shared" si="1"/>
        <v>5.8875418378098621E-2</v>
      </c>
      <c r="AU6" s="115">
        <f t="shared" si="1"/>
        <v>2.8179416432203119E-2</v>
      </c>
      <c r="AV6" s="115">
        <f t="shared" si="1"/>
        <v>1.4613218202303324E-2</v>
      </c>
      <c r="AW6" s="115">
        <f t="shared" si="1"/>
        <v>1.7400652408098294E-2</v>
      </c>
      <c r="AX6" s="115">
        <f t="shared" si="1"/>
        <v>2.3137690110706099E-3</v>
      </c>
      <c r="AY6" s="115">
        <f t="shared" si="1"/>
        <v>-4.6529526346528183E-3</v>
      </c>
      <c r="AZ6" s="115">
        <f t="shared" si="1"/>
        <v>-9.0877580985693207E-5</v>
      </c>
      <c r="BA6" s="115">
        <f t="shared" si="1"/>
        <v>1.6407526594872435E-2</v>
      </c>
      <c r="BB6" s="115">
        <f t="shared" si="1"/>
        <v>1.8370200194693043E-2</v>
      </c>
      <c r="BC6" s="115">
        <f t="shared" si="1"/>
        <v>-3.9420739997158005E-3</v>
      </c>
      <c r="BD6" s="115">
        <f t="shared" si="1"/>
        <v>-4.8039234315915169E-2</v>
      </c>
      <c r="BE6" s="115">
        <f t="shared" si="1"/>
        <v>5.9311818552188811E-2</v>
      </c>
      <c r="BF6" s="115">
        <f t="shared" si="1"/>
        <v>2.598640832967436E-2</v>
      </c>
    </row>
    <row r="7" spans="1:58" s="23" customFormat="1" ht="22.5" customHeight="1" x14ac:dyDescent="0.25">
      <c r="B7" s="72"/>
      <c r="C7" s="72" t="s">
        <v>5</v>
      </c>
      <c r="D7" s="74">
        <v>2998.8978493700001</v>
      </c>
      <c r="E7" s="74">
        <v>3181.7723401799999</v>
      </c>
      <c r="F7" s="74">
        <v>3344.7419810199999</v>
      </c>
      <c r="G7" s="74">
        <v>3388.7434615099996</v>
      </c>
      <c r="H7" s="74">
        <v>3385.5734754200002</v>
      </c>
      <c r="I7" s="74">
        <v>3661.1565459599997</v>
      </c>
      <c r="J7" s="74">
        <v>3830.52605425</v>
      </c>
      <c r="K7" s="74">
        <v>3865.3216044599999</v>
      </c>
      <c r="L7" s="74">
        <v>3911.8589947799996</v>
      </c>
      <c r="M7" s="74">
        <v>3955.2668032800002</v>
      </c>
      <c r="N7" s="74">
        <v>3849.9444734600002</v>
      </c>
      <c r="O7" s="74">
        <v>3738.4983986900002</v>
      </c>
      <c r="P7" s="74">
        <v>3801.2034650099999</v>
      </c>
      <c r="Q7" s="74">
        <v>3880.9203957600002</v>
      </c>
      <c r="R7" s="74">
        <v>3863.3379808599998</v>
      </c>
      <c r="S7" s="74">
        <v>3751.99407281</v>
      </c>
      <c r="T7" s="74">
        <v>3965.2098675500001</v>
      </c>
      <c r="U7" s="74">
        <v>4102.14817408</v>
      </c>
      <c r="V7" s="74">
        <v>27.437338074682167</v>
      </c>
      <c r="X7" s="170"/>
      <c r="AA7" s="167"/>
      <c r="AB7" s="167"/>
      <c r="AC7" s="167"/>
      <c r="AD7" s="167"/>
      <c r="AE7" s="167"/>
      <c r="AF7" s="167"/>
      <c r="AG7" s="167"/>
      <c r="AH7" s="167"/>
      <c r="AI7" s="165"/>
      <c r="AJ7" s="167"/>
      <c r="AK7" s="167"/>
      <c r="AL7" s="165"/>
      <c r="AM7" s="24"/>
      <c r="AN7" s="24"/>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721.34489890999998</v>
      </c>
      <c r="E8" s="74">
        <v>727.47409143000004</v>
      </c>
      <c r="F8" s="74">
        <v>708.64739277000001</v>
      </c>
      <c r="G8" s="74">
        <v>712.25834951000002</v>
      </c>
      <c r="H8" s="74">
        <v>702.64094568999997</v>
      </c>
      <c r="I8" s="74">
        <v>718.30519053</v>
      </c>
      <c r="J8" s="74">
        <v>673.05141807999996</v>
      </c>
      <c r="K8" s="74">
        <v>641.16503713999998</v>
      </c>
      <c r="L8" s="74">
        <v>646.06981250000001</v>
      </c>
      <c r="M8" s="74">
        <v>660.74175777999994</v>
      </c>
      <c r="N8" s="74">
        <v>669.77588366999998</v>
      </c>
      <c r="O8" s="74">
        <v>679.76514907000001</v>
      </c>
      <c r="P8" s="74">
        <v>686.98796892999997</v>
      </c>
      <c r="Q8" s="74">
        <v>706.00789675999999</v>
      </c>
      <c r="R8" s="74">
        <v>726.88867575000006</v>
      </c>
      <c r="S8" s="74">
        <v>697.25168813999994</v>
      </c>
      <c r="T8" s="74">
        <v>730.98261344999992</v>
      </c>
      <c r="U8" s="74">
        <v>688.31782662000001</v>
      </c>
      <c r="V8" s="74">
        <v>4.6038339207576122</v>
      </c>
      <c r="X8" s="170"/>
      <c r="AA8" s="167"/>
      <c r="AB8" s="167"/>
      <c r="AC8" s="167"/>
      <c r="AD8" s="167"/>
      <c r="AE8" s="167"/>
      <c r="AF8" s="167"/>
      <c r="AG8" s="167"/>
      <c r="AH8" s="167"/>
      <c r="AI8" s="165"/>
      <c r="AJ8" s="167"/>
      <c r="AK8" s="167"/>
      <c r="AL8" s="167"/>
      <c r="AM8" s="24"/>
      <c r="AN8" s="24"/>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252.04267748999999</v>
      </c>
      <c r="E9" s="74">
        <v>261.10810949</v>
      </c>
      <c r="F9" s="74">
        <v>264.74477737999996</v>
      </c>
      <c r="G9" s="74">
        <v>275.59696645000002</v>
      </c>
      <c r="H9" s="74">
        <v>280.51430820000002</v>
      </c>
      <c r="I9" s="74">
        <v>296.33532086999998</v>
      </c>
      <c r="J9" s="74">
        <v>301.81099466000001</v>
      </c>
      <c r="K9" s="74">
        <v>315.90913799999998</v>
      </c>
      <c r="L9" s="74">
        <v>327.28436589999995</v>
      </c>
      <c r="M9" s="74">
        <v>334.34791630000001</v>
      </c>
      <c r="N9" s="74">
        <v>334.85629285000005</v>
      </c>
      <c r="O9" s="74">
        <v>346.82154801999997</v>
      </c>
      <c r="P9" s="74">
        <v>350.39342025000002</v>
      </c>
      <c r="Q9" s="74">
        <v>361.43467900000002</v>
      </c>
      <c r="R9" s="74">
        <v>364.26682717</v>
      </c>
      <c r="S9" s="74">
        <v>373.67157750000001</v>
      </c>
      <c r="T9" s="74">
        <v>369.39477371999999</v>
      </c>
      <c r="U9" s="74">
        <v>375.41822993</v>
      </c>
      <c r="V9" s="74">
        <v>2.5109958141134894</v>
      </c>
      <c r="X9" s="170"/>
      <c r="AA9" s="167"/>
      <c r="AB9" s="167"/>
      <c r="AC9" s="167"/>
      <c r="AD9" s="167"/>
      <c r="AE9" s="167"/>
      <c r="AF9" s="167"/>
      <c r="AG9" s="167"/>
      <c r="AH9" s="167"/>
      <c r="AI9" s="165"/>
      <c r="AJ9" s="167"/>
      <c r="AK9" s="167"/>
      <c r="AL9" s="167"/>
      <c r="AM9" s="24"/>
      <c r="AN9" s="24"/>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1055.8160011</v>
      </c>
      <c r="E10" s="74">
        <v>1080.7018535500001</v>
      </c>
      <c r="F10" s="74">
        <v>1100.11796224</v>
      </c>
      <c r="G10" s="74">
        <v>1120.07883986</v>
      </c>
      <c r="H10" s="74">
        <v>1124.5561396000001</v>
      </c>
      <c r="I10" s="74">
        <v>1161.2212904200001</v>
      </c>
      <c r="J10" s="74">
        <v>1164.5948297</v>
      </c>
      <c r="K10" s="74">
        <v>1196.0114242</v>
      </c>
      <c r="L10" s="74">
        <v>1222.6439073900001</v>
      </c>
      <c r="M10" s="74">
        <v>1233.8730310599999</v>
      </c>
      <c r="N10" s="74">
        <v>1238.0103077900001</v>
      </c>
      <c r="O10" s="74">
        <v>1257.84825101</v>
      </c>
      <c r="P10" s="74">
        <v>1283.4604790399999</v>
      </c>
      <c r="Q10" s="74">
        <v>1315.66610833</v>
      </c>
      <c r="R10" s="74">
        <v>1344.0949233599999</v>
      </c>
      <c r="S10" s="74">
        <v>1350.9770327399999</v>
      </c>
      <c r="T10" s="74">
        <v>1379.1721547900001</v>
      </c>
      <c r="U10" s="74">
        <v>1423.0735908199999</v>
      </c>
      <c r="V10" s="74">
        <v>9.5182693456062353</v>
      </c>
      <c r="X10" s="170"/>
      <c r="AA10" s="167"/>
      <c r="AB10" s="167"/>
      <c r="AC10" s="167"/>
      <c r="AD10" s="167"/>
      <c r="AE10" s="167"/>
      <c r="AF10" s="167"/>
      <c r="AG10" s="167"/>
      <c r="AH10" s="167"/>
      <c r="AI10" s="167"/>
      <c r="AJ10" s="167"/>
      <c r="AK10" s="167"/>
      <c r="AL10" s="167"/>
      <c r="AM10" s="24"/>
      <c r="AN10" s="24"/>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9.4376059199999993</v>
      </c>
      <c r="E11" s="74">
        <v>12.073667799999999</v>
      </c>
      <c r="F11" s="74">
        <v>15.537396749999999</v>
      </c>
      <c r="G11" s="74">
        <v>20.294042570000002</v>
      </c>
      <c r="H11" s="74">
        <v>25.841903900000002</v>
      </c>
      <c r="I11" s="74">
        <v>32.561467899999997</v>
      </c>
      <c r="J11" s="74">
        <v>43.768437380000002</v>
      </c>
      <c r="K11" s="74">
        <v>54.801518859999995</v>
      </c>
      <c r="L11" s="74">
        <v>69.083342889999997</v>
      </c>
      <c r="M11" s="74">
        <v>79.964579170000007</v>
      </c>
      <c r="N11" s="74">
        <v>95.043377809999996</v>
      </c>
      <c r="O11" s="74">
        <v>112.90944730999999</v>
      </c>
      <c r="P11" s="74">
        <v>137.30747983999998</v>
      </c>
      <c r="Q11" s="74">
        <v>160.11491665999998</v>
      </c>
      <c r="R11" s="74">
        <v>185.01246940999999</v>
      </c>
      <c r="S11" s="74">
        <v>211.90754736999997</v>
      </c>
      <c r="T11" s="74">
        <v>251.61102516000003</v>
      </c>
      <c r="U11" s="74">
        <v>294.14154358000002</v>
      </c>
      <c r="V11" s="74">
        <v>1.9673743196327378</v>
      </c>
      <c r="X11" s="170"/>
      <c r="AA11" s="167"/>
      <c r="AB11" s="167"/>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67"/>
      <c r="AY11" s="167"/>
      <c r="AZ11" s="167"/>
      <c r="BA11" s="167"/>
      <c r="BB11" s="167"/>
      <c r="BC11" s="167"/>
      <c r="BD11" s="24"/>
      <c r="BE11" s="24"/>
    </row>
    <row r="12" spans="1:58" s="23" customFormat="1" ht="27" customHeight="1" x14ac:dyDescent="0.25">
      <c r="A12" s="22"/>
      <c r="B12" s="68"/>
      <c r="C12" s="69" t="s">
        <v>19</v>
      </c>
      <c r="D12" s="70">
        <v>59.559602619998259</v>
      </c>
      <c r="E12" s="70">
        <v>61.884433220000574</v>
      </c>
      <c r="F12" s="70">
        <v>66.069295860002967</v>
      </c>
      <c r="G12" s="70">
        <v>66.948414389999016</v>
      </c>
      <c r="H12" s="70">
        <v>71.633015600000363</v>
      </c>
      <c r="I12" s="70">
        <v>74.895463720000407</v>
      </c>
      <c r="J12" s="70">
        <v>80.494096520000312</v>
      </c>
      <c r="K12" s="70">
        <v>84.211908040000708</v>
      </c>
      <c r="L12" s="70">
        <v>95.09441808000156</v>
      </c>
      <c r="M12" s="70">
        <v>101.51315385999806</v>
      </c>
      <c r="N12" s="70">
        <v>108.25824337999984</v>
      </c>
      <c r="O12" s="70">
        <v>113.20530306000001</v>
      </c>
      <c r="P12" s="70">
        <v>118.36201091000112</v>
      </c>
      <c r="Q12" s="70">
        <v>127.81007528999908</v>
      </c>
      <c r="R12" s="70">
        <v>133.90023195999856</v>
      </c>
      <c r="S12" s="70">
        <v>135.96758423000028</v>
      </c>
      <c r="T12" s="70">
        <v>140.03068368999993</v>
      </c>
      <c r="U12" s="70">
        <v>146.08546752999973</v>
      </c>
      <c r="V12" s="70">
        <v>0.97709692344731947</v>
      </c>
      <c r="W12" s="22"/>
      <c r="X12" s="170"/>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67"/>
      <c r="AY12" s="167"/>
      <c r="AZ12" s="167"/>
      <c r="BA12" s="167"/>
      <c r="BB12" s="167"/>
      <c r="BC12" s="167"/>
      <c r="BD12" s="24"/>
      <c r="BE12" s="24"/>
    </row>
    <row r="13" spans="1:58" s="17" customFormat="1" ht="36" customHeight="1" x14ac:dyDescent="0.25">
      <c r="A13" s="16"/>
      <c r="B13" s="175" t="s">
        <v>253</v>
      </c>
      <c r="C13" s="175"/>
      <c r="D13" s="71">
        <v>8052.9955762</v>
      </c>
      <c r="E13" s="71">
        <v>8280.3611673100004</v>
      </c>
      <c r="F13" s="71">
        <v>8509.6734950600003</v>
      </c>
      <c r="G13" s="71">
        <v>8569.2850947099996</v>
      </c>
      <c r="H13" s="71">
        <v>8477.6612590200002</v>
      </c>
      <c r="I13" s="71">
        <v>8934.9886240899996</v>
      </c>
      <c r="J13" s="71">
        <v>9062.5773152300007</v>
      </c>
      <c r="K13" s="71">
        <v>9169.8531359799999</v>
      </c>
      <c r="L13" s="71">
        <v>9343.2846719299996</v>
      </c>
      <c r="M13" s="71">
        <v>9471.1466977700002</v>
      </c>
      <c r="N13" s="71">
        <v>9542.3846770300006</v>
      </c>
      <c r="O13" s="71">
        <v>9656.2870916000011</v>
      </c>
      <c r="P13" s="71">
        <v>9845.8744330400004</v>
      </c>
      <c r="Q13" s="71">
        <v>10066.13856553</v>
      </c>
      <c r="R13" s="71">
        <v>10130.42497557</v>
      </c>
      <c r="S13" s="71">
        <v>9701.1549277300001</v>
      </c>
      <c r="T13" s="71">
        <v>10158.534563239999</v>
      </c>
      <c r="U13" s="71">
        <v>10379.53456455</v>
      </c>
      <c r="V13" s="71">
        <v>100</v>
      </c>
      <c r="W13" s="16"/>
      <c r="AA13" s="153"/>
      <c r="AB13" s="153"/>
      <c r="AC13" s="153"/>
      <c r="AD13" s="152"/>
      <c r="AE13" s="152"/>
      <c r="AF13" s="152"/>
      <c r="AG13" s="152"/>
      <c r="AH13" s="152"/>
      <c r="AI13" s="153"/>
      <c r="AJ13" s="153"/>
      <c r="AK13" s="153"/>
      <c r="AL13" s="151"/>
      <c r="AM13" s="153"/>
      <c r="AN13" s="153"/>
      <c r="AO13" s="153"/>
      <c r="AP13" s="153"/>
      <c r="AQ13" s="153"/>
      <c r="AR13" s="153"/>
      <c r="AS13" s="153"/>
      <c r="AT13" s="153"/>
      <c r="AU13" s="153"/>
      <c r="AV13" s="153"/>
      <c r="AW13" s="153"/>
      <c r="AX13" s="153"/>
      <c r="AY13" s="153"/>
      <c r="AZ13" s="153"/>
      <c r="BA13" s="153"/>
      <c r="BB13" s="153"/>
      <c r="BC13" s="153"/>
      <c r="BD13" s="20"/>
      <c r="BE13" s="20"/>
    </row>
    <row r="14" spans="1:58" s="23" customFormat="1" ht="22.5" customHeight="1" x14ac:dyDescent="0.25">
      <c r="B14" s="72"/>
      <c r="C14" s="72" t="s">
        <v>4</v>
      </c>
      <c r="D14" s="74">
        <v>3466.2829220799999</v>
      </c>
      <c r="E14" s="74">
        <v>3530.4496507899999</v>
      </c>
      <c r="F14" s="74">
        <v>3587.5245612200001</v>
      </c>
      <c r="G14" s="74">
        <v>3545.8532238799999</v>
      </c>
      <c r="H14" s="74">
        <v>3482.8061419000001</v>
      </c>
      <c r="I14" s="74">
        <v>3608.9294895500002</v>
      </c>
      <c r="J14" s="74">
        <v>3591.9882999900001</v>
      </c>
      <c r="K14" s="74">
        <v>3629.9637767200002</v>
      </c>
      <c r="L14" s="74">
        <v>3688.2940481800001</v>
      </c>
      <c r="M14" s="74">
        <v>3751.4367184100001</v>
      </c>
      <c r="N14" s="74">
        <v>3843.4739479899999</v>
      </c>
      <c r="O14" s="74">
        <v>3901.1390273900001</v>
      </c>
      <c r="P14" s="74">
        <v>3997.0745122899998</v>
      </c>
      <c r="Q14" s="74">
        <v>4065.01162415</v>
      </c>
      <c r="R14" s="74">
        <v>4078.1661016200001</v>
      </c>
      <c r="S14" s="74">
        <v>3697.5088876299997</v>
      </c>
      <c r="T14" s="74">
        <v>3916.06750517</v>
      </c>
      <c r="U14" s="74">
        <v>4059.17170713</v>
      </c>
      <c r="V14" s="74">
        <v>39.107454018155998</v>
      </c>
      <c r="AA14" s="167"/>
      <c r="AB14" s="167"/>
      <c r="AC14" s="167"/>
      <c r="AD14" s="167"/>
      <c r="AE14" s="167"/>
      <c r="AF14" s="167"/>
      <c r="AG14" s="167"/>
      <c r="AH14" s="167"/>
      <c r="AI14" s="167"/>
      <c r="AJ14" s="167"/>
      <c r="AK14" s="167"/>
      <c r="AL14" s="167"/>
      <c r="AM14" s="167"/>
      <c r="AN14" s="167"/>
      <c r="AO14" s="167"/>
      <c r="AP14" s="167"/>
      <c r="AQ14" s="167"/>
      <c r="AR14" s="167"/>
      <c r="AS14" s="167"/>
      <c r="AT14" s="167"/>
      <c r="AU14" s="167"/>
      <c r="AV14" s="167"/>
      <c r="AW14" s="167"/>
      <c r="AX14" s="167"/>
      <c r="AY14" s="167"/>
      <c r="AZ14" s="167"/>
      <c r="BA14" s="167"/>
      <c r="BB14" s="167"/>
      <c r="BC14" s="167"/>
      <c r="BD14" s="24"/>
      <c r="BE14" s="24"/>
    </row>
    <row r="15" spans="1:58" s="105" customFormat="1" ht="22.5" customHeight="1" x14ac:dyDescent="0.25">
      <c r="B15" s="111"/>
      <c r="C15" s="72" t="s">
        <v>0</v>
      </c>
      <c r="D15" s="74">
        <v>1137.9117918499999</v>
      </c>
      <c r="E15" s="74">
        <v>1154.7396224899999</v>
      </c>
      <c r="F15" s="74">
        <v>1192.86053378</v>
      </c>
      <c r="G15" s="74">
        <v>1222.81966313</v>
      </c>
      <c r="H15" s="74">
        <v>1179.9428206299999</v>
      </c>
      <c r="I15" s="74">
        <v>1284.64642265</v>
      </c>
      <c r="J15" s="74">
        <v>1308.1464767</v>
      </c>
      <c r="K15" s="74">
        <v>1310.0022625399999</v>
      </c>
      <c r="L15" s="74">
        <v>1360.8489478199999</v>
      </c>
      <c r="M15" s="74">
        <v>1364.33547658</v>
      </c>
      <c r="N15" s="74">
        <v>1364.7189707100001</v>
      </c>
      <c r="O15" s="74">
        <v>1400.6804653400002</v>
      </c>
      <c r="P15" s="74">
        <v>1449.2397721</v>
      </c>
      <c r="Q15" s="74">
        <v>1526.7188268599998</v>
      </c>
      <c r="R15" s="74">
        <v>1558.61046809</v>
      </c>
      <c r="S15" s="74">
        <v>1519.6048858300001</v>
      </c>
      <c r="T15" s="74">
        <v>1618.91932898</v>
      </c>
      <c r="U15" s="74">
        <v>1584.6179097899999</v>
      </c>
      <c r="V15" s="74">
        <v>15.266753050778057</v>
      </c>
      <c r="AA15" s="165"/>
      <c r="AB15" s="165"/>
      <c r="AC15" s="165"/>
      <c r="AD15" s="165"/>
      <c r="AE15" s="165"/>
      <c r="AF15" s="165"/>
      <c r="AG15" s="165"/>
      <c r="AH15" s="165"/>
      <c r="AI15" s="167"/>
      <c r="AJ15" s="167"/>
      <c r="AK15" s="167"/>
      <c r="AL15" s="167"/>
      <c r="AM15" s="165"/>
      <c r="AN15" s="165"/>
      <c r="AO15" s="165"/>
      <c r="AP15" s="165"/>
      <c r="AQ15" s="165"/>
      <c r="AR15" s="165"/>
      <c r="AS15" s="165"/>
      <c r="AT15" s="165"/>
      <c r="AU15" s="165"/>
      <c r="AV15" s="165"/>
      <c r="AW15" s="165"/>
      <c r="AX15" s="165"/>
      <c r="AY15" s="165"/>
      <c r="AZ15" s="165"/>
      <c r="BA15" s="165"/>
      <c r="BB15" s="165"/>
      <c r="BC15" s="165"/>
      <c r="BD15" s="114"/>
      <c r="BE15" s="114"/>
    </row>
    <row r="16" spans="1:58" s="23" customFormat="1" ht="22.5" customHeight="1" x14ac:dyDescent="0.25">
      <c r="B16" s="72"/>
      <c r="C16" s="72" t="s">
        <v>5</v>
      </c>
      <c r="D16" s="74">
        <v>979.58742072000007</v>
      </c>
      <c r="E16" s="74">
        <v>1039.5223251899999</v>
      </c>
      <c r="F16" s="74">
        <v>1095.98216404</v>
      </c>
      <c r="G16" s="74">
        <v>1138.2553419600001</v>
      </c>
      <c r="H16" s="74">
        <v>1165.9686981899999</v>
      </c>
      <c r="I16" s="74">
        <v>1255.27154694</v>
      </c>
      <c r="J16" s="74">
        <v>1316.4764823600001</v>
      </c>
      <c r="K16" s="74">
        <v>1325.39511057</v>
      </c>
      <c r="L16" s="74">
        <v>1328.02289993</v>
      </c>
      <c r="M16" s="74">
        <v>1342.26735285</v>
      </c>
      <c r="N16" s="74">
        <v>1305.11647498</v>
      </c>
      <c r="O16" s="74">
        <v>1254.35333446</v>
      </c>
      <c r="P16" s="74">
        <v>1217.3622527999999</v>
      </c>
      <c r="Q16" s="74">
        <v>1176.4078874500001</v>
      </c>
      <c r="R16" s="74">
        <v>1149.70773979</v>
      </c>
      <c r="S16" s="74">
        <v>1137.6488705100001</v>
      </c>
      <c r="T16" s="74">
        <v>1127.3006923299999</v>
      </c>
      <c r="U16" s="74">
        <v>1156.30870121</v>
      </c>
      <c r="V16" s="74">
        <v>11.140275067431515</v>
      </c>
      <c r="AA16" s="168"/>
      <c r="AB16" s="167"/>
      <c r="AC16" s="167"/>
      <c r="AD16" s="167"/>
      <c r="AE16" s="167"/>
      <c r="AF16" s="167"/>
      <c r="AG16" s="167"/>
      <c r="AH16" s="167"/>
      <c r="AI16" s="169"/>
      <c r="AJ16" s="167"/>
      <c r="AK16" s="167"/>
      <c r="AL16" s="165"/>
      <c r="AM16" s="167"/>
      <c r="AN16" s="167"/>
      <c r="AO16" s="167"/>
      <c r="AP16" s="167"/>
      <c r="AQ16" s="167"/>
      <c r="AR16" s="167"/>
      <c r="AS16" s="167"/>
      <c r="AT16" s="167"/>
      <c r="AU16" s="167"/>
      <c r="AV16" s="167"/>
      <c r="AW16" s="167"/>
      <c r="AX16" s="167"/>
      <c r="AY16" s="167"/>
      <c r="AZ16" s="167"/>
      <c r="BA16" s="167"/>
      <c r="BB16" s="167"/>
      <c r="BC16" s="167"/>
      <c r="BD16" s="24"/>
      <c r="BE16" s="24"/>
    </row>
    <row r="17" spans="1:57" s="23" customFormat="1" ht="22.5" customHeight="1" x14ac:dyDescent="0.25">
      <c r="B17" s="72"/>
      <c r="C17" s="72" t="s">
        <v>9</v>
      </c>
      <c r="D17" s="74">
        <v>1295.0503563699999</v>
      </c>
      <c r="E17" s="74">
        <v>1351.8718265500002</v>
      </c>
      <c r="F17" s="74">
        <v>1419.2959228900002</v>
      </c>
      <c r="G17" s="74">
        <v>1444.2418659699999</v>
      </c>
      <c r="H17" s="74">
        <v>1434.8864194</v>
      </c>
      <c r="I17" s="74">
        <v>1534.05061757</v>
      </c>
      <c r="J17" s="74">
        <v>1582.11054085</v>
      </c>
      <c r="K17" s="74">
        <v>1623.90325796</v>
      </c>
      <c r="L17" s="74">
        <v>1674.2460278000001</v>
      </c>
      <c r="M17" s="74">
        <v>1719.53125873</v>
      </c>
      <c r="N17" s="74">
        <v>1737.8790645199999</v>
      </c>
      <c r="O17" s="74">
        <v>1790.2245615099998</v>
      </c>
      <c r="P17" s="74">
        <v>1850.9452328000002</v>
      </c>
      <c r="Q17" s="74">
        <v>1932.32412783</v>
      </c>
      <c r="R17" s="74">
        <v>1960.09075484</v>
      </c>
      <c r="S17" s="74">
        <v>1957.1804594499999</v>
      </c>
      <c r="T17" s="74">
        <v>2070.50043637</v>
      </c>
      <c r="U17" s="74">
        <v>2115.4065002000002</v>
      </c>
      <c r="V17" s="74">
        <v>20.380552586865562</v>
      </c>
      <c r="AA17" s="168"/>
      <c r="AB17" s="167"/>
      <c r="AC17" s="167"/>
      <c r="AD17" s="167"/>
      <c r="AE17" s="167"/>
      <c r="AF17" s="167"/>
      <c r="AG17" s="167"/>
      <c r="AH17" s="167"/>
      <c r="AI17" s="169"/>
      <c r="AJ17" s="165"/>
      <c r="AK17" s="165"/>
      <c r="AL17" s="167"/>
      <c r="AM17" s="167"/>
      <c r="AN17" s="167"/>
      <c r="AO17" s="167"/>
      <c r="AP17" s="167"/>
      <c r="AQ17" s="167"/>
      <c r="AR17" s="167"/>
      <c r="AS17" s="167"/>
      <c r="AT17" s="167"/>
      <c r="AU17" s="167"/>
      <c r="AV17" s="167"/>
      <c r="AW17" s="167"/>
      <c r="AX17" s="167"/>
      <c r="AY17" s="167"/>
      <c r="AZ17" s="167"/>
      <c r="BA17" s="167"/>
      <c r="BB17" s="167"/>
      <c r="BC17" s="167"/>
      <c r="BD17" s="24"/>
      <c r="BE17" s="24"/>
    </row>
    <row r="18" spans="1:57" s="23" customFormat="1" ht="22.5" customHeight="1" x14ac:dyDescent="0.25">
      <c r="B18" s="72"/>
      <c r="C18" s="72" t="s">
        <v>10</v>
      </c>
      <c r="D18" s="74">
        <v>272.21466642000001</v>
      </c>
      <c r="E18" s="74">
        <v>281.76919687999998</v>
      </c>
      <c r="F18" s="74">
        <v>282.64731553000001</v>
      </c>
      <c r="G18" s="74">
        <v>277.94451478000002</v>
      </c>
      <c r="H18" s="74">
        <v>274.47243798</v>
      </c>
      <c r="I18" s="74">
        <v>296.51015662999998</v>
      </c>
      <c r="J18" s="74">
        <v>309.15465005999999</v>
      </c>
      <c r="K18" s="74">
        <v>318.67482283000004</v>
      </c>
      <c r="L18" s="74">
        <v>313.95245841000002</v>
      </c>
      <c r="M18" s="74">
        <v>312.83178723000003</v>
      </c>
      <c r="N18" s="74">
        <v>313.39914220000003</v>
      </c>
      <c r="O18" s="74">
        <v>329.68881066</v>
      </c>
      <c r="P18" s="74">
        <v>339.15969280999997</v>
      </c>
      <c r="Q18" s="74">
        <v>358.07112598000003</v>
      </c>
      <c r="R18" s="74">
        <v>361.93882922999995</v>
      </c>
      <c r="S18" s="74">
        <v>367.02878155999997</v>
      </c>
      <c r="T18" s="74">
        <v>391.10159772999998</v>
      </c>
      <c r="U18" s="74">
        <v>396.29658254999998</v>
      </c>
      <c r="V18" s="74">
        <v>3.8180573520464138</v>
      </c>
      <c r="AA18" s="167"/>
      <c r="AB18" s="167"/>
      <c r="AC18" s="167"/>
      <c r="AD18" s="167"/>
      <c r="AE18" s="167"/>
      <c r="AF18" s="167"/>
      <c r="AG18" s="167"/>
      <c r="AH18" s="167"/>
      <c r="AI18" s="169"/>
      <c r="AJ18" s="167"/>
      <c r="AK18" s="167"/>
      <c r="AL18" s="167"/>
      <c r="AM18" s="167"/>
      <c r="AN18" s="167"/>
      <c r="AO18" s="167"/>
      <c r="AP18" s="167"/>
      <c r="AQ18" s="167"/>
      <c r="AR18" s="167"/>
      <c r="AS18" s="167"/>
      <c r="AT18" s="167"/>
      <c r="AU18" s="167"/>
      <c r="AV18" s="167"/>
      <c r="AW18" s="167"/>
      <c r="AX18" s="167"/>
      <c r="AY18" s="167"/>
      <c r="AZ18" s="167"/>
      <c r="BA18" s="167"/>
      <c r="BB18" s="167"/>
      <c r="BC18" s="167"/>
      <c r="BD18" s="24"/>
      <c r="BE18" s="24"/>
    </row>
    <row r="19" spans="1:57" s="23" customFormat="1" ht="27" customHeight="1" x14ac:dyDescent="0.25">
      <c r="B19" s="72"/>
      <c r="C19" s="73" t="s">
        <v>7</v>
      </c>
      <c r="D19" s="74">
        <v>901.94841876999999</v>
      </c>
      <c r="E19" s="74">
        <v>922.00854542000002</v>
      </c>
      <c r="F19" s="74">
        <v>931.36299759999997</v>
      </c>
      <c r="G19" s="74">
        <v>940.17048497999997</v>
      </c>
      <c r="H19" s="74">
        <v>939.58474091000005</v>
      </c>
      <c r="I19" s="74">
        <v>955.58039074999999</v>
      </c>
      <c r="J19" s="74">
        <v>954.70086528000002</v>
      </c>
      <c r="K19" s="74">
        <v>961.91390535999994</v>
      </c>
      <c r="L19" s="74">
        <v>977.92028977999996</v>
      </c>
      <c r="M19" s="74">
        <v>980.74410397000008</v>
      </c>
      <c r="N19" s="74">
        <v>977.79707661999998</v>
      </c>
      <c r="O19" s="74">
        <v>980.20089225000004</v>
      </c>
      <c r="P19" s="74">
        <v>992.09297024</v>
      </c>
      <c r="Q19" s="74">
        <v>1007.6049732500001</v>
      </c>
      <c r="R19" s="74">
        <v>1021.91108199</v>
      </c>
      <c r="S19" s="74">
        <v>1022.1830427399999</v>
      </c>
      <c r="T19" s="74">
        <v>1034.6450026500002</v>
      </c>
      <c r="U19" s="74">
        <v>1067.7331636699998</v>
      </c>
      <c r="V19" s="74">
        <v>10.286907924722451</v>
      </c>
      <c r="AA19" s="167"/>
      <c r="AB19" s="167"/>
      <c r="AC19" s="167"/>
      <c r="AD19" s="167"/>
      <c r="AE19" s="167"/>
      <c r="AF19" s="167"/>
      <c r="AG19" s="167"/>
      <c r="AH19" s="167"/>
      <c r="AI19" s="167"/>
      <c r="AJ19" s="167"/>
      <c r="AK19" s="167"/>
      <c r="AL19" s="167"/>
      <c r="AM19" s="167"/>
      <c r="AN19" s="167"/>
      <c r="AO19" s="167"/>
      <c r="AP19" s="167"/>
      <c r="AQ19" s="167"/>
      <c r="AR19" s="167"/>
      <c r="AS19" s="167"/>
      <c r="AT19" s="167"/>
      <c r="AU19" s="167"/>
      <c r="AV19" s="167"/>
      <c r="AW19" s="167"/>
      <c r="AX19" s="167"/>
      <c r="AY19" s="167"/>
      <c r="AZ19" s="167"/>
      <c r="BA19" s="167"/>
      <c r="BB19" s="167"/>
      <c r="BC19" s="167"/>
      <c r="BD19" s="24"/>
      <c r="BE19" s="24"/>
    </row>
    <row r="20" spans="1:57" s="17" customFormat="1" ht="36" customHeight="1" x14ac:dyDescent="0.25">
      <c r="A20" s="16"/>
      <c r="B20" s="175" t="s">
        <v>254</v>
      </c>
      <c r="C20" s="175"/>
      <c r="D20" s="71">
        <v>1576.7030699899999</v>
      </c>
      <c r="E20" s="71">
        <v>1638.4363983199999</v>
      </c>
      <c r="F20" s="71">
        <v>1710.11824069</v>
      </c>
      <c r="G20" s="71">
        <v>1743.3300262800001</v>
      </c>
      <c r="H20" s="71">
        <v>1737.1348619400001</v>
      </c>
      <c r="I20" s="71">
        <v>1856.6319257700002</v>
      </c>
      <c r="J20" s="71">
        <v>1916.16665603</v>
      </c>
      <c r="K20" s="71">
        <v>1960.9405296</v>
      </c>
      <c r="L20" s="71">
        <v>2019.9702861599999</v>
      </c>
      <c r="M20" s="71">
        <v>2068.9081980699998</v>
      </c>
      <c r="N20" s="71">
        <v>2093.9395103500001</v>
      </c>
      <c r="O20" s="71">
        <v>2153.6035453200002</v>
      </c>
      <c r="P20" s="71">
        <v>2219.4900941599999</v>
      </c>
      <c r="Q20" s="71">
        <v>2297.6056942500004</v>
      </c>
      <c r="R20" s="71">
        <v>2326.9019723000001</v>
      </c>
      <c r="S20" s="71">
        <v>2309.0206935399997</v>
      </c>
      <c r="T20" s="71">
        <v>2439.7972766600001</v>
      </c>
      <c r="U20" s="71">
        <v>2496.5368152200003</v>
      </c>
      <c r="V20" s="71">
        <v>100</v>
      </c>
      <c r="W20" s="16"/>
      <c r="AA20" s="153"/>
      <c r="AB20" s="153"/>
      <c r="AC20" s="153"/>
      <c r="AD20" s="152"/>
      <c r="AE20" s="152"/>
      <c r="AF20" s="152"/>
      <c r="AG20" s="152"/>
      <c r="AH20" s="152"/>
      <c r="AI20" s="153"/>
      <c r="AJ20" s="153"/>
      <c r="AK20" s="153"/>
      <c r="AL20" s="151"/>
      <c r="AM20" s="153"/>
      <c r="AN20" s="153"/>
      <c r="AO20" s="153"/>
      <c r="AP20" s="153"/>
      <c r="AQ20" s="153"/>
      <c r="AR20" s="153"/>
      <c r="AS20" s="153"/>
      <c r="AT20" s="153"/>
      <c r="AU20" s="153"/>
      <c r="AV20" s="153"/>
      <c r="AW20" s="153"/>
      <c r="AX20" s="153"/>
      <c r="AY20" s="153"/>
      <c r="AZ20" s="153"/>
      <c r="BA20" s="153"/>
      <c r="BB20" s="153"/>
      <c r="BC20" s="153"/>
      <c r="BD20" s="20"/>
      <c r="BE20" s="20"/>
    </row>
    <row r="21" spans="1:57" s="23" customFormat="1" ht="22.5" customHeight="1" x14ac:dyDescent="0.25">
      <c r="B21" s="72"/>
      <c r="C21" s="72" t="s">
        <v>4</v>
      </c>
      <c r="D21" s="74">
        <v>94.785099160000001</v>
      </c>
      <c r="E21" s="74">
        <v>87.548888609999992</v>
      </c>
      <c r="F21" s="74">
        <v>90.450971920000001</v>
      </c>
      <c r="G21" s="74">
        <v>86.989496220000007</v>
      </c>
      <c r="H21" s="74">
        <v>80.794584</v>
      </c>
      <c r="I21" s="74">
        <v>80.982649240000001</v>
      </c>
      <c r="J21" s="74">
        <v>88.947713469999997</v>
      </c>
      <c r="K21" s="74">
        <v>95.8348266</v>
      </c>
      <c r="L21" s="74">
        <v>91.706539109999994</v>
      </c>
      <c r="M21" s="74">
        <v>89.321581899999998</v>
      </c>
      <c r="N21" s="74">
        <v>86.35091168000001</v>
      </c>
      <c r="O21" s="74">
        <v>79.717461509999993</v>
      </c>
      <c r="P21" s="74">
        <v>72.194948249999996</v>
      </c>
      <c r="Q21" s="74">
        <v>65.511206549999997</v>
      </c>
      <c r="R21" s="74">
        <v>61.531062830000003</v>
      </c>
      <c r="S21" s="74">
        <v>56.616060140000002</v>
      </c>
      <c r="T21" s="74">
        <v>63.099166300543182</v>
      </c>
      <c r="U21" s="74">
        <v>66.146536255307268</v>
      </c>
      <c r="V21" s="74">
        <v>2.6495317774626241</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318.04245747000004</v>
      </c>
      <c r="E22" s="74">
        <v>336.80893311</v>
      </c>
      <c r="F22" s="74">
        <v>363.17582442000003</v>
      </c>
      <c r="G22" s="74">
        <v>376.76611752000002</v>
      </c>
      <c r="H22" s="74">
        <v>380.54211339999995</v>
      </c>
      <c r="I22" s="74">
        <v>417.31919925</v>
      </c>
      <c r="J22" s="74">
        <v>423.77525264000002</v>
      </c>
      <c r="K22" s="74">
        <v>441.10351990000004</v>
      </c>
      <c r="L22" s="74">
        <v>436.03504178000003</v>
      </c>
      <c r="M22" s="74">
        <v>444.55769874999999</v>
      </c>
      <c r="N22" s="74">
        <v>476.73993060000004</v>
      </c>
      <c r="O22" s="74">
        <v>500.93526551000002</v>
      </c>
      <c r="P22" s="74">
        <v>508.83364071</v>
      </c>
      <c r="Q22" s="74">
        <v>531.41196357000001</v>
      </c>
      <c r="R22" s="74">
        <v>546.07706366999992</v>
      </c>
      <c r="S22" s="74">
        <v>546.32191639000007</v>
      </c>
      <c r="T22" s="74">
        <v>555.33985179999991</v>
      </c>
      <c r="U22" s="74">
        <v>558.77468168000007</v>
      </c>
      <c r="V22" s="74">
        <v>22.381992457449886</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629.37972084</v>
      </c>
      <c r="E23" s="74">
        <v>664.55543560000001</v>
      </c>
      <c r="F23" s="74">
        <v>704.21172421000006</v>
      </c>
      <c r="G23" s="74">
        <v>709.31035770000005</v>
      </c>
      <c r="H23" s="74">
        <v>695.99535919999994</v>
      </c>
      <c r="I23" s="74">
        <v>744.89425555000003</v>
      </c>
      <c r="J23" s="74">
        <v>786.56165037000005</v>
      </c>
      <c r="K23" s="74">
        <v>790.27974169000004</v>
      </c>
      <c r="L23" s="74">
        <v>828.09030484000004</v>
      </c>
      <c r="M23" s="74">
        <v>844.7900535</v>
      </c>
      <c r="N23" s="74">
        <v>819.62273899000002</v>
      </c>
      <c r="O23" s="74">
        <v>822.8662964099999</v>
      </c>
      <c r="P23" s="74">
        <v>854.29963482000005</v>
      </c>
      <c r="Q23" s="74">
        <v>872.79267209</v>
      </c>
      <c r="R23" s="74">
        <v>854.65607619000002</v>
      </c>
      <c r="S23" s="74">
        <v>812.72411965000003</v>
      </c>
      <c r="T23" s="74">
        <v>878.18253989999994</v>
      </c>
      <c r="U23" s="74">
        <v>889.71901936999996</v>
      </c>
      <c r="V23" s="74">
        <v>35.63812934565501</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238.04387199999999</v>
      </c>
      <c r="E24" s="74">
        <v>240.066506</v>
      </c>
      <c r="F24" s="74">
        <v>233.85369399999999</v>
      </c>
      <c r="G24" s="74">
        <v>235.04531</v>
      </c>
      <c r="H24" s="74">
        <v>231.871566</v>
      </c>
      <c r="I24" s="74">
        <v>237.04076800000001</v>
      </c>
      <c r="J24" s="74">
        <v>222.10701962000002</v>
      </c>
      <c r="K24" s="74">
        <v>211.58451146000002</v>
      </c>
      <c r="L24" s="74">
        <v>213.20308771000001</v>
      </c>
      <c r="M24" s="74">
        <v>218.04483077</v>
      </c>
      <c r="N24" s="74">
        <v>221.02609301000001</v>
      </c>
      <c r="O24" s="74">
        <v>224.32255136000001</v>
      </c>
      <c r="P24" s="74">
        <v>226.70608246999998</v>
      </c>
      <c r="Q24" s="74">
        <v>232.98266010999998</v>
      </c>
      <c r="R24" s="74">
        <v>239.87331878000001</v>
      </c>
      <c r="S24" s="74">
        <v>230.09311060000002</v>
      </c>
      <c r="T24" s="74">
        <v>241.22431854000001</v>
      </c>
      <c r="U24" s="74">
        <v>227.14493560999998</v>
      </c>
      <c r="V24" s="74">
        <v>9.0984012022263521</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259.45557795000002</v>
      </c>
      <c r="E25" s="74">
        <v>268.49640870000002</v>
      </c>
      <c r="F25" s="74">
        <v>272.15551847</v>
      </c>
      <c r="G25" s="74">
        <v>282.50131605999997</v>
      </c>
      <c r="H25" s="74">
        <v>287.02499462000003</v>
      </c>
      <c r="I25" s="74">
        <v>303.97146925000004</v>
      </c>
      <c r="J25" s="74">
        <v>309.05452354000005</v>
      </c>
      <c r="K25" s="74">
        <v>323.05733786000002</v>
      </c>
      <c r="L25" s="74">
        <v>334.42426778999999</v>
      </c>
      <c r="M25" s="74">
        <v>341.75500556999998</v>
      </c>
      <c r="N25" s="74">
        <v>342.36914578</v>
      </c>
      <c r="O25" s="74">
        <v>356.09270620999996</v>
      </c>
      <c r="P25" s="74">
        <v>360.29348456999998</v>
      </c>
      <c r="Q25" s="74">
        <v>371.00575514000002</v>
      </c>
      <c r="R25" s="74">
        <v>373.56439329</v>
      </c>
      <c r="S25" s="74">
        <v>383.31391658999996</v>
      </c>
      <c r="T25" s="74">
        <v>378.87362738000002</v>
      </c>
      <c r="U25" s="74">
        <v>385.57320215999999</v>
      </c>
      <c r="V25" s="74">
        <v>15.444322703729984</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19.607660729999999</v>
      </c>
      <c r="E26" s="74">
        <v>21.10488806</v>
      </c>
      <c r="F26" s="74">
        <v>22.756120040000003</v>
      </c>
      <c r="G26" s="74">
        <v>24.537941400000001</v>
      </c>
      <c r="H26" s="74">
        <v>26.85427013</v>
      </c>
      <c r="I26" s="74">
        <v>31.154712749999998</v>
      </c>
      <c r="J26" s="74">
        <v>33.240642800000003</v>
      </c>
      <c r="K26" s="74">
        <v>35.774467950000002</v>
      </c>
      <c r="L26" s="74">
        <v>38.686632879999998</v>
      </c>
      <c r="M26" s="74">
        <v>41.720262269999999</v>
      </c>
      <c r="N26" s="74">
        <v>43.842749150000003</v>
      </c>
      <c r="O26" s="74">
        <v>47.818334589999999</v>
      </c>
      <c r="P26" s="74">
        <v>50.698346139999998</v>
      </c>
      <c r="Q26" s="74">
        <v>53.627490129999998</v>
      </c>
      <c r="R26" s="74">
        <v>56.143552320000005</v>
      </c>
      <c r="S26" s="74">
        <v>58.972635520000004</v>
      </c>
      <c r="T26" s="74">
        <v>62.205006569999995</v>
      </c>
      <c r="U26" s="74">
        <v>63.913592080000001</v>
      </c>
      <c r="V26" s="74">
        <v>2.5600901092407002</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8.9663287799999996</v>
      </c>
      <c r="E27" s="74">
        <v>11.476015869999999</v>
      </c>
      <c r="F27" s="74">
        <v>14.7383323</v>
      </c>
      <c r="G27" s="74">
        <v>19.058762380000001</v>
      </c>
      <c r="H27" s="74">
        <v>23.903913540000001</v>
      </c>
      <c r="I27" s="74">
        <v>29.409928430000001</v>
      </c>
      <c r="J27" s="74">
        <v>37.603210180000005</v>
      </c>
      <c r="K27" s="74">
        <v>45.18335398</v>
      </c>
      <c r="L27" s="74">
        <v>55.712531439999999</v>
      </c>
      <c r="M27" s="74">
        <v>62.082065540000002</v>
      </c>
      <c r="N27" s="74">
        <v>71.681918999999994</v>
      </c>
      <c r="O27" s="74">
        <v>82.784227799999996</v>
      </c>
      <c r="P27" s="74">
        <v>97.58018423</v>
      </c>
      <c r="Q27" s="74">
        <v>109.74192393999999</v>
      </c>
      <c r="R27" s="74">
        <v>122.85296157000001</v>
      </c>
      <c r="S27" s="74">
        <v>137.55252052</v>
      </c>
      <c r="T27" s="74">
        <v>160.42911741</v>
      </c>
      <c r="U27" s="74">
        <v>181.60825823000002</v>
      </c>
      <c r="V27" s="74">
        <v>7.2744073759631824</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0.36859313999999999</v>
      </c>
      <c r="E28" s="74">
        <v>0.50287992999999998</v>
      </c>
      <c r="F28" s="74">
        <v>0.68146700999999998</v>
      </c>
      <c r="G28" s="74">
        <v>1.0812510199999998</v>
      </c>
      <c r="H28" s="74">
        <v>1.7821183599999999</v>
      </c>
      <c r="I28" s="74">
        <v>2.8898786699999999</v>
      </c>
      <c r="J28" s="74">
        <v>5.7279871999999994</v>
      </c>
      <c r="K28" s="74">
        <v>8.9075466899999984</v>
      </c>
      <c r="L28" s="74">
        <v>12.49949588</v>
      </c>
      <c r="M28" s="74">
        <v>16.594150549999998</v>
      </c>
      <c r="N28" s="74">
        <v>21.872494289999999</v>
      </c>
      <c r="O28" s="74">
        <v>28.487597180000002</v>
      </c>
      <c r="P28" s="74">
        <v>38.029350239999999</v>
      </c>
      <c r="Q28" s="74">
        <v>48.581581200000002</v>
      </c>
      <c r="R28" s="74">
        <v>59.94020501</v>
      </c>
      <c r="S28" s="74">
        <v>72.142981159999991</v>
      </c>
      <c r="T28" s="74">
        <v>88.809744409999993</v>
      </c>
      <c r="U28" s="74">
        <v>111.90810569</v>
      </c>
      <c r="V28" s="74">
        <v>4.4825337646838745</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[1]Mundo!C29</f>
        <v>Otras renovables</v>
      </c>
      <c r="D29" s="74">
        <v>8.053759920000175</v>
      </c>
      <c r="E29" s="74">
        <v>7.8764424399996642</v>
      </c>
      <c r="F29" s="74">
        <v>8.0945883199999571</v>
      </c>
      <c r="G29" s="74">
        <v>8.0394739800001389</v>
      </c>
      <c r="H29" s="74">
        <v>8.3659426900003382</v>
      </c>
      <c r="I29" s="74">
        <v>8.9690646300000481</v>
      </c>
      <c r="J29" s="74">
        <v>9.1486562100001265</v>
      </c>
      <c r="K29" s="74">
        <v>9.2152234700001827</v>
      </c>
      <c r="L29" s="74">
        <v>9.6123847299998033</v>
      </c>
      <c r="M29" s="74">
        <v>10.042549219999728</v>
      </c>
      <c r="N29" s="74">
        <v>10.433527850000246</v>
      </c>
      <c r="O29" s="74">
        <v>10.57910475000017</v>
      </c>
      <c r="P29" s="74">
        <v>10.854422729999897</v>
      </c>
      <c r="Q29" s="74">
        <v>11.950441520000368</v>
      </c>
      <c r="R29" s="74">
        <v>12.263338640000256</v>
      </c>
      <c r="S29" s="74">
        <v>11.283432969999467</v>
      </c>
      <c r="T29" s="74">
        <v>11.633904349457225</v>
      </c>
      <c r="U29" s="74">
        <v>11.748484144693066</v>
      </c>
      <c r="V29" s="74">
        <v>0.47059126358838671</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8052.9955762</v>
      </c>
      <c r="E30" s="71">
        <v>8280.3611673100004</v>
      </c>
      <c r="F30" s="71">
        <v>8509.6734950600003</v>
      </c>
      <c r="G30" s="71">
        <v>8569.2850947099996</v>
      </c>
      <c r="H30" s="71">
        <v>8477.6612590200002</v>
      </c>
      <c r="I30" s="71">
        <v>8934.9886240899996</v>
      </c>
      <c r="J30" s="71">
        <v>9062.5773152300007</v>
      </c>
      <c r="K30" s="71">
        <v>9169.8531359799999</v>
      </c>
      <c r="L30" s="71">
        <v>9343.2846719299996</v>
      </c>
      <c r="M30" s="71">
        <v>9471.1466977700002</v>
      </c>
      <c r="N30" s="71">
        <v>9542.3846770300006</v>
      </c>
      <c r="O30" s="71">
        <v>9656.2870916000011</v>
      </c>
      <c r="P30" s="71">
        <v>9845.8744330400004</v>
      </c>
      <c r="Q30" s="71">
        <v>10066.13856553</v>
      </c>
      <c r="R30" s="71">
        <v>10130.42497557</v>
      </c>
      <c r="S30" s="71">
        <v>9701.1549277300001</v>
      </c>
      <c r="T30" s="71">
        <v>10158.534563239999</v>
      </c>
      <c r="U30" s="71">
        <v>10379.53456455</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[1]Mundo!C31</f>
        <v>Industria</v>
      </c>
      <c r="D31" s="74">
        <v>2403.30476107</v>
      </c>
      <c r="E31" s="74">
        <v>2523.9538971500001</v>
      </c>
      <c r="F31" s="74">
        <v>2629.18975434</v>
      </c>
      <c r="G31" s="74">
        <v>2654.8754749</v>
      </c>
      <c r="H31" s="74">
        <v>2596.7278432100002</v>
      </c>
      <c r="I31" s="74">
        <v>2830.2870912600001</v>
      </c>
      <c r="J31" s="74">
        <v>2932.4884084800001</v>
      </c>
      <c r="K31" s="74">
        <v>2969.03793068</v>
      </c>
      <c r="L31" s="74">
        <v>2991.3847498699997</v>
      </c>
      <c r="M31" s="74">
        <v>3040.3545177999999</v>
      </c>
      <c r="N31" s="74">
        <v>2995.9940195900003</v>
      </c>
      <c r="O31" s="74">
        <v>2984.2874375000001</v>
      </c>
      <c r="P31" s="74">
        <v>3010.4393134300003</v>
      </c>
      <c r="Q31" s="74">
        <v>3064.7356649399999</v>
      </c>
      <c r="R31" s="74">
        <v>3084.1515460299997</v>
      </c>
      <c r="S31" s="74">
        <v>3080.7529426999999</v>
      </c>
      <c r="T31" s="74">
        <v>3181.4438531000001</v>
      </c>
      <c r="U31" s="74">
        <v>3214.8753804399998</v>
      </c>
      <c r="V31" s="74">
        <v>30.973213302068515</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2158.37892775</v>
      </c>
      <c r="E32" s="74">
        <v>2215.2144958500003</v>
      </c>
      <c r="F32" s="74">
        <v>2289.4840989700001</v>
      </c>
      <c r="G32" s="74">
        <v>2300.5596255599999</v>
      </c>
      <c r="H32" s="74">
        <v>2272.9180997500002</v>
      </c>
      <c r="I32" s="74">
        <v>2371.2035153100001</v>
      </c>
      <c r="J32" s="74">
        <v>2409.7264360300001</v>
      </c>
      <c r="K32" s="74">
        <v>2442.5686308300001</v>
      </c>
      <c r="L32" s="74">
        <v>2508.3156726400002</v>
      </c>
      <c r="M32" s="74">
        <v>2553.8886545099999</v>
      </c>
      <c r="N32" s="74">
        <v>2634.73905156</v>
      </c>
      <c r="O32" s="74">
        <v>2691.4203327999999</v>
      </c>
      <c r="P32" s="74">
        <v>2762.73382786</v>
      </c>
      <c r="Q32" s="74">
        <v>2832.0667368999998</v>
      </c>
      <c r="R32" s="74">
        <v>2843.6653737199999</v>
      </c>
      <c r="S32" s="74">
        <v>2453.8953086199999</v>
      </c>
      <c r="T32" s="74">
        <v>2644.9265874000002</v>
      </c>
      <c r="U32" s="74">
        <v>2776.0449598099999</v>
      </c>
      <c r="V32" s="74">
        <v>26.745370349179566</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2534.1953547999997</v>
      </c>
      <c r="E33" s="74">
        <v>2553.2523049900001</v>
      </c>
      <c r="F33" s="74">
        <v>2586.9303481700003</v>
      </c>
      <c r="G33" s="74">
        <v>2634.1723671200002</v>
      </c>
      <c r="H33" s="74">
        <v>2620.53537985</v>
      </c>
      <c r="I33" s="74">
        <v>2699.2091254900001</v>
      </c>
      <c r="J33" s="74">
        <v>2682.8305527900002</v>
      </c>
      <c r="K33" s="74">
        <v>2684.2658741499999</v>
      </c>
      <c r="L33" s="74">
        <v>2765.4137293200001</v>
      </c>
      <c r="M33" s="74">
        <v>2760.4007499199997</v>
      </c>
      <c r="N33" s="74">
        <v>2782.4587579499998</v>
      </c>
      <c r="O33" s="74">
        <v>2829.0809701999997</v>
      </c>
      <c r="P33" s="74">
        <v>2888.4367896700001</v>
      </c>
      <c r="Q33" s="74">
        <v>2970.7122295500003</v>
      </c>
      <c r="R33" s="74">
        <v>2980.2140302799999</v>
      </c>
      <c r="S33" s="74">
        <v>2955.9866889599998</v>
      </c>
      <c r="T33" s="74">
        <v>3079.0354407099999</v>
      </c>
      <c r="U33" s="74">
        <v>3138.2410314099998</v>
      </c>
      <c r="V33" s="74">
        <v>30.234891669692676</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3466.2829220799999</v>
      </c>
      <c r="E34" s="71">
        <v>3530.4496507899999</v>
      </c>
      <c r="F34" s="71">
        <v>3587.5245612200001</v>
      </c>
      <c r="G34" s="71">
        <v>3545.8532238799999</v>
      </c>
      <c r="H34" s="71">
        <v>3482.8061419000001</v>
      </c>
      <c r="I34" s="71">
        <v>3608.9294895500002</v>
      </c>
      <c r="J34" s="71">
        <v>3591.9882999900001</v>
      </c>
      <c r="K34" s="71">
        <v>3629.9637767200002</v>
      </c>
      <c r="L34" s="71">
        <v>3688.2940481800001</v>
      </c>
      <c r="M34" s="71">
        <v>3751.4367184100001</v>
      </c>
      <c r="N34" s="71">
        <v>3843.4739479899999</v>
      </c>
      <c r="O34" s="71">
        <v>3901.1390273900001</v>
      </c>
      <c r="P34" s="71">
        <v>3997.0745122899998</v>
      </c>
      <c r="Q34" s="71">
        <v>4065.01162415</v>
      </c>
      <c r="R34" s="71">
        <v>4078.1661016200001</v>
      </c>
      <c r="S34" s="71">
        <v>3697.5088876299997</v>
      </c>
      <c r="T34" s="71">
        <v>3916.06750517</v>
      </c>
      <c r="U34" s="71">
        <v>4059.17170713</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326.01816984999999</v>
      </c>
      <c r="E35" s="74">
        <v>330.33427512000003</v>
      </c>
      <c r="F35" s="74">
        <v>329.15042836999999</v>
      </c>
      <c r="G35" s="74">
        <v>318.937004</v>
      </c>
      <c r="H35" s="74">
        <v>303.16283224</v>
      </c>
      <c r="I35" s="74">
        <v>303.99366319000001</v>
      </c>
      <c r="J35" s="74">
        <v>279.37219835999997</v>
      </c>
      <c r="K35" s="74">
        <v>279.76032796000004</v>
      </c>
      <c r="L35" s="74">
        <v>276.29841956000001</v>
      </c>
      <c r="M35" s="74">
        <v>278.20838356000002</v>
      </c>
      <c r="N35" s="74">
        <v>283.27756531</v>
      </c>
      <c r="O35" s="74">
        <v>275.98795949999999</v>
      </c>
      <c r="P35" s="74">
        <v>276.48026909000004</v>
      </c>
      <c r="Q35" s="74">
        <v>277.80989010000002</v>
      </c>
      <c r="R35" s="74">
        <v>278.60315671000001</v>
      </c>
      <c r="S35" s="74">
        <v>284.12112741000004</v>
      </c>
      <c r="T35" s="74">
        <v>289.37732776999997</v>
      </c>
      <c r="U35" s="74">
        <v>302.63068242000003</v>
      </c>
      <c r="V35" s="74">
        <v>7.4554787098171875</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2107.8018222800001</v>
      </c>
      <c r="E36" s="74">
        <v>2156.9898445499998</v>
      </c>
      <c r="F36" s="74">
        <v>2219.6033538199999</v>
      </c>
      <c r="G36" s="74">
        <v>2213.6431112400001</v>
      </c>
      <c r="H36" s="74">
        <v>2174.80053387</v>
      </c>
      <c r="I36" s="74">
        <v>2263.3386250100002</v>
      </c>
      <c r="J36" s="74">
        <v>2292.56250069</v>
      </c>
      <c r="K36" s="74">
        <v>2316.0508379700004</v>
      </c>
      <c r="L36" s="74">
        <v>2373.5902368299999</v>
      </c>
      <c r="M36" s="74">
        <v>2410.8349518099999</v>
      </c>
      <c r="N36" s="74">
        <v>2485.7606827300001</v>
      </c>
      <c r="O36" s="74">
        <v>2536.8090088100003</v>
      </c>
      <c r="P36" s="74">
        <v>2600.6208919999999</v>
      </c>
      <c r="Q36" s="74">
        <v>2657.6331372600002</v>
      </c>
      <c r="R36" s="74">
        <v>2657.4683358500001</v>
      </c>
      <c r="S36" s="74">
        <v>2274.4383560199999</v>
      </c>
      <c r="T36" s="74">
        <v>2455.4533723300001</v>
      </c>
      <c r="U36" s="74">
        <v>2585.0023558899998</v>
      </c>
      <c r="V36" s="74">
        <v>63.683000927243405</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328.43433458999999</v>
      </c>
      <c r="E37" s="74">
        <v>315.32688371999996</v>
      </c>
      <c r="F37" s="74">
        <v>303.29633782999997</v>
      </c>
      <c r="G37" s="74">
        <v>303.20761787000004</v>
      </c>
      <c r="H37" s="74">
        <v>292.00666126000004</v>
      </c>
      <c r="I37" s="74">
        <v>295.33670747000002</v>
      </c>
      <c r="J37" s="74">
        <v>284.86277182000003</v>
      </c>
      <c r="K37" s="74">
        <v>279.32776500999995</v>
      </c>
      <c r="L37" s="74">
        <v>287.06131296999996</v>
      </c>
      <c r="M37" s="74">
        <v>280.30749641</v>
      </c>
      <c r="N37" s="74">
        <v>288.56713889000002</v>
      </c>
      <c r="O37" s="74">
        <v>291.32164051000001</v>
      </c>
      <c r="P37" s="74">
        <v>297.18336667999995</v>
      </c>
      <c r="Q37" s="74">
        <v>296.27529368</v>
      </c>
      <c r="R37" s="74">
        <v>289.98876752000001</v>
      </c>
      <c r="S37" s="74">
        <v>287.96732435999996</v>
      </c>
      <c r="T37" s="74">
        <v>293.48857228000003</v>
      </c>
      <c r="U37" s="74">
        <v>302.14180397999996</v>
      </c>
      <c r="V37" s="74">
        <v>7.443434911838863</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1137.9117918499999</v>
      </c>
      <c r="E38" s="71">
        <v>1154.7396224899999</v>
      </c>
      <c r="F38" s="71">
        <v>1192.86053378</v>
      </c>
      <c r="G38" s="71">
        <v>1222.81966313</v>
      </c>
      <c r="H38" s="71">
        <v>1179.9428206299999</v>
      </c>
      <c r="I38" s="71">
        <v>1284.64642265</v>
      </c>
      <c r="J38" s="71">
        <v>1308.1464767</v>
      </c>
      <c r="K38" s="71">
        <v>1310.0022625399999</v>
      </c>
      <c r="L38" s="71">
        <v>1360.8489478199999</v>
      </c>
      <c r="M38" s="71">
        <v>1364.33547658</v>
      </c>
      <c r="N38" s="71">
        <v>1364.7189707100001</v>
      </c>
      <c r="O38" s="71">
        <v>1400.6804653400002</v>
      </c>
      <c r="P38" s="71">
        <v>1449.2397721</v>
      </c>
      <c r="Q38" s="71">
        <v>1526.7188268599998</v>
      </c>
      <c r="R38" s="71">
        <v>1558.61046809</v>
      </c>
      <c r="S38" s="71">
        <v>1519.6048858300001</v>
      </c>
      <c r="T38" s="71">
        <v>1618.91932898</v>
      </c>
      <c r="U38" s="71">
        <v>1584.6179097899999</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434.76490172000001</v>
      </c>
      <c r="E39" s="74">
        <v>450.22593707999999</v>
      </c>
      <c r="F39" s="74">
        <v>461.51885113000003</v>
      </c>
      <c r="G39" s="74">
        <v>474.24061576000003</v>
      </c>
      <c r="H39" s="74">
        <v>433.50526227</v>
      </c>
      <c r="I39" s="74">
        <v>497.89323583999999</v>
      </c>
      <c r="J39" s="74">
        <v>514.82226674000003</v>
      </c>
      <c r="K39" s="74">
        <v>530.53609511000002</v>
      </c>
      <c r="L39" s="74">
        <v>537.4238167100001</v>
      </c>
      <c r="M39" s="74">
        <v>546.38625984999999</v>
      </c>
      <c r="N39" s="74">
        <v>542.40841889000001</v>
      </c>
      <c r="O39" s="74">
        <v>554.04527604999998</v>
      </c>
      <c r="P39" s="74">
        <v>570.07349061000002</v>
      </c>
      <c r="Q39" s="74">
        <v>594.74164974999997</v>
      </c>
      <c r="R39" s="74">
        <v>613.64913106000006</v>
      </c>
      <c r="S39" s="74">
        <v>610.81138788999999</v>
      </c>
      <c r="T39" s="74">
        <v>648.32731987</v>
      </c>
      <c r="U39" s="74">
        <v>631.05801810000003</v>
      </c>
      <c r="V39" s="74">
        <v>39.823986224138444</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10.543579100000001</v>
      </c>
      <c r="E40" s="74">
        <v>12.37292107</v>
      </c>
      <c r="F40" s="74">
        <v>14.201241379999999</v>
      </c>
      <c r="G40" s="74">
        <v>20.033941470000002</v>
      </c>
      <c r="H40" s="74">
        <v>24.27925076</v>
      </c>
      <c r="I40" s="74">
        <v>27.504996040000002</v>
      </c>
      <c r="J40" s="74">
        <v>31.881371609999999</v>
      </c>
      <c r="K40" s="74">
        <v>33.662902129999999</v>
      </c>
      <c r="L40" s="74">
        <v>35.67133759</v>
      </c>
      <c r="M40" s="74">
        <v>39.665533329999995</v>
      </c>
      <c r="N40" s="74">
        <v>42.04661686</v>
      </c>
      <c r="O40" s="74">
        <v>43.326971819999997</v>
      </c>
      <c r="P40" s="74">
        <v>45.46747826</v>
      </c>
      <c r="Q40" s="74">
        <v>50.111748859999999</v>
      </c>
      <c r="R40" s="74">
        <v>53.452577439999999</v>
      </c>
      <c r="S40" s="74">
        <v>52.019659500000003</v>
      </c>
      <c r="T40" s="74">
        <v>56.531223579999995</v>
      </c>
      <c r="U40" s="74">
        <v>58.035084479999995</v>
      </c>
      <c r="V40" s="74">
        <v>3.6624024076372481</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559.56055796999999</v>
      </c>
      <c r="E41" s="74">
        <v>558.38593547999994</v>
      </c>
      <c r="F41" s="74">
        <v>573.85393334000003</v>
      </c>
      <c r="G41" s="74">
        <v>591.47678726000004</v>
      </c>
      <c r="H41" s="74">
        <v>582.32748986000013</v>
      </c>
      <c r="I41" s="74">
        <v>608.25418347000004</v>
      </c>
      <c r="J41" s="74">
        <v>597.70714887999998</v>
      </c>
      <c r="K41" s="74">
        <v>577.10163010999997</v>
      </c>
      <c r="L41" s="74">
        <v>618.24900696999998</v>
      </c>
      <c r="M41" s="74">
        <v>608.44899475000011</v>
      </c>
      <c r="N41" s="74">
        <v>606.82688410000003</v>
      </c>
      <c r="O41" s="74">
        <v>621.75175674999991</v>
      </c>
      <c r="P41" s="74">
        <v>638.70095036999999</v>
      </c>
      <c r="Q41" s="74">
        <v>680.10680945999991</v>
      </c>
      <c r="R41" s="74">
        <v>685.71193505999997</v>
      </c>
      <c r="S41" s="74">
        <v>666.65359655999998</v>
      </c>
      <c r="T41" s="74">
        <v>712.72733458000005</v>
      </c>
      <c r="U41" s="74">
        <v>699.20300976999999</v>
      </c>
      <c r="V41" s="74">
        <v>44.124391466878052</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3453.8803788800001</v>
      </c>
      <c r="E42" s="71">
        <v>3517.1675407299999</v>
      </c>
      <c r="F42" s="71">
        <v>3574.2355739999998</v>
      </c>
      <c r="G42" s="71">
        <v>3533.2533046200001</v>
      </c>
      <c r="H42" s="71">
        <v>3464.1346893699997</v>
      </c>
      <c r="I42" s="71">
        <v>3587.4906945099997</v>
      </c>
      <c r="J42" s="71">
        <v>3577.8216704199999</v>
      </c>
      <c r="K42" s="71">
        <v>3619.51212248</v>
      </c>
      <c r="L42" s="71">
        <v>3675.82076904</v>
      </c>
      <c r="M42" s="71">
        <v>3739.1343574000002</v>
      </c>
      <c r="N42" s="71">
        <v>3830.3906077800002</v>
      </c>
      <c r="O42" s="71">
        <v>3887.9983984</v>
      </c>
      <c r="P42" s="71">
        <v>3984.56742222</v>
      </c>
      <c r="Q42" s="71">
        <v>4051.8219041900002</v>
      </c>
      <c r="R42" s="71">
        <v>4062.5917936000001</v>
      </c>
      <c r="S42" s="71">
        <v>3681.1918244500002</v>
      </c>
      <c r="T42" s="71">
        <v>3897.39551725</v>
      </c>
      <c r="U42" s="71">
        <v>4039.1182645999997</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936.38907253999992</v>
      </c>
      <c r="E43" s="74">
        <v>944.74283519000005</v>
      </c>
      <c r="F43" s="74">
        <v>951.11966758999995</v>
      </c>
      <c r="G43" s="74">
        <v>943.68172242000003</v>
      </c>
      <c r="H43" s="74">
        <v>941.80599379</v>
      </c>
      <c r="I43" s="74">
        <v>970.55289564999998</v>
      </c>
      <c r="J43" s="74">
        <v>960.66538298</v>
      </c>
      <c r="K43" s="74">
        <v>976.92009407</v>
      </c>
      <c r="L43" s="74">
        <v>1005.88110452</v>
      </c>
      <c r="M43" s="74">
        <v>1016.2689331199999</v>
      </c>
      <c r="N43" s="74">
        <v>1050.7337213399999</v>
      </c>
      <c r="O43" s="74">
        <v>1076.7166293099999</v>
      </c>
      <c r="P43" s="74">
        <v>1088.3228784200001</v>
      </c>
      <c r="Q43" s="74">
        <v>1105.48184268</v>
      </c>
      <c r="R43" s="74">
        <v>1112.09781507</v>
      </c>
      <c r="S43" s="74">
        <v>987.00812531000008</v>
      </c>
      <c r="T43" s="74">
        <v>1070.3321206000001</v>
      </c>
      <c r="U43" s="74">
        <v>1098.2356100250388</v>
      </c>
      <c r="V43" s="74">
        <v>27.189984003446821</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1097.40620287</v>
      </c>
      <c r="E44" s="74">
        <v>1116.6792193700001</v>
      </c>
      <c r="F44" s="74">
        <v>1142.1496634100001</v>
      </c>
      <c r="G44" s="74">
        <v>1154.720867</v>
      </c>
      <c r="H44" s="74">
        <v>1124.19972579</v>
      </c>
      <c r="I44" s="74">
        <v>1171.4720322000001</v>
      </c>
      <c r="J44" s="74">
        <v>1194.63083796</v>
      </c>
      <c r="K44" s="74">
        <v>1216.3743213</v>
      </c>
      <c r="L44" s="74">
        <v>1233.2477231099999</v>
      </c>
      <c r="M44" s="74">
        <v>1256.8237903700001</v>
      </c>
      <c r="N44" s="74">
        <v>1278.2268583</v>
      </c>
      <c r="O44" s="74">
        <v>1272.5329384000001</v>
      </c>
      <c r="P44" s="74">
        <v>1298.7108864200002</v>
      </c>
      <c r="Q44" s="74">
        <v>1318.2393914099998</v>
      </c>
      <c r="R44" s="74">
        <v>1304.9165132800001</v>
      </c>
      <c r="S44" s="74">
        <v>1200.5812819999999</v>
      </c>
      <c r="T44" s="74">
        <v>1264.94610489</v>
      </c>
      <c r="U44" s="74">
        <v>1326.1917960993387</v>
      </c>
      <c r="V44" s="74">
        <v>32.833695604371556</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308.52297549999997</v>
      </c>
      <c r="E45" s="74">
        <v>319.74213056999997</v>
      </c>
      <c r="F45" s="74">
        <v>324.25654038000005</v>
      </c>
      <c r="G45" s="74">
        <v>311.46626614000002</v>
      </c>
      <c r="H45" s="74">
        <v>287.97495703999999</v>
      </c>
      <c r="I45" s="74">
        <v>292.85699742000003</v>
      </c>
      <c r="J45" s="74">
        <v>283.23126802000002</v>
      </c>
      <c r="K45" s="74">
        <v>265.80812732000004</v>
      </c>
      <c r="L45" s="74">
        <v>255.74517814999999</v>
      </c>
      <c r="M45" s="74">
        <v>250.72026849</v>
      </c>
      <c r="N45" s="74">
        <v>246.76600055</v>
      </c>
      <c r="O45" s="74">
        <v>245.73257008000002</v>
      </c>
      <c r="P45" s="74">
        <v>251.5773781</v>
      </c>
      <c r="Q45" s="74">
        <v>245.98967105</v>
      </c>
      <c r="R45" s="74">
        <v>234.06936988000001</v>
      </c>
      <c r="S45" s="74">
        <v>219.39566073999998</v>
      </c>
      <c r="T45" s="74">
        <v>233.08277304999999</v>
      </c>
      <c r="U45" s="74">
        <v>248.71700320823859</v>
      </c>
      <c r="V45" s="74">
        <v>6.1577053929830754</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245.53666034</v>
      </c>
      <c r="E46" s="74">
        <v>248.62813013000002</v>
      </c>
      <c r="F46" s="74">
        <v>255.41338166000003</v>
      </c>
      <c r="G46" s="74">
        <v>253.04502321999999</v>
      </c>
      <c r="H46" s="74">
        <v>239.80153473999999</v>
      </c>
      <c r="I46" s="74">
        <v>252.79865552999999</v>
      </c>
      <c r="J46" s="74">
        <v>259.78173378000002</v>
      </c>
      <c r="K46" s="74">
        <v>262.00913654999999</v>
      </c>
      <c r="L46" s="74">
        <v>268.51971321000002</v>
      </c>
      <c r="M46" s="74">
        <v>278.28975614000001</v>
      </c>
      <c r="N46" s="74">
        <v>293.63862807999999</v>
      </c>
      <c r="O46" s="74">
        <v>307.32424100999998</v>
      </c>
      <c r="P46" s="74">
        <v>327.20499444000001</v>
      </c>
      <c r="Q46" s="74">
        <v>340.97979315999999</v>
      </c>
      <c r="R46" s="74">
        <v>347.51516447999995</v>
      </c>
      <c r="S46" s="74">
        <v>195.92664809000001</v>
      </c>
      <c r="T46" s="74">
        <v>222.93812745</v>
      </c>
      <c r="U46" s="74">
        <v>237.08132786446552</v>
      </c>
      <c r="V46" s="74">
        <v>5.8696307543731718</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221.00417243000001</v>
      </c>
      <c r="E47" s="74">
        <v>228.19110957999999</v>
      </c>
      <c r="F47" s="74">
        <v>233.12179931</v>
      </c>
      <c r="G47" s="74">
        <v>232.49667198</v>
      </c>
      <c r="H47" s="74">
        <v>240.64425875000001</v>
      </c>
      <c r="I47" s="74">
        <v>252.41508791000001</v>
      </c>
      <c r="J47" s="74">
        <v>245.11232269000001</v>
      </c>
      <c r="K47" s="74">
        <v>250.96384667999999</v>
      </c>
      <c r="L47" s="74">
        <v>266.87866388000003</v>
      </c>
      <c r="M47" s="74">
        <v>275.61576332999999</v>
      </c>
      <c r="N47" s="74">
        <v>280.45230414000002</v>
      </c>
      <c r="O47" s="74">
        <v>291.66243614000001</v>
      </c>
      <c r="P47" s="74">
        <v>299.27242512999999</v>
      </c>
      <c r="Q47" s="74">
        <v>314.97043951000001</v>
      </c>
      <c r="R47" s="74">
        <v>322.84090522000002</v>
      </c>
      <c r="S47" s="74">
        <v>318.34435565000001</v>
      </c>
      <c r="T47" s="74">
        <v>328.71293907</v>
      </c>
      <c r="U47" s="74">
        <v>337.11578620895096</v>
      </c>
      <c r="V47" s="74">
        <v>8.346271738649774</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3912.4318559200001</v>
      </c>
      <c r="E48" s="71">
        <v>4011.3775379399999</v>
      </c>
      <c r="F48" s="71">
        <v>4079.0376420299999</v>
      </c>
      <c r="G48" s="71">
        <v>4135.4101904999998</v>
      </c>
      <c r="H48" s="71">
        <v>4029.8358995500002</v>
      </c>
      <c r="I48" s="71">
        <v>4193.5825526299996</v>
      </c>
      <c r="J48" s="71">
        <v>4266.4706350800006</v>
      </c>
      <c r="K48" s="71">
        <v>4290.9673573</v>
      </c>
      <c r="L48" s="71">
        <v>4287.3256843700001</v>
      </c>
      <c r="M48" s="71">
        <v>4255.9153710800001</v>
      </c>
      <c r="N48" s="71">
        <v>4435.0681858799999</v>
      </c>
      <c r="O48" s="71">
        <v>4608.8762065800001</v>
      </c>
      <c r="P48" s="71">
        <v>4751.2728602100005</v>
      </c>
      <c r="Q48" s="71">
        <v>4813.3064877300003</v>
      </c>
      <c r="R48" s="71">
        <v>4807.0334137299997</v>
      </c>
      <c r="S48" s="71">
        <v>4461.0988035099999</v>
      </c>
      <c r="T48" s="71">
        <v>4618.3322505699998</v>
      </c>
      <c r="U48" s="71">
        <v>4715.9897807100006</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3221.5132455799999</v>
      </c>
      <c r="E49" s="74">
        <v>3293.23940378</v>
      </c>
      <c r="F49" s="74">
        <v>3339.3632445499998</v>
      </c>
      <c r="G49" s="74">
        <v>3368.2928618400001</v>
      </c>
      <c r="H49" s="74">
        <v>3293.4014907800001</v>
      </c>
      <c r="I49" s="74">
        <v>3391.02052323</v>
      </c>
      <c r="J49" s="74">
        <v>3413.7967102800003</v>
      </c>
      <c r="K49" s="74">
        <v>3448.6022865099999</v>
      </c>
      <c r="L49" s="74">
        <v>3434.33748302</v>
      </c>
      <c r="M49" s="74">
        <v>3429.9789752299998</v>
      </c>
      <c r="N49" s="74">
        <v>3589.3973732899999</v>
      </c>
      <c r="O49" s="74">
        <v>3721.4258852799999</v>
      </c>
      <c r="P49" s="74">
        <v>3818.2146676900002</v>
      </c>
      <c r="Q49" s="74">
        <v>3853.4818965500003</v>
      </c>
      <c r="R49" s="74">
        <v>3811.0234060499997</v>
      </c>
      <c r="S49" s="74">
        <v>3493.13535864</v>
      </c>
      <c r="T49" s="74">
        <v>3584.1078983500001</v>
      </c>
      <c r="U49" s="74">
        <v>3707.8298792300002</v>
      </c>
      <c r="V49" s="74">
        <v>78.622517258122215</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690.91861033999999</v>
      </c>
      <c r="E50" s="74">
        <v>718.13813416000005</v>
      </c>
      <c r="F50" s="74">
        <v>739.67439748000004</v>
      </c>
      <c r="G50" s="74">
        <v>767.11732866</v>
      </c>
      <c r="H50" s="74">
        <v>736.43440877</v>
      </c>
      <c r="I50" s="74">
        <v>802.56202940000003</v>
      </c>
      <c r="J50" s="74">
        <v>852.67392480000001</v>
      </c>
      <c r="K50" s="74">
        <v>842.36507079</v>
      </c>
      <c r="L50" s="74">
        <v>852.98820134999994</v>
      </c>
      <c r="M50" s="74">
        <v>825.93639584999994</v>
      </c>
      <c r="N50" s="74">
        <v>845.67081258999997</v>
      </c>
      <c r="O50" s="74">
        <v>887.45032129999993</v>
      </c>
      <c r="P50" s="74">
        <v>933.05819252000003</v>
      </c>
      <c r="Q50" s="74">
        <v>959.82459117999997</v>
      </c>
      <c r="R50" s="74">
        <v>996.01000768000006</v>
      </c>
      <c r="S50" s="74">
        <v>967.96344486999999</v>
      </c>
      <c r="T50" s="74">
        <v>1034.2243522199999</v>
      </c>
      <c r="U50" s="74">
        <v>1008.15990148</v>
      </c>
      <c r="V50" s="74">
        <v>21.377482741877778</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156.43798480999999</v>
      </c>
      <c r="E51" s="74">
        <v>163.64744571</v>
      </c>
      <c r="F51" s="74">
        <v>166.18579659000002</v>
      </c>
      <c r="G51" s="74">
        <v>176.00428664999998</v>
      </c>
      <c r="H51" s="74">
        <v>175.76720019000001</v>
      </c>
      <c r="I51" s="74">
        <v>188.93800046999999</v>
      </c>
      <c r="J51" s="74">
        <v>195.54588407999998</v>
      </c>
      <c r="K51" s="74">
        <v>198.64525244999999</v>
      </c>
      <c r="L51" s="74">
        <v>201.77927086</v>
      </c>
      <c r="M51" s="74">
        <v>206.62967988</v>
      </c>
      <c r="N51" s="74">
        <v>223.21622295</v>
      </c>
      <c r="O51" s="74">
        <v>239.83097166000002</v>
      </c>
      <c r="P51" s="74">
        <v>241.16546736999999</v>
      </c>
      <c r="Q51" s="74">
        <v>249.54153701000001</v>
      </c>
      <c r="R51" s="74">
        <v>263.03175324</v>
      </c>
      <c r="S51" s="74">
        <v>233.59106383999998</v>
      </c>
      <c r="T51" s="74">
        <v>256.35085617999999</v>
      </c>
      <c r="U51" s="74">
        <v>273.08838818076094</v>
      </c>
      <c r="V51" s="74">
        <v>5.7906908385973432</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227.99194366</v>
      </c>
      <c r="E52" s="74">
        <v>247.27339506000001</v>
      </c>
      <c r="F52" s="74">
        <v>251.33279616999999</v>
      </c>
      <c r="G52" s="74">
        <v>275.37461810999997</v>
      </c>
      <c r="H52" s="74">
        <v>289.9492894</v>
      </c>
      <c r="I52" s="74">
        <v>308.04355368</v>
      </c>
      <c r="J52" s="74">
        <v>317.46079929000001</v>
      </c>
      <c r="K52" s="74">
        <v>326.47432240000001</v>
      </c>
      <c r="L52" s="74">
        <v>344.74440865000003</v>
      </c>
      <c r="M52" s="74">
        <v>354.14687092000003</v>
      </c>
      <c r="N52" s="74">
        <v>369.99852649999997</v>
      </c>
      <c r="O52" s="74">
        <v>389.07098507000001</v>
      </c>
      <c r="P52" s="74">
        <v>393.83934223</v>
      </c>
      <c r="Q52" s="74">
        <v>391.09093130000002</v>
      </c>
      <c r="R52" s="74">
        <v>384.94942256999997</v>
      </c>
      <c r="S52" s="74">
        <v>357.67580972999997</v>
      </c>
      <c r="T52" s="74">
        <v>375.60041601</v>
      </c>
      <c r="U52" s="74">
        <v>399.26967870424539</v>
      </c>
      <c r="V52" s="74">
        <v>8.4662965203485783</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203.26731891999998</v>
      </c>
      <c r="E53" s="74">
        <v>216.34047353</v>
      </c>
      <c r="F53" s="74">
        <v>221.10500596</v>
      </c>
      <c r="G53" s="74">
        <v>230.98229214</v>
      </c>
      <c r="H53" s="74">
        <v>230.15163698000001</v>
      </c>
      <c r="I53" s="74">
        <v>241.72759880999999</v>
      </c>
      <c r="J53" s="74">
        <v>254.80737174999999</v>
      </c>
      <c r="K53" s="74">
        <v>250.75581189000002</v>
      </c>
      <c r="L53" s="74">
        <v>252.32185228</v>
      </c>
      <c r="M53" s="74">
        <v>241.27001840999998</v>
      </c>
      <c r="N53" s="74">
        <v>246.61086089</v>
      </c>
      <c r="O53" s="74">
        <v>241.65995215000001</v>
      </c>
      <c r="P53" s="74">
        <v>228.00188737000002</v>
      </c>
      <c r="Q53" s="74">
        <v>221.74582419000001</v>
      </c>
      <c r="R53" s="74">
        <v>210.18733330000001</v>
      </c>
      <c r="S53" s="74">
        <v>202.92539795000002</v>
      </c>
      <c r="T53" s="74">
        <v>219.53779322</v>
      </c>
      <c r="U53" s="74">
        <v>224.77597911970764</v>
      </c>
      <c r="V53" s="74">
        <v>4.7662524638861115</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60.331668619999995</v>
      </c>
      <c r="E54" s="74">
        <v>62.793580859999999</v>
      </c>
      <c r="F54" s="74">
        <v>66.962362659999997</v>
      </c>
      <c r="G54" s="74">
        <v>68.344058390000001</v>
      </c>
      <c r="H54" s="74">
        <v>66.229685509999996</v>
      </c>
      <c r="I54" s="74">
        <v>70.05043821999999</v>
      </c>
      <c r="J54" s="74">
        <v>69.615109989999993</v>
      </c>
      <c r="K54" s="74">
        <v>68.312695879999993</v>
      </c>
      <c r="L54" s="74">
        <v>72.96486428</v>
      </c>
      <c r="M54" s="74">
        <v>71.869319169999997</v>
      </c>
      <c r="N54" s="74">
        <v>78.414920240000001</v>
      </c>
      <c r="O54" s="74">
        <v>86.640416599999995</v>
      </c>
      <c r="P54" s="74">
        <v>92.245458740000004</v>
      </c>
      <c r="Q54" s="74">
        <v>93.894462520000005</v>
      </c>
      <c r="R54" s="74">
        <v>94.84814591</v>
      </c>
      <c r="S54" s="74">
        <v>59.877516</v>
      </c>
      <c r="T54" s="74">
        <v>57.268929610000001</v>
      </c>
      <c r="U54" s="74">
        <v>71.357496824146821</v>
      </c>
      <c r="V54" s="74">
        <v>1.5130969349429724</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70.11665751000001</v>
      </c>
      <c r="E55" s="74">
        <v>71.269066170000002</v>
      </c>
      <c r="F55" s="74">
        <v>72.940955459999998</v>
      </c>
      <c r="G55" s="74">
        <v>73.220805760000005</v>
      </c>
      <c r="H55" s="74">
        <v>74.387994169999999</v>
      </c>
      <c r="I55" s="74">
        <v>78.931314190000009</v>
      </c>
      <c r="J55" s="74">
        <v>85.253324849999998</v>
      </c>
      <c r="K55" s="74">
        <v>86.807756770000012</v>
      </c>
      <c r="L55" s="74">
        <v>92.641432140000006</v>
      </c>
      <c r="M55" s="74">
        <v>100.80268399000001</v>
      </c>
      <c r="N55" s="74">
        <v>110.38375655</v>
      </c>
      <c r="O55" s="74">
        <v>124.83404165</v>
      </c>
      <c r="P55" s="74">
        <v>130.12020792999999</v>
      </c>
      <c r="Q55" s="74">
        <v>135.80001061999999</v>
      </c>
      <c r="R55" s="74">
        <v>143.37370876</v>
      </c>
      <c r="S55" s="74">
        <v>143.08417176</v>
      </c>
      <c r="T55" s="74">
        <v>150.24202045000001</v>
      </c>
      <c r="U55" s="74">
        <v>155.60977157973912</v>
      </c>
      <c r="V55" s="74">
        <v>3.2996206271742983</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3971.9283026600001</v>
      </c>
      <c r="E56" s="71">
        <v>4005.44746652</v>
      </c>
      <c r="F56" s="71">
        <v>4051.3410651300001</v>
      </c>
      <c r="G56" s="71">
        <v>4121.9507321700003</v>
      </c>
      <c r="H56" s="71">
        <v>3983.1252104099999</v>
      </c>
      <c r="I56" s="71">
        <v>4126.5862930800004</v>
      </c>
      <c r="J56" s="71">
        <v>4253.4009839500004</v>
      </c>
      <c r="K56" s="71">
        <v>4322.8492323800001</v>
      </c>
      <c r="L56" s="71">
        <v>4337.53556458</v>
      </c>
      <c r="M56" s="71">
        <v>4298.0861954299999</v>
      </c>
      <c r="N56" s="71">
        <v>4507.9921165599999</v>
      </c>
      <c r="O56" s="71">
        <v>4707.0743340099998</v>
      </c>
      <c r="P56" s="71">
        <v>4793.5139382300003</v>
      </c>
      <c r="Q56" s="71">
        <v>4900.7622588000004</v>
      </c>
      <c r="R56" s="71">
        <v>4868.51323796</v>
      </c>
      <c r="S56" s="71">
        <v>4529.7444925</v>
      </c>
      <c r="T56" s="71">
        <v>4630.56774081</v>
      </c>
      <c r="U56" s="71">
        <v>4772.5914304100006</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3264.21940326</v>
      </c>
      <c r="E57" s="74">
        <v>3288.8964777000001</v>
      </c>
      <c r="F57" s="74">
        <v>3320.0731373600001</v>
      </c>
      <c r="G57" s="74">
        <v>3359.8466264100002</v>
      </c>
      <c r="H57" s="74">
        <v>3260.13153027</v>
      </c>
      <c r="I57" s="74">
        <v>3331.9667745900001</v>
      </c>
      <c r="J57" s="74">
        <v>3411.6180934700001</v>
      </c>
      <c r="K57" s="74">
        <v>3470.4400707299997</v>
      </c>
      <c r="L57" s="74">
        <v>3466.6180693700003</v>
      </c>
      <c r="M57" s="74">
        <v>3445.1280244499999</v>
      </c>
      <c r="N57" s="74">
        <v>3634.5720043400001</v>
      </c>
      <c r="O57" s="74">
        <v>3792.1460819700001</v>
      </c>
      <c r="P57" s="74">
        <v>3827.92040636</v>
      </c>
      <c r="Q57" s="74">
        <v>3908.5575803000002</v>
      </c>
      <c r="R57" s="74">
        <v>3824.6582753799998</v>
      </c>
      <c r="S57" s="74">
        <v>3523.85830949</v>
      </c>
      <c r="T57" s="74">
        <v>3562.7093726799999</v>
      </c>
      <c r="U57" s="74">
        <v>3719.6831880700001</v>
      </c>
      <c r="V57" s="74">
        <v>77.938437477989851</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707.70889939999995</v>
      </c>
      <c r="E58" s="74">
        <v>716.55098881999993</v>
      </c>
      <c r="F58" s="74">
        <v>731.26792776999991</v>
      </c>
      <c r="G58" s="74">
        <v>762.10410575999992</v>
      </c>
      <c r="H58" s="74">
        <v>722.99368013999992</v>
      </c>
      <c r="I58" s="74">
        <v>794.61951849000002</v>
      </c>
      <c r="J58" s="74">
        <v>841.78289047999999</v>
      </c>
      <c r="K58" s="74">
        <v>852.40916164999999</v>
      </c>
      <c r="L58" s="74">
        <v>870.91749520999997</v>
      </c>
      <c r="M58" s="74">
        <v>852.95817098000009</v>
      </c>
      <c r="N58" s="74">
        <v>873.42011221999996</v>
      </c>
      <c r="O58" s="74">
        <v>914.92825204000007</v>
      </c>
      <c r="P58" s="74">
        <v>965.59353186999999</v>
      </c>
      <c r="Q58" s="74">
        <v>992.2046785</v>
      </c>
      <c r="R58" s="74">
        <v>1043.8549625800001</v>
      </c>
      <c r="S58" s="74">
        <v>1005.8861830100001</v>
      </c>
      <c r="T58" s="74">
        <v>1067.8583681300001</v>
      </c>
      <c r="U58" s="74">
        <v>1052.90824234</v>
      </c>
      <c r="V58" s="74">
        <v>22.061562522010135</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154.52249220000002</v>
      </c>
      <c r="E59" s="74">
        <v>150.72772691999998</v>
      </c>
      <c r="F59" s="74">
        <v>155.03665395000002</v>
      </c>
      <c r="G59" s="74">
        <v>160.04082615999999</v>
      </c>
      <c r="H59" s="74">
        <v>166.41139706999999</v>
      </c>
      <c r="I59" s="74">
        <v>175.76823292</v>
      </c>
      <c r="J59" s="74">
        <v>183.36010961000002</v>
      </c>
      <c r="K59" s="74">
        <v>195.74504289999999</v>
      </c>
      <c r="L59" s="74">
        <v>190.16064445000001</v>
      </c>
      <c r="M59" s="74">
        <v>197.69773426</v>
      </c>
      <c r="N59" s="74">
        <v>224.6347026</v>
      </c>
      <c r="O59" s="74">
        <v>239.08678211</v>
      </c>
      <c r="P59" s="74">
        <v>241.41674288999999</v>
      </c>
      <c r="Q59" s="74">
        <v>251.45421251000002</v>
      </c>
      <c r="R59" s="74">
        <v>245.28882368000001</v>
      </c>
      <c r="S59" s="74">
        <v>217.95127994999999</v>
      </c>
      <c r="T59" s="74">
        <v>238.11702545</v>
      </c>
      <c r="U59" s="74">
        <v>240.64727927722319</v>
      </c>
      <c r="V59" s="74">
        <v>5.0422769848654285</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243.49432719000001</v>
      </c>
      <c r="E60" s="74">
        <v>254.50349413999999</v>
      </c>
      <c r="F60" s="74">
        <v>262.59641082000002</v>
      </c>
      <c r="G60" s="74">
        <v>294.62769001000004</v>
      </c>
      <c r="H60" s="74">
        <v>310.73951753999995</v>
      </c>
      <c r="I60" s="74">
        <v>316.43682865</v>
      </c>
      <c r="J60" s="74">
        <v>328.57180755999997</v>
      </c>
      <c r="K60" s="74">
        <v>348.95877918000002</v>
      </c>
      <c r="L60" s="74">
        <v>358.48465849000002</v>
      </c>
      <c r="M60" s="74">
        <v>361.19447038000004</v>
      </c>
      <c r="N60" s="74">
        <v>386.64768975000004</v>
      </c>
      <c r="O60" s="74">
        <v>411.91142228000001</v>
      </c>
      <c r="P60" s="74">
        <v>430.67469251</v>
      </c>
      <c r="Q60" s="74">
        <v>430.91724550999999</v>
      </c>
      <c r="R60" s="74">
        <v>423.31939432000001</v>
      </c>
      <c r="S60" s="74">
        <v>397.10255241999999</v>
      </c>
      <c r="T60" s="74">
        <v>405.73659882000004</v>
      </c>
      <c r="U60" s="74">
        <v>407.12344493582975</v>
      </c>
      <c r="V60" s="74">
        <v>8.5304483082654077</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262.87086914999998</v>
      </c>
      <c r="E61" s="74">
        <v>267.53558179000004</v>
      </c>
      <c r="F61" s="74">
        <v>272.89919191000001</v>
      </c>
      <c r="G61" s="74">
        <v>283.54166480000004</v>
      </c>
      <c r="H61" s="74">
        <v>282.81251257999998</v>
      </c>
      <c r="I61" s="74">
        <v>289.65951432000003</v>
      </c>
      <c r="J61" s="74">
        <v>295.74835152999998</v>
      </c>
      <c r="K61" s="74">
        <v>285.20590733</v>
      </c>
      <c r="L61" s="74">
        <v>300.8657197</v>
      </c>
      <c r="M61" s="74">
        <v>292.23833302999998</v>
      </c>
      <c r="N61" s="74">
        <v>303.27716076000002</v>
      </c>
      <c r="O61" s="74">
        <v>284.18429999000006</v>
      </c>
      <c r="P61" s="74">
        <v>270.84424496999998</v>
      </c>
      <c r="Q61" s="74">
        <v>272.29642625000002</v>
      </c>
      <c r="R61" s="74">
        <v>234.90932824000001</v>
      </c>
      <c r="S61" s="74">
        <v>217.64558400999999</v>
      </c>
      <c r="T61" s="74">
        <v>237.56844846999999</v>
      </c>
      <c r="U61" s="74">
        <v>235.49546442270855</v>
      </c>
      <c r="V61" s="74">
        <v>4.9343311250608721</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61.083945149999998</v>
      </c>
      <c r="E62" s="74">
        <v>63.574651530000004</v>
      </c>
      <c r="F62" s="74">
        <v>67.203266249999999</v>
      </c>
      <c r="G62" s="74">
        <v>71.443045240000004</v>
      </c>
      <c r="H62" s="74">
        <v>73.621930559999996</v>
      </c>
      <c r="I62" s="74">
        <v>75.261960040000005</v>
      </c>
      <c r="J62" s="74">
        <v>76.760148049999998</v>
      </c>
      <c r="K62" s="74">
        <v>80.205504430000005</v>
      </c>
      <c r="L62" s="74">
        <v>88.015571460000004</v>
      </c>
      <c r="M62" s="74">
        <v>84.591164789999993</v>
      </c>
      <c r="N62" s="74">
        <v>89.208215410000008</v>
      </c>
      <c r="O62" s="74">
        <v>92.81418352</v>
      </c>
      <c r="P62" s="74">
        <v>98.554157320000002</v>
      </c>
      <c r="Q62" s="74">
        <v>103.64842019999999</v>
      </c>
      <c r="R62" s="74">
        <v>102.07643457</v>
      </c>
      <c r="S62" s="74">
        <v>75.588007189999999</v>
      </c>
      <c r="T62" s="74">
        <v>71.777457439999992</v>
      </c>
      <c r="U62" s="74">
        <v>90.404685062305177</v>
      </c>
      <c r="V62" s="74">
        <v>1.8942473157510311</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72.226173680000002</v>
      </c>
      <c r="E63" s="74">
        <v>70.395738370000004</v>
      </c>
      <c r="F63" s="74">
        <v>71.410361129999998</v>
      </c>
      <c r="G63" s="74">
        <v>71.899746219999997</v>
      </c>
      <c r="H63" s="74">
        <v>65.731769119999996</v>
      </c>
      <c r="I63" s="74">
        <v>68.547323560000009</v>
      </c>
      <c r="J63" s="74">
        <v>73.224057470000005</v>
      </c>
      <c r="K63" s="74">
        <v>73.04557235</v>
      </c>
      <c r="L63" s="74">
        <v>73.19584832999999</v>
      </c>
      <c r="M63" s="74">
        <v>87.513620420000009</v>
      </c>
      <c r="N63" s="74">
        <v>100.42099363</v>
      </c>
      <c r="O63" s="74">
        <v>113.60206224</v>
      </c>
      <c r="P63" s="74">
        <v>118.55110755</v>
      </c>
      <c r="Q63" s="74">
        <v>125.17835697</v>
      </c>
      <c r="R63" s="74">
        <v>126.34404014</v>
      </c>
      <c r="S63" s="74">
        <v>127.55717396</v>
      </c>
      <c r="T63" s="74">
        <v>138.56695572000001</v>
      </c>
      <c r="U63" s="74">
        <v>146.70050967446954</v>
      </c>
      <c r="V63" s="74">
        <v>3.0738124520721208</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26640.156362679998</v>
      </c>
      <c r="E64" s="71">
        <v>27482.823302010001</v>
      </c>
      <c r="F64" s="71">
        <v>28401.418925009999</v>
      </c>
      <c r="G64" s="71">
        <v>28576.18114321</v>
      </c>
      <c r="H64" s="71">
        <v>28259.983475869998</v>
      </c>
      <c r="I64" s="71">
        <v>29923.80182637</v>
      </c>
      <c r="J64" s="71">
        <v>30767.037099270001</v>
      </c>
      <c r="K64" s="71">
        <v>31216.642525839998</v>
      </c>
      <c r="L64" s="71">
        <v>31759.832471779999</v>
      </c>
      <c r="M64" s="71">
        <v>31833.317387949999</v>
      </c>
      <c r="N64" s="71">
        <v>31685.198469939998</v>
      </c>
      <c r="O64" s="71">
        <v>31682.31899575</v>
      </c>
      <c r="P64" s="71">
        <v>32202.147487259997</v>
      </c>
      <c r="Q64" s="71">
        <v>32793.707383299996</v>
      </c>
      <c r="R64" s="71">
        <v>32664.432162069999</v>
      </c>
      <c r="S64" s="71">
        <v>31095.257851640003</v>
      </c>
      <c r="T64" s="71">
        <v>32939.574143170001</v>
      </c>
      <c r="U64" s="71">
        <v>33795.555367059998</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336.39000000000004</v>
      </c>
      <c r="E65" s="71">
        <v>329.86</v>
      </c>
      <c r="F65" s="71">
        <v>323.84000000000003</v>
      </c>
      <c r="G65" s="71">
        <v>316.97999999999996</v>
      </c>
      <c r="H65" s="71">
        <v>315.26</v>
      </c>
      <c r="I65" s="71">
        <v>317.69</v>
      </c>
      <c r="J65" s="71">
        <v>314.53999999999996</v>
      </c>
      <c r="K65" s="71">
        <v>309.33</v>
      </c>
      <c r="L65" s="71">
        <v>304.94</v>
      </c>
      <c r="M65" s="71">
        <v>295.74</v>
      </c>
      <c r="N65" s="71">
        <v>284.94000000000005</v>
      </c>
      <c r="O65" s="71">
        <v>276.16000000000003</v>
      </c>
      <c r="P65" s="71">
        <v>270.67</v>
      </c>
      <c r="Q65" s="71">
        <v>266.12</v>
      </c>
      <c r="R65" s="71">
        <v>257.85999999999996</v>
      </c>
      <c r="S65" s="71">
        <v>253.51000000000002</v>
      </c>
      <c r="T65" s="71">
        <v>253.56</v>
      </c>
      <c r="U65" s="71">
        <v>251.80999999999997</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92.5</v>
      </c>
      <c r="E66" s="71">
        <v>90.36</v>
      </c>
      <c r="F66" s="71">
        <v>88.27</v>
      </c>
      <c r="G66" s="71">
        <v>86.78</v>
      </c>
      <c r="H66" s="71">
        <v>86.14</v>
      </c>
      <c r="I66" s="71">
        <v>86.4</v>
      </c>
      <c r="J66" s="71">
        <v>84.49</v>
      </c>
      <c r="K66" s="71">
        <v>82.66</v>
      </c>
      <c r="L66" s="71">
        <v>81.75</v>
      </c>
      <c r="M66" s="71">
        <v>79.960000000000008</v>
      </c>
      <c r="N66" s="71">
        <v>77.95</v>
      </c>
      <c r="O66" s="71">
        <v>76.36999999999999</v>
      </c>
      <c r="P66" s="71">
        <v>75</v>
      </c>
      <c r="Q66" s="71">
        <v>74.08</v>
      </c>
      <c r="R66" s="71">
        <v>72.330000000000013</v>
      </c>
      <c r="S66" s="71">
        <v>71.28</v>
      </c>
      <c r="T66" s="71">
        <v>70.540000000000006</v>
      </c>
      <c r="U66" s="71">
        <v>70.040000000000006</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144.81</v>
      </c>
      <c r="E67" s="75">
        <v>141.68</v>
      </c>
      <c r="F67" s="75">
        <v>138.19999999999999</v>
      </c>
      <c r="G67" s="75">
        <v>135.97</v>
      </c>
      <c r="H67" s="75">
        <v>135.41</v>
      </c>
      <c r="I67" s="75">
        <v>136.05999999999997</v>
      </c>
      <c r="J67" s="75">
        <v>133.17000000000002</v>
      </c>
      <c r="K67" s="75">
        <v>130.70000000000002</v>
      </c>
      <c r="L67" s="75">
        <v>128.51999999999998</v>
      </c>
      <c r="M67" s="75">
        <v>125.97</v>
      </c>
      <c r="N67" s="75">
        <v>122.11</v>
      </c>
      <c r="O67" s="75">
        <v>119.42</v>
      </c>
      <c r="P67" s="75">
        <v>117.67</v>
      </c>
      <c r="Q67" s="75">
        <v>116.47</v>
      </c>
      <c r="R67" s="75">
        <v>114.65</v>
      </c>
      <c r="S67" s="75">
        <v>113.86</v>
      </c>
      <c r="T67" s="75">
        <v>112.87</v>
      </c>
      <c r="U67" s="75">
        <v>111.4</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1900-000000000000}"/>
  </hyperlinks>
  <pageMargins left="0.18" right="0.25" top="0.75" bottom="0.75" header="0.3" footer="0.3"/>
  <pageSetup paperSize="9" scale="27"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4">
    <tabColor rgb="FFFF8200"/>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5,242.33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318</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5581.0591440099997</v>
      </c>
      <c r="E4" s="66">
        <v>5596.1623991200004</v>
      </c>
      <c r="F4" s="66">
        <v>5618.9945778700003</v>
      </c>
      <c r="G4" s="66">
        <v>5542.9038266399994</v>
      </c>
      <c r="H4" s="66">
        <v>5302.63558233</v>
      </c>
      <c r="I4" s="66">
        <v>5475.4666724799999</v>
      </c>
      <c r="J4" s="66">
        <v>5380.0517463300002</v>
      </c>
      <c r="K4" s="66">
        <v>5336.8442883799999</v>
      </c>
      <c r="L4" s="66">
        <v>5381.6748208199997</v>
      </c>
      <c r="M4" s="66">
        <v>5333.4345337500008</v>
      </c>
      <c r="N4" s="66">
        <v>5326.3036279499993</v>
      </c>
      <c r="O4" s="66">
        <v>5343.8481316799998</v>
      </c>
      <c r="P4" s="66">
        <v>5377.9479128499997</v>
      </c>
      <c r="Q4" s="66">
        <v>5426.5855562899997</v>
      </c>
      <c r="R4" s="66">
        <v>5390.7829099599994</v>
      </c>
      <c r="S4" s="66">
        <v>5032.7290570499999</v>
      </c>
      <c r="T4" s="66">
        <v>5271.3863695500004</v>
      </c>
      <c r="U4" s="66">
        <v>5242.3288613759141</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2209.6036883700003</v>
      </c>
      <c r="E5" s="74">
        <v>2185.2005229699998</v>
      </c>
      <c r="F5" s="74">
        <v>2153.4707314900002</v>
      </c>
      <c r="G5" s="74">
        <v>2080.6922906499999</v>
      </c>
      <c r="H5" s="74">
        <v>1981.32071453</v>
      </c>
      <c r="I5" s="74">
        <v>1986.25041786</v>
      </c>
      <c r="J5" s="74">
        <v>1951.3587220999998</v>
      </c>
      <c r="K5" s="74">
        <v>1938.5582015500001</v>
      </c>
      <c r="L5" s="74">
        <v>1916.4696142400001</v>
      </c>
      <c r="M5" s="74">
        <v>1898.9439261099999</v>
      </c>
      <c r="N5" s="74">
        <v>1921.6393018000001</v>
      </c>
      <c r="O5" s="74">
        <v>1922.9136869000001</v>
      </c>
      <c r="P5" s="74">
        <v>1940.80142753</v>
      </c>
      <c r="Q5" s="74">
        <v>1927.40911766</v>
      </c>
      <c r="R5" s="74">
        <v>1913.3096818399999</v>
      </c>
      <c r="S5" s="74">
        <v>1720.1865592199999</v>
      </c>
      <c r="T5" s="74">
        <v>1831.6947961999999</v>
      </c>
      <c r="U5" s="74">
        <v>1854.3984169825676</v>
      </c>
      <c r="V5" s="74">
        <v>35.373561369743172</v>
      </c>
      <c r="AD5" s="113"/>
      <c r="AE5" s="113"/>
      <c r="AO5" s="114" t="s">
        <v>320</v>
      </c>
      <c r="AP5" s="115">
        <f t="shared" ref="AP5:BF5" si="0">+E4/D4-1</f>
        <v>2.7061628841920093E-3</v>
      </c>
      <c r="AQ5" s="115">
        <f t="shared" si="0"/>
        <v>4.0799707230780857E-3</v>
      </c>
      <c r="AR5" s="115">
        <f t="shared" si="0"/>
        <v>-1.3541702198766825E-2</v>
      </c>
      <c r="AS5" s="115">
        <f t="shared" si="0"/>
        <v>-4.3346998581363705E-2</v>
      </c>
      <c r="AT5" s="115">
        <f t="shared" si="0"/>
        <v>3.2593431599547529E-2</v>
      </c>
      <c r="AU5" s="115">
        <f t="shared" si="0"/>
        <v>-1.7425898440686427E-2</v>
      </c>
      <c r="AV5" s="115">
        <f t="shared" si="0"/>
        <v>-8.0310487681599652E-3</v>
      </c>
      <c r="AW5" s="115">
        <f t="shared" si="0"/>
        <v>8.400194949965023E-3</v>
      </c>
      <c r="AX5" s="115">
        <f t="shared" si="0"/>
        <v>-8.9638056322861592E-3</v>
      </c>
      <c r="AY5" s="115">
        <f t="shared" si="0"/>
        <v>-1.3370194674514613E-3</v>
      </c>
      <c r="AZ5" s="115">
        <f t="shared" si="0"/>
        <v>3.2939360869206347E-3</v>
      </c>
      <c r="BA5" s="115">
        <f t="shared" si="0"/>
        <v>6.381128417150439E-3</v>
      </c>
      <c r="BB5" s="115">
        <f t="shared" si="0"/>
        <v>9.0439037767149344E-3</v>
      </c>
      <c r="BC5" s="115">
        <f t="shared" si="0"/>
        <v>-6.5976378624494902E-3</v>
      </c>
      <c r="BD5" s="115">
        <f t="shared" si="0"/>
        <v>-6.6419638648119173E-2</v>
      </c>
      <c r="BE5" s="115">
        <f t="shared" si="0"/>
        <v>4.7421053228701382E-2</v>
      </c>
      <c r="BF5" s="115">
        <f t="shared" si="0"/>
        <v>-5.5123085535782046E-3</v>
      </c>
    </row>
    <row r="6" spans="1:58" s="105" customFormat="1" ht="22.5" customHeight="1" x14ac:dyDescent="0.25">
      <c r="B6" s="111"/>
      <c r="C6" s="72" t="s">
        <v>0</v>
      </c>
      <c r="D6" s="74">
        <v>1224.6079681200001</v>
      </c>
      <c r="E6" s="74">
        <v>1233.19433228</v>
      </c>
      <c r="F6" s="74">
        <v>1282.9649613000001</v>
      </c>
      <c r="G6" s="74">
        <v>1291.91938757</v>
      </c>
      <c r="H6" s="74">
        <v>1263.1150836400002</v>
      </c>
      <c r="I6" s="74">
        <v>1331.57111515</v>
      </c>
      <c r="J6" s="74">
        <v>1330.63745584</v>
      </c>
      <c r="K6" s="74">
        <v>1356.3421430999999</v>
      </c>
      <c r="L6" s="74">
        <v>1381.7474927799999</v>
      </c>
      <c r="M6" s="74">
        <v>1360.6060867000001</v>
      </c>
      <c r="N6" s="74">
        <v>1386.5774847299999</v>
      </c>
      <c r="O6" s="74">
        <v>1437.75688962</v>
      </c>
      <c r="P6" s="74">
        <v>1453.33189975</v>
      </c>
      <c r="Q6" s="74">
        <v>1510.90419989</v>
      </c>
      <c r="R6" s="74">
        <v>1562.54749614</v>
      </c>
      <c r="S6" s="74">
        <v>1536.67860088</v>
      </c>
      <c r="T6" s="74">
        <v>1566.9219600500001</v>
      </c>
      <c r="U6" s="74">
        <v>1554.1873718900001</v>
      </c>
      <c r="V6" s="74">
        <v>29.646888109993245</v>
      </c>
      <c r="AI6" s="23"/>
      <c r="AO6" s="114" t="s">
        <v>319</v>
      </c>
      <c r="AP6" s="115">
        <f t="shared" ref="AP6:BF6" si="1">+E64/D64-1</f>
        <v>-5.1182458222214233E-3</v>
      </c>
      <c r="AQ6" s="115">
        <f t="shared" si="1"/>
        <v>1.1583963404697251E-2</v>
      </c>
      <c r="AR6" s="115">
        <f t="shared" si="1"/>
        <v>-2.5052564775545072E-2</v>
      </c>
      <c r="AS6" s="115">
        <f t="shared" si="1"/>
        <v>-5.7183147229385223E-2</v>
      </c>
      <c r="AT6" s="115">
        <f t="shared" si="1"/>
        <v>4.2331078629876506E-2</v>
      </c>
      <c r="AU6" s="115">
        <f t="shared" si="1"/>
        <v>-1.7154759495989769E-2</v>
      </c>
      <c r="AV6" s="115">
        <f t="shared" si="1"/>
        <v>-1.0658504367769273E-2</v>
      </c>
      <c r="AW6" s="115">
        <f t="shared" si="1"/>
        <v>2.0695762830171827E-3</v>
      </c>
      <c r="AX6" s="115">
        <f t="shared" si="1"/>
        <v>-1.6050342251832328E-2</v>
      </c>
      <c r="AY6" s="115">
        <f t="shared" si="1"/>
        <v>-8.3688020825120057E-3</v>
      </c>
      <c r="AZ6" s="115">
        <f t="shared" si="1"/>
        <v>-4.2424397029233729E-3</v>
      </c>
      <c r="BA6" s="115">
        <f t="shared" si="1"/>
        <v>-1.6863283590887734E-3</v>
      </c>
      <c r="BB6" s="115">
        <f t="shared" si="1"/>
        <v>-2.0705889620123985E-3</v>
      </c>
      <c r="BC6" s="115">
        <f t="shared" si="1"/>
        <v>-2.7751078885094427E-2</v>
      </c>
      <c r="BD6" s="115">
        <f t="shared" si="1"/>
        <v>-9.0698297428791319E-2</v>
      </c>
      <c r="BE6" s="115">
        <f t="shared" si="1"/>
        <v>5.7212959387745288E-2</v>
      </c>
      <c r="BF6" s="115">
        <f t="shared" si="1"/>
        <v>2.5613147156389182E-3</v>
      </c>
    </row>
    <row r="7" spans="1:58" s="23" customFormat="1" ht="22.5" customHeight="1" x14ac:dyDescent="0.25">
      <c r="B7" s="72"/>
      <c r="C7" s="72" t="s">
        <v>5</v>
      </c>
      <c r="D7" s="74">
        <v>1150.2892743500001</v>
      </c>
      <c r="E7" s="74">
        <v>1164.3883383800001</v>
      </c>
      <c r="F7" s="74">
        <v>1176.7183367900002</v>
      </c>
      <c r="G7" s="74">
        <v>1145.4814315899998</v>
      </c>
      <c r="H7" s="74">
        <v>1036.01036931</v>
      </c>
      <c r="I7" s="74">
        <v>1094.9457954899999</v>
      </c>
      <c r="J7" s="74">
        <v>1074.2581307200001</v>
      </c>
      <c r="K7" s="74">
        <v>1027.69775125</v>
      </c>
      <c r="L7" s="74">
        <v>1035.5264095</v>
      </c>
      <c r="M7" s="74">
        <v>1015.45979484</v>
      </c>
      <c r="N7" s="74">
        <v>951.55535143000009</v>
      </c>
      <c r="O7" s="74">
        <v>902.68635236</v>
      </c>
      <c r="P7" s="74">
        <v>886.27628246999996</v>
      </c>
      <c r="Q7" s="74">
        <v>858.30774600000007</v>
      </c>
      <c r="R7" s="74">
        <v>767.34952477000002</v>
      </c>
      <c r="S7" s="74">
        <v>654.92201941999997</v>
      </c>
      <c r="T7" s="74">
        <v>715.23186282999995</v>
      </c>
      <c r="U7" s="74">
        <v>695.00474297776327</v>
      </c>
      <c r="V7" s="74">
        <v>13.257557115471592</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615.53495382000006</v>
      </c>
      <c r="E8" s="74">
        <v>617.57654122999998</v>
      </c>
      <c r="F8" s="74">
        <v>596.30718253999999</v>
      </c>
      <c r="G8" s="74">
        <v>596.95400662999998</v>
      </c>
      <c r="H8" s="74">
        <v>587.14818466999998</v>
      </c>
      <c r="I8" s="74">
        <v>596.36321282999995</v>
      </c>
      <c r="J8" s="74">
        <v>543.87553903000003</v>
      </c>
      <c r="K8" s="74">
        <v>508.59424372999996</v>
      </c>
      <c r="L8" s="74">
        <v>511.40296503000002</v>
      </c>
      <c r="M8" s="74">
        <v>516.06763991000003</v>
      </c>
      <c r="N8" s="74">
        <v>513.64396240999997</v>
      </c>
      <c r="O8" s="74">
        <v>512.28305467999996</v>
      </c>
      <c r="P8" s="74">
        <v>509.59496451000001</v>
      </c>
      <c r="Q8" s="74">
        <v>515.78769485999999</v>
      </c>
      <c r="R8" s="74">
        <v>517.43572394</v>
      </c>
      <c r="S8" s="74">
        <v>484.24081995</v>
      </c>
      <c r="T8" s="74">
        <v>497.85753821999998</v>
      </c>
      <c r="U8" s="74">
        <v>459.22438674</v>
      </c>
      <c r="V8" s="74">
        <v>8.7599309177919604</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115.93476914999999</v>
      </c>
      <c r="E9" s="74">
        <v>118.03072038000001</v>
      </c>
      <c r="F9" s="74">
        <v>114.96215369000001</v>
      </c>
      <c r="G9" s="74">
        <v>119.67804495999999</v>
      </c>
      <c r="H9" s="74">
        <v>118.59791008000001</v>
      </c>
      <c r="I9" s="74">
        <v>120.7811686</v>
      </c>
      <c r="J9" s="74">
        <v>124.70275105</v>
      </c>
      <c r="K9" s="74">
        <v>124.73673085999999</v>
      </c>
      <c r="L9" s="74">
        <v>126.96081324000001</v>
      </c>
      <c r="M9" s="74">
        <v>125.56120606</v>
      </c>
      <c r="N9" s="74">
        <v>123.98943351</v>
      </c>
      <c r="O9" s="74">
        <v>126.40086087</v>
      </c>
      <c r="P9" s="74">
        <v>126.80494606000001</v>
      </c>
      <c r="Q9" s="74">
        <v>128.86574960999999</v>
      </c>
      <c r="R9" s="74">
        <v>126.54978733</v>
      </c>
      <c r="S9" s="74">
        <v>129.28529768999999</v>
      </c>
      <c r="T9" s="74">
        <v>125.84623506000001</v>
      </c>
      <c r="U9" s="74">
        <v>122.25693679383568</v>
      </c>
      <c r="V9" s="74">
        <v>2.3321111671301717</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218.15153967999998</v>
      </c>
      <c r="E10" s="74">
        <v>228.21667882999998</v>
      </c>
      <c r="F10" s="74">
        <v>240.92916648000002</v>
      </c>
      <c r="G10" s="74">
        <v>252.3448071</v>
      </c>
      <c r="H10" s="74">
        <v>255.40612512999999</v>
      </c>
      <c r="I10" s="74">
        <v>276.33018800000002</v>
      </c>
      <c r="J10" s="74">
        <v>277.14209202000001</v>
      </c>
      <c r="K10" s="74">
        <v>296.67993462000004</v>
      </c>
      <c r="L10" s="74">
        <v>313.21438921999999</v>
      </c>
      <c r="M10" s="74">
        <v>311.64840219000001</v>
      </c>
      <c r="N10" s="74">
        <v>312.55131174999997</v>
      </c>
      <c r="O10" s="74">
        <v>316.59292242999999</v>
      </c>
      <c r="P10" s="74">
        <v>325.03899472999996</v>
      </c>
      <c r="Q10" s="74">
        <v>335.79318441999999</v>
      </c>
      <c r="R10" s="74">
        <v>341.58331913000001</v>
      </c>
      <c r="S10" s="74">
        <v>331.13909629999995</v>
      </c>
      <c r="T10" s="74">
        <v>344.90577076</v>
      </c>
      <c r="U10" s="74">
        <v>348.21070873623927</v>
      </c>
      <c r="V10" s="74">
        <v>6.6422904389261657</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8.601336439999999</v>
      </c>
      <c r="E11" s="74">
        <v>10.730264290000001</v>
      </c>
      <c r="F11" s="74">
        <v>13.77085252</v>
      </c>
      <c r="G11" s="74">
        <v>17.509927990000001</v>
      </c>
      <c r="H11" s="74">
        <v>21.467051859999998</v>
      </c>
      <c r="I11" s="74">
        <v>26.2783777</v>
      </c>
      <c r="J11" s="74">
        <v>34.290537309999998</v>
      </c>
      <c r="K11" s="74">
        <v>41.614773159999999</v>
      </c>
      <c r="L11" s="74">
        <v>49.956998040000009</v>
      </c>
      <c r="M11" s="74">
        <v>56.774665030000001</v>
      </c>
      <c r="N11" s="74">
        <v>66.088879849999998</v>
      </c>
      <c r="O11" s="74">
        <v>73.314688869999998</v>
      </c>
      <c r="P11" s="74">
        <v>85.062311010000002</v>
      </c>
      <c r="Q11" s="74">
        <v>92.38938060000001</v>
      </c>
      <c r="R11" s="74">
        <v>104.18309145000001</v>
      </c>
      <c r="S11" s="74">
        <v>119.12613357000001</v>
      </c>
      <c r="T11" s="74">
        <v>129.33151792000001</v>
      </c>
      <c r="U11" s="74">
        <v>148.13206475047977</v>
      </c>
      <c r="V11" s="74">
        <v>2.825691952328238</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38.335614080000596</v>
      </c>
      <c r="E12" s="70">
        <v>38.825000759999966</v>
      </c>
      <c r="F12" s="70">
        <v>39.871193059999314</v>
      </c>
      <c r="G12" s="70">
        <v>38.323930150000706</v>
      </c>
      <c r="H12" s="70">
        <v>39.570143110000572</v>
      </c>
      <c r="I12" s="70">
        <v>42.946396849999473</v>
      </c>
      <c r="J12" s="70">
        <v>43.786518259999866</v>
      </c>
      <c r="K12" s="70">
        <v>42.620510109999486</v>
      </c>
      <c r="L12" s="70">
        <v>46.396138769999197</v>
      </c>
      <c r="M12" s="70">
        <v>48.372812910001812</v>
      </c>
      <c r="N12" s="70">
        <v>50.257902469998953</v>
      </c>
      <c r="O12" s="70">
        <v>51.899675949999619</v>
      </c>
      <c r="P12" s="70">
        <v>51.037086790000103</v>
      </c>
      <c r="Q12" s="70">
        <v>57.12848324999959</v>
      </c>
      <c r="R12" s="70">
        <v>57.824285360000431</v>
      </c>
      <c r="S12" s="70">
        <v>57.150530019999678</v>
      </c>
      <c r="T12" s="70">
        <v>59.596688510000604</v>
      </c>
      <c r="U12" s="70">
        <v>60.91423250502794</v>
      </c>
      <c r="V12" s="70">
        <v>1.1619689286154444</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3828.0414371500001</v>
      </c>
      <c r="E13" s="71">
        <v>3836.4431332600002</v>
      </c>
      <c r="F13" s="71">
        <v>3850.2548809000004</v>
      </c>
      <c r="G13" s="71">
        <v>3784.0221338399997</v>
      </c>
      <c r="H13" s="71">
        <v>3612.3575336399999</v>
      </c>
      <c r="I13" s="71">
        <v>3768.45645638</v>
      </c>
      <c r="J13" s="71">
        <v>3690.21911619</v>
      </c>
      <c r="K13" s="71">
        <v>3666.2004083799998</v>
      </c>
      <c r="L13" s="71">
        <v>3723.55610669</v>
      </c>
      <c r="M13" s="71">
        <v>3690.6087174499999</v>
      </c>
      <c r="N13" s="71">
        <v>3710.2357376999998</v>
      </c>
      <c r="O13" s="71">
        <v>3747.3922527700001</v>
      </c>
      <c r="P13" s="71">
        <v>3787.2110861199999</v>
      </c>
      <c r="Q13" s="71">
        <v>3828.5886729199997</v>
      </c>
      <c r="R13" s="71">
        <v>3818.1911403499998</v>
      </c>
      <c r="S13" s="71">
        <v>3553.0450348700001</v>
      </c>
      <c r="T13" s="71">
        <v>3733.9445485299998</v>
      </c>
      <c r="U13" s="71">
        <v>3718.822237346154</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1933.6437534300001</v>
      </c>
      <c r="E14" s="74">
        <v>1928.2216738499999</v>
      </c>
      <c r="F14" s="74">
        <v>1904.5916799399999</v>
      </c>
      <c r="G14" s="74">
        <v>1829.7162289100002</v>
      </c>
      <c r="H14" s="74">
        <v>1755.15386706</v>
      </c>
      <c r="I14" s="74">
        <v>1791.0742119199999</v>
      </c>
      <c r="J14" s="74">
        <v>1733.78570962</v>
      </c>
      <c r="K14" s="74">
        <v>1709.3863551499999</v>
      </c>
      <c r="L14" s="74">
        <v>1714.7987301400001</v>
      </c>
      <c r="M14" s="74">
        <v>1710.0554620600001</v>
      </c>
      <c r="N14" s="74">
        <v>1739.0783553700001</v>
      </c>
      <c r="O14" s="74">
        <v>1756.57086985</v>
      </c>
      <c r="P14" s="74">
        <v>1772.4264693100001</v>
      </c>
      <c r="Q14" s="74">
        <v>1773.26015809</v>
      </c>
      <c r="R14" s="74">
        <v>1772.3366555900002</v>
      </c>
      <c r="S14" s="74">
        <v>1591.0604874199998</v>
      </c>
      <c r="T14" s="74">
        <v>1695.7547201300001</v>
      </c>
      <c r="U14" s="74">
        <v>1710.9756350890111</v>
      </c>
      <c r="V14" s="74">
        <v>46.008535119172748</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699.35072429000002</v>
      </c>
      <c r="E15" s="74">
        <v>683.53330684000002</v>
      </c>
      <c r="F15" s="74">
        <v>693.81693060999999</v>
      </c>
      <c r="G15" s="74">
        <v>703.05830352999999</v>
      </c>
      <c r="H15" s="74">
        <v>665.69275413000003</v>
      </c>
      <c r="I15" s="74">
        <v>711.91806857000006</v>
      </c>
      <c r="J15" s="74">
        <v>697.62362387999997</v>
      </c>
      <c r="K15" s="74">
        <v>694.67714318999992</v>
      </c>
      <c r="L15" s="74">
        <v>731.90211039000008</v>
      </c>
      <c r="M15" s="74">
        <v>717.54090134</v>
      </c>
      <c r="N15" s="74">
        <v>709.14663471000006</v>
      </c>
      <c r="O15" s="74">
        <v>721.28080264000005</v>
      </c>
      <c r="P15" s="74">
        <v>738.16173803000004</v>
      </c>
      <c r="Q15" s="74">
        <v>758.60195380999994</v>
      </c>
      <c r="R15" s="74">
        <v>763.86392581000007</v>
      </c>
      <c r="S15" s="74">
        <v>724.14082340999994</v>
      </c>
      <c r="T15" s="74">
        <v>754.27602223999997</v>
      </c>
      <c r="U15" s="74">
        <v>731.67169619000003</v>
      </c>
      <c r="V15" s="74">
        <v>19.674823088939565</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185.33499092000002</v>
      </c>
      <c r="E16" s="74">
        <v>193.09027176999999</v>
      </c>
      <c r="F16" s="74">
        <v>192.87252698</v>
      </c>
      <c r="G16" s="74">
        <v>186.86374304</v>
      </c>
      <c r="H16" s="74">
        <v>159.05329716</v>
      </c>
      <c r="I16" s="74">
        <v>183.05475256</v>
      </c>
      <c r="J16" s="74">
        <v>183.04566962999999</v>
      </c>
      <c r="K16" s="74">
        <v>177.94154177000001</v>
      </c>
      <c r="L16" s="74">
        <v>176.55671121</v>
      </c>
      <c r="M16" s="74">
        <v>173.85162933000001</v>
      </c>
      <c r="N16" s="74">
        <v>170.25365291</v>
      </c>
      <c r="O16" s="74">
        <v>163.84721995000001</v>
      </c>
      <c r="P16" s="74">
        <v>164.91972387999999</v>
      </c>
      <c r="Q16" s="74">
        <v>159.79689249</v>
      </c>
      <c r="R16" s="74">
        <v>151.19518613</v>
      </c>
      <c r="S16" s="74">
        <v>138.42879696</v>
      </c>
      <c r="T16" s="74">
        <v>148.9155954</v>
      </c>
      <c r="U16" s="74">
        <v>138.2122812874382</v>
      </c>
      <c r="V16" s="74">
        <v>3.7165605792996979</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788.23384580999993</v>
      </c>
      <c r="E17" s="74">
        <v>796.59078770999997</v>
      </c>
      <c r="F17" s="74">
        <v>815.34157814999992</v>
      </c>
      <c r="G17" s="74">
        <v>813.41140378</v>
      </c>
      <c r="H17" s="74">
        <v>781.4448592</v>
      </c>
      <c r="I17" s="74">
        <v>815.91641693999998</v>
      </c>
      <c r="J17" s="74">
        <v>813.00232347999997</v>
      </c>
      <c r="K17" s="74">
        <v>812.07808380999995</v>
      </c>
      <c r="L17" s="74">
        <v>815.55482831000006</v>
      </c>
      <c r="M17" s="74">
        <v>812.79445912999995</v>
      </c>
      <c r="N17" s="74">
        <v>815.99502188999998</v>
      </c>
      <c r="O17" s="74">
        <v>826.09895944000004</v>
      </c>
      <c r="P17" s="74">
        <v>827.76492367000003</v>
      </c>
      <c r="Q17" s="74">
        <v>841.81407492999995</v>
      </c>
      <c r="R17" s="74">
        <v>832.62081226999999</v>
      </c>
      <c r="S17" s="74">
        <v>813.7747165400001</v>
      </c>
      <c r="T17" s="74">
        <v>836.29245126000001</v>
      </c>
      <c r="U17" s="74">
        <v>838.6790430809624</v>
      </c>
      <c r="V17" s="74">
        <v>22.552275681761682</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66.932394620000011</v>
      </c>
      <c r="E18" s="74">
        <v>70.066730239999998</v>
      </c>
      <c r="F18" s="74">
        <v>68.92173923</v>
      </c>
      <c r="G18" s="74">
        <v>69.029828909999992</v>
      </c>
      <c r="H18" s="74">
        <v>68.099194929999996</v>
      </c>
      <c r="I18" s="74">
        <v>72.95325948</v>
      </c>
      <c r="J18" s="74">
        <v>69.136529290000013</v>
      </c>
      <c r="K18" s="74">
        <v>69.963156330000004</v>
      </c>
      <c r="L18" s="74">
        <v>69.68368255</v>
      </c>
      <c r="M18" s="74">
        <v>66.34794728</v>
      </c>
      <c r="N18" s="74">
        <v>67.289102979999996</v>
      </c>
      <c r="O18" s="74">
        <v>70.579213170000003</v>
      </c>
      <c r="P18" s="74">
        <v>70.619623869999998</v>
      </c>
      <c r="Q18" s="74">
        <v>72.402068410000012</v>
      </c>
      <c r="R18" s="74">
        <v>71.635753919999999</v>
      </c>
      <c r="S18" s="74">
        <v>69.52234473</v>
      </c>
      <c r="T18" s="74">
        <v>73.287743129999996</v>
      </c>
      <c r="U18" s="74">
        <v>71.410677340256129</v>
      </c>
      <c r="V18" s="74">
        <v>1.9202498205780496</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154.54572808</v>
      </c>
      <c r="E19" s="74">
        <v>164.94036285000001</v>
      </c>
      <c r="F19" s="74">
        <v>174.71042600000001</v>
      </c>
      <c r="G19" s="74">
        <v>181.94262567000001</v>
      </c>
      <c r="H19" s="74">
        <v>182.91356114999999</v>
      </c>
      <c r="I19" s="74">
        <v>193.53974692</v>
      </c>
      <c r="J19" s="74">
        <v>193.62526027999999</v>
      </c>
      <c r="K19" s="74">
        <v>202.15412813</v>
      </c>
      <c r="L19" s="74">
        <v>215.06004409000002</v>
      </c>
      <c r="M19" s="74">
        <v>210.01831831000001</v>
      </c>
      <c r="N19" s="74">
        <v>208.47296985</v>
      </c>
      <c r="O19" s="74">
        <v>209.01518772</v>
      </c>
      <c r="P19" s="74">
        <v>213.31860735000001</v>
      </c>
      <c r="Q19" s="74">
        <v>222.71352518999998</v>
      </c>
      <c r="R19" s="74">
        <v>226.53880662</v>
      </c>
      <c r="S19" s="74">
        <v>216.11786580999998</v>
      </c>
      <c r="T19" s="74">
        <v>225.41801637</v>
      </c>
      <c r="U19" s="74">
        <v>227.91722305692005</v>
      </c>
      <c r="V19" s="74">
        <v>6.1287474504177313</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917.20829099999992</v>
      </c>
      <c r="E20" s="71">
        <v>924.01909273000001</v>
      </c>
      <c r="F20" s="71">
        <v>941.21698057000003</v>
      </c>
      <c r="G20" s="71">
        <v>944.11478694999994</v>
      </c>
      <c r="H20" s="71">
        <v>911.31899225000006</v>
      </c>
      <c r="I20" s="71">
        <v>952.09221317000004</v>
      </c>
      <c r="J20" s="71">
        <v>948.83326879999993</v>
      </c>
      <c r="K20" s="71">
        <v>947.66198681000003</v>
      </c>
      <c r="L20" s="71">
        <v>949.26788208999994</v>
      </c>
      <c r="M20" s="71">
        <v>944.43249863999995</v>
      </c>
      <c r="N20" s="71">
        <v>948.46039851</v>
      </c>
      <c r="O20" s="71">
        <v>956.36496690999991</v>
      </c>
      <c r="P20" s="71">
        <v>959.70585190999998</v>
      </c>
      <c r="Q20" s="71">
        <v>977.21605752000005</v>
      </c>
      <c r="R20" s="71">
        <v>963.86284603000001</v>
      </c>
      <c r="S20" s="71">
        <v>938.81238540000004</v>
      </c>
      <c r="T20" s="71">
        <v>966.68351945000006</v>
      </c>
      <c r="U20" s="71">
        <v>975.06991236557121</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46.100031250000001</v>
      </c>
      <c r="E21" s="74">
        <v>36.38056203</v>
      </c>
      <c r="F21" s="74">
        <v>39.263140129999996</v>
      </c>
      <c r="G21" s="74">
        <v>34.163828179999996</v>
      </c>
      <c r="H21" s="74">
        <v>28.074271120000002</v>
      </c>
      <c r="I21" s="74">
        <v>26.72119726</v>
      </c>
      <c r="J21" s="74">
        <v>30.280288680000002</v>
      </c>
      <c r="K21" s="74">
        <v>33.84415242</v>
      </c>
      <c r="L21" s="74">
        <v>29.165802899999999</v>
      </c>
      <c r="M21" s="74">
        <v>23.67393191</v>
      </c>
      <c r="N21" s="74">
        <v>22.206485010000002</v>
      </c>
      <c r="O21" s="74">
        <v>20.733080900000001</v>
      </c>
      <c r="P21" s="74">
        <v>18.550309049999999</v>
      </c>
      <c r="Q21" s="74">
        <v>18.490945230000001</v>
      </c>
      <c r="R21" s="74">
        <v>16.231466619999999</v>
      </c>
      <c r="S21" s="74">
        <v>15.580895029999999</v>
      </c>
      <c r="T21" s="74">
        <v>18.737757407565223</v>
      </c>
      <c r="U21" s="74">
        <v>21.704338686528111</v>
      </c>
      <c r="V21" s="74">
        <v>2.2259264090994497</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173.53819282000001</v>
      </c>
      <c r="E22" s="74">
        <v>185.39364344000001</v>
      </c>
      <c r="F22" s="74">
        <v>201.98164525000001</v>
      </c>
      <c r="G22" s="74">
        <v>207.48434166000001</v>
      </c>
      <c r="H22" s="74">
        <v>207.40090197000001</v>
      </c>
      <c r="I22" s="74">
        <v>224.27901730000002</v>
      </c>
      <c r="J22" s="74">
        <v>231.58959754</v>
      </c>
      <c r="K22" s="74">
        <v>240.86500206999997</v>
      </c>
      <c r="L22" s="74">
        <v>230.98516409000001</v>
      </c>
      <c r="M22" s="74">
        <v>228.94680739</v>
      </c>
      <c r="N22" s="74">
        <v>247.51653825000002</v>
      </c>
      <c r="O22" s="74">
        <v>262.41187602000002</v>
      </c>
      <c r="P22" s="74">
        <v>259.38012645000003</v>
      </c>
      <c r="Q22" s="74">
        <v>273.57157124999998</v>
      </c>
      <c r="R22" s="74">
        <v>284.90833214000003</v>
      </c>
      <c r="S22" s="74">
        <v>288.90155499999997</v>
      </c>
      <c r="T22" s="74">
        <v>284.72656206000005</v>
      </c>
      <c r="U22" s="74">
        <v>291.29701919000001</v>
      </c>
      <c r="V22" s="74">
        <v>29.874475203864925</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340.87517683999999</v>
      </c>
      <c r="E23" s="74">
        <v>340.01439760000005</v>
      </c>
      <c r="F23" s="74">
        <v>343.72836221</v>
      </c>
      <c r="G23" s="74">
        <v>337.14312169999999</v>
      </c>
      <c r="H23" s="74">
        <v>309.96328920000002</v>
      </c>
      <c r="I23" s="74">
        <v>322.56769155000001</v>
      </c>
      <c r="J23" s="74">
        <v>312.97298037000002</v>
      </c>
      <c r="K23" s="74">
        <v>301.74091768999995</v>
      </c>
      <c r="L23" s="74">
        <v>305.18213150000003</v>
      </c>
      <c r="M23" s="74">
        <v>299.80289349999998</v>
      </c>
      <c r="N23" s="74">
        <v>278.70513510999996</v>
      </c>
      <c r="O23" s="74">
        <v>261.91356106000001</v>
      </c>
      <c r="P23" s="74">
        <v>258.10264504000003</v>
      </c>
      <c r="Q23" s="74">
        <v>248.64313516000001</v>
      </c>
      <c r="R23" s="74">
        <v>215.73440319000002</v>
      </c>
      <c r="S23" s="74">
        <v>180.75181588999999</v>
      </c>
      <c r="T23" s="74">
        <v>197.26489100000001</v>
      </c>
      <c r="U23" s="74">
        <v>192.15427484</v>
      </c>
      <c r="V23" s="74">
        <v>19.70671768281964</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203.12658199999998</v>
      </c>
      <c r="E24" s="74">
        <v>203.80030600000001</v>
      </c>
      <c r="F24" s="74">
        <v>196.78141600000001</v>
      </c>
      <c r="G24" s="74">
        <v>196.994868</v>
      </c>
      <c r="H24" s="74">
        <v>193.75894600000001</v>
      </c>
      <c r="I24" s="74">
        <v>196.79990599999999</v>
      </c>
      <c r="J24" s="74">
        <v>179.47896961999999</v>
      </c>
      <c r="K24" s="74">
        <v>167.83613946</v>
      </c>
      <c r="L24" s="74">
        <v>168.76301770999999</v>
      </c>
      <c r="M24" s="74">
        <v>170.30236077000001</v>
      </c>
      <c r="N24" s="74">
        <v>169.50254701</v>
      </c>
      <c r="O24" s="74">
        <v>169.05344735999998</v>
      </c>
      <c r="P24" s="74">
        <v>168.16637739999999</v>
      </c>
      <c r="Q24" s="74">
        <v>170.20997889</v>
      </c>
      <c r="R24" s="74">
        <v>170.75382861</v>
      </c>
      <c r="S24" s="74">
        <v>159.79950775</v>
      </c>
      <c r="T24" s="74">
        <v>164.29302582</v>
      </c>
      <c r="U24" s="74">
        <v>151.54408287000001</v>
      </c>
      <c r="V24" s="74">
        <v>15.541868428936143</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122.41777800999999</v>
      </c>
      <c r="E25" s="74">
        <v>124.47406097000001</v>
      </c>
      <c r="F25" s="74">
        <v>121.41943910000001</v>
      </c>
      <c r="G25" s="74">
        <v>125.69541792000001</v>
      </c>
      <c r="H25" s="74">
        <v>124.19125057000001</v>
      </c>
      <c r="I25" s="74">
        <v>126.59038432</v>
      </c>
      <c r="J25" s="74">
        <v>130.14277143999999</v>
      </c>
      <c r="K25" s="74">
        <v>130.17135861</v>
      </c>
      <c r="L25" s="74">
        <v>132.25113428</v>
      </c>
      <c r="M25" s="74">
        <v>130.84111810000002</v>
      </c>
      <c r="N25" s="74">
        <v>129.13850317000001</v>
      </c>
      <c r="O25" s="74">
        <v>131.91956497999999</v>
      </c>
      <c r="P25" s="74">
        <v>132.6579701</v>
      </c>
      <c r="Q25" s="74">
        <v>134.43262327000002</v>
      </c>
      <c r="R25" s="74">
        <v>131.89759086000001</v>
      </c>
      <c r="S25" s="74">
        <v>134.97344966</v>
      </c>
      <c r="T25" s="74">
        <v>131.46940899000001</v>
      </c>
      <c r="U25" s="74">
        <v>128.55333552732912</v>
      </c>
      <c r="V25" s="74">
        <v>13.18401213052015</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16.343616730000001</v>
      </c>
      <c r="E26" s="74">
        <v>17.24777997</v>
      </c>
      <c r="F26" s="74">
        <v>18.20149219</v>
      </c>
      <c r="G26" s="74">
        <v>19.257404060000002</v>
      </c>
      <c r="H26" s="74">
        <v>20.361664870000002</v>
      </c>
      <c r="I26" s="74">
        <v>22.21968532</v>
      </c>
      <c r="J26" s="74">
        <v>23.461694569999999</v>
      </c>
      <c r="K26" s="74">
        <v>25.225977180000001</v>
      </c>
      <c r="L26" s="74">
        <v>26.447194719999999</v>
      </c>
      <c r="M26" s="74">
        <v>27.744436870000001</v>
      </c>
      <c r="N26" s="74">
        <v>28.971585660000002</v>
      </c>
      <c r="O26" s="74">
        <v>30.599886519999998</v>
      </c>
      <c r="P26" s="74">
        <v>31.249714309999998</v>
      </c>
      <c r="Q26" s="74">
        <v>31.935155289999997</v>
      </c>
      <c r="R26" s="74">
        <v>32.476395000000004</v>
      </c>
      <c r="S26" s="74">
        <v>32.990059410000001</v>
      </c>
      <c r="T26" s="74">
        <v>33.859236760000002</v>
      </c>
      <c r="U26" s="74">
        <v>33.984928423965549</v>
      </c>
      <c r="V26" s="74">
        <v>3.4853837651001163</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8.14139795</v>
      </c>
      <c r="E27" s="74">
        <v>10.146026040000001</v>
      </c>
      <c r="F27" s="74">
        <v>12.99228282</v>
      </c>
      <c r="G27" s="74">
        <v>16.3012902</v>
      </c>
      <c r="H27" s="74">
        <v>19.570560239999999</v>
      </c>
      <c r="I27" s="74">
        <v>23.234963570000001</v>
      </c>
      <c r="J27" s="74">
        <v>28.542867829999999</v>
      </c>
      <c r="K27" s="74">
        <v>32.951728519999996</v>
      </c>
      <c r="L27" s="74">
        <v>38.714807390000004</v>
      </c>
      <c r="M27" s="74">
        <v>42.196195580000001</v>
      </c>
      <c r="N27" s="74">
        <v>48.24252379</v>
      </c>
      <c r="O27" s="74">
        <v>52.398401380000003</v>
      </c>
      <c r="P27" s="74">
        <v>60.205721149999995</v>
      </c>
      <c r="Q27" s="74">
        <v>64.235431230000003</v>
      </c>
      <c r="R27" s="74">
        <v>71.686652260000002</v>
      </c>
      <c r="S27" s="74">
        <v>80.548871509999998</v>
      </c>
      <c r="T27" s="74">
        <v>83.721726959999998</v>
      </c>
      <c r="U27" s="74">
        <v>93.833613517732289</v>
      </c>
      <c r="V27" s="74">
        <v>9.6232703242875139</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0.35725448999999998</v>
      </c>
      <c r="E28" s="74">
        <v>0.48946624999999999</v>
      </c>
      <c r="F28" s="74">
        <v>0.66097225999999998</v>
      </c>
      <c r="G28" s="74">
        <v>1.0546086299999999</v>
      </c>
      <c r="H28" s="74">
        <v>1.7406196199999999</v>
      </c>
      <c r="I28" s="74">
        <v>2.78209733</v>
      </c>
      <c r="J28" s="74">
        <v>5.3114614800000002</v>
      </c>
      <c r="K28" s="74">
        <v>7.9539744499999996</v>
      </c>
      <c r="L28" s="74">
        <v>10.38042308</v>
      </c>
      <c r="M28" s="74">
        <v>13.330125389999999</v>
      </c>
      <c r="N28" s="74">
        <v>16.430673930000001</v>
      </c>
      <c r="O28" s="74">
        <v>19.475622690000002</v>
      </c>
      <c r="P28" s="74">
        <v>23.392170620000002</v>
      </c>
      <c r="Q28" s="74">
        <v>26.774863229999998</v>
      </c>
      <c r="R28" s="74">
        <v>30.982680349999999</v>
      </c>
      <c r="S28" s="74">
        <v>37.158623119999994</v>
      </c>
      <c r="T28" s="74">
        <v>44.17026036</v>
      </c>
      <c r="U28" s="74">
        <v>53.561232189201647</v>
      </c>
      <c r="V28" s="74">
        <v>5.4930658314806635</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[1]OCDE!C29</f>
        <v>Otras renovables</v>
      </c>
      <c r="D29" s="74">
        <v>6.3082609099999445</v>
      </c>
      <c r="E29" s="74">
        <v>6.0728504300000168</v>
      </c>
      <c r="F29" s="74">
        <v>6.1882306100000051</v>
      </c>
      <c r="G29" s="74">
        <v>6.019906600000013</v>
      </c>
      <c r="H29" s="74">
        <v>6.2574886600001491</v>
      </c>
      <c r="I29" s="74">
        <v>6.8972705200000064</v>
      </c>
      <c r="J29" s="74">
        <v>7.0526372699998774</v>
      </c>
      <c r="K29" s="74">
        <v>7.0727364100001751</v>
      </c>
      <c r="L29" s="74">
        <v>7.3782064199998558</v>
      </c>
      <c r="M29" s="74">
        <v>7.5946291300000439</v>
      </c>
      <c r="N29" s="74">
        <v>7.7464065799999844</v>
      </c>
      <c r="O29" s="74">
        <v>7.8595259999998461</v>
      </c>
      <c r="P29" s="74">
        <v>8.0008177899999282</v>
      </c>
      <c r="Q29" s="74">
        <v>8.9223539699999037</v>
      </c>
      <c r="R29" s="74">
        <v>9.191496999999913</v>
      </c>
      <c r="S29" s="74">
        <v>8.1076080300000513</v>
      </c>
      <c r="T29" s="74">
        <v>8.4406500924346801</v>
      </c>
      <c r="U29" s="74">
        <v>8.4370871208144536</v>
      </c>
      <c r="V29" s="74">
        <v>0.86528022389139614</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3828.0414371500001</v>
      </c>
      <c r="E30" s="71">
        <v>3836.4431332600002</v>
      </c>
      <c r="F30" s="71">
        <v>3850.2548809000004</v>
      </c>
      <c r="G30" s="71">
        <v>3784.0221338399997</v>
      </c>
      <c r="H30" s="71">
        <v>3612.3575336399999</v>
      </c>
      <c r="I30" s="71">
        <v>3768.45645638</v>
      </c>
      <c r="J30" s="71">
        <v>3690.21911619</v>
      </c>
      <c r="K30" s="71">
        <v>3666.2004083799998</v>
      </c>
      <c r="L30" s="71">
        <v>3723.55610669</v>
      </c>
      <c r="M30" s="71">
        <v>3690.6087174499999</v>
      </c>
      <c r="N30" s="71">
        <v>3710.2357376999998</v>
      </c>
      <c r="O30" s="71">
        <v>3747.3922527700001</v>
      </c>
      <c r="P30" s="71">
        <v>3787.2110861199999</v>
      </c>
      <c r="Q30" s="71">
        <v>3828.5886729199997</v>
      </c>
      <c r="R30" s="71">
        <v>3818.1911403499998</v>
      </c>
      <c r="S30" s="71">
        <v>3553.0450348700001</v>
      </c>
      <c r="T30" s="71">
        <v>3733.9445485299998</v>
      </c>
      <c r="U30" s="71">
        <v>3718.822237346154</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[1]OCDE!C31</f>
        <v>Industria</v>
      </c>
      <c r="D31" s="74">
        <v>916.22704993000002</v>
      </c>
      <c r="E31" s="74">
        <v>928.96105319999992</v>
      </c>
      <c r="F31" s="74">
        <v>931.69709993999993</v>
      </c>
      <c r="G31" s="74">
        <v>899.63105175999999</v>
      </c>
      <c r="H31" s="74">
        <v>800.42218209999999</v>
      </c>
      <c r="I31" s="74">
        <v>869.91763311</v>
      </c>
      <c r="J31" s="74">
        <v>875.66034647000004</v>
      </c>
      <c r="K31" s="74">
        <v>872.18151482999997</v>
      </c>
      <c r="L31" s="74">
        <v>873.50664095000002</v>
      </c>
      <c r="M31" s="74">
        <v>867.04408510000007</v>
      </c>
      <c r="N31" s="74">
        <v>861.11481564999997</v>
      </c>
      <c r="O31" s="74">
        <v>866.23624731999996</v>
      </c>
      <c r="P31" s="74">
        <v>874.68543409999995</v>
      </c>
      <c r="Q31" s="74">
        <v>882.13763678999999</v>
      </c>
      <c r="R31" s="74">
        <v>870.59652391999998</v>
      </c>
      <c r="S31" s="74">
        <v>838.09018923999997</v>
      </c>
      <c r="T31" s="74">
        <v>875.47500796999998</v>
      </c>
      <c r="U31" s="74">
        <v>852.3676279979021</v>
      </c>
      <c r="V31" s="74">
        <v>22.920364932693673</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1219.7857302099999</v>
      </c>
      <c r="E32" s="74">
        <v>1232.44411221</v>
      </c>
      <c r="F32" s="74">
        <v>1247.49993193</v>
      </c>
      <c r="G32" s="74">
        <v>1210.2082360700001</v>
      </c>
      <c r="H32" s="74">
        <v>1172.51610379</v>
      </c>
      <c r="I32" s="74">
        <v>1196.9625775100001</v>
      </c>
      <c r="J32" s="74">
        <v>1178.18064121</v>
      </c>
      <c r="K32" s="74">
        <v>1166.1791012200001</v>
      </c>
      <c r="L32" s="74">
        <v>1184.4279607599999</v>
      </c>
      <c r="M32" s="74">
        <v>1188.1916168800001</v>
      </c>
      <c r="N32" s="74">
        <v>1220.2852691099999</v>
      </c>
      <c r="O32" s="74">
        <v>1239.96685011</v>
      </c>
      <c r="P32" s="74">
        <v>1252.9050647499998</v>
      </c>
      <c r="Q32" s="74">
        <v>1264.1119886900001</v>
      </c>
      <c r="R32" s="74">
        <v>1262.2554889100002</v>
      </c>
      <c r="S32" s="74">
        <v>1087.2210630999998</v>
      </c>
      <c r="T32" s="74">
        <v>1184.7991161799998</v>
      </c>
      <c r="U32" s="74">
        <v>1216.5353456007622</v>
      </c>
      <c r="V32" s="74">
        <v>32.712920057962023</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1220.2481033099998</v>
      </c>
      <c r="E33" s="74">
        <v>1197.69738306</v>
      </c>
      <c r="F33" s="74">
        <v>1202.1072477100001</v>
      </c>
      <c r="G33" s="74">
        <v>1233.0010395499999</v>
      </c>
      <c r="H33" s="74">
        <v>1211.2891861799999</v>
      </c>
      <c r="I33" s="74">
        <v>1255.1357915399999</v>
      </c>
      <c r="J33" s="74">
        <v>1199.28643377</v>
      </c>
      <c r="K33" s="74">
        <v>1184.2198321199999</v>
      </c>
      <c r="L33" s="74">
        <v>1228.9701429500001</v>
      </c>
      <c r="M33" s="74">
        <v>1188.1151780099999</v>
      </c>
      <c r="N33" s="74">
        <v>1186.5329641000001</v>
      </c>
      <c r="O33" s="74">
        <v>1192.3604278299999</v>
      </c>
      <c r="P33" s="74">
        <v>1196.37486556</v>
      </c>
      <c r="Q33" s="74">
        <v>1222.9491054799998</v>
      </c>
      <c r="R33" s="74">
        <v>1215.4673464299999</v>
      </c>
      <c r="S33" s="74">
        <v>1185.0402384700001</v>
      </c>
      <c r="T33" s="74">
        <v>1219.33356852</v>
      </c>
      <c r="U33" s="74">
        <v>1215.9643633931214</v>
      </c>
      <c r="V33" s="74">
        <v>32.697566212814316</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1933.6437534300001</v>
      </c>
      <c r="E34" s="71">
        <v>1928.2216738499999</v>
      </c>
      <c r="F34" s="71">
        <v>1904.5916799399999</v>
      </c>
      <c r="G34" s="71">
        <v>1829.7162289100002</v>
      </c>
      <c r="H34" s="71">
        <v>1755.15386706</v>
      </c>
      <c r="I34" s="71">
        <v>1791.0742119199999</v>
      </c>
      <c r="J34" s="71">
        <v>1733.78570962</v>
      </c>
      <c r="K34" s="71">
        <v>1709.3863551499999</v>
      </c>
      <c r="L34" s="71">
        <v>1714.7987301400001</v>
      </c>
      <c r="M34" s="71">
        <v>1710.0554620600001</v>
      </c>
      <c r="N34" s="71">
        <v>1739.0783553700001</v>
      </c>
      <c r="O34" s="71">
        <v>1756.57086985</v>
      </c>
      <c r="P34" s="71">
        <v>1772.4264693100001</v>
      </c>
      <c r="Q34" s="71">
        <v>1773.26015809</v>
      </c>
      <c r="R34" s="71">
        <v>1772.3366555900002</v>
      </c>
      <c r="S34" s="71">
        <v>1591.0604874199998</v>
      </c>
      <c r="T34" s="71">
        <v>1695.7547201300001</v>
      </c>
      <c r="U34" s="71">
        <v>1710.9756350890111</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130.37123356000001</v>
      </c>
      <c r="E35" s="74">
        <v>127.70411856</v>
      </c>
      <c r="F35" s="74">
        <v>119.90316134000001</v>
      </c>
      <c r="G35" s="74">
        <v>114.35041416</v>
      </c>
      <c r="H35" s="74">
        <v>101.11864374</v>
      </c>
      <c r="I35" s="74">
        <v>102.59988555999999</v>
      </c>
      <c r="J35" s="74">
        <v>94.310388649999993</v>
      </c>
      <c r="K35" s="74">
        <v>90.442909079999993</v>
      </c>
      <c r="L35" s="74">
        <v>86.3470212</v>
      </c>
      <c r="M35" s="74">
        <v>81.318142000000009</v>
      </c>
      <c r="N35" s="74">
        <v>83.092978700000003</v>
      </c>
      <c r="O35" s="74">
        <v>82.098239539999994</v>
      </c>
      <c r="P35" s="74">
        <v>81.940687279999992</v>
      </c>
      <c r="Q35" s="74">
        <v>83.249938790000002</v>
      </c>
      <c r="R35" s="74">
        <v>78.382886530000007</v>
      </c>
      <c r="S35" s="74">
        <v>78.978066439999992</v>
      </c>
      <c r="T35" s="74">
        <v>80.335029519999992</v>
      </c>
      <c r="U35" s="74">
        <v>79.636161108801872</v>
      </c>
      <c r="V35" s="74">
        <v>4.6544298747222612</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1197.6568313800001</v>
      </c>
      <c r="E36" s="74">
        <v>1204.3443144400001</v>
      </c>
      <c r="F36" s="74">
        <v>1213.2335238799999</v>
      </c>
      <c r="G36" s="74">
        <v>1167.8767447099999</v>
      </c>
      <c r="H36" s="74">
        <v>1125.30789069</v>
      </c>
      <c r="I36" s="74">
        <v>1146.0091026900002</v>
      </c>
      <c r="J36" s="74">
        <v>1122.71724249</v>
      </c>
      <c r="K36" s="74">
        <v>1104.3217356499999</v>
      </c>
      <c r="L36" s="74">
        <v>1119.69022374</v>
      </c>
      <c r="M36" s="74">
        <v>1121.8944455999999</v>
      </c>
      <c r="N36" s="74">
        <v>1153.2527278100001</v>
      </c>
      <c r="O36" s="74">
        <v>1169.9578508599998</v>
      </c>
      <c r="P36" s="74">
        <v>1180.1711577399999</v>
      </c>
      <c r="Q36" s="74">
        <v>1190.02399896</v>
      </c>
      <c r="R36" s="74">
        <v>1186.6521106299999</v>
      </c>
      <c r="S36" s="74">
        <v>1017.0732321099999</v>
      </c>
      <c r="T36" s="74">
        <v>1110.2535139299998</v>
      </c>
      <c r="U36" s="74">
        <v>1141.4689707681118</v>
      </c>
      <c r="V36" s="74">
        <v>66.714507638720903</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193.63081777999997</v>
      </c>
      <c r="E37" s="74">
        <v>177.97142259</v>
      </c>
      <c r="F37" s="74">
        <v>158.24615519000002</v>
      </c>
      <c r="G37" s="74">
        <v>160.82645312999998</v>
      </c>
      <c r="H37" s="74">
        <v>153.56511731000001</v>
      </c>
      <c r="I37" s="74">
        <v>152.95850221999999</v>
      </c>
      <c r="J37" s="74">
        <v>138.06181546000002</v>
      </c>
      <c r="K37" s="74">
        <v>130.69174211000001</v>
      </c>
      <c r="L37" s="74">
        <v>132.58602347999999</v>
      </c>
      <c r="M37" s="74">
        <v>121.28155145999999</v>
      </c>
      <c r="N37" s="74">
        <v>123.21849391000001</v>
      </c>
      <c r="O37" s="74">
        <v>122.69110906</v>
      </c>
      <c r="P37" s="74">
        <v>120.55588329</v>
      </c>
      <c r="Q37" s="74">
        <v>114.06525579000001</v>
      </c>
      <c r="R37" s="74">
        <v>111.17880891</v>
      </c>
      <c r="S37" s="74">
        <v>110.54365739000001</v>
      </c>
      <c r="T37" s="74">
        <v>107.46877001999999</v>
      </c>
      <c r="U37" s="74">
        <v>109.1330935165763</v>
      </c>
      <c r="V37" s="74">
        <v>6.3784130690381691</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699.35072429000002</v>
      </c>
      <c r="E38" s="71">
        <v>683.53330684000002</v>
      </c>
      <c r="F38" s="71">
        <v>693.81693060999999</v>
      </c>
      <c r="G38" s="71">
        <v>703.05830352999999</v>
      </c>
      <c r="H38" s="71">
        <v>665.69275413000003</v>
      </c>
      <c r="I38" s="71">
        <v>711.91806857000006</v>
      </c>
      <c r="J38" s="71">
        <v>697.62362387999997</v>
      </c>
      <c r="K38" s="71">
        <v>694.67714318999992</v>
      </c>
      <c r="L38" s="71">
        <v>731.90211039000008</v>
      </c>
      <c r="M38" s="71">
        <v>717.54090134</v>
      </c>
      <c r="N38" s="71">
        <v>709.14663471000006</v>
      </c>
      <c r="O38" s="71">
        <v>721.28080264000005</v>
      </c>
      <c r="P38" s="71">
        <v>738.16173803000004</v>
      </c>
      <c r="Q38" s="71">
        <v>758.60195380999994</v>
      </c>
      <c r="R38" s="71">
        <v>763.86392581000007</v>
      </c>
      <c r="S38" s="71">
        <v>724.14082340999994</v>
      </c>
      <c r="T38" s="71">
        <v>754.27602223999997</v>
      </c>
      <c r="U38" s="71">
        <v>731.67169619000003</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250.10841751999999</v>
      </c>
      <c r="E39" s="74">
        <v>247.83694320000001</v>
      </c>
      <c r="F39" s="74">
        <v>252.39705054000001</v>
      </c>
      <c r="G39" s="74">
        <v>248.15529373000001</v>
      </c>
      <c r="H39" s="74">
        <v>220.65345225999999</v>
      </c>
      <c r="I39" s="74">
        <v>251.96067207999999</v>
      </c>
      <c r="J39" s="74">
        <v>257.4099167</v>
      </c>
      <c r="K39" s="74">
        <v>264.54210463000004</v>
      </c>
      <c r="L39" s="74">
        <v>266.61965778000001</v>
      </c>
      <c r="M39" s="74">
        <v>267.80093399999998</v>
      </c>
      <c r="N39" s="74">
        <v>264.35947240000002</v>
      </c>
      <c r="O39" s="74">
        <v>273.64221506000001</v>
      </c>
      <c r="P39" s="74">
        <v>276.84222866000005</v>
      </c>
      <c r="Q39" s="74">
        <v>279.02902118999998</v>
      </c>
      <c r="R39" s="74">
        <v>280.17833795999996</v>
      </c>
      <c r="S39" s="74">
        <v>277.06786147000003</v>
      </c>
      <c r="T39" s="74">
        <v>287.68718101000002</v>
      </c>
      <c r="U39" s="74">
        <v>277.45270067000001</v>
      </c>
      <c r="V39" s="74">
        <v>37.92038179346919</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1.89136382</v>
      </c>
      <c r="E40" s="74">
        <v>2.3042806300000001</v>
      </c>
      <c r="F40" s="74">
        <v>2.50046934</v>
      </c>
      <c r="G40" s="74">
        <v>3.0053872299999997</v>
      </c>
      <c r="H40" s="74">
        <v>3.3442784299999997</v>
      </c>
      <c r="I40" s="74">
        <v>3.6284742900000002</v>
      </c>
      <c r="J40" s="74">
        <v>3.7634630499999999</v>
      </c>
      <c r="K40" s="74">
        <v>3.94997526</v>
      </c>
      <c r="L40" s="74">
        <v>4.2533979200000003</v>
      </c>
      <c r="M40" s="74">
        <v>4.56621305</v>
      </c>
      <c r="N40" s="74">
        <v>4.7232177000000002</v>
      </c>
      <c r="O40" s="74">
        <v>4.7406522000000004</v>
      </c>
      <c r="P40" s="74">
        <v>4.7861901299999996</v>
      </c>
      <c r="Q40" s="74">
        <v>4.7706752800000007</v>
      </c>
      <c r="R40" s="74">
        <v>4.9877411799999996</v>
      </c>
      <c r="S40" s="74">
        <v>4.5918908700000003</v>
      </c>
      <c r="T40" s="74">
        <v>5.3467849699999999</v>
      </c>
      <c r="U40" s="74">
        <v>4.9597453800000002</v>
      </c>
      <c r="V40" s="74">
        <v>0.6778648683318832</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407.84886470999999</v>
      </c>
      <c r="E41" s="74">
        <v>394.41016536000001</v>
      </c>
      <c r="F41" s="74">
        <v>399.98665295999996</v>
      </c>
      <c r="G41" s="74">
        <v>414.30876042999995</v>
      </c>
      <c r="H41" s="74">
        <v>405.03095924000002</v>
      </c>
      <c r="I41" s="74">
        <v>417.65132052999996</v>
      </c>
      <c r="J41" s="74">
        <v>397.07282267000005</v>
      </c>
      <c r="K41" s="74">
        <v>385.88545236999994</v>
      </c>
      <c r="L41" s="74">
        <v>420.15648413999998</v>
      </c>
      <c r="M41" s="74">
        <v>403.27099318</v>
      </c>
      <c r="N41" s="74">
        <v>397.15693224</v>
      </c>
      <c r="O41" s="74">
        <v>396.46443856000002</v>
      </c>
      <c r="P41" s="74">
        <v>403.88383764999998</v>
      </c>
      <c r="Q41" s="74">
        <v>422.82210792000001</v>
      </c>
      <c r="R41" s="74">
        <v>426.66550812000003</v>
      </c>
      <c r="S41" s="74">
        <v>405.57575210000005</v>
      </c>
      <c r="T41" s="74">
        <v>426.22612543999998</v>
      </c>
      <c r="U41" s="74">
        <v>417.43989531</v>
      </c>
      <c r="V41" s="74">
        <v>57.052896467598146</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1929.0799380600001</v>
      </c>
      <c r="E42" s="71">
        <v>1923.8989151600001</v>
      </c>
      <c r="F42" s="71">
        <v>1901.0654084800001</v>
      </c>
      <c r="G42" s="71">
        <v>1826.2907585100002</v>
      </c>
      <c r="H42" s="71">
        <v>1748.8317306700001</v>
      </c>
      <c r="I42" s="71">
        <v>1783.82234776</v>
      </c>
      <c r="J42" s="71">
        <v>1728.4250667600002</v>
      </c>
      <c r="K42" s="71">
        <v>1704.25115194</v>
      </c>
      <c r="L42" s="71">
        <v>1709.2941859</v>
      </c>
      <c r="M42" s="71">
        <v>1704.53588444</v>
      </c>
      <c r="N42" s="71">
        <v>1732.27745989</v>
      </c>
      <c r="O42" s="71">
        <v>1751.1547518699999</v>
      </c>
      <c r="P42" s="71">
        <v>1765.5589892200001</v>
      </c>
      <c r="Q42" s="71">
        <v>1765.72649007</v>
      </c>
      <c r="R42" s="71">
        <v>1762.3156350400002</v>
      </c>
      <c r="S42" s="71">
        <v>1580.3527284899999</v>
      </c>
      <c r="T42" s="71">
        <v>1683.0858913700001</v>
      </c>
      <c r="U42" s="71">
        <v>1698.32577247322</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674.70075737000002</v>
      </c>
      <c r="E43" s="74">
        <v>670.97604196999998</v>
      </c>
      <c r="F43" s="74">
        <v>665.18537960000003</v>
      </c>
      <c r="G43" s="74">
        <v>638.59906388000002</v>
      </c>
      <c r="H43" s="74">
        <v>626.78866979999998</v>
      </c>
      <c r="I43" s="74">
        <v>633.31108221</v>
      </c>
      <c r="J43" s="74">
        <v>605.44990122999991</v>
      </c>
      <c r="K43" s="74">
        <v>595.66727209999999</v>
      </c>
      <c r="L43" s="74">
        <v>597.98201375999997</v>
      </c>
      <c r="M43" s="74">
        <v>596.66179754000007</v>
      </c>
      <c r="N43" s="74">
        <v>608.35497147000001</v>
      </c>
      <c r="O43" s="74">
        <v>617.17915332000007</v>
      </c>
      <c r="P43" s="74">
        <v>613.70240367000008</v>
      </c>
      <c r="Q43" s="74">
        <v>613.90633988999991</v>
      </c>
      <c r="R43" s="74">
        <v>611.37419504000002</v>
      </c>
      <c r="S43" s="74">
        <v>528.01935875000004</v>
      </c>
      <c r="T43" s="74">
        <v>576.74362048</v>
      </c>
      <c r="U43" s="74">
        <v>587.20797888393929</v>
      </c>
      <c r="V43" s="74">
        <v>34.575697336842879</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635.27859245000002</v>
      </c>
      <c r="E44" s="74">
        <v>638.52415731999997</v>
      </c>
      <c r="F44" s="74">
        <v>636.51604809000003</v>
      </c>
      <c r="G44" s="74">
        <v>628.44888665999997</v>
      </c>
      <c r="H44" s="74">
        <v>591.27587190000008</v>
      </c>
      <c r="I44" s="74">
        <v>608.49063081999998</v>
      </c>
      <c r="J44" s="74">
        <v>602.52768435999997</v>
      </c>
      <c r="K44" s="74">
        <v>595.53432678999991</v>
      </c>
      <c r="L44" s="74">
        <v>599.64010057999997</v>
      </c>
      <c r="M44" s="74">
        <v>603.39031895999995</v>
      </c>
      <c r="N44" s="74">
        <v>609.77842945000009</v>
      </c>
      <c r="O44" s="74">
        <v>613.68919583999991</v>
      </c>
      <c r="P44" s="74">
        <v>623.63438827000004</v>
      </c>
      <c r="Q44" s="74">
        <v>627.76724808999995</v>
      </c>
      <c r="R44" s="74">
        <v>621.34011609999993</v>
      </c>
      <c r="S44" s="74">
        <v>569.22643398000002</v>
      </c>
      <c r="T44" s="74">
        <v>600.33567899000002</v>
      </c>
      <c r="U44" s="74">
        <v>606.89943364755698</v>
      </c>
      <c r="V44" s="74">
        <v>35.735160090266298</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61.870874489999999</v>
      </c>
      <c r="E45" s="74">
        <v>57.91167403</v>
      </c>
      <c r="F45" s="74">
        <v>50.307425799999997</v>
      </c>
      <c r="G45" s="74">
        <v>45.847728029999999</v>
      </c>
      <c r="H45" s="74">
        <v>40.022138489999996</v>
      </c>
      <c r="I45" s="74">
        <v>36.782358800000004</v>
      </c>
      <c r="J45" s="74">
        <v>31.989821389999999</v>
      </c>
      <c r="K45" s="74">
        <v>27.922733609999998</v>
      </c>
      <c r="L45" s="74">
        <v>21.67462738</v>
      </c>
      <c r="M45" s="74">
        <v>18.89635225</v>
      </c>
      <c r="N45" s="74">
        <v>20.52099669</v>
      </c>
      <c r="O45" s="74">
        <v>18.576471819999998</v>
      </c>
      <c r="P45" s="74">
        <v>17.884194149999999</v>
      </c>
      <c r="Q45" s="74">
        <v>16.645261600000001</v>
      </c>
      <c r="R45" s="74">
        <v>14.448415929999999</v>
      </c>
      <c r="S45" s="74">
        <v>12.933727680000001</v>
      </c>
      <c r="T45" s="74">
        <v>13.291426810000001</v>
      </c>
      <c r="U45" s="74">
        <v>13.10089044956479</v>
      </c>
      <c r="V45" s="74">
        <v>0.77140032035705164</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82.471246799999989</v>
      </c>
      <c r="E46" s="74">
        <v>79.65789513</v>
      </c>
      <c r="F46" s="74">
        <v>80.239774080000004</v>
      </c>
      <c r="G46" s="74">
        <v>73.906664149999997</v>
      </c>
      <c r="H46" s="74">
        <v>67.688912869999996</v>
      </c>
      <c r="I46" s="74">
        <v>68.578847109999998</v>
      </c>
      <c r="J46" s="74">
        <v>68.764393699999999</v>
      </c>
      <c r="K46" s="74">
        <v>68.890678660000006</v>
      </c>
      <c r="L46" s="74">
        <v>71.242245389999994</v>
      </c>
      <c r="M46" s="74">
        <v>73.781102060000009</v>
      </c>
      <c r="N46" s="74">
        <v>76.985293850000005</v>
      </c>
      <c r="O46" s="74">
        <v>79.645330889999997</v>
      </c>
      <c r="P46" s="74">
        <v>83.366672190000003</v>
      </c>
      <c r="Q46" s="74">
        <v>85.03691452000001</v>
      </c>
      <c r="R46" s="74">
        <v>86.107785759999999</v>
      </c>
      <c r="S46" s="74">
        <v>52.004124220000001</v>
      </c>
      <c r="T46" s="74">
        <v>65.192376539999998</v>
      </c>
      <c r="U46" s="74">
        <v>78.716418457020239</v>
      </c>
      <c r="V46" s="74">
        <v>4.6349422315123867</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125.07547624</v>
      </c>
      <c r="E47" s="74">
        <v>124.24173441000001</v>
      </c>
      <c r="F47" s="74">
        <v>123.3389993</v>
      </c>
      <c r="G47" s="74">
        <v>120.07600495</v>
      </c>
      <c r="H47" s="74">
        <v>117.11529764000001</v>
      </c>
      <c r="I47" s="74">
        <v>118.84829739999999</v>
      </c>
      <c r="J47" s="74">
        <v>104.96072135</v>
      </c>
      <c r="K47" s="74">
        <v>104.11165511999999</v>
      </c>
      <c r="L47" s="74">
        <v>112.24243944</v>
      </c>
      <c r="M47" s="74">
        <v>108.89808947</v>
      </c>
      <c r="N47" s="74">
        <v>109.85136116</v>
      </c>
      <c r="O47" s="74">
        <v>108.70692638999999</v>
      </c>
      <c r="P47" s="74">
        <v>106.10373016000001</v>
      </c>
      <c r="Q47" s="74">
        <v>111.5142929</v>
      </c>
      <c r="R47" s="74">
        <v>115.35151624</v>
      </c>
      <c r="S47" s="74">
        <v>107.34167849000001</v>
      </c>
      <c r="T47" s="74">
        <v>107.5019763</v>
      </c>
      <c r="U47" s="74">
        <v>110.31007650089215</v>
      </c>
      <c r="V47" s="74">
        <v>6.4952247848332973</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2799.0758704199998</v>
      </c>
      <c r="E48" s="71">
        <v>2832.7036304399999</v>
      </c>
      <c r="F48" s="71">
        <v>2818.1867834999998</v>
      </c>
      <c r="G48" s="71">
        <v>2821.1785610700003</v>
      </c>
      <c r="H48" s="71">
        <v>2668.6950881499997</v>
      </c>
      <c r="I48" s="71">
        <v>2746.31909645</v>
      </c>
      <c r="J48" s="71">
        <v>2738.0668322299998</v>
      </c>
      <c r="K48" s="71">
        <v>2710.2595140600001</v>
      </c>
      <c r="L48" s="71">
        <v>2643.5824056000001</v>
      </c>
      <c r="M48" s="71">
        <v>2561.4158035599999</v>
      </c>
      <c r="N48" s="71">
        <v>2652.8448805200001</v>
      </c>
      <c r="O48" s="71">
        <v>2738.6698995099996</v>
      </c>
      <c r="P48" s="71">
        <v>2781.3857129800003</v>
      </c>
      <c r="Q48" s="71">
        <v>2764.3314828399998</v>
      </c>
      <c r="R48" s="71">
        <v>2723.5747340799999</v>
      </c>
      <c r="S48" s="71">
        <v>2433.7236757999999</v>
      </c>
      <c r="T48" s="71">
        <v>2546.9123114700001</v>
      </c>
      <c r="U48" s="71">
        <v>2623.4234835299403</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2260.1839152799998</v>
      </c>
      <c r="E49" s="74">
        <v>2268.9854661899999</v>
      </c>
      <c r="F49" s="74">
        <v>2235.8986499899997</v>
      </c>
      <c r="G49" s="74">
        <v>2226.7701315600002</v>
      </c>
      <c r="H49" s="74">
        <v>2086.2956532999997</v>
      </c>
      <c r="I49" s="74">
        <v>2122.2754672599999</v>
      </c>
      <c r="J49" s="74">
        <v>2095.4607059999998</v>
      </c>
      <c r="K49" s="74">
        <v>2077.7333512700002</v>
      </c>
      <c r="L49" s="74">
        <v>2012.19531822</v>
      </c>
      <c r="M49" s="74">
        <v>1961.8133094099999</v>
      </c>
      <c r="N49" s="74">
        <v>2049.3709905800001</v>
      </c>
      <c r="O49" s="74">
        <v>2101.5386276699996</v>
      </c>
      <c r="P49" s="74">
        <v>2126.7991338300003</v>
      </c>
      <c r="Q49" s="74">
        <v>2104.5849033899999</v>
      </c>
      <c r="R49" s="74">
        <v>2043.0633595499999</v>
      </c>
      <c r="S49" s="74">
        <v>1785.55654555</v>
      </c>
      <c r="T49" s="74">
        <v>1860.7345519999999</v>
      </c>
      <c r="U49" s="74">
        <v>1932.0716559699404</v>
      </c>
      <c r="V49" s="74">
        <v>73.646960473581132</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538.89195513999994</v>
      </c>
      <c r="E50" s="74">
        <v>563.71816425000009</v>
      </c>
      <c r="F50" s="74">
        <v>582.28813350999997</v>
      </c>
      <c r="G50" s="74">
        <v>594.40842951000002</v>
      </c>
      <c r="H50" s="74">
        <v>582.39943484999992</v>
      </c>
      <c r="I50" s="74">
        <v>624.04362919000005</v>
      </c>
      <c r="J50" s="74">
        <v>642.60612623000009</v>
      </c>
      <c r="K50" s="74">
        <v>632.52616278999994</v>
      </c>
      <c r="L50" s="74">
        <v>631.38708738000003</v>
      </c>
      <c r="M50" s="74">
        <v>599.6024941500001</v>
      </c>
      <c r="N50" s="74">
        <v>603.47388994000005</v>
      </c>
      <c r="O50" s="74">
        <v>637.13127183999995</v>
      </c>
      <c r="P50" s="74">
        <v>654.58657915000003</v>
      </c>
      <c r="Q50" s="74">
        <v>659.74657945000001</v>
      </c>
      <c r="R50" s="74">
        <v>680.51137453000001</v>
      </c>
      <c r="S50" s="74">
        <v>648.16713025000001</v>
      </c>
      <c r="T50" s="74">
        <v>686.17775947000007</v>
      </c>
      <c r="U50" s="74">
        <v>691.35182756000006</v>
      </c>
      <c r="V50" s="74">
        <v>26.353039526418868</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97.887983750000004</v>
      </c>
      <c r="E51" s="74">
        <v>102.70878432000001</v>
      </c>
      <c r="F51" s="74">
        <v>100.34267287999999</v>
      </c>
      <c r="G51" s="74">
        <v>100.2016725</v>
      </c>
      <c r="H51" s="74">
        <v>93.942572839999997</v>
      </c>
      <c r="I51" s="74">
        <v>93.772665670000009</v>
      </c>
      <c r="J51" s="74">
        <v>93.403012770000004</v>
      </c>
      <c r="K51" s="74">
        <v>92.360331639999998</v>
      </c>
      <c r="L51" s="74">
        <v>86.788683329999998</v>
      </c>
      <c r="M51" s="74">
        <v>84.361889670000011</v>
      </c>
      <c r="N51" s="74">
        <v>94.769053509999992</v>
      </c>
      <c r="O51" s="74">
        <v>102.97184831</v>
      </c>
      <c r="P51" s="74">
        <v>100.60219687</v>
      </c>
      <c r="Q51" s="74">
        <v>102.04073305</v>
      </c>
      <c r="R51" s="74">
        <v>110.90200016</v>
      </c>
      <c r="S51" s="74">
        <v>90.080841300000003</v>
      </c>
      <c r="T51" s="74">
        <v>107.7305861</v>
      </c>
      <c r="U51" s="74">
        <v>103.47295020251104</v>
      </c>
      <c r="V51" s="74">
        <v>3.9441954702365973</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137.95494550000001</v>
      </c>
      <c r="E52" s="74">
        <v>150.12287985</v>
      </c>
      <c r="F52" s="74">
        <v>138.16428377</v>
      </c>
      <c r="G52" s="74">
        <v>147.20550794000002</v>
      </c>
      <c r="H52" s="74">
        <v>151.85546367999999</v>
      </c>
      <c r="I52" s="74">
        <v>161.7173239</v>
      </c>
      <c r="J52" s="74">
        <v>161.48085109000002</v>
      </c>
      <c r="K52" s="74">
        <v>165.8286105</v>
      </c>
      <c r="L52" s="74">
        <v>177.87276921</v>
      </c>
      <c r="M52" s="74">
        <v>176.96046791999999</v>
      </c>
      <c r="N52" s="74">
        <v>189.87879792999999</v>
      </c>
      <c r="O52" s="74">
        <v>202.84573956</v>
      </c>
      <c r="P52" s="74">
        <v>201.61305909000001</v>
      </c>
      <c r="Q52" s="74">
        <v>199.58123061000001</v>
      </c>
      <c r="R52" s="74">
        <v>199.29988605</v>
      </c>
      <c r="S52" s="74">
        <v>188.01759025999999</v>
      </c>
      <c r="T52" s="74">
        <v>192.68228834999999</v>
      </c>
      <c r="U52" s="74">
        <v>196.58291079222471</v>
      </c>
      <c r="V52" s="74">
        <v>7.4933731449149459</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93.06173265000001</v>
      </c>
      <c r="E53" s="74">
        <v>85.324104849999998</v>
      </c>
      <c r="F53" s="74">
        <v>87.538712199999992</v>
      </c>
      <c r="G53" s="74">
        <v>92.539899500000004</v>
      </c>
      <c r="H53" s="74">
        <v>89.215870710000004</v>
      </c>
      <c r="I53" s="74">
        <v>91.228503249999989</v>
      </c>
      <c r="J53" s="74">
        <v>96.318943239999996</v>
      </c>
      <c r="K53" s="74">
        <v>94.429847620000004</v>
      </c>
      <c r="L53" s="74">
        <v>93.183553329999995</v>
      </c>
      <c r="M53" s="74">
        <v>88.89330262</v>
      </c>
      <c r="N53" s="74">
        <v>88.316544500000006</v>
      </c>
      <c r="O53" s="74">
        <v>85.711090429999999</v>
      </c>
      <c r="P53" s="74">
        <v>68.070862550000001</v>
      </c>
      <c r="Q53" s="74">
        <v>68.768309599999995</v>
      </c>
      <c r="R53" s="74">
        <v>58.418119339999997</v>
      </c>
      <c r="S53" s="74">
        <v>60.984757270000003</v>
      </c>
      <c r="T53" s="74">
        <v>69.47622238999999</v>
      </c>
      <c r="U53" s="74">
        <v>68.588320501018003</v>
      </c>
      <c r="V53" s="74">
        <v>2.6144585855703775</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41.846548009999999</v>
      </c>
      <c r="E54" s="74">
        <v>40.108862940000002</v>
      </c>
      <c r="F54" s="74">
        <v>42.389629390000003</v>
      </c>
      <c r="G54" s="74">
        <v>41.195353179999998</v>
      </c>
      <c r="H54" s="74">
        <v>40.690032520000003</v>
      </c>
      <c r="I54" s="74">
        <v>41.500586069999997</v>
      </c>
      <c r="J54" s="74">
        <v>40.656315990000003</v>
      </c>
      <c r="K54" s="74">
        <v>41.18008974</v>
      </c>
      <c r="L54" s="74">
        <v>44.606775410000004</v>
      </c>
      <c r="M54" s="74">
        <v>44.81571684</v>
      </c>
      <c r="N54" s="74">
        <v>50.09685167</v>
      </c>
      <c r="O54" s="74">
        <v>55.063369890000004</v>
      </c>
      <c r="P54" s="74">
        <v>58.155228369999996</v>
      </c>
      <c r="Q54" s="74">
        <v>60.26975917</v>
      </c>
      <c r="R54" s="74">
        <v>62.827492800000002</v>
      </c>
      <c r="S54" s="74">
        <v>40.289251550000003</v>
      </c>
      <c r="T54" s="74">
        <v>40.162009740000002</v>
      </c>
      <c r="U54" s="74">
        <v>51.569414602339222</v>
      </c>
      <c r="V54" s="74">
        <v>1.965729701136552</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44.192296290000002</v>
      </c>
      <c r="E55" s="74">
        <v>45.297598030000003</v>
      </c>
      <c r="F55" s="74">
        <v>46.183935310000003</v>
      </c>
      <c r="G55" s="74">
        <v>47.393344679999998</v>
      </c>
      <c r="H55" s="74">
        <v>45.353632590000004</v>
      </c>
      <c r="I55" s="74">
        <v>47.338017440000002</v>
      </c>
      <c r="J55" s="74">
        <v>50.56891942</v>
      </c>
      <c r="K55" s="74">
        <v>50.70933952</v>
      </c>
      <c r="L55" s="74">
        <v>51.758538809999997</v>
      </c>
      <c r="M55" s="74">
        <v>52.809552590000003</v>
      </c>
      <c r="N55" s="74">
        <v>54.916915309999993</v>
      </c>
      <c r="O55" s="74">
        <v>59.78121187</v>
      </c>
      <c r="P55" s="74">
        <v>60.330306810000003</v>
      </c>
      <c r="Q55" s="74">
        <v>61.04031432</v>
      </c>
      <c r="R55" s="74">
        <v>63.705687360000006</v>
      </c>
      <c r="S55" s="74">
        <v>62.052507349999999</v>
      </c>
      <c r="T55" s="74">
        <v>63.662224909999999</v>
      </c>
      <c r="U55" s="74">
        <v>65.075736512295094</v>
      </c>
      <c r="V55" s="74">
        <v>2.4805654489580391</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1086.74785477</v>
      </c>
      <c r="E56" s="71">
        <v>1096.3927060800002</v>
      </c>
      <c r="F56" s="71">
        <v>1104.96223235</v>
      </c>
      <c r="G56" s="71">
        <v>1138.9912223899998</v>
      </c>
      <c r="H56" s="71">
        <v>1129.3703524900002</v>
      </c>
      <c r="I56" s="71">
        <v>1179.9640206199999</v>
      </c>
      <c r="J56" s="71">
        <v>1223.7503874900001</v>
      </c>
      <c r="K56" s="71">
        <v>1265.07556058</v>
      </c>
      <c r="L56" s="71">
        <v>1291.6662973800001</v>
      </c>
      <c r="M56" s="71">
        <v>1319.7204428299999</v>
      </c>
      <c r="N56" s="71">
        <v>1406.02935217</v>
      </c>
      <c r="O56" s="71">
        <v>1470.2529370000002</v>
      </c>
      <c r="P56" s="71">
        <v>1564.1264319500001</v>
      </c>
      <c r="Q56" s="71">
        <v>1640.06384196</v>
      </c>
      <c r="R56" s="71">
        <v>1707.0208710100001</v>
      </c>
      <c r="S56" s="71">
        <v>1659.79546587</v>
      </c>
      <c r="T56" s="71">
        <v>1722.22683284</v>
      </c>
      <c r="U56" s="71">
        <v>1820.8081036304</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847.61464324999997</v>
      </c>
      <c r="E57" s="74">
        <v>854.21944727000005</v>
      </c>
      <c r="F57" s="74">
        <v>851.44570183000008</v>
      </c>
      <c r="G57" s="74">
        <v>872.40074517999994</v>
      </c>
      <c r="H57" s="74">
        <v>859.84586840000009</v>
      </c>
      <c r="I57" s="74">
        <v>897.12025449999999</v>
      </c>
      <c r="J57" s="74">
        <v>932.31637921000004</v>
      </c>
      <c r="K57" s="74">
        <v>966.25059926999995</v>
      </c>
      <c r="L57" s="74">
        <v>993.64804980999997</v>
      </c>
      <c r="M57" s="74">
        <v>1033.0495535799998</v>
      </c>
      <c r="N57" s="74">
        <v>1109.6724575400001</v>
      </c>
      <c r="O57" s="74">
        <v>1145.4496148200001</v>
      </c>
      <c r="P57" s="74">
        <v>1213.6760312600002</v>
      </c>
      <c r="Q57" s="74">
        <v>1279.50550679</v>
      </c>
      <c r="R57" s="74">
        <v>1308.1266440500001</v>
      </c>
      <c r="S57" s="74">
        <v>1251.2056321600001</v>
      </c>
      <c r="T57" s="74">
        <v>1272.0868035999999</v>
      </c>
      <c r="U57" s="74">
        <v>1322.9227811303999</v>
      </c>
      <c r="V57" s="74">
        <v>72.655804776610097</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239.13321152</v>
      </c>
      <c r="E58" s="74">
        <v>242.17325880999999</v>
      </c>
      <c r="F58" s="74">
        <v>253.51653052</v>
      </c>
      <c r="G58" s="74">
        <v>266.59047720999996</v>
      </c>
      <c r="H58" s="74">
        <v>269.52448408999999</v>
      </c>
      <c r="I58" s="74">
        <v>282.84376612</v>
      </c>
      <c r="J58" s="74">
        <v>291.43400828</v>
      </c>
      <c r="K58" s="74">
        <v>298.82496130999999</v>
      </c>
      <c r="L58" s="74">
        <v>298.01824757000003</v>
      </c>
      <c r="M58" s="74">
        <v>286.67088925000002</v>
      </c>
      <c r="N58" s="74">
        <v>296.35689463</v>
      </c>
      <c r="O58" s="74">
        <v>324.80332218000001</v>
      </c>
      <c r="P58" s="74">
        <v>350.45040068999998</v>
      </c>
      <c r="Q58" s="74">
        <v>360.55833516999996</v>
      </c>
      <c r="R58" s="74">
        <v>398.89422696000003</v>
      </c>
      <c r="S58" s="74">
        <v>408.58983370999999</v>
      </c>
      <c r="T58" s="74">
        <v>450.14002923999999</v>
      </c>
      <c r="U58" s="74">
        <v>497.88532250000003</v>
      </c>
      <c r="V58" s="74">
        <v>27.344195223389899</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86.077577550000001</v>
      </c>
      <c r="E59" s="74">
        <v>89.175134099999994</v>
      </c>
      <c r="F59" s="74">
        <v>87.490909079999994</v>
      </c>
      <c r="G59" s="74">
        <v>95.162204610000003</v>
      </c>
      <c r="H59" s="74">
        <v>96.74427919</v>
      </c>
      <c r="I59" s="74">
        <v>103.55910877999999</v>
      </c>
      <c r="J59" s="74">
        <v>110.55129279000001</v>
      </c>
      <c r="K59" s="74">
        <v>121.15494832</v>
      </c>
      <c r="L59" s="74">
        <v>116.37820565</v>
      </c>
      <c r="M59" s="74">
        <v>119.53846454000001</v>
      </c>
      <c r="N59" s="74">
        <v>136.49640614999998</v>
      </c>
      <c r="O59" s="74">
        <v>143.02017117</v>
      </c>
      <c r="P59" s="74">
        <v>150.41846844</v>
      </c>
      <c r="Q59" s="74">
        <v>154.25649590999998</v>
      </c>
      <c r="R59" s="74">
        <v>153.04304443000001</v>
      </c>
      <c r="S59" s="74">
        <v>130.48322465000001</v>
      </c>
      <c r="T59" s="74">
        <v>149.78507021999999</v>
      </c>
      <c r="U59" s="74">
        <v>151.87769037737306</v>
      </c>
      <c r="V59" s="74">
        <v>8.341224430765287</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113.06626971999999</v>
      </c>
      <c r="E60" s="74">
        <v>123.30251609999999</v>
      </c>
      <c r="F60" s="74">
        <v>128.95352457999999</v>
      </c>
      <c r="G60" s="74">
        <v>155.95574483000001</v>
      </c>
      <c r="H60" s="74">
        <v>155.70309</v>
      </c>
      <c r="I60" s="74">
        <v>161.10644435999998</v>
      </c>
      <c r="J60" s="74">
        <v>173.70151751999998</v>
      </c>
      <c r="K60" s="74">
        <v>192.62469302</v>
      </c>
      <c r="L60" s="74">
        <v>201.58330384999999</v>
      </c>
      <c r="M60" s="74">
        <v>195.40130611000001</v>
      </c>
      <c r="N60" s="74">
        <v>207.17602585</v>
      </c>
      <c r="O60" s="74">
        <v>212.52771129000001</v>
      </c>
      <c r="P60" s="74">
        <v>226.13554811</v>
      </c>
      <c r="Q60" s="74">
        <v>210.89133361</v>
      </c>
      <c r="R60" s="74">
        <v>214.97456228000001</v>
      </c>
      <c r="S60" s="74">
        <v>201.92332591000002</v>
      </c>
      <c r="T60" s="74">
        <v>202.66339668000001</v>
      </c>
      <c r="U60" s="74">
        <v>214.18538692169781</v>
      </c>
      <c r="V60" s="74">
        <v>11.76320483716249</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98.259773769999995</v>
      </c>
      <c r="E61" s="74">
        <v>102.69659729</v>
      </c>
      <c r="F61" s="74">
        <v>103.45940967999999</v>
      </c>
      <c r="G61" s="74">
        <v>103.8321081</v>
      </c>
      <c r="H61" s="74">
        <v>101.35134737</v>
      </c>
      <c r="I61" s="74">
        <v>108.79148585</v>
      </c>
      <c r="J61" s="74">
        <v>113.42931496</v>
      </c>
      <c r="K61" s="74">
        <v>109.44805454999999</v>
      </c>
      <c r="L61" s="74">
        <v>111.35597901</v>
      </c>
      <c r="M61" s="74">
        <v>113.03541892</v>
      </c>
      <c r="N61" s="74">
        <v>117.66409125</v>
      </c>
      <c r="O61" s="74">
        <v>114.47845681</v>
      </c>
      <c r="P61" s="74">
        <v>96.986725460000002</v>
      </c>
      <c r="Q61" s="74">
        <v>96.40490063</v>
      </c>
      <c r="R61" s="74">
        <v>76.614160820000009</v>
      </c>
      <c r="S61" s="74">
        <v>72.987073340000009</v>
      </c>
      <c r="T61" s="74">
        <v>82.177916079999989</v>
      </c>
      <c r="U61" s="74">
        <v>82.487961883932059</v>
      </c>
      <c r="V61" s="74">
        <v>4.5302940886227532</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25.287077750000002</v>
      </c>
      <c r="E62" s="74">
        <v>25.873141400000002</v>
      </c>
      <c r="F62" s="74">
        <v>28.115255310000002</v>
      </c>
      <c r="G62" s="74">
        <v>32.471069679999999</v>
      </c>
      <c r="H62" s="74">
        <v>31.236951430000001</v>
      </c>
      <c r="I62" s="74">
        <v>32.980596899999995</v>
      </c>
      <c r="J62" s="74">
        <v>34.85946465</v>
      </c>
      <c r="K62" s="74">
        <v>38.820344460000001</v>
      </c>
      <c r="L62" s="74">
        <v>40.904346879999999</v>
      </c>
      <c r="M62" s="74">
        <v>37.973454960000005</v>
      </c>
      <c r="N62" s="74">
        <v>40.667458780000004</v>
      </c>
      <c r="O62" s="74">
        <v>42.902260779999999</v>
      </c>
      <c r="P62" s="74">
        <v>45.879136939999995</v>
      </c>
      <c r="Q62" s="74">
        <v>49.663489229999996</v>
      </c>
      <c r="R62" s="74">
        <v>49.833560050000003</v>
      </c>
      <c r="S62" s="74">
        <v>30.842407459999997</v>
      </c>
      <c r="T62" s="74">
        <v>29.755441019999999</v>
      </c>
      <c r="U62" s="74">
        <v>39.07934008768008</v>
      </c>
      <c r="V62" s="74">
        <v>2.1462635194649087</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10.669662860000001</v>
      </c>
      <c r="E63" s="74">
        <v>10.16064695</v>
      </c>
      <c r="F63" s="74">
        <v>10.61521795</v>
      </c>
      <c r="G63" s="74">
        <v>10.28803669</v>
      </c>
      <c r="H63" s="74">
        <v>8.8646957099999995</v>
      </c>
      <c r="I63" s="74">
        <v>9.4590244800000001</v>
      </c>
      <c r="J63" s="74">
        <v>9.7555777799999994</v>
      </c>
      <c r="K63" s="74">
        <v>10.46764286</v>
      </c>
      <c r="L63" s="74">
        <v>10.67269261</v>
      </c>
      <c r="M63" s="74">
        <v>27.177912079999999</v>
      </c>
      <c r="N63" s="74">
        <v>35.82048116</v>
      </c>
      <c r="O63" s="74">
        <v>42.68640894</v>
      </c>
      <c r="P63" s="74">
        <v>47.579589489999996</v>
      </c>
      <c r="Q63" s="74">
        <v>51.014228490000001</v>
      </c>
      <c r="R63" s="74">
        <v>58.904565849999997</v>
      </c>
      <c r="S63" s="74">
        <v>67.826720950000009</v>
      </c>
      <c r="T63" s="74">
        <v>72.073341620000008</v>
      </c>
      <c r="U63" s="74">
        <v>73.421577179636586</v>
      </c>
      <c r="V63" s="74">
        <v>4.0323621711286162</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13200.01477199</v>
      </c>
      <c r="E64" s="71">
        <v>13132.453851530001</v>
      </c>
      <c r="F64" s="71">
        <v>13284.57971636</v>
      </c>
      <c r="G64" s="71">
        <v>12951.766922499999</v>
      </c>
      <c r="H64" s="71">
        <v>12211.14412769</v>
      </c>
      <c r="I64" s="71">
        <v>12728.05502992</v>
      </c>
      <c r="J64" s="71">
        <v>12509.70830703</v>
      </c>
      <c r="K64" s="71">
        <v>12376.373526400001</v>
      </c>
      <c r="L64" s="71">
        <v>12401.987375520001</v>
      </c>
      <c r="M64" s="71">
        <v>12202.931233540001</v>
      </c>
      <c r="N64" s="71">
        <v>12100.80731722</v>
      </c>
      <c r="O64" s="71">
        <v>12049.47037182</v>
      </c>
      <c r="P64" s="71">
        <v>12029.15100822</v>
      </c>
      <c r="Q64" s="71">
        <v>12004.24358092</v>
      </c>
      <c r="R64" s="71">
        <v>11671.11287035</v>
      </c>
      <c r="S64" s="71">
        <v>10612.562803910001</v>
      </c>
      <c r="T64" s="71">
        <v>11219.738928610001</v>
      </c>
      <c r="U64" s="71">
        <v>11248.476211033476</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286.86</v>
      </c>
      <c r="E65" s="71">
        <v>276.45</v>
      </c>
      <c r="F65" s="71">
        <v>271.89999999999998</v>
      </c>
      <c r="G65" s="71">
        <v>263.87</v>
      </c>
      <c r="H65" s="71">
        <v>257.62</v>
      </c>
      <c r="I65" s="71">
        <v>260.41999999999996</v>
      </c>
      <c r="J65" s="71">
        <v>250.7</v>
      </c>
      <c r="K65" s="71">
        <v>244.65</v>
      </c>
      <c r="L65" s="71">
        <v>241.28</v>
      </c>
      <c r="M65" s="71">
        <v>232.45</v>
      </c>
      <c r="N65" s="71">
        <v>224.76</v>
      </c>
      <c r="O65" s="71">
        <v>219.65</v>
      </c>
      <c r="P65" s="71">
        <v>213.69</v>
      </c>
      <c r="Q65" s="71">
        <v>208.31</v>
      </c>
      <c r="R65" s="71">
        <v>199.11</v>
      </c>
      <c r="S65" s="71">
        <v>189.58</v>
      </c>
      <c r="T65" s="71">
        <v>190.17999999999998</v>
      </c>
      <c r="U65" s="71">
        <v>185.33692532484477</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74.690000000000012</v>
      </c>
      <c r="E66" s="71">
        <v>72.42</v>
      </c>
      <c r="F66" s="71">
        <v>70.75</v>
      </c>
      <c r="G66" s="71">
        <v>69.62</v>
      </c>
      <c r="H66" s="71">
        <v>68.73</v>
      </c>
      <c r="I66" s="71">
        <v>69.540000000000006</v>
      </c>
      <c r="J66" s="71">
        <v>66.710000000000008</v>
      </c>
      <c r="K66" s="71">
        <v>65.150000000000006</v>
      </c>
      <c r="L66" s="71">
        <v>65.41</v>
      </c>
      <c r="M66" s="71">
        <v>63.19</v>
      </c>
      <c r="N66" s="71">
        <v>62.080000000000005</v>
      </c>
      <c r="O66" s="71">
        <v>61.49</v>
      </c>
      <c r="P66" s="71">
        <v>60.39</v>
      </c>
      <c r="Q66" s="71">
        <v>59.82</v>
      </c>
      <c r="R66" s="71">
        <v>58.41</v>
      </c>
      <c r="S66" s="71">
        <v>56.87</v>
      </c>
      <c r="T66" s="71">
        <v>56.84</v>
      </c>
      <c r="U66" s="71">
        <v>55.285197264597578</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121.28999999999999</v>
      </c>
      <c r="E67" s="75">
        <v>117.8</v>
      </c>
      <c r="F67" s="75">
        <v>115.01</v>
      </c>
      <c r="G67" s="75">
        <v>112.93</v>
      </c>
      <c r="H67" s="75">
        <v>111.86999999999999</v>
      </c>
      <c r="I67" s="75">
        <v>112.03</v>
      </c>
      <c r="J67" s="75">
        <v>107.82</v>
      </c>
      <c r="K67" s="75">
        <v>105.49</v>
      </c>
      <c r="L67" s="75">
        <v>104.7</v>
      </c>
      <c r="M67" s="75">
        <v>101.6</v>
      </c>
      <c r="N67" s="75">
        <v>98.93</v>
      </c>
      <c r="O67" s="75">
        <v>97.41</v>
      </c>
      <c r="P67" s="75">
        <v>95.54</v>
      </c>
      <c r="Q67" s="75">
        <v>94.17</v>
      </c>
      <c r="R67" s="75">
        <v>91.97</v>
      </c>
      <c r="S67" s="75">
        <v>89.899999999999991</v>
      </c>
      <c r="T67" s="75">
        <v>89.35</v>
      </c>
      <c r="U67" s="75">
        <v>86.566541983028131</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1700-000000000000}"/>
  </hyperlinks>
  <pageMargins left="0.18" right="0.25" top="0.75" bottom="0.75" header="0.3" footer="0.3"/>
  <pageSetup paperSize="9" scale="2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rgb="FF5C4E44"/>
    <pageSetUpPr fitToPage="1"/>
  </sheetPr>
  <dimension ref="A1:AK68"/>
  <sheetViews>
    <sheetView showGridLines="0" zoomScale="60" zoomScaleNormal="60" workbookViewId="0"/>
  </sheetViews>
  <sheetFormatPr defaultColWidth="11.42578125" defaultRowHeight="14.25" x14ac:dyDescent="0.2"/>
  <cols>
    <col min="1" max="1" width="2.28515625" style="13" customWidth="1"/>
    <col min="2" max="2" width="5.7109375" style="19" customWidth="1"/>
    <col min="3" max="3" width="76.42578125" style="48" customWidth="1"/>
    <col min="4" max="21" width="15.42578125" style="19" customWidth="1"/>
    <col min="22" max="22" width="2.28515625" style="13" customWidth="1"/>
    <col min="23" max="27" width="11.42578125" style="19"/>
    <col min="28" max="28" width="21.42578125" style="59" customWidth="1"/>
    <col min="29" max="29" width="14.140625" style="54" customWidth="1"/>
    <col min="30" max="16384" width="11.42578125" style="19"/>
  </cols>
  <sheetData>
    <row r="1" spans="1:37" s="6" customFormat="1" ht="39.75" customHeight="1" x14ac:dyDescent="0.25">
      <c r="D1" s="7"/>
      <c r="E1" s="7"/>
      <c r="F1" s="7"/>
      <c r="G1" s="7"/>
      <c r="H1" s="7"/>
      <c r="I1" s="7"/>
      <c r="J1" s="7"/>
      <c r="K1" s="7"/>
      <c r="L1" s="7"/>
      <c r="AB1" s="44"/>
      <c r="AC1" s="45"/>
    </row>
    <row r="2" spans="1:37" s="6" customFormat="1" ht="39.75" customHeight="1" x14ac:dyDescent="0.25">
      <c r="D2" s="7"/>
      <c r="E2" s="7"/>
      <c r="F2" s="7"/>
      <c r="G2" s="7"/>
      <c r="H2" s="7"/>
      <c r="I2" s="7"/>
      <c r="J2" s="7"/>
      <c r="K2" s="7"/>
      <c r="L2" s="7"/>
      <c r="Q2" s="10"/>
      <c r="R2" s="10"/>
      <c r="S2" s="10"/>
      <c r="T2" s="10"/>
      <c r="U2" s="10"/>
      <c r="AB2" s="44"/>
      <c r="AC2" s="46"/>
    </row>
    <row r="3" spans="1:37" s="13" customFormat="1" ht="65.25" customHeight="1" x14ac:dyDescent="0.25">
      <c r="A3" s="63"/>
      <c r="B3" s="177" t="s">
        <v>243</v>
      </c>
      <c r="C3" s="177"/>
      <c r="D3" s="64">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3"/>
      <c r="X3" s="174" t="s">
        <v>168</v>
      </c>
      <c r="Y3" s="174"/>
      <c r="AB3" s="51" t="str">
        <f ca="1">"Países con más reservas probadas de petróleo en " &amp; AC3</f>
        <v>Países con más reservas probadas de petróleo en 2022</v>
      </c>
      <c r="AC3" s="52">
        <f ca="1">+YEAR(TODAY())-1</f>
        <v>2022</v>
      </c>
    </row>
    <row r="4" spans="1:37" s="17" customFormat="1" ht="36" customHeight="1" x14ac:dyDescent="0.25">
      <c r="A4" s="58"/>
      <c r="B4" s="176" t="s">
        <v>70</v>
      </c>
      <c r="C4" s="176"/>
      <c r="D4" s="94">
        <v>209.4819</v>
      </c>
      <c r="E4" s="94">
        <v>230.70189999999999</v>
      </c>
      <c r="F4" s="66">
        <v>230.70189999999999</v>
      </c>
      <c r="G4" s="66">
        <v>230.70189999999999</v>
      </c>
      <c r="H4" s="66">
        <v>230.70189999999999</v>
      </c>
      <c r="I4" s="66">
        <v>230.70189999999999</v>
      </c>
      <c r="J4" s="66">
        <v>233.089</v>
      </c>
      <c r="K4" s="66">
        <v>234.45410000000001</v>
      </c>
      <c r="L4" s="66">
        <v>245.0829</v>
      </c>
      <c r="M4" s="66">
        <v>247.63060000000002</v>
      </c>
      <c r="N4" s="66">
        <v>219.60589999999999</v>
      </c>
      <c r="O4" s="66">
        <v>243.82729999999998</v>
      </c>
      <c r="P4" s="66">
        <v>243.9076</v>
      </c>
      <c r="Q4" s="66">
        <v>252.28070000000002</v>
      </c>
      <c r="R4" s="66">
        <v>253.89400000000001</v>
      </c>
      <c r="S4" s="66">
        <v>255.84309999999999</v>
      </c>
      <c r="T4" s="66">
        <v>246.43340000000001</v>
      </c>
      <c r="U4" s="66">
        <v>265.00583352996426</v>
      </c>
      <c r="V4" s="58"/>
      <c r="AB4" s="44" t="s">
        <v>24</v>
      </c>
      <c r="AC4" s="53">
        <v>14.740298327448649</v>
      </c>
      <c r="AD4" s="18"/>
      <c r="AE4" s="18"/>
      <c r="AF4" s="18"/>
      <c r="AG4" s="18"/>
      <c r="AK4" s="13"/>
    </row>
    <row r="5" spans="1:37" s="47" customFormat="1" ht="22.5" customHeight="1" x14ac:dyDescent="0.25">
      <c r="A5" s="105"/>
      <c r="B5" s="72"/>
      <c r="C5" s="78" t="s">
        <v>22</v>
      </c>
      <c r="D5" s="98">
        <v>178.8</v>
      </c>
      <c r="E5" s="98">
        <v>200.02</v>
      </c>
      <c r="F5" s="98">
        <v>200.02</v>
      </c>
      <c r="G5" s="98">
        <v>200.02</v>
      </c>
      <c r="H5" s="98">
        <v>200.02</v>
      </c>
      <c r="I5" s="98">
        <v>200.02</v>
      </c>
      <c r="J5" s="98">
        <v>200.50910000000002</v>
      </c>
      <c r="K5" s="98">
        <v>199.67689999999999</v>
      </c>
      <c r="L5" s="98">
        <v>199.28270000000001</v>
      </c>
      <c r="M5" s="98">
        <v>197.5745</v>
      </c>
      <c r="N5" s="98">
        <v>169.44759999999999</v>
      </c>
      <c r="O5" s="98">
        <v>196.23860000000002</v>
      </c>
      <c r="P5" s="98">
        <v>194.2749</v>
      </c>
      <c r="Q5" s="74">
        <v>192.4718</v>
      </c>
      <c r="R5" s="74">
        <v>194.08510000000001</v>
      </c>
      <c r="S5" s="74">
        <v>193.8442</v>
      </c>
      <c r="T5" s="74">
        <v>193.94639999999998</v>
      </c>
      <c r="U5" s="74">
        <v>188.99217131707314</v>
      </c>
      <c r="V5" s="105"/>
      <c r="AB5" s="106" t="s">
        <v>84</v>
      </c>
      <c r="AC5" s="107">
        <v>25.075500000000002</v>
      </c>
    </row>
    <row r="6" spans="1:37" s="47" customFormat="1" ht="22.5" customHeight="1" x14ac:dyDescent="0.25">
      <c r="A6" s="105"/>
      <c r="B6" s="72"/>
      <c r="C6" s="78" t="s">
        <v>79</v>
      </c>
      <c r="D6" s="98">
        <v>30.681900000000002</v>
      </c>
      <c r="E6" s="98">
        <v>30.681900000000002</v>
      </c>
      <c r="F6" s="98">
        <v>30.681900000000002</v>
      </c>
      <c r="G6" s="98">
        <v>30.681900000000002</v>
      </c>
      <c r="H6" s="98">
        <v>30.681900000000002</v>
      </c>
      <c r="I6" s="98">
        <v>30.681900000000002</v>
      </c>
      <c r="J6" s="98">
        <v>32.579900000000002</v>
      </c>
      <c r="K6" s="98">
        <v>34.777200000000001</v>
      </c>
      <c r="L6" s="98">
        <v>45.800199999999997</v>
      </c>
      <c r="M6" s="98">
        <v>50.056100000000001</v>
      </c>
      <c r="N6" s="98">
        <v>50.158300000000004</v>
      </c>
      <c r="O6" s="98">
        <v>47.588699999999996</v>
      </c>
      <c r="P6" s="98">
        <v>49.6327</v>
      </c>
      <c r="Q6" s="74">
        <v>59.808900000000001</v>
      </c>
      <c r="R6" s="74">
        <v>59.808900000000001</v>
      </c>
      <c r="S6" s="74">
        <v>61.998899999999999</v>
      </c>
      <c r="T6" s="74">
        <v>52.487000000000002</v>
      </c>
      <c r="U6" s="74">
        <v>70.470881908319186</v>
      </c>
      <c r="V6" s="105"/>
      <c r="AB6" s="106" t="s">
        <v>51</v>
      </c>
      <c r="AC6" s="107">
        <v>26.282315667311412</v>
      </c>
    </row>
    <row r="7" spans="1:37" s="47" customFormat="1" ht="28.5" customHeight="1" x14ac:dyDescent="0.25">
      <c r="A7" s="62"/>
      <c r="B7" s="68"/>
      <c r="C7" s="96" t="s">
        <v>21</v>
      </c>
      <c r="D7" s="97">
        <v>14.6</v>
      </c>
      <c r="E7" s="97">
        <v>12.882200000000001</v>
      </c>
      <c r="F7" s="97">
        <v>12.352</v>
      </c>
      <c r="G7" s="97">
        <v>11.322299999999998</v>
      </c>
      <c r="H7" s="97">
        <v>11.322299999999998</v>
      </c>
      <c r="I7" s="97">
        <v>11.322299999999998</v>
      </c>
      <c r="J7" s="97">
        <v>11.315</v>
      </c>
      <c r="K7" s="97">
        <v>11.2858</v>
      </c>
      <c r="L7" s="97">
        <v>10.8916</v>
      </c>
      <c r="M7" s="97">
        <v>9.7747000000000011</v>
      </c>
      <c r="N7" s="97">
        <v>9.6433</v>
      </c>
      <c r="O7" s="97">
        <v>9.6433</v>
      </c>
      <c r="P7" s="97">
        <v>8.5410000000000004</v>
      </c>
      <c r="Q7" s="70">
        <v>8.0446000000000009</v>
      </c>
      <c r="R7" s="70">
        <v>5.8692000000000002</v>
      </c>
      <c r="S7" s="70">
        <v>5.9494999999999996</v>
      </c>
      <c r="T7" s="70">
        <v>5.5771999999999995</v>
      </c>
      <c r="U7" s="70">
        <v>5.542780304571914</v>
      </c>
      <c r="V7" s="22"/>
      <c r="AB7" s="44" t="s">
        <v>40</v>
      </c>
      <c r="AC7" s="53">
        <v>29.7913</v>
      </c>
    </row>
    <row r="8" spans="1:37" s="17" customFormat="1" ht="36" customHeight="1" x14ac:dyDescent="0.25">
      <c r="A8" s="58"/>
      <c r="B8" s="175" t="s">
        <v>237</v>
      </c>
      <c r="C8" s="175"/>
      <c r="D8" s="103">
        <v>272.59891000000005</v>
      </c>
      <c r="E8" s="103">
        <v>272.29655000000002</v>
      </c>
      <c r="F8" s="71">
        <v>271.91424999999998</v>
      </c>
      <c r="G8" s="71">
        <v>271.00265000000002</v>
      </c>
      <c r="H8" s="71">
        <v>271.03186999999997</v>
      </c>
      <c r="I8" s="71">
        <v>270.93579000000005</v>
      </c>
      <c r="J8" s="71">
        <v>236.69699</v>
      </c>
      <c r="K8" s="71">
        <v>236.68286000000001</v>
      </c>
      <c r="L8" s="71">
        <v>237.28875999999997</v>
      </c>
      <c r="M8" s="71">
        <v>237.03384</v>
      </c>
      <c r="N8" s="71">
        <v>233.81423000000001</v>
      </c>
      <c r="O8" s="71">
        <v>382.46391999999997</v>
      </c>
      <c r="P8" s="71">
        <v>381.31028000000003</v>
      </c>
      <c r="Q8" s="71">
        <v>381.39102999999994</v>
      </c>
      <c r="R8" s="66">
        <v>378.39785999999998</v>
      </c>
      <c r="S8" s="66">
        <v>378.01802000000004</v>
      </c>
      <c r="T8" s="66">
        <v>379.00337999999999</v>
      </c>
      <c r="U8" s="66">
        <v>381.07607901600227</v>
      </c>
      <c r="V8" s="58"/>
      <c r="AB8" s="44" t="s">
        <v>46</v>
      </c>
      <c r="AC8" s="53">
        <v>36.938880113790304</v>
      </c>
      <c r="AD8" s="18"/>
      <c r="AE8" s="18"/>
      <c r="AF8" s="18"/>
      <c r="AG8" s="18"/>
      <c r="AK8" s="13"/>
    </row>
    <row r="9" spans="1:37" s="47" customFormat="1" ht="22.5" customHeight="1" x14ac:dyDescent="0.25">
      <c r="A9" s="105"/>
      <c r="B9" s="72"/>
      <c r="C9" s="78" t="s">
        <v>23</v>
      </c>
      <c r="D9" s="98">
        <v>2.6745000000000001</v>
      </c>
      <c r="E9" s="98">
        <v>2.3204499999999997</v>
      </c>
      <c r="F9" s="98">
        <v>2.468</v>
      </c>
      <c r="G9" s="98">
        <v>2.5867499999999999</v>
      </c>
      <c r="H9" s="98">
        <v>2.6160000000000001</v>
      </c>
      <c r="I9" s="98">
        <v>2.5203000000000002</v>
      </c>
      <c r="J9" s="98">
        <v>2.5039000000000002</v>
      </c>
      <c r="K9" s="98">
        <v>2.4600999999999997</v>
      </c>
      <c r="L9" s="98">
        <v>2.3359999999999999</v>
      </c>
      <c r="M9" s="98">
        <v>2.3140999999999998</v>
      </c>
      <c r="N9" s="98">
        <v>2.3944000000000001</v>
      </c>
      <c r="O9" s="98">
        <v>2.3798000000000004</v>
      </c>
      <c r="P9" s="98">
        <v>2.1461999999999999</v>
      </c>
      <c r="Q9" s="74">
        <v>2.0002</v>
      </c>
      <c r="R9" s="74">
        <v>2.0002</v>
      </c>
      <c r="S9" s="74">
        <v>2.4965999999999999</v>
      </c>
      <c r="T9" s="74">
        <v>2.4674</v>
      </c>
      <c r="U9" s="74">
        <v>2.9047994753523891</v>
      </c>
      <c r="V9" s="105"/>
      <c r="AB9" s="106" t="s">
        <v>49</v>
      </c>
      <c r="AC9" s="107">
        <v>48.033999999999999</v>
      </c>
    </row>
    <row r="10" spans="1:37" s="47" customFormat="1" ht="22.5" customHeight="1" x14ac:dyDescent="0.25">
      <c r="A10" s="105"/>
      <c r="B10" s="72"/>
      <c r="C10" s="78" t="s">
        <v>24</v>
      </c>
      <c r="D10" s="98">
        <v>14.147399999999999</v>
      </c>
      <c r="E10" s="98">
        <v>14.147399999999999</v>
      </c>
      <c r="F10" s="98">
        <v>14.147399999999999</v>
      </c>
      <c r="G10" s="98">
        <v>14.147399999999999</v>
      </c>
      <c r="H10" s="98">
        <v>14.147399999999999</v>
      </c>
      <c r="I10" s="98">
        <v>14.147399999999999</v>
      </c>
      <c r="J10" s="98">
        <v>14.9504</v>
      </c>
      <c r="K10" s="98">
        <v>14.665700000000001</v>
      </c>
      <c r="L10" s="98">
        <v>15.4833</v>
      </c>
      <c r="M10" s="98">
        <v>16.0746</v>
      </c>
      <c r="N10" s="98">
        <v>12.9137</v>
      </c>
      <c r="O10" s="98">
        <v>12.5487</v>
      </c>
      <c r="P10" s="98">
        <v>12.709299999999999</v>
      </c>
      <c r="Q10" s="74">
        <v>13.526899999999999</v>
      </c>
      <c r="R10" s="74">
        <v>12.629</v>
      </c>
      <c r="S10" s="74">
        <v>11.8406</v>
      </c>
      <c r="T10" s="74">
        <v>13.2349</v>
      </c>
      <c r="U10" s="74">
        <v>14.740298327448649</v>
      </c>
      <c r="V10" s="105"/>
      <c r="AB10" s="106" t="s">
        <v>79</v>
      </c>
      <c r="AC10" s="107">
        <v>70.470881908319186</v>
      </c>
    </row>
    <row r="11" spans="1:37" s="47" customFormat="1" ht="22.5" customHeight="1" x14ac:dyDescent="0.25">
      <c r="A11" s="105"/>
      <c r="B11" s="72"/>
      <c r="C11" s="78" t="s">
        <v>26</v>
      </c>
      <c r="D11" s="98">
        <v>0.15</v>
      </c>
      <c r="E11" s="98">
        <v>0.14599999999999999</v>
      </c>
      <c r="F11" s="98">
        <v>0.14599999999999999</v>
      </c>
      <c r="G11" s="98">
        <v>0.14599999999999999</v>
      </c>
      <c r="H11" s="98">
        <v>0.14599999999999999</v>
      </c>
      <c r="I11" s="98">
        <v>0.14599999999999999</v>
      </c>
      <c r="J11" s="98">
        <v>0.14599999999999999</v>
      </c>
      <c r="K11" s="98">
        <v>0.14599999999999999</v>
      </c>
      <c r="L11" s="98">
        <v>0.14599999999999999</v>
      </c>
      <c r="M11" s="98">
        <v>0.14599999999999999</v>
      </c>
      <c r="N11" s="98">
        <v>0.14599999999999999</v>
      </c>
      <c r="O11" s="98">
        <v>0.14599999999999999</v>
      </c>
      <c r="P11" s="98">
        <v>0.14599999999999999</v>
      </c>
      <c r="Q11" s="74">
        <v>0.14599999999999999</v>
      </c>
      <c r="R11" s="74">
        <v>0.14599999999999999</v>
      </c>
      <c r="S11" s="74">
        <v>0.14599999999999999</v>
      </c>
      <c r="T11" s="74">
        <v>0.14599999999999999</v>
      </c>
      <c r="U11" s="74">
        <v>0.14599999999999999</v>
      </c>
      <c r="V11" s="105"/>
      <c r="AB11" s="106" t="s">
        <v>61</v>
      </c>
      <c r="AC11" s="107">
        <v>100.813</v>
      </c>
    </row>
    <row r="12" spans="1:37" s="47" customFormat="1" ht="22.5" customHeight="1" x14ac:dyDescent="0.25">
      <c r="A12" s="105"/>
      <c r="B12" s="72"/>
      <c r="C12" s="78" t="s">
        <v>25</v>
      </c>
      <c r="D12" s="98">
        <v>1.8907</v>
      </c>
      <c r="E12" s="98">
        <v>1.8907</v>
      </c>
      <c r="F12" s="98">
        <v>1.8907</v>
      </c>
      <c r="G12" s="98">
        <v>1.8907</v>
      </c>
      <c r="H12" s="98">
        <v>1.8907</v>
      </c>
      <c r="I12" s="98">
        <v>1.8907</v>
      </c>
      <c r="J12" s="98">
        <v>2.2410999999999999</v>
      </c>
      <c r="K12" s="98">
        <v>2.3578999999999999</v>
      </c>
      <c r="L12" s="98">
        <v>2.3578999999999999</v>
      </c>
      <c r="M12" s="98">
        <v>2.2921999999999998</v>
      </c>
      <c r="N12" s="98">
        <v>1.9855999999999998</v>
      </c>
      <c r="O12" s="98">
        <v>1.6425000000000001</v>
      </c>
      <c r="P12" s="98">
        <v>1.6497999999999999</v>
      </c>
      <c r="Q12" s="74">
        <v>1.7665999999999999</v>
      </c>
      <c r="R12" s="74">
        <v>1.9490999999999998</v>
      </c>
      <c r="S12" s="74">
        <v>2.0221</v>
      </c>
      <c r="T12" s="74">
        <v>1.8104</v>
      </c>
      <c r="U12" s="74">
        <v>2.0292395604395606</v>
      </c>
      <c r="V12" s="105"/>
      <c r="AB12" s="106" t="s">
        <v>41</v>
      </c>
      <c r="AC12" s="107">
        <v>107.79910000000001</v>
      </c>
    </row>
    <row r="13" spans="1:37" s="47" customFormat="1" ht="22.5" customHeight="1" x14ac:dyDescent="0.25">
      <c r="A13" s="105"/>
      <c r="B13" s="72"/>
      <c r="C13" s="78" t="s">
        <v>28</v>
      </c>
      <c r="D13" s="98">
        <v>0.95279999999999998</v>
      </c>
      <c r="E13" s="98">
        <v>1.2337</v>
      </c>
      <c r="F13" s="98">
        <v>1.2337</v>
      </c>
      <c r="G13" s="98">
        <v>1.2337</v>
      </c>
      <c r="H13" s="98">
        <v>1.2337</v>
      </c>
      <c r="I13" s="98">
        <v>1.2337</v>
      </c>
      <c r="J13" s="98">
        <v>1.2337</v>
      </c>
      <c r="K13" s="98">
        <v>1.2337</v>
      </c>
      <c r="L13" s="98">
        <v>1.5257000000000001</v>
      </c>
      <c r="M13" s="98">
        <v>1.3359000000000001</v>
      </c>
      <c r="N13" s="98">
        <v>1.4089</v>
      </c>
      <c r="O13" s="98">
        <v>1.2190999999999999</v>
      </c>
      <c r="P13" s="98">
        <v>1.2190999999999999</v>
      </c>
      <c r="Q13" s="74">
        <v>0.97820000000000007</v>
      </c>
      <c r="R13" s="74">
        <v>0.89060000000000006</v>
      </c>
      <c r="S13" s="74">
        <v>0.64239999999999997</v>
      </c>
      <c r="T13" s="74">
        <v>0.83950000000000002</v>
      </c>
      <c r="U13" s="74">
        <v>0.85653599235077171</v>
      </c>
      <c r="V13" s="105"/>
      <c r="AB13" s="106" t="s">
        <v>231</v>
      </c>
      <c r="AC13" s="107">
        <v>114.36589345794393</v>
      </c>
    </row>
    <row r="14" spans="1:37" s="47" customFormat="1" ht="22.5" customHeight="1" x14ac:dyDescent="0.25">
      <c r="A14" s="105"/>
      <c r="B14" s="72"/>
      <c r="C14" s="78" t="s">
        <v>80</v>
      </c>
      <c r="D14" s="98">
        <v>0.82489999999999997</v>
      </c>
      <c r="E14" s="98">
        <v>0.82489999999999997</v>
      </c>
      <c r="F14" s="98">
        <v>0.82489999999999997</v>
      </c>
      <c r="G14" s="98">
        <v>0.82489999999999997</v>
      </c>
      <c r="H14" s="98">
        <v>0.82489999999999997</v>
      </c>
      <c r="I14" s="98">
        <v>0.82489999999999997</v>
      </c>
      <c r="J14" s="98">
        <v>0.82489999999999997</v>
      </c>
      <c r="K14" s="98">
        <v>0.82489999999999997</v>
      </c>
      <c r="L14" s="98">
        <v>0.82489999999999997</v>
      </c>
      <c r="M14" s="98">
        <v>0.82489999999999997</v>
      </c>
      <c r="N14" s="98">
        <v>0.72270000000000001</v>
      </c>
      <c r="O14" s="98">
        <v>0.2409</v>
      </c>
      <c r="P14" s="98">
        <v>0.2409</v>
      </c>
      <c r="Q14" s="74">
        <v>0.2409</v>
      </c>
      <c r="R14" s="74">
        <v>0.1971</v>
      </c>
      <c r="S14" s="74">
        <v>0.2409</v>
      </c>
      <c r="T14" s="74">
        <v>0.2409</v>
      </c>
      <c r="U14" s="74">
        <v>0.2409</v>
      </c>
      <c r="V14" s="105"/>
      <c r="AB14" s="106" t="s">
        <v>68</v>
      </c>
      <c r="AC14" s="107">
        <v>144.029</v>
      </c>
    </row>
    <row r="15" spans="1:37" s="47" customFormat="1" ht="22.5" customHeight="1" x14ac:dyDescent="0.25">
      <c r="A15" s="105"/>
      <c r="B15" s="72"/>
      <c r="C15" s="78" t="s">
        <v>27</v>
      </c>
      <c r="D15" s="98">
        <v>231.994</v>
      </c>
      <c r="E15" s="98">
        <v>231.994</v>
      </c>
      <c r="F15" s="98">
        <v>231.994</v>
      </c>
      <c r="G15" s="98">
        <v>231.994</v>
      </c>
      <c r="H15" s="98">
        <v>231.994</v>
      </c>
      <c r="I15" s="98">
        <v>231.994</v>
      </c>
      <c r="J15" s="98">
        <v>196.67660000000001</v>
      </c>
      <c r="K15" s="98">
        <v>195.08520000000001</v>
      </c>
      <c r="L15" s="98">
        <v>194.54499999999999</v>
      </c>
      <c r="M15" s="98">
        <v>195.69110000000001</v>
      </c>
      <c r="N15" s="98">
        <v>195.83709999999999</v>
      </c>
      <c r="O15" s="98">
        <v>345.91050000000001</v>
      </c>
      <c r="P15" s="98">
        <v>345.91050000000001</v>
      </c>
      <c r="Q15" s="74">
        <v>345.91050000000001</v>
      </c>
      <c r="R15" s="74">
        <v>345.91050000000001</v>
      </c>
      <c r="S15" s="74">
        <v>345.91050000000001</v>
      </c>
      <c r="T15" s="74">
        <v>345.91050000000001</v>
      </c>
      <c r="U15" s="74">
        <v>345.80452566041095</v>
      </c>
      <c r="V15" s="105"/>
      <c r="AB15" s="106" t="s">
        <v>60</v>
      </c>
      <c r="AC15" s="107">
        <v>158.22749999999999</v>
      </c>
    </row>
    <row r="16" spans="1:37" s="47" customFormat="1" ht="26.25" customHeight="1" x14ac:dyDescent="0.25">
      <c r="A16" s="62"/>
      <c r="B16" s="68"/>
      <c r="C16" s="96" t="s">
        <v>81</v>
      </c>
      <c r="D16" s="97">
        <v>19.96461000000005</v>
      </c>
      <c r="E16" s="97">
        <v>19.739400000000018</v>
      </c>
      <c r="F16" s="97">
        <v>19.209549999999979</v>
      </c>
      <c r="G16" s="97">
        <v>18.179200000000009</v>
      </c>
      <c r="H16" s="97">
        <v>18.179169999999971</v>
      </c>
      <c r="I16" s="97">
        <v>18.178790000000049</v>
      </c>
      <c r="J16" s="97">
        <v>18.120389999999986</v>
      </c>
      <c r="K16" s="97">
        <v>19.909359999999992</v>
      </c>
      <c r="L16" s="97">
        <v>20.06995999999998</v>
      </c>
      <c r="M16" s="97">
        <v>18.355040000000002</v>
      </c>
      <c r="N16" s="97">
        <v>18.405830000000009</v>
      </c>
      <c r="O16" s="97">
        <v>18.376419999999939</v>
      </c>
      <c r="P16" s="97">
        <v>17.28848000000005</v>
      </c>
      <c r="Q16" s="70">
        <v>16.821729999999945</v>
      </c>
      <c r="R16" s="70">
        <v>14.675359999999955</v>
      </c>
      <c r="S16" s="70">
        <v>14.718920000000026</v>
      </c>
      <c r="T16" s="70">
        <v>14.353779999999972</v>
      </c>
      <c r="U16" s="70">
        <v>14.353779999999972</v>
      </c>
      <c r="V16" s="22"/>
      <c r="AB16" s="44" t="s">
        <v>22</v>
      </c>
      <c r="AC16" s="53">
        <v>188.99217131707314</v>
      </c>
    </row>
    <row r="17" spans="1:37" s="17" customFormat="1" ht="36" customHeight="1" x14ac:dyDescent="0.25">
      <c r="A17" s="58"/>
      <c r="B17" s="175" t="s">
        <v>71</v>
      </c>
      <c r="C17" s="175"/>
      <c r="D17" s="103">
        <v>18.2637</v>
      </c>
      <c r="E17" s="103">
        <v>17.787950000000002</v>
      </c>
      <c r="F17" s="71">
        <v>17.398630000000001</v>
      </c>
      <c r="G17" s="71">
        <v>17.206139999999998</v>
      </c>
      <c r="H17" s="71">
        <v>17.162040000000001</v>
      </c>
      <c r="I17" s="71">
        <v>17.179220000000001</v>
      </c>
      <c r="J17" s="71">
        <v>16.697140000000001</v>
      </c>
      <c r="K17" s="71">
        <v>17.585699999999999</v>
      </c>
      <c r="L17" s="71">
        <v>16.709700000000002</v>
      </c>
      <c r="M17" s="71">
        <v>16.293600000000001</v>
      </c>
      <c r="N17" s="71">
        <v>15.8483</v>
      </c>
      <c r="O17" s="71">
        <v>15.111000000000001</v>
      </c>
      <c r="P17" s="71">
        <v>15.9359</v>
      </c>
      <c r="Q17" s="71">
        <v>16.468799999999998</v>
      </c>
      <c r="R17" s="66">
        <v>16.220600000000001</v>
      </c>
      <c r="S17" s="66">
        <v>14.381</v>
      </c>
      <c r="T17" s="66">
        <v>13.643700000000001</v>
      </c>
      <c r="U17" s="66">
        <v>13.220997005218289</v>
      </c>
      <c r="V17" s="58"/>
      <c r="AB17" s="44" t="s">
        <v>69</v>
      </c>
      <c r="AC17" s="53">
        <v>289.72703047706426</v>
      </c>
      <c r="AD17" s="18"/>
      <c r="AE17" s="18"/>
      <c r="AF17" s="18"/>
      <c r="AG17" s="18"/>
      <c r="AK17" s="13"/>
    </row>
    <row r="18" spans="1:37" s="47" customFormat="1" ht="22.5" customHeight="1" x14ac:dyDescent="0.25">
      <c r="A18" s="105"/>
      <c r="B18" s="72"/>
      <c r="C18" s="78" t="s">
        <v>32</v>
      </c>
      <c r="D18" s="98">
        <v>0.29930000000000001</v>
      </c>
      <c r="E18" s="98">
        <v>0.29930000000000001</v>
      </c>
      <c r="F18" s="98">
        <v>0.29930000000000001</v>
      </c>
      <c r="G18" s="98">
        <v>0.29930000000000001</v>
      </c>
      <c r="H18" s="98">
        <v>0.29930000000000001</v>
      </c>
      <c r="I18" s="98">
        <v>0.29930000000000001</v>
      </c>
      <c r="J18" s="98">
        <v>0.2555</v>
      </c>
      <c r="K18" s="98">
        <v>0.2336</v>
      </c>
      <c r="L18" s="98">
        <v>0.2263</v>
      </c>
      <c r="M18" s="98">
        <v>0.2263</v>
      </c>
      <c r="N18" s="98">
        <v>0.24819999999999998</v>
      </c>
      <c r="O18" s="98">
        <v>0.2336</v>
      </c>
      <c r="P18" s="98">
        <v>0.2044</v>
      </c>
      <c r="Q18" s="74">
        <v>0.2117</v>
      </c>
      <c r="R18" s="74">
        <v>0.2044</v>
      </c>
      <c r="S18" s="74">
        <v>0.13140000000000002</v>
      </c>
      <c r="T18" s="74">
        <v>0.1168</v>
      </c>
      <c r="U18" s="74">
        <v>0.10717362637362637</v>
      </c>
      <c r="V18" s="105"/>
      <c r="AB18" s="106" t="s">
        <v>27</v>
      </c>
      <c r="AC18" s="107">
        <v>345.80452566041095</v>
      </c>
    </row>
    <row r="19" spans="1:37" s="47" customFormat="1" ht="22.5" customHeight="1" x14ac:dyDescent="0.25">
      <c r="A19" s="105"/>
      <c r="B19" s="72"/>
      <c r="C19" s="78" t="s">
        <v>36</v>
      </c>
      <c r="D19" s="98">
        <v>0.15762999999999999</v>
      </c>
      <c r="E19" s="98">
        <v>0.14599999999999999</v>
      </c>
      <c r="F19" s="98">
        <v>0.14599999999999999</v>
      </c>
      <c r="G19" s="98">
        <v>0.14599999999999999</v>
      </c>
      <c r="H19" s="98">
        <v>0.14599999999999999</v>
      </c>
      <c r="I19" s="98">
        <v>0.14599999999999999</v>
      </c>
      <c r="J19" s="98">
        <v>0.14599999999999999</v>
      </c>
      <c r="K19" s="98">
        <v>0.14599999999999999</v>
      </c>
      <c r="L19" s="98">
        <v>0.14599999999999999</v>
      </c>
      <c r="M19" s="98">
        <v>0.13869999999999999</v>
      </c>
      <c r="N19" s="98">
        <v>0.13869999999999999</v>
      </c>
      <c r="O19" s="98">
        <v>0.14599999999999999</v>
      </c>
      <c r="P19" s="98">
        <v>0.14599999999999999</v>
      </c>
      <c r="Q19" s="74">
        <v>0.14599999999999999</v>
      </c>
      <c r="R19" s="74">
        <v>0.14599999999999999</v>
      </c>
      <c r="S19" s="74">
        <v>0.14599999999999999</v>
      </c>
      <c r="T19" s="74">
        <v>0.14599999999999999</v>
      </c>
      <c r="U19" s="74">
        <v>0.14599999999999999</v>
      </c>
      <c r="V19" s="105"/>
      <c r="AB19" s="108"/>
      <c r="AC19" s="55"/>
    </row>
    <row r="20" spans="1:37" s="47" customFormat="1" ht="22.5" customHeight="1" x14ac:dyDescent="0.25">
      <c r="A20" s="105"/>
      <c r="B20" s="72"/>
      <c r="C20" s="78" t="s">
        <v>31</v>
      </c>
      <c r="D20" s="98">
        <v>8.7599999999999997E-2</v>
      </c>
      <c r="E20" s="98">
        <v>8.7599999999999997E-2</v>
      </c>
      <c r="F20" s="98">
        <v>8.7599999999999997E-2</v>
      </c>
      <c r="G20" s="98">
        <v>8.7599999999999997E-2</v>
      </c>
      <c r="H20" s="98">
        <v>8.7599999999999997E-2</v>
      </c>
      <c r="I20" s="98">
        <v>8.7599999999999997E-2</v>
      </c>
      <c r="J20" s="98">
        <v>8.0299999999999996E-2</v>
      </c>
      <c r="K20" s="98">
        <v>8.7599999999999997E-2</v>
      </c>
      <c r="L20" s="98">
        <v>8.7599999999999997E-2</v>
      </c>
      <c r="M20" s="98">
        <v>8.0299999999999996E-2</v>
      </c>
      <c r="N20" s="98">
        <v>8.0299999999999996E-2</v>
      </c>
      <c r="O20" s="98">
        <v>7.2999999999999995E-2</v>
      </c>
      <c r="P20" s="98">
        <v>6.5700000000000008E-2</v>
      </c>
      <c r="Q20" s="74">
        <v>5.8400000000000001E-2</v>
      </c>
      <c r="R20" s="74">
        <v>5.8400000000000001E-2</v>
      </c>
      <c r="S20" s="74">
        <v>5.8400000000000001E-2</v>
      </c>
      <c r="T20" s="74">
        <v>0.13140000000000002</v>
      </c>
      <c r="U20" s="74">
        <v>8.4418306685765179E-2</v>
      </c>
      <c r="V20" s="105"/>
      <c r="AB20" s="108"/>
      <c r="AC20" s="55"/>
    </row>
    <row r="21" spans="1:37" s="47" customFormat="1" ht="22.5" customHeight="1" x14ac:dyDescent="0.25">
      <c r="A21" s="105"/>
      <c r="B21" s="72"/>
      <c r="C21" s="78" t="s">
        <v>65</v>
      </c>
      <c r="D21" s="98">
        <v>0.106</v>
      </c>
      <c r="E21" s="98">
        <v>0.30660000000000004</v>
      </c>
      <c r="F21" s="98">
        <v>0.30660000000000004</v>
      </c>
      <c r="G21" s="98">
        <v>0.30660000000000004</v>
      </c>
      <c r="H21" s="98">
        <v>0.30660000000000004</v>
      </c>
      <c r="I21" s="98">
        <v>0.30660000000000004</v>
      </c>
      <c r="J21" s="98">
        <v>0.28470000000000001</v>
      </c>
      <c r="K21" s="98">
        <v>0.2555</v>
      </c>
      <c r="L21" s="98">
        <v>0.29930000000000001</v>
      </c>
      <c r="M21" s="98">
        <v>0.219</v>
      </c>
      <c r="N21" s="98">
        <v>0.1095</v>
      </c>
      <c r="O21" s="98">
        <v>0.1095</v>
      </c>
      <c r="P21" s="98">
        <v>8.0299999999999996E-2</v>
      </c>
      <c r="Q21" s="74">
        <v>7.2999999999999995E-2</v>
      </c>
      <c r="R21" s="74">
        <v>0.1168</v>
      </c>
      <c r="S21" s="74">
        <v>0.13869999999999999</v>
      </c>
      <c r="T21" s="74">
        <v>7.2999999999999995E-2</v>
      </c>
      <c r="U21" s="74">
        <v>6.5195937611359334E-2</v>
      </c>
      <c r="V21" s="105"/>
      <c r="AB21" s="108"/>
      <c r="AC21" s="55"/>
    </row>
    <row r="22" spans="1:37" s="47" customFormat="1" ht="22.5" customHeight="1" x14ac:dyDescent="0.25">
      <c r="A22" s="105"/>
      <c r="B22" s="72"/>
      <c r="C22" s="78" t="s">
        <v>33</v>
      </c>
      <c r="D22" s="98">
        <v>0.62170000000000003</v>
      </c>
      <c r="E22" s="98">
        <v>0.62170000000000003</v>
      </c>
      <c r="F22" s="98">
        <v>0.6</v>
      </c>
      <c r="G22" s="98">
        <v>0.40649999999999997</v>
      </c>
      <c r="H22" s="98">
        <v>0.40649999999999997</v>
      </c>
      <c r="I22" s="98">
        <v>0.42368</v>
      </c>
      <c r="J22" s="98">
        <v>0.55479999999999996</v>
      </c>
      <c r="K22" s="98">
        <v>0.59860000000000002</v>
      </c>
      <c r="L22" s="98">
        <v>0.58399999999999996</v>
      </c>
      <c r="M22" s="98">
        <v>0.62050000000000005</v>
      </c>
      <c r="N22" s="98">
        <v>0.59860000000000002</v>
      </c>
      <c r="O22" s="98">
        <v>0.51829999999999998</v>
      </c>
      <c r="P22" s="98">
        <v>0.56940000000000002</v>
      </c>
      <c r="Q22" s="74">
        <v>0.55479999999999996</v>
      </c>
      <c r="R22" s="74">
        <v>0.55479999999999996</v>
      </c>
      <c r="S22" s="74">
        <v>0.58399999999999996</v>
      </c>
      <c r="T22" s="74">
        <v>0.58399999999999996</v>
      </c>
      <c r="U22" s="74">
        <v>0.58326817042606516</v>
      </c>
      <c r="V22" s="105"/>
      <c r="AB22" s="108"/>
      <c r="AC22" s="55"/>
    </row>
    <row r="23" spans="1:37" s="47" customFormat="1" ht="22.5" customHeight="1" x14ac:dyDescent="0.25">
      <c r="A23" s="105"/>
      <c r="B23" s="72"/>
      <c r="C23" s="78" t="s">
        <v>38</v>
      </c>
      <c r="D23" s="98">
        <v>8.5</v>
      </c>
      <c r="E23" s="98">
        <v>6.8182</v>
      </c>
      <c r="F23" s="98">
        <v>6.8182</v>
      </c>
      <c r="G23" s="98">
        <v>6.8182</v>
      </c>
      <c r="H23" s="98">
        <v>6.8182</v>
      </c>
      <c r="I23" s="98">
        <v>6.8182</v>
      </c>
      <c r="J23" s="98">
        <v>6.0808999999999997</v>
      </c>
      <c r="K23" s="98">
        <v>6.8620000000000001</v>
      </c>
      <c r="L23" s="98">
        <v>6.4604999999999997</v>
      </c>
      <c r="M23" s="98">
        <v>6.4240000000000004</v>
      </c>
      <c r="N23" s="98">
        <v>7.2416</v>
      </c>
      <c r="O23" s="98">
        <v>7.0371999999999995</v>
      </c>
      <c r="P23" s="98">
        <v>7.9497</v>
      </c>
      <c r="Q23" s="74">
        <v>8.6067</v>
      </c>
      <c r="R23" s="74">
        <v>8.4825999999999997</v>
      </c>
      <c r="S23" s="74">
        <v>7.7161</v>
      </c>
      <c r="T23" s="74">
        <v>7.4824999999999999</v>
      </c>
      <c r="U23" s="74">
        <v>7.316683039593169</v>
      </c>
      <c r="V23" s="105"/>
      <c r="AB23" s="108"/>
      <c r="AC23" s="55"/>
    </row>
    <row r="24" spans="1:37" s="47" customFormat="1" ht="22.5" customHeight="1" x14ac:dyDescent="0.25">
      <c r="A24" s="105"/>
      <c r="B24" s="72"/>
      <c r="C24" s="78" t="s">
        <v>34</v>
      </c>
      <c r="D24" s="98">
        <v>9.6379999999999993E-2</v>
      </c>
      <c r="E24" s="98">
        <v>8.0299999999999996E-2</v>
      </c>
      <c r="F24" s="98">
        <v>8.0299999999999996E-2</v>
      </c>
      <c r="G24" s="98">
        <v>8.0299999999999996E-2</v>
      </c>
      <c r="H24" s="98">
        <v>8.0299999999999996E-2</v>
      </c>
      <c r="I24" s="98">
        <v>8.0299999999999996E-2</v>
      </c>
      <c r="J24" s="98">
        <v>7.2999999999999995E-2</v>
      </c>
      <c r="K24" s="98">
        <v>7.2999999999999995E-2</v>
      </c>
      <c r="L24" s="98">
        <v>0.13869999999999999</v>
      </c>
      <c r="M24" s="98">
        <v>0.13869999999999999</v>
      </c>
      <c r="N24" s="98">
        <v>0.1022</v>
      </c>
      <c r="O24" s="98">
        <v>9.4900000000000012E-2</v>
      </c>
      <c r="P24" s="98">
        <v>0.1022</v>
      </c>
      <c r="Q24" s="74">
        <v>0.1022</v>
      </c>
      <c r="R24" s="74">
        <v>9.4900000000000012E-2</v>
      </c>
      <c r="S24" s="74">
        <v>8.7599999999999997E-2</v>
      </c>
      <c r="T24" s="74">
        <v>8.0299999999999996E-2</v>
      </c>
      <c r="U24" s="74">
        <v>8.7117924528301888E-2</v>
      </c>
      <c r="V24" s="105"/>
      <c r="AB24" s="55"/>
      <c r="AC24" s="55"/>
    </row>
    <row r="25" spans="1:37" s="47" customFormat="1" ht="22.5" customHeight="1" x14ac:dyDescent="0.25">
      <c r="A25" s="105"/>
      <c r="B25" s="72"/>
      <c r="C25" s="78" t="s">
        <v>37</v>
      </c>
      <c r="D25" s="98">
        <v>4.4870000000000001</v>
      </c>
      <c r="E25" s="98">
        <v>5.4823000000000004</v>
      </c>
      <c r="F25" s="98">
        <v>5.4823000000000004</v>
      </c>
      <c r="G25" s="98">
        <v>5.4823000000000004</v>
      </c>
      <c r="H25" s="98">
        <v>5.4823000000000004</v>
      </c>
      <c r="I25" s="98">
        <v>5.4823000000000004</v>
      </c>
      <c r="J25" s="98">
        <v>5.7523999999999997</v>
      </c>
      <c r="K25" s="98">
        <v>5.9203000000000001</v>
      </c>
      <c r="L25" s="98">
        <v>5.4458000000000002</v>
      </c>
      <c r="M25" s="98">
        <v>5.2267999999999999</v>
      </c>
      <c r="N25" s="98">
        <v>4.1318000000000001</v>
      </c>
      <c r="O25" s="98">
        <v>3.7595000000000001</v>
      </c>
      <c r="P25" s="98">
        <v>3.6573000000000002</v>
      </c>
      <c r="Q25" s="74">
        <v>3.7010999999999998</v>
      </c>
      <c r="R25" s="74">
        <v>3.5113000000000003</v>
      </c>
      <c r="S25" s="74">
        <v>2.4820000000000002</v>
      </c>
      <c r="T25" s="74">
        <v>1.9855999999999998</v>
      </c>
      <c r="U25" s="74">
        <v>1.78704</v>
      </c>
      <c r="V25" s="105"/>
      <c r="AB25" s="109"/>
      <c r="AC25" s="55"/>
    </row>
    <row r="26" spans="1:37" s="47" customFormat="1" ht="22.5" customHeight="1" x14ac:dyDescent="0.25">
      <c r="A26" s="105"/>
      <c r="B26" s="72"/>
      <c r="C26" s="78" t="str">
        <f>'[1]Reservas de petróleo'!C26</f>
        <v>Rumanía</v>
      </c>
      <c r="D26" s="98">
        <v>0.95562000000000002</v>
      </c>
      <c r="E26" s="98">
        <v>0.95562000000000002</v>
      </c>
      <c r="F26" s="98">
        <v>0.6</v>
      </c>
      <c r="G26" s="98">
        <v>0.6</v>
      </c>
      <c r="H26" s="98">
        <v>0.56210000000000004</v>
      </c>
      <c r="I26" s="98">
        <v>0.56210000000000004</v>
      </c>
      <c r="J26" s="98">
        <v>0.59860000000000002</v>
      </c>
      <c r="K26" s="98">
        <v>0.59860000000000002</v>
      </c>
      <c r="L26" s="98">
        <v>0.59860000000000002</v>
      </c>
      <c r="M26" s="98">
        <v>0.59860000000000002</v>
      </c>
      <c r="N26" s="98">
        <v>0.58399999999999996</v>
      </c>
      <c r="O26" s="98">
        <v>0.59860000000000002</v>
      </c>
      <c r="P26" s="98">
        <v>0.59860000000000002</v>
      </c>
      <c r="Q26" s="74">
        <v>0.59860000000000002</v>
      </c>
      <c r="R26" s="74">
        <v>0.59860000000000002</v>
      </c>
      <c r="S26" s="74">
        <v>0.59860000000000002</v>
      </c>
      <c r="T26" s="74">
        <v>0.59860000000000002</v>
      </c>
      <c r="U26" s="74">
        <v>0.59860000000000002</v>
      </c>
      <c r="V26" s="105"/>
      <c r="AB26" s="109"/>
      <c r="AC26" s="55"/>
    </row>
    <row r="27" spans="1:37" s="47" customFormat="1" ht="22.5" customHeight="1" x14ac:dyDescent="0.25">
      <c r="A27" s="105"/>
      <c r="B27" s="72"/>
      <c r="C27" s="78" t="str">
        <f>'[1]Reservas de petróleo'!C27</f>
        <v>Turquía</v>
      </c>
      <c r="D27" s="98">
        <v>0.3</v>
      </c>
      <c r="E27" s="98">
        <v>0.31389999999999996</v>
      </c>
      <c r="F27" s="98">
        <v>0.31389999999999996</v>
      </c>
      <c r="G27" s="98">
        <v>0.31389999999999996</v>
      </c>
      <c r="H27" s="98">
        <v>0.31389999999999996</v>
      </c>
      <c r="I27" s="98">
        <v>0.31389999999999996</v>
      </c>
      <c r="J27" s="98">
        <v>0.32850000000000001</v>
      </c>
      <c r="K27" s="98">
        <v>0.31389999999999996</v>
      </c>
      <c r="L27" s="98">
        <v>0.34310000000000002</v>
      </c>
      <c r="M27" s="98">
        <v>0.33579999999999999</v>
      </c>
      <c r="N27" s="98">
        <v>0.35769999999999996</v>
      </c>
      <c r="O27" s="98">
        <v>0.35769999999999996</v>
      </c>
      <c r="P27" s="98">
        <v>0.38689999999999997</v>
      </c>
      <c r="Q27" s="74">
        <v>0.32119999999999999</v>
      </c>
      <c r="R27" s="74">
        <v>0.36499999999999999</v>
      </c>
      <c r="S27" s="74">
        <v>0.36499999999999999</v>
      </c>
      <c r="T27" s="74">
        <v>0.36499999999999999</v>
      </c>
      <c r="U27" s="74">
        <v>0.36499999999999999</v>
      </c>
      <c r="V27" s="105"/>
      <c r="AB27" s="109"/>
      <c r="AC27" s="55"/>
    </row>
    <row r="28" spans="1:37" s="47" customFormat="1" ht="22.5" customHeight="1" x14ac:dyDescent="0.25">
      <c r="A28" s="105"/>
      <c r="B28" s="72"/>
      <c r="C28" s="78" t="str">
        <f>'[1]Reservas de petróleo'!C28</f>
        <v>UE</v>
      </c>
      <c r="D28" s="98">
        <v>4.7313999999999998</v>
      </c>
      <c r="E28" s="98">
        <v>4.8951199999999995</v>
      </c>
      <c r="F28" s="98">
        <v>4.5057999999999998</v>
      </c>
      <c r="G28" s="98">
        <v>4.3123000000000005</v>
      </c>
      <c r="H28" s="98">
        <v>4.2682000000000002</v>
      </c>
      <c r="I28" s="98">
        <v>4.28538</v>
      </c>
      <c r="J28" s="98">
        <v>4.2631999999999994</v>
      </c>
      <c r="K28" s="98">
        <v>4.234</v>
      </c>
      <c r="L28" s="98">
        <v>4.2121000000000004</v>
      </c>
      <c r="M28" s="98">
        <v>4.0660999999999996</v>
      </c>
      <c r="N28" s="98">
        <v>3.8544</v>
      </c>
      <c r="O28" s="98">
        <v>3.6718999999999999</v>
      </c>
      <c r="P28" s="98">
        <v>3.6573000000000002</v>
      </c>
      <c r="Q28" s="74">
        <v>3.6135000000000002</v>
      </c>
      <c r="R28" s="74">
        <v>3.6354000000000002</v>
      </c>
      <c r="S28" s="74">
        <v>3.5916000000000001</v>
      </c>
      <c r="T28" s="74">
        <v>3.5843000000000003</v>
      </c>
      <c r="U28" s="74">
        <v>3.5843000000000003</v>
      </c>
      <c r="V28" s="105"/>
      <c r="AB28" s="109"/>
      <c r="AC28" s="55"/>
    </row>
    <row r="29" spans="1:37" s="47" customFormat="1" ht="26.25" customHeight="1" x14ac:dyDescent="0.2">
      <c r="A29" s="62"/>
      <c r="B29" s="68"/>
      <c r="C29" s="96" t="str">
        <f>'[1]Reservas de petróleo'!C29</f>
        <v>Otros</v>
      </c>
      <c r="D29" s="97">
        <v>2.6524699999999992</v>
      </c>
      <c r="E29" s="97">
        <v>2.6764300000000016</v>
      </c>
      <c r="F29" s="97">
        <v>2.6644300000000012</v>
      </c>
      <c r="G29" s="97">
        <v>2.6654399999999985</v>
      </c>
      <c r="H29" s="97">
        <v>2.6592400000000005</v>
      </c>
      <c r="I29" s="97">
        <v>2.6592400000000005</v>
      </c>
      <c r="J29" s="97">
        <v>2.5424400000000027</v>
      </c>
      <c r="K29" s="97">
        <v>2.496599999999999</v>
      </c>
      <c r="L29" s="97">
        <v>2.379800000000003</v>
      </c>
      <c r="M29" s="97">
        <v>2.2849000000000004</v>
      </c>
      <c r="N29" s="97">
        <v>2.2557000000000009</v>
      </c>
      <c r="O29" s="97">
        <v>2.1827000000000005</v>
      </c>
      <c r="P29" s="97">
        <v>2.1754000000000016</v>
      </c>
      <c r="Q29" s="70">
        <v>2.0950999999999986</v>
      </c>
      <c r="R29" s="70">
        <v>2.0878000000000014</v>
      </c>
      <c r="S29" s="70">
        <v>2.0731999999999999</v>
      </c>
      <c r="T29" s="70">
        <v>2.0805000000000025</v>
      </c>
      <c r="U29" s="70">
        <v>2.0805000000000025</v>
      </c>
      <c r="V29" s="22"/>
      <c r="AB29" s="59"/>
      <c r="AC29" s="54"/>
    </row>
    <row r="30" spans="1:37" s="17" customFormat="1" ht="36" customHeight="1" x14ac:dyDescent="0.2">
      <c r="A30" s="58"/>
      <c r="B30" s="176" t="s">
        <v>72</v>
      </c>
      <c r="C30" s="176"/>
      <c r="D30" s="94">
        <v>125.7529</v>
      </c>
      <c r="E30" s="94">
        <v>125.633</v>
      </c>
      <c r="F30" s="66">
        <v>125.633</v>
      </c>
      <c r="G30" s="66">
        <v>125.633</v>
      </c>
      <c r="H30" s="66">
        <v>125.633</v>
      </c>
      <c r="I30" s="66">
        <v>125.633</v>
      </c>
      <c r="J30" s="66">
        <v>127.166</v>
      </c>
      <c r="K30" s="66">
        <v>126.14400000000001</v>
      </c>
      <c r="L30" s="66">
        <v>131.80879999999999</v>
      </c>
      <c r="M30" s="66">
        <v>135.5829</v>
      </c>
      <c r="N30" s="66">
        <v>136.3202</v>
      </c>
      <c r="O30" s="66">
        <v>147.3724</v>
      </c>
      <c r="P30" s="66">
        <v>144.09470000000002</v>
      </c>
      <c r="Q30" s="66">
        <v>144.11660000000001</v>
      </c>
      <c r="R30" s="66">
        <v>145.09479999999999</v>
      </c>
      <c r="S30" s="66">
        <v>146.4161</v>
      </c>
      <c r="T30" s="66">
        <v>146.40879999999999</v>
      </c>
      <c r="U30" s="66">
        <v>146.40879999999999</v>
      </c>
      <c r="V30" s="58"/>
      <c r="AB30" s="59"/>
      <c r="AC30" s="54"/>
      <c r="AD30" s="18"/>
      <c r="AE30" s="18"/>
      <c r="AF30" s="18"/>
      <c r="AG30" s="18"/>
      <c r="AK30" s="13"/>
    </row>
    <row r="31" spans="1:37" s="47" customFormat="1" ht="23.25" customHeight="1" x14ac:dyDescent="0.25">
      <c r="A31" s="110"/>
      <c r="B31" s="72"/>
      <c r="C31" s="78" t="str">
        <f>'[1]Reservas de petróleo'!C31</f>
        <v>Azerbaiyán</v>
      </c>
      <c r="D31" s="98">
        <v>7</v>
      </c>
      <c r="E31" s="98">
        <v>6.9496000000000002</v>
      </c>
      <c r="F31" s="98">
        <v>6.9496000000000002</v>
      </c>
      <c r="G31" s="98">
        <v>6.9496000000000002</v>
      </c>
      <c r="H31" s="98">
        <v>6.9496000000000002</v>
      </c>
      <c r="I31" s="98">
        <v>6.9496000000000002</v>
      </c>
      <c r="J31" s="98">
        <v>6.9496000000000002</v>
      </c>
      <c r="K31" s="98">
        <v>6.9496000000000002</v>
      </c>
      <c r="L31" s="98">
        <v>6.9496000000000002</v>
      </c>
      <c r="M31" s="98">
        <v>6.9496000000000002</v>
      </c>
      <c r="N31" s="98">
        <v>6.9496000000000002</v>
      </c>
      <c r="O31" s="98">
        <v>6.9496000000000002</v>
      </c>
      <c r="P31" s="98">
        <v>6.9496000000000002</v>
      </c>
      <c r="Q31" s="74">
        <v>6.9496000000000002</v>
      </c>
      <c r="R31" s="74">
        <v>6.9496000000000002</v>
      </c>
      <c r="S31" s="74">
        <v>6.9496000000000002</v>
      </c>
      <c r="T31" s="74">
        <v>6.9496000000000002</v>
      </c>
      <c r="U31" s="74">
        <v>6.9496000000000002</v>
      </c>
      <c r="V31" s="105"/>
      <c r="AB31" s="109"/>
      <c r="AC31" s="55"/>
    </row>
    <row r="32" spans="1:37" s="47" customFormat="1" ht="22.5" customHeight="1" x14ac:dyDescent="0.25">
      <c r="A32" s="105"/>
      <c r="B32" s="72"/>
      <c r="C32" s="78" t="str">
        <f>'[1]Reservas de petróleo'!C32</f>
        <v>Kazajistán</v>
      </c>
      <c r="D32" s="98">
        <v>38.960099999999997</v>
      </c>
      <c r="E32" s="98">
        <v>38.960099999999997</v>
      </c>
      <c r="F32" s="98">
        <v>38.960099999999997</v>
      </c>
      <c r="G32" s="98">
        <v>38.960099999999997</v>
      </c>
      <c r="H32" s="98">
        <v>38.960099999999997</v>
      </c>
      <c r="I32" s="98">
        <v>38.960099999999997</v>
      </c>
      <c r="J32" s="98">
        <v>29.798599999999997</v>
      </c>
      <c r="K32" s="98">
        <v>29.798599999999997</v>
      </c>
      <c r="L32" s="98">
        <v>29.798599999999997</v>
      </c>
      <c r="M32" s="98">
        <v>29.798599999999997</v>
      </c>
      <c r="N32" s="98">
        <v>29.798599999999997</v>
      </c>
      <c r="O32" s="98">
        <v>29.798599999999997</v>
      </c>
      <c r="P32" s="98">
        <v>29.798599999999997</v>
      </c>
      <c r="Q32" s="74">
        <v>29.798599999999997</v>
      </c>
      <c r="R32" s="74">
        <v>29.798599999999997</v>
      </c>
      <c r="S32" s="74">
        <v>29.798599999999997</v>
      </c>
      <c r="T32" s="74">
        <v>29.7913</v>
      </c>
      <c r="U32" s="74">
        <v>29.7913</v>
      </c>
      <c r="V32" s="105"/>
      <c r="AB32" s="109"/>
      <c r="AC32" s="55"/>
    </row>
    <row r="33" spans="1:37" s="47" customFormat="1" ht="22.5" customHeight="1" x14ac:dyDescent="0.25">
      <c r="A33" s="105"/>
      <c r="B33" s="72"/>
      <c r="C33" s="78" t="str">
        <f>'[1]Reservas de petróleo'!C33</f>
        <v>Rusia</v>
      </c>
      <c r="D33" s="98">
        <v>76.876300000000001</v>
      </c>
      <c r="E33" s="98">
        <v>76.876300000000001</v>
      </c>
      <c r="F33" s="98">
        <v>76.876300000000001</v>
      </c>
      <c r="G33" s="98">
        <v>76.876300000000001</v>
      </c>
      <c r="H33" s="98">
        <v>76.876300000000001</v>
      </c>
      <c r="I33" s="98">
        <v>76.876300000000001</v>
      </c>
      <c r="J33" s="98">
        <v>87.578100000000006</v>
      </c>
      <c r="K33" s="98">
        <v>86.636399999999995</v>
      </c>
      <c r="L33" s="98">
        <v>92.396100000000004</v>
      </c>
      <c r="M33" s="98">
        <v>96.265100000000004</v>
      </c>
      <c r="N33" s="98">
        <v>97.703199999999995</v>
      </c>
      <c r="O33" s="98">
        <v>108.75539999999999</v>
      </c>
      <c r="P33" s="98">
        <v>105.4777</v>
      </c>
      <c r="Q33" s="74">
        <v>105.4996</v>
      </c>
      <c r="R33" s="74">
        <v>106.4705</v>
      </c>
      <c r="S33" s="74">
        <v>107.79910000000001</v>
      </c>
      <c r="T33" s="74">
        <v>107.79910000000001</v>
      </c>
      <c r="U33" s="74">
        <v>107.79910000000001</v>
      </c>
      <c r="V33" s="105"/>
      <c r="AB33" s="109"/>
      <c r="AC33" s="55"/>
    </row>
    <row r="34" spans="1:37" s="47" customFormat="1" ht="22.5" customHeight="1" x14ac:dyDescent="0.25">
      <c r="A34" s="105"/>
      <c r="B34" s="72"/>
      <c r="C34" s="78" t="str">
        <f>'[1]Reservas de petróleo'!C34</f>
        <v>Ucrania</v>
      </c>
      <c r="D34" s="98">
        <v>0.39500000000000002</v>
      </c>
      <c r="E34" s="98">
        <v>0.36499999999999999</v>
      </c>
      <c r="F34" s="98">
        <v>0.36499999999999999</v>
      </c>
      <c r="G34" s="98">
        <v>0.36499999999999999</v>
      </c>
      <c r="H34" s="98">
        <v>0.36499999999999999</v>
      </c>
      <c r="I34" s="98">
        <v>0.36499999999999999</v>
      </c>
      <c r="J34" s="98">
        <v>0.39419999999999999</v>
      </c>
      <c r="K34" s="98">
        <v>0.39419999999999999</v>
      </c>
      <c r="L34" s="98">
        <v>0.39419999999999999</v>
      </c>
      <c r="M34" s="98">
        <v>0.39419999999999999</v>
      </c>
      <c r="N34" s="98">
        <v>0.39419999999999999</v>
      </c>
      <c r="O34" s="98">
        <v>0.39419999999999999</v>
      </c>
      <c r="P34" s="98">
        <v>0.39419999999999999</v>
      </c>
      <c r="Q34" s="74">
        <v>0.39419999999999999</v>
      </c>
      <c r="R34" s="74">
        <v>0.39419999999999999</v>
      </c>
      <c r="S34" s="74">
        <v>0.39419999999999999</v>
      </c>
      <c r="T34" s="74">
        <v>0.39419999999999999</v>
      </c>
      <c r="U34" s="74">
        <v>0.39419999999999999</v>
      </c>
      <c r="V34" s="105"/>
      <c r="AB34" s="109"/>
      <c r="AC34" s="55"/>
    </row>
    <row r="35" spans="1:37" s="47" customFormat="1" ht="22.5" customHeight="1" x14ac:dyDescent="0.25">
      <c r="A35" s="105"/>
      <c r="B35" s="72"/>
      <c r="C35" s="78" t="s">
        <v>43</v>
      </c>
      <c r="D35" s="98">
        <v>0.59399999999999997</v>
      </c>
      <c r="E35" s="98">
        <v>0.56940000000000002</v>
      </c>
      <c r="F35" s="98">
        <v>0.56940000000000002</v>
      </c>
      <c r="G35" s="98">
        <v>0.56940000000000002</v>
      </c>
      <c r="H35" s="98">
        <v>0.56940000000000002</v>
      </c>
      <c r="I35" s="98">
        <v>0.56940000000000002</v>
      </c>
      <c r="J35" s="98">
        <v>0.59129999999999994</v>
      </c>
      <c r="K35" s="98">
        <v>0.59129999999999994</v>
      </c>
      <c r="L35" s="98">
        <v>0.59129999999999994</v>
      </c>
      <c r="M35" s="98">
        <v>0.59129999999999994</v>
      </c>
      <c r="N35" s="98">
        <v>0.59129999999999994</v>
      </c>
      <c r="O35" s="98">
        <v>0.59129999999999994</v>
      </c>
      <c r="P35" s="98">
        <v>0.59129999999999994</v>
      </c>
      <c r="Q35" s="74">
        <v>0.59129999999999994</v>
      </c>
      <c r="R35" s="74">
        <v>0.59860000000000002</v>
      </c>
      <c r="S35" s="74">
        <v>0.59129999999999994</v>
      </c>
      <c r="T35" s="74">
        <v>0.59129999999999994</v>
      </c>
      <c r="U35" s="74">
        <v>0.59129999999999994</v>
      </c>
      <c r="V35" s="105"/>
      <c r="AB35" s="109"/>
      <c r="AC35" s="55"/>
    </row>
    <row r="36" spans="1:37" s="47" customFormat="1" ht="26.25" customHeight="1" x14ac:dyDescent="0.2">
      <c r="A36" s="62"/>
      <c r="B36" s="68"/>
      <c r="C36" s="96" t="s">
        <v>81</v>
      </c>
      <c r="D36" s="97">
        <v>1.9275000000000091</v>
      </c>
      <c r="E36" s="97">
        <v>1.9125999999999976</v>
      </c>
      <c r="F36" s="97">
        <v>1.9125999999999976</v>
      </c>
      <c r="G36" s="97">
        <v>1.9125999999999976</v>
      </c>
      <c r="H36" s="97">
        <v>1.9125999999999976</v>
      </c>
      <c r="I36" s="97">
        <v>1.9125999999999976</v>
      </c>
      <c r="J36" s="97">
        <v>1.8541999999999916</v>
      </c>
      <c r="K36" s="97">
        <v>1.7739000000000118</v>
      </c>
      <c r="L36" s="97">
        <v>1.679000000000002</v>
      </c>
      <c r="M36" s="97">
        <v>1.5840999999999781</v>
      </c>
      <c r="N36" s="97">
        <v>0.88330000000001974</v>
      </c>
      <c r="O36" s="97">
        <v>0.88329999999999131</v>
      </c>
      <c r="P36" s="97">
        <v>0.88330000000001974</v>
      </c>
      <c r="Q36" s="70">
        <v>0.88330000000001974</v>
      </c>
      <c r="R36" s="70">
        <v>0.88329999999996289</v>
      </c>
      <c r="S36" s="70">
        <v>0.88329999999999131</v>
      </c>
      <c r="T36" s="70">
        <v>0.88329999999996289</v>
      </c>
      <c r="U36" s="70">
        <v>0.88329999999996289</v>
      </c>
      <c r="V36" s="22"/>
      <c r="AB36" s="59"/>
      <c r="AC36" s="54"/>
    </row>
    <row r="37" spans="1:37" s="17" customFormat="1" ht="36" customHeight="1" x14ac:dyDescent="0.2">
      <c r="A37" s="58"/>
      <c r="B37" s="175" t="s">
        <v>73</v>
      </c>
      <c r="C37" s="175"/>
      <c r="D37" s="103">
        <v>737.3260600000001</v>
      </c>
      <c r="E37" s="103">
        <v>773.00355000000002</v>
      </c>
      <c r="F37" s="71">
        <v>773.00355000000002</v>
      </c>
      <c r="G37" s="71">
        <v>773.00355000000002</v>
      </c>
      <c r="H37" s="71">
        <v>773.00355000000002</v>
      </c>
      <c r="I37" s="71">
        <v>773.00355000000002</v>
      </c>
      <c r="J37" s="71">
        <v>792.14589999999998</v>
      </c>
      <c r="K37" s="71">
        <v>793.11680000000001</v>
      </c>
      <c r="L37" s="71">
        <v>791.75900000000001</v>
      </c>
      <c r="M37" s="71">
        <v>790.94140000000004</v>
      </c>
      <c r="N37" s="71">
        <v>799.94960000000003</v>
      </c>
      <c r="O37" s="71">
        <v>796.05869999999993</v>
      </c>
      <c r="P37" s="71">
        <v>817.23599999999999</v>
      </c>
      <c r="Q37" s="71">
        <v>816.44030000000009</v>
      </c>
      <c r="R37" s="66">
        <v>816.73230000000001</v>
      </c>
      <c r="S37" s="66">
        <v>825.3682</v>
      </c>
      <c r="T37" s="66">
        <v>833.03319999999997</v>
      </c>
      <c r="U37" s="66">
        <v>843.21812393500818</v>
      </c>
      <c r="V37" s="58"/>
      <c r="AB37" s="59"/>
      <c r="AC37" s="54"/>
      <c r="AD37" s="18"/>
      <c r="AE37" s="18"/>
      <c r="AF37" s="18"/>
      <c r="AG37" s="18"/>
      <c r="AK37" s="13"/>
    </row>
    <row r="38" spans="1:37" s="47" customFormat="1" ht="22.5" customHeight="1" x14ac:dyDescent="0.25">
      <c r="A38" s="105"/>
      <c r="B38" s="72"/>
      <c r="C38" s="78" t="s">
        <v>69</v>
      </c>
      <c r="D38" s="98">
        <v>261.89999999999998</v>
      </c>
      <c r="E38" s="98">
        <v>248.2</v>
      </c>
      <c r="F38" s="98">
        <v>248.2</v>
      </c>
      <c r="G38" s="98">
        <v>248.2</v>
      </c>
      <c r="H38" s="98">
        <v>248.2</v>
      </c>
      <c r="I38" s="98">
        <v>248.2</v>
      </c>
      <c r="J38" s="98">
        <v>263.60300000000001</v>
      </c>
      <c r="K38" s="98">
        <v>264.041</v>
      </c>
      <c r="L38" s="98">
        <v>258.42</v>
      </c>
      <c r="M38" s="98">
        <v>259.3252</v>
      </c>
      <c r="N38" s="98">
        <v>267.31140000000005</v>
      </c>
      <c r="O38" s="98">
        <v>258.32510000000002</v>
      </c>
      <c r="P38" s="98">
        <v>282.51729999999998</v>
      </c>
      <c r="Q38" s="74">
        <v>283.86779999999999</v>
      </c>
      <c r="R38" s="74">
        <v>284.2328</v>
      </c>
      <c r="S38" s="74">
        <v>289.20409999999998</v>
      </c>
      <c r="T38" s="74">
        <v>283.66340000000002</v>
      </c>
      <c r="U38" s="74">
        <v>289.72703047706426</v>
      </c>
      <c r="V38" s="105"/>
      <c r="AB38" s="109"/>
      <c r="AC38" s="55"/>
    </row>
    <row r="39" spans="1:37" s="47" customFormat="1" ht="22.5" customHeight="1" x14ac:dyDescent="0.25">
      <c r="A39" s="105"/>
      <c r="B39" s="72"/>
      <c r="C39" s="78" t="s">
        <v>62</v>
      </c>
      <c r="D39" s="98">
        <v>97.8</v>
      </c>
      <c r="E39" s="98">
        <v>97.8</v>
      </c>
      <c r="F39" s="98">
        <v>97.8</v>
      </c>
      <c r="G39" s="98">
        <v>97.8</v>
      </c>
      <c r="H39" s="98">
        <v>97.8</v>
      </c>
      <c r="I39" s="98">
        <v>97.8</v>
      </c>
      <c r="J39" s="98">
        <v>97.133800000000008</v>
      </c>
      <c r="K39" s="98">
        <v>97.133800000000008</v>
      </c>
      <c r="L39" s="98">
        <v>97.133800000000008</v>
      </c>
      <c r="M39" s="98">
        <v>97.133800000000008</v>
      </c>
      <c r="N39" s="98">
        <v>97.133800000000008</v>
      </c>
      <c r="O39" s="98">
        <v>97.133800000000008</v>
      </c>
      <c r="P39" s="98">
        <v>97.133800000000008</v>
      </c>
      <c r="Q39" s="74">
        <v>97.133800000000008</v>
      </c>
      <c r="R39" s="74">
        <v>97.133800000000008</v>
      </c>
      <c r="S39" s="74">
        <v>97.133800000000008</v>
      </c>
      <c r="T39" s="74">
        <v>110.24460000000001</v>
      </c>
      <c r="U39" s="74">
        <v>114.36589345794393</v>
      </c>
      <c r="V39" s="105"/>
      <c r="AB39" s="109"/>
      <c r="AC39" s="55"/>
    </row>
    <row r="40" spans="1:37" s="47" customFormat="1" ht="22.5" customHeight="1" x14ac:dyDescent="0.25">
      <c r="A40" s="105"/>
      <c r="B40" s="72"/>
      <c r="C40" s="78" t="s">
        <v>60</v>
      </c>
      <c r="D40" s="98">
        <v>125.8</v>
      </c>
      <c r="E40" s="98">
        <v>149.285</v>
      </c>
      <c r="F40" s="98">
        <v>149.285</v>
      </c>
      <c r="G40" s="98">
        <v>149.285</v>
      </c>
      <c r="H40" s="98">
        <v>149.285</v>
      </c>
      <c r="I40" s="98">
        <v>149.285</v>
      </c>
      <c r="J40" s="98">
        <v>153.74529999999999</v>
      </c>
      <c r="K40" s="98">
        <v>156.22729999999999</v>
      </c>
      <c r="L40" s="98">
        <v>156.72370000000001</v>
      </c>
      <c r="M40" s="98">
        <v>156.46089999999998</v>
      </c>
      <c r="N40" s="98">
        <v>157.32229999999998</v>
      </c>
      <c r="O40" s="98">
        <v>156.13239999999999</v>
      </c>
      <c r="P40" s="98">
        <v>154.541</v>
      </c>
      <c r="Q40" s="74">
        <v>154.541</v>
      </c>
      <c r="R40" s="74">
        <v>154.541</v>
      </c>
      <c r="S40" s="74">
        <v>158.22749999999999</v>
      </c>
      <c r="T40" s="74">
        <v>158.22749999999999</v>
      </c>
      <c r="U40" s="74">
        <v>158.22749999999999</v>
      </c>
      <c r="V40" s="105"/>
      <c r="AB40" s="109"/>
      <c r="AC40" s="55"/>
    </row>
    <row r="41" spans="1:37" s="47" customFormat="1" ht="22.5" customHeight="1" x14ac:dyDescent="0.25">
      <c r="A41" s="105"/>
      <c r="B41" s="72"/>
      <c r="C41" s="78" t="s">
        <v>68</v>
      </c>
      <c r="D41" s="98">
        <v>115</v>
      </c>
      <c r="E41" s="98">
        <v>142.131</v>
      </c>
      <c r="F41" s="98">
        <v>142.131</v>
      </c>
      <c r="G41" s="98">
        <v>142.131</v>
      </c>
      <c r="H41" s="98">
        <v>142.131</v>
      </c>
      <c r="I41" s="98">
        <v>142.131</v>
      </c>
      <c r="J41" s="98">
        <v>142.12370000000001</v>
      </c>
      <c r="K41" s="98">
        <v>139.3424</v>
      </c>
      <c r="L41" s="98">
        <v>143.23329999999999</v>
      </c>
      <c r="M41" s="98">
        <v>142.09450000000001</v>
      </c>
      <c r="N41" s="98">
        <v>141.5324</v>
      </c>
      <c r="O41" s="98">
        <v>147.75200000000001</v>
      </c>
      <c r="P41" s="98">
        <v>146.21899999999999</v>
      </c>
      <c r="Q41" s="74">
        <v>144.029</v>
      </c>
      <c r="R41" s="74">
        <v>144.029</v>
      </c>
      <c r="S41" s="74">
        <v>144.029</v>
      </c>
      <c r="T41" s="74">
        <v>144.029</v>
      </c>
      <c r="U41" s="74">
        <v>144.029</v>
      </c>
      <c r="V41" s="105"/>
      <c r="AB41" s="109"/>
      <c r="AC41" s="55"/>
    </row>
    <row r="42" spans="1:37" s="47" customFormat="1" ht="22.5" customHeight="1" x14ac:dyDescent="0.25">
      <c r="A42" s="105"/>
      <c r="B42" s="72"/>
      <c r="C42" s="78" t="s">
        <v>61</v>
      </c>
      <c r="D42" s="98">
        <v>101.5</v>
      </c>
      <c r="E42" s="98">
        <v>100.813</v>
      </c>
      <c r="F42" s="98">
        <v>100.813</v>
      </c>
      <c r="G42" s="98">
        <v>100.813</v>
      </c>
      <c r="H42" s="98">
        <v>100.813</v>
      </c>
      <c r="I42" s="98">
        <v>100.813</v>
      </c>
      <c r="J42" s="98">
        <v>100.813</v>
      </c>
      <c r="K42" s="98">
        <v>100.813</v>
      </c>
      <c r="L42" s="98">
        <v>100.813</v>
      </c>
      <c r="M42" s="98">
        <v>100.813</v>
      </c>
      <c r="N42" s="98">
        <v>100.813</v>
      </c>
      <c r="O42" s="98">
        <v>100.813</v>
      </c>
      <c r="P42" s="98">
        <v>100.813</v>
      </c>
      <c r="Q42" s="74">
        <v>100.813</v>
      </c>
      <c r="R42" s="74">
        <v>100.813</v>
      </c>
      <c r="S42" s="74">
        <v>100.813</v>
      </c>
      <c r="T42" s="74">
        <v>100.813</v>
      </c>
      <c r="U42" s="74">
        <v>100.813</v>
      </c>
      <c r="V42" s="105"/>
      <c r="AB42" s="109"/>
      <c r="AC42" s="55"/>
    </row>
    <row r="43" spans="1:37" s="47" customFormat="1" ht="22.5" customHeight="1" x14ac:dyDescent="0.25">
      <c r="A43" s="105"/>
      <c r="B43" s="72"/>
      <c r="C43" s="78" t="s">
        <v>84</v>
      </c>
      <c r="D43" s="98">
        <v>24.637499999999999</v>
      </c>
      <c r="E43" s="98">
        <v>24.637499999999999</v>
      </c>
      <c r="F43" s="98">
        <v>24.637499999999999</v>
      </c>
      <c r="G43" s="98">
        <v>24.637499999999999</v>
      </c>
      <c r="H43" s="98">
        <v>24.637499999999999</v>
      </c>
      <c r="I43" s="98">
        <v>24.637499999999999</v>
      </c>
      <c r="J43" s="98">
        <v>24.163</v>
      </c>
      <c r="K43" s="98">
        <v>25.075500000000002</v>
      </c>
      <c r="L43" s="98">
        <v>25.075500000000002</v>
      </c>
      <c r="M43" s="98">
        <v>25.075500000000002</v>
      </c>
      <c r="N43" s="98">
        <v>25.075500000000002</v>
      </c>
      <c r="O43" s="98">
        <v>25.075500000000002</v>
      </c>
      <c r="P43" s="98">
        <v>25.075500000000002</v>
      </c>
      <c r="Q43" s="74">
        <v>25.075500000000002</v>
      </c>
      <c r="R43" s="74">
        <v>25.075500000000002</v>
      </c>
      <c r="S43" s="74">
        <v>25.075500000000002</v>
      </c>
      <c r="T43" s="74">
        <v>25.075500000000002</v>
      </c>
      <c r="U43" s="74">
        <v>25.075500000000002</v>
      </c>
      <c r="V43" s="105"/>
      <c r="AB43" s="109"/>
      <c r="AC43" s="55"/>
    </row>
    <row r="44" spans="1:37" s="47" customFormat="1" ht="26.25" customHeight="1" x14ac:dyDescent="0.2">
      <c r="A44" s="62"/>
      <c r="B44" s="68"/>
      <c r="C44" s="96" t="s">
        <v>81</v>
      </c>
      <c r="D44" s="97">
        <v>10.688560000000052</v>
      </c>
      <c r="E44" s="97">
        <v>10.137050000000045</v>
      </c>
      <c r="F44" s="97">
        <v>10.137050000000045</v>
      </c>
      <c r="G44" s="97">
        <v>10.137050000000045</v>
      </c>
      <c r="H44" s="97">
        <v>10.137050000000045</v>
      </c>
      <c r="I44" s="97">
        <v>10.137050000000045</v>
      </c>
      <c r="J44" s="97">
        <v>10.564100000000053</v>
      </c>
      <c r="K44" s="97">
        <v>10.483799999999974</v>
      </c>
      <c r="L44" s="97">
        <v>10.359699999999975</v>
      </c>
      <c r="M44" s="97">
        <v>10.038499999999999</v>
      </c>
      <c r="N44" s="97">
        <v>10.761200000000031</v>
      </c>
      <c r="O44" s="97">
        <v>10.82689999999991</v>
      </c>
      <c r="P44" s="97">
        <v>10.936399999999935</v>
      </c>
      <c r="Q44" s="70">
        <v>10.980200000000082</v>
      </c>
      <c r="R44" s="70">
        <v>10.907199999999989</v>
      </c>
      <c r="S44" s="70">
        <v>10.885300000000029</v>
      </c>
      <c r="T44" s="70">
        <v>10.980199999999968</v>
      </c>
      <c r="U44" s="70">
        <v>10.980199999999968</v>
      </c>
      <c r="V44" s="22"/>
      <c r="AB44" s="59"/>
      <c r="AC44" s="54"/>
    </row>
    <row r="45" spans="1:37" s="17" customFormat="1" ht="36" customHeight="1" x14ac:dyDescent="0.2">
      <c r="A45" s="58"/>
      <c r="B45" s="175" t="s">
        <v>74</v>
      </c>
      <c r="C45" s="175"/>
      <c r="D45" s="103">
        <v>120.81574999999999</v>
      </c>
      <c r="E45" s="103">
        <v>122.31153</v>
      </c>
      <c r="F45" s="71">
        <v>124.74189</v>
      </c>
      <c r="G45" s="71">
        <v>124.74174000000001</v>
      </c>
      <c r="H45" s="71">
        <v>126.96105</v>
      </c>
      <c r="I45" s="71">
        <v>129.40785</v>
      </c>
      <c r="J45" s="71">
        <v>131.73648</v>
      </c>
      <c r="K45" s="71">
        <v>134.91198</v>
      </c>
      <c r="L45" s="71">
        <v>134.52507999999997</v>
      </c>
      <c r="M45" s="71">
        <v>129.08658</v>
      </c>
      <c r="N45" s="71">
        <v>128.14488</v>
      </c>
      <c r="O45" s="71">
        <v>127.53898</v>
      </c>
      <c r="P45" s="71">
        <v>125.50958</v>
      </c>
      <c r="Q45" s="71">
        <v>124.12258</v>
      </c>
      <c r="R45" s="66">
        <v>125.40008</v>
      </c>
      <c r="S45" s="66">
        <v>124.71388</v>
      </c>
      <c r="T45" s="66">
        <v>122.94727999999999</v>
      </c>
      <c r="U45" s="66">
        <v>123.08686011379029</v>
      </c>
      <c r="V45" s="58"/>
      <c r="AB45" s="59"/>
      <c r="AC45" s="54"/>
      <c r="AD45" s="18"/>
      <c r="AE45" s="18"/>
      <c r="AF45" s="18"/>
      <c r="AG45" s="18"/>
      <c r="AK45" s="13"/>
    </row>
    <row r="46" spans="1:37" s="47" customFormat="1" ht="22.5" customHeight="1" x14ac:dyDescent="0.25">
      <c r="A46" s="105"/>
      <c r="B46" s="72"/>
      <c r="C46" s="78" t="s">
        <v>48</v>
      </c>
      <c r="D46" s="98">
        <v>12.7896</v>
      </c>
      <c r="E46" s="98">
        <v>12.7896</v>
      </c>
      <c r="F46" s="98">
        <v>12.7896</v>
      </c>
      <c r="G46" s="98">
        <v>12.7896</v>
      </c>
      <c r="H46" s="98">
        <v>12.7896</v>
      </c>
      <c r="I46" s="98">
        <v>12.7896</v>
      </c>
      <c r="J46" s="98">
        <v>13.4101</v>
      </c>
      <c r="K46" s="98">
        <v>12.5779</v>
      </c>
      <c r="L46" s="98">
        <v>12.5779</v>
      </c>
      <c r="M46" s="98">
        <v>12.5779</v>
      </c>
      <c r="N46" s="98">
        <v>12.475700000000002</v>
      </c>
      <c r="O46" s="98">
        <v>11.519399999999999</v>
      </c>
      <c r="P46" s="98">
        <v>9.460799999999999</v>
      </c>
      <c r="Q46" s="74">
        <v>8.3292999999999999</v>
      </c>
      <c r="R46" s="74">
        <v>8.1468000000000007</v>
      </c>
      <c r="S46" s="74">
        <v>7.665</v>
      </c>
      <c r="T46" s="74">
        <v>7.7453000000000003</v>
      </c>
      <c r="U46" s="74">
        <v>7.7453000000000003</v>
      </c>
      <c r="V46" s="105"/>
      <c r="AB46" s="109"/>
      <c r="AC46" s="55"/>
    </row>
    <row r="47" spans="1:37" s="47" customFormat="1" ht="22.5" customHeight="1" x14ac:dyDescent="0.25">
      <c r="A47" s="105"/>
      <c r="B47" s="72"/>
      <c r="C47" s="78" t="s">
        <v>44</v>
      </c>
      <c r="D47" s="98">
        <v>11.8</v>
      </c>
      <c r="E47" s="98">
        <v>11.5486</v>
      </c>
      <c r="F47" s="98">
        <v>11.5486</v>
      </c>
      <c r="G47" s="98">
        <v>11.5486</v>
      </c>
      <c r="H47" s="98">
        <v>11.5486</v>
      </c>
      <c r="I47" s="98">
        <v>11.5486</v>
      </c>
      <c r="J47" s="98">
        <v>12.118</v>
      </c>
      <c r="K47" s="98">
        <v>12.118</v>
      </c>
      <c r="L47" s="98">
        <v>12.118</v>
      </c>
      <c r="M47" s="98">
        <v>12.118</v>
      </c>
      <c r="N47" s="98">
        <v>12.118</v>
      </c>
      <c r="O47" s="98">
        <v>12.118</v>
      </c>
      <c r="P47" s="98">
        <v>12.118</v>
      </c>
      <c r="Q47" s="74">
        <v>12.118</v>
      </c>
      <c r="R47" s="74">
        <v>12.118</v>
      </c>
      <c r="S47" s="74">
        <v>12.118</v>
      </c>
      <c r="T47" s="74">
        <v>11.388</v>
      </c>
      <c r="U47" s="74">
        <v>11.388</v>
      </c>
      <c r="V47" s="105"/>
      <c r="AB47" s="109"/>
      <c r="AC47" s="55"/>
    </row>
    <row r="48" spans="1:37" s="47" customFormat="1" ht="22.5" customHeight="1" x14ac:dyDescent="0.25">
      <c r="A48" s="105"/>
      <c r="B48" s="72"/>
      <c r="C48" s="78" t="s">
        <v>45</v>
      </c>
      <c r="D48" s="98">
        <v>3.7</v>
      </c>
      <c r="E48" s="98">
        <v>4.4676</v>
      </c>
      <c r="F48" s="98">
        <v>4.4676</v>
      </c>
      <c r="G48" s="98">
        <v>4.4676</v>
      </c>
      <c r="H48" s="98">
        <v>4.4676</v>
      </c>
      <c r="I48" s="98">
        <v>4.4676</v>
      </c>
      <c r="J48" s="98">
        <v>4.2705000000000002</v>
      </c>
      <c r="K48" s="98">
        <v>4.3727</v>
      </c>
      <c r="L48" s="98">
        <v>4.3727</v>
      </c>
      <c r="M48" s="98">
        <v>4.3727</v>
      </c>
      <c r="N48" s="98">
        <v>4.3727</v>
      </c>
      <c r="O48" s="98">
        <v>4.3727</v>
      </c>
      <c r="P48" s="98">
        <v>4.3727</v>
      </c>
      <c r="Q48" s="74">
        <v>3.0514000000000001</v>
      </c>
      <c r="R48" s="74">
        <v>3.2776999999999998</v>
      </c>
      <c r="S48" s="74">
        <v>3.1244000000000001</v>
      </c>
      <c r="T48" s="74">
        <v>3.0148999999999999</v>
      </c>
      <c r="U48" s="74">
        <v>3.0148999999999999</v>
      </c>
      <c r="V48" s="105"/>
      <c r="AB48" s="109"/>
      <c r="AC48" s="55"/>
    </row>
    <row r="49" spans="1:37" s="47" customFormat="1" ht="22.5" customHeight="1" x14ac:dyDescent="0.25">
      <c r="A49" s="105"/>
      <c r="B49" s="72"/>
      <c r="C49" s="78" t="s">
        <v>49</v>
      </c>
      <c r="D49" s="98">
        <v>39</v>
      </c>
      <c r="E49" s="98">
        <v>39.125999999999998</v>
      </c>
      <c r="F49" s="98">
        <v>41.463999999999999</v>
      </c>
      <c r="G49" s="98">
        <v>41.463999999999999</v>
      </c>
      <c r="H49" s="98">
        <v>43.66</v>
      </c>
      <c r="I49" s="98">
        <v>46.1068</v>
      </c>
      <c r="J49" s="98">
        <v>46.778400000000005</v>
      </c>
      <c r="K49" s="98">
        <v>48.143500000000003</v>
      </c>
      <c r="L49" s="98">
        <v>48.033999999999999</v>
      </c>
      <c r="M49" s="98">
        <v>48.033999999999999</v>
      </c>
      <c r="N49" s="98">
        <v>48.033999999999999</v>
      </c>
      <c r="O49" s="98">
        <v>48.033999999999999</v>
      </c>
      <c r="P49" s="98">
        <v>48.033999999999999</v>
      </c>
      <c r="Q49" s="74">
        <v>48.033999999999999</v>
      </c>
      <c r="R49" s="74">
        <v>48.033999999999999</v>
      </c>
      <c r="S49" s="74">
        <v>48.033999999999999</v>
      </c>
      <c r="T49" s="74">
        <v>48.033999999999999</v>
      </c>
      <c r="U49" s="74">
        <v>48.033999999999999</v>
      </c>
      <c r="V49" s="105"/>
      <c r="AB49" s="109"/>
      <c r="AC49" s="55"/>
    </row>
    <row r="50" spans="1:37" s="47" customFormat="1" ht="22.5" customHeight="1" x14ac:dyDescent="0.25">
      <c r="A50" s="105"/>
      <c r="B50" s="72"/>
      <c r="C50" s="78" t="s">
        <v>46</v>
      </c>
      <c r="D50" s="98">
        <v>35.255000000000003</v>
      </c>
      <c r="E50" s="98">
        <v>36.207999999999998</v>
      </c>
      <c r="F50" s="98">
        <v>36.207999999999998</v>
      </c>
      <c r="G50" s="98">
        <v>36.207999999999998</v>
      </c>
      <c r="H50" s="98">
        <v>36.207999999999998</v>
      </c>
      <c r="I50" s="98">
        <v>36.207999999999998</v>
      </c>
      <c r="J50" s="98">
        <v>36.945300000000003</v>
      </c>
      <c r="K50" s="98">
        <v>36.886900000000004</v>
      </c>
      <c r="L50" s="98">
        <v>36.821199999999997</v>
      </c>
      <c r="M50" s="98">
        <v>36.821199999999997</v>
      </c>
      <c r="N50" s="98">
        <v>36.806599999999996</v>
      </c>
      <c r="O50" s="98">
        <v>37.200800000000001</v>
      </c>
      <c r="P50" s="98">
        <v>37.200800000000001</v>
      </c>
      <c r="Q50" s="74">
        <v>36.719000000000001</v>
      </c>
      <c r="R50" s="74">
        <v>36.6387</v>
      </c>
      <c r="S50" s="74">
        <v>36.6387</v>
      </c>
      <c r="T50" s="74">
        <v>36.799300000000002</v>
      </c>
      <c r="U50" s="74">
        <v>36.938880113790304</v>
      </c>
      <c r="V50" s="105"/>
      <c r="AB50" s="109"/>
      <c r="AC50" s="55"/>
    </row>
    <row r="51" spans="1:37" s="47" customFormat="1" ht="26.25" customHeight="1" x14ac:dyDescent="0.2">
      <c r="A51" s="62"/>
      <c r="B51" s="68"/>
      <c r="C51" s="96" t="s">
        <v>81</v>
      </c>
      <c r="D51" s="97">
        <v>18.255469999999988</v>
      </c>
      <c r="E51" s="97">
        <v>18.157130000000009</v>
      </c>
      <c r="F51" s="97">
        <v>18.249489999999994</v>
      </c>
      <c r="G51" s="97">
        <v>18.249340000000004</v>
      </c>
      <c r="H51" s="97">
        <v>18.272649999999999</v>
      </c>
      <c r="I51" s="97">
        <v>18.272649999999999</v>
      </c>
      <c r="J51" s="97">
        <v>18.199579999999997</v>
      </c>
      <c r="K51" s="97">
        <v>20.79837999999998</v>
      </c>
      <c r="L51" s="97">
        <v>20.586679999999973</v>
      </c>
      <c r="M51" s="97">
        <v>15.148179999999996</v>
      </c>
      <c r="N51" s="97">
        <v>14.323280000000011</v>
      </c>
      <c r="O51" s="97">
        <v>14.279479999999992</v>
      </c>
      <c r="P51" s="97">
        <v>14.308679999999995</v>
      </c>
      <c r="Q51" s="70">
        <v>15.856279999999998</v>
      </c>
      <c r="R51" s="70">
        <v>17.170280000000005</v>
      </c>
      <c r="S51" s="70">
        <v>17.11918</v>
      </c>
      <c r="T51" s="70">
        <v>15.951179999999994</v>
      </c>
      <c r="U51" s="70">
        <v>15.951179999999994</v>
      </c>
      <c r="V51" s="22"/>
      <c r="AB51" s="59"/>
      <c r="AC51" s="54"/>
    </row>
    <row r="52" spans="1:37" s="17" customFormat="1" ht="36" customHeight="1" x14ac:dyDescent="0.2">
      <c r="A52" s="58"/>
      <c r="B52" s="175" t="s">
        <v>75</v>
      </c>
      <c r="C52" s="175"/>
      <c r="D52" s="103">
        <v>42.676450000000003</v>
      </c>
      <c r="E52" s="103">
        <v>42.392920000000004</v>
      </c>
      <c r="F52" s="71">
        <v>39.919920000000005</v>
      </c>
      <c r="G52" s="71">
        <v>40.081420000000008</v>
      </c>
      <c r="H52" s="71">
        <v>38.761319999999998</v>
      </c>
      <c r="I52" s="71">
        <v>38.761319999999998</v>
      </c>
      <c r="J52" s="71">
        <v>38.801479999999998</v>
      </c>
      <c r="K52" s="71">
        <v>41.65578</v>
      </c>
      <c r="L52" s="71">
        <v>42.101080000000003</v>
      </c>
      <c r="M52" s="71">
        <v>42.072279999999999</v>
      </c>
      <c r="N52" s="71">
        <v>41.634279999999997</v>
      </c>
      <c r="O52" s="71">
        <v>47.861179999999997</v>
      </c>
      <c r="P52" s="71">
        <v>47.656779999999998</v>
      </c>
      <c r="Q52" s="71">
        <v>46.36468</v>
      </c>
      <c r="R52" s="66">
        <v>46.079980000000006</v>
      </c>
      <c r="S52" s="66">
        <v>45.189380000000007</v>
      </c>
      <c r="T52" s="66">
        <v>44.802479999999996</v>
      </c>
      <c r="U52" s="66">
        <v>44.94855084575471</v>
      </c>
      <c r="V52" s="58"/>
      <c r="AB52" s="59"/>
      <c r="AC52" s="54"/>
      <c r="AD52" s="18"/>
      <c r="AE52" s="18"/>
      <c r="AF52" s="18"/>
      <c r="AG52" s="18"/>
      <c r="AK52" s="13"/>
    </row>
    <row r="53" spans="1:37" s="47" customFormat="1" ht="22.5" customHeight="1" x14ac:dyDescent="0.25">
      <c r="A53" s="105"/>
      <c r="B53" s="72"/>
      <c r="C53" s="78" t="s">
        <v>50</v>
      </c>
      <c r="D53" s="98">
        <v>4.0514999999999999</v>
      </c>
      <c r="E53" s="98">
        <v>4.0514999999999999</v>
      </c>
      <c r="F53" s="98">
        <v>4.0514999999999999</v>
      </c>
      <c r="G53" s="98">
        <v>4.0514999999999999</v>
      </c>
      <c r="H53" s="98">
        <v>4.0514999999999999</v>
      </c>
      <c r="I53" s="98">
        <v>4.0514999999999999</v>
      </c>
      <c r="J53" s="98">
        <v>3.8470999999999997</v>
      </c>
      <c r="K53" s="98">
        <v>3.8981999999999997</v>
      </c>
      <c r="L53" s="98">
        <v>3.9274</v>
      </c>
      <c r="M53" s="98">
        <v>3.9565999999999999</v>
      </c>
      <c r="N53" s="98">
        <v>3.9565999999999999</v>
      </c>
      <c r="O53" s="98">
        <v>3.9565999999999999</v>
      </c>
      <c r="P53" s="98">
        <v>3.9711999999999996</v>
      </c>
      <c r="Q53" s="74">
        <v>2.4600999999999997</v>
      </c>
      <c r="R53" s="74">
        <v>2.4528000000000003</v>
      </c>
      <c r="S53" s="74">
        <v>1.7885</v>
      </c>
      <c r="T53" s="74">
        <v>1.6205999999999998</v>
      </c>
      <c r="U53" s="74">
        <v>1.6205999999999998</v>
      </c>
      <c r="V53" s="105"/>
      <c r="AB53" s="109"/>
      <c r="AC53" s="55"/>
    </row>
    <row r="54" spans="1:37" s="47" customFormat="1" ht="22.5" customHeight="1" x14ac:dyDescent="0.25">
      <c r="A54" s="105"/>
      <c r="B54" s="72"/>
      <c r="C54" s="78" t="s">
        <v>51</v>
      </c>
      <c r="D54" s="98">
        <v>18.25</v>
      </c>
      <c r="E54" s="98">
        <v>18.25</v>
      </c>
      <c r="F54" s="98">
        <v>16</v>
      </c>
      <c r="G54" s="98">
        <v>16</v>
      </c>
      <c r="H54" s="98">
        <v>14.680299999999999</v>
      </c>
      <c r="I54" s="98">
        <v>14.680299999999999</v>
      </c>
      <c r="J54" s="98">
        <v>14.614600000000001</v>
      </c>
      <c r="K54" s="98">
        <v>17.220700000000001</v>
      </c>
      <c r="L54" s="98">
        <v>17.957999999999998</v>
      </c>
      <c r="M54" s="98">
        <v>18.3522</v>
      </c>
      <c r="N54" s="98">
        <v>18.403299999999998</v>
      </c>
      <c r="O54" s="98">
        <v>25.520799999999998</v>
      </c>
      <c r="P54" s="98">
        <v>25.520799999999998</v>
      </c>
      <c r="Q54" s="74">
        <v>25.841999999999999</v>
      </c>
      <c r="R54" s="74">
        <v>26.009900000000002</v>
      </c>
      <c r="S54" s="74">
        <v>25.8566</v>
      </c>
      <c r="T54" s="74">
        <v>25.7836</v>
      </c>
      <c r="U54" s="74">
        <v>26.282315667311412</v>
      </c>
      <c r="V54" s="105"/>
      <c r="AB54" s="109"/>
      <c r="AC54" s="55"/>
    </row>
    <row r="55" spans="1:37" s="47" customFormat="1" ht="22.5" customHeight="1" x14ac:dyDescent="0.25">
      <c r="A55" s="105"/>
      <c r="B55" s="72"/>
      <c r="C55" s="78" t="s">
        <v>52</v>
      </c>
      <c r="D55" s="98">
        <v>5.4168700000000003</v>
      </c>
      <c r="E55" s="98">
        <v>5.8478399999999997</v>
      </c>
      <c r="F55" s="98">
        <v>5.6246400000000003</v>
      </c>
      <c r="G55" s="98">
        <v>5.6246400000000003</v>
      </c>
      <c r="H55" s="98">
        <v>5.6246400000000003</v>
      </c>
      <c r="I55" s="98">
        <v>5.6246400000000003</v>
      </c>
      <c r="J55" s="98">
        <v>5.5261000000000005</v>
      </c>
      <c r="K55" s="98">
        <v>5.548</v>
      </c>
      <c r="L55" s="98">
        <v>5.5333999999999994</v>
      </c>
      <c r="M55" s="98">
        <v>5.4020000000000001</v>
      </c>
      <c r="N55" s="98">
        <v>4.6355000000000004</v>
      </c>
      <c r="O55" s="98">
        <v>4.5333000000000006</v>
      </c>
      <c r="P55" s="98">
        <v>4.4092000000000002</v>
      </c>
      <c r="Q55" s="74">
        <v>4.3361999999999998</v>
      </c>
      <c r="R55" s="74">
        <v>4.5114000000000001</v>
      </c>
      <c r="S55" s="74">
        <v>4.5114000000000001</v>
      </c>
      <c r="T55" s="74">
        <v>4.5114000000000001</v>
      </c>
      <c r="U55" s="74">
        <v>4.3915516100733614</v>
      </c>
      <c r="V55" s="105"/>
      <c r="AB55" s="109"/>
      <c r="AC55" s="55"/>
    </row>
    <row r="56" spans="1:37" s="47" customFormat="1" ht="22.5" customHeight="1" x14ac:dyDescent="0.25">
      <c r="A56" s="105"/>
      <c r="B56" s="72"/>
      <c r="C56" s="78" t="s">
        <v>53</v>
      </c>
      <c r="D56" s="98">
        <v>4.7</v>
      </c>
      <c r="E56" s="98">
        <v>4.3010000000000002</v>
      </c>
      <c r="F56" s="98">
        <v>4.3</v>
      </c>
      <c r="G56" s="98">
        <v>3.6135000000000002</v>
      </c>
      <c r="H56" s="98">
        <v>3.6135000000000002</v>
      </c>
      <c r="I56" s="98">
        <v>3.6135000000000002</v>
      </c>
      <c r="J56" s="98">
        <v>3.9639000000000002</v>
      </c>
      <c r="K56" s="98">
        <v>4.0004</v>
      </c>
      <c r="L56" s="98">
        <v>3.5624000000000002</v>
      </c>
      <c r="M56" s="98">
        <v>3.6646000000000001</v>
      </c>
      <c r="N56" s="98">
        <v>3.5696999999999997</v>
      </c>
      <c r="O56" s="98">
        <v>3.2046999999999999</v>
      </c>
      <c r="P56" s="98">
        <v>3.1463000000000001</v>
      </c>
      <c r="Q56" s="74">
        <v>3.1244000000000001</v>
      </c>
      <c r="R56" s="74">
        <v>2.4600999999999997</v>
      </c>
      <c r="S56" s="74">
        <v>2.4236</v>
      </c>
      <c r="T56" s="74">
        <v>2.2338</v>
      </c>
      <c r="U56" s="74">
        <v>2.0598565573770493</v>
      </c>
      <c r="V56" s="105"/>
      <c r="AB56" s="109"/>
      <c r="AC56" s="55"/>
    </row>
    <row r="57" spans="1:37" s="47" customFormat="1" ht="22.5" customHeight="1" x14ac:dyDescent="0.25">
      <c r="A57" s="105"/>
      <c r="B57" s="72"/>
      <c r="C57" s="78" t="s">
        <v>55</v>
      </c>
      <c r="D57" s="98">
        <v>3</v>
      </c>
      <c r="E57" s="98">
        <v>3</v>
      </c>
      <c r="F57" s="98">
        <v>3</v>
      </c>
      <c r="G57" s="98">
        <v>4</v>
      </c>
      <c r="H57" s="98">
        <v>4</v>
      </c>
      <c r="I57" s="98">
        <v>4</v>
      </c>
      <c r="J57" s="98">
        <v>4</v>
      </c>
      <c r="K57" s="98">
        <v>4</v>
      </c>
      <c r="L57" s="98">
        <v>4</v>
      </c>
      <c r="M57" s="98">
        <v>3.6426999999999996</v>
      </c>
      <c r="N57" s="98">
        <v>3.7229999999999999</v>
      </c>
      <c r="O57" s="98">
        <v>3.577</v>
      </c>
      <c r="P57" s="98">
        <v>3.577</v>
      </c>
      <c r="Q57" s="74">
        <v>3.577</v>
      </c>
      <c r="R57" s="74">
        <v>3.577</v>
      </c>
      <c r="S57" s="74">
        <v>3.577</v>
      </c>
      <c r="T57" s="74">
        <v>3.577</v>
      </c>
      <c r="U57" s="74">
        <v>3.577</v>
      </c>
      <c r="V57" s="105"/>
      <c r="AB57" s="109"/>
      <c r="AC57" s="55"/>
    </row>
    <row r="58" spans="1:37" s="47" customFormat="1" ht="22.5" customHeight="1" x14ac:dyDescent="0.25">
      <c r="A58" s="105"/>
      <c r="B58" s="72"/>
      <c r="C58" s="78" t="s">
        <v>56</v>
      </c>
      <c r="D58" s="98">
        <v>0.15330000000000002</v>
      </c>
      <c r="E58" s="98">
        <v>0.15330000000000002</v>
      </c>
      <c r="F58" s="98">
        <v>0.15330000000000002</v>
      </c>
      <c r="G58" s="98">
        <v>0.15330000000000002</v>
      </c>
      <c r="H58" s="98">
        <v>0.15330000000000002</v>
      </c>
      <c r="I58" s="98">
        <v>0.15330000000000002</v>
      </c>
      <c r="J58" s="98">
        <v>0.14599999999999999</v>
      </c>
      <c r="K58" s="98">
        <v>0.13140000000000002</v>
      </c>
      <c r="L58" s="98">
        <v>0.13869999999999999</v>
      </c>
      <c r="M58" s="98">
        <v>0.12409999999999999</v>
      </c>
      <c r="N58" s="98">
        <v>8.7599999999999997E-2</v>
      </c>
      <c r="O58" s="98">
        <v>7.2999999999999995E-2</v>
      </c>
      <c r="P58" s="98">
        <v>7.2999999999999995E-2</v>
      </c>
      <c r="Q58" s="74">
        <v>6.5700000000000008E-2</v>
      </c>
      <c r="R58" s="74">
        <v>5.11E-2</v>
      </c>
      <c r="S58" s="74">
        <v>4.3799999999999999E-2</v>
      </c>
      <c r="T58" s="74">
        <v>5.11E-2</v>
      </c>
      <c r="U58" s="74">
        <v>5.2307617562380039E-2</v>
      </c>
      <c r="V58" s="105"/>
      <c r="AB58" s="109"/>
      <c r="AC58" s="55"/>
    </row>
    <row r="59" spans="1:37" s="47" customFormat="1" ht="22.5" customHeight="1" x14ac:dyDescent="0.25">
      <c r="A59" s="105"/>
      <c r="B59" s="72"/>
      <c r="C59" s="78" t="s">
        <v>59</v>
      </c>
      <c r="D59" s="98">
        <v>0.43069999999999997</v>
      </c>
      <c r="E59" s="98">
        <v>0.43069999999999997</v>
      </c>
      <c r="F59" s="98">
        <v>0.43069999999999997</v>
      </c>
      <c r="G59" s="98">
        <v>0.43069999999999997</v>
      </c>
      <c r="H59" s="98">
        <v>0.43069999999999997</v>
      </c>
      <c r="I59" s="98">
        <v>0.43069999999999997</v>
      </c>
      <c r="J59" s="98">
        <v>0.438</v>
      </c>
      <c r="K59" s="98">
        <v>0.41610000000000003</v>
      </c>
      <c r="L59" s="98">
        <v>0.438</v>
      </c>
      <c r="M59" s="98">
        <v>0.38689999999999997</v>
      </c>
      <c r="N59" s="98">
        <v>0.68620000000000003</v>
      </c>
      <c r="O59" s="98">
        <v>0.38689999999999997</v>
      </c>
      <c r="P59" s="98">
        <v>0.32119999999999999</v>
      </c>
      <c r="Q59" s="74">
        <v>0.32119999999999999</v>
      </c>
      <c r="R59" s="74">
        <v>0.29930000000000001</v>
      </c>
      <c r="S59" s="74">
        <v>0.1022</v>
      </c>
      <c r="T59" s="74">
        <v>0.15330000000000002</v>
      </c>
      <c r="U59" s="74">
        <v>9.3239393430509854E-2</v>
      </c>
      <c r="V59" s="105"/>
      <c r="AB59" s="109"/>
      <c r="AC59" s="55"/>
    </row>
    <row r="60" spans="1:37" s="47" customFormat="1" ht="22.5" customHeight="1" x14ac:dyDescent="0.25">
      <c r="A60" s="105"/>
      <c r="B60" s="72"/>
      <c r="C60" s="78" t="s">
        <v>64</v>
      </c>
      <c r="D60" s="98">
        <v>4.3727</v>
      </c>
      <c r="E60" s="98">
        <v>4.3727</v>
      </c>
      <c r="F60" s="98">
        <v>4.3727</v>
      </c>
      <c r="G60" s="98">
        <v>4.3727</v>
      </c>
      <c r="H60" s="98">
        <v>4.3727</v>
      </c>
      <c r="I60" s="98">
        <v>4.3727</v>
      </c>
      <c r="J60" s="98">
        <v>4.3727</v>
      </c>
      <c r="K60" s="98">
        <v>4.3727</v>
      </c>
      <c r="L60" s="98">
        <v>4.3727</v>
      </c>
      <c r="M60" s="98">
        <v>4.3727</v>
      </c>
      <c r="N60" s="98">
        <v>4.3434999999999997</v>
      </c>
      <c r="O60" s="98">
        <v>4.3434999999999997</v>
      </c>
      <c r="P60" s="98">
        <v>4.3727</v>
      </c>
      <c r="Q60" s="74">
        <v>4.3727</v>
      </c>
      <c r="R60" s="74">
        <v>4.3727</v>
      </c>
      <c r="S60" s="74">
        <v>4.3434999999999997</v>
      </c>
      <c r="T60" s="74">
        <v>4.3434999999999997</v>
      </c>
      <c r="U60" s="74">
        <v>4.3434999999999997</v>
      </c>
      <c r="V60" s="105"/>
      <c r="AB60" s="109"/>
      <c r="AC60" s="55"/>
    </row>
    <row r="61" spans="1:37" s="47" customFormat="1" ht="26.25" customHeight="1" x14ac:dyDescent="0.2">
      <c r="A61" s="62"/>
      <c r="B61" s="68"/>
      <c r="C61" s="96" t="s">
        <v>81</v>
      </c>
      <c r="D61" s="97">
        <v>2.3013799999999947</v>
      </c>
      <c r="E61" s="97">
        <v>1.9858799999999945</v>
      </c>
      <c r="F61" s="97">
        <v>1.9870799999999988</v>
      </c>
      <c r="G61" s="97">
        <v>1.8350800000000049</v>
      </c>
      <c r="H61" s="97">
        <v>1.8346799999999917</v>
      </c>
      <c r="I61" s="97">
        <v>1.8346799999999917</v>
      </c>
      <c r="J61" s="97">
        <v>1.8930799999999977</v>
      </c>
      <c r="K61" s="97">
        <v>2.0682800000000015</v>
      </c>
      <c r="L61" s="97">
        <v>2.1704799999999977</v>
      </c>
      <c r="M61" s="97">
        <v>2.1704800000000048</v>
      </c>
      <c r="N61" s="97">
        <v>2.2288799999999966</v>
      </c>
      <c r="O61" s="97">
        <v>2.2653800000000004</v>
      </c>
      <c r="P61" s="97">
        <v>2.2653800000000004</v>
      </c>
      <c r="Q61" s="70">
        <v>2.2653800000000004</v>
      </c>
      <c r="R61" s="70">
        <v>2.3456800000000086</v>
      </c>
      <c r="S61" s="70">
        <v>2.5427800000000076</v>
      </c>
      <c r="T61" s="70">
        <v>2.528179999999999</v>
      </c>
      <c r="U61" s="70">
        <v>2.528179999999999</v>
      </c>
      <c r="V61" s="22"/>
      <c r="AB61" s="59"/>
      <c r="AC61" s="54"/>
    </row>
    <row r="62" spans="1:37" s="17" customFormat="1" ht="36" customHeight="1" x14ac:dyDescent="0.2">
      <c r="A62" s="58"/>
      <c r="B62" s="175" t="s">
        <v>76</v>
      </c>
      <c r="C62" s="175"/>
      <c r="D62" s="103">
        <v>247.36041000000003</v>
      </c>
      <c r="E62" s="103">
        <v>266.33934999999997</v>
      </c>
      <c r="F62" s="71">
        <v>265.77544999999998</v>
      </c>
      <c r="G62" s="71">
        <v>264.5522499999999</v>
      </c>
      <c r="H62" s="71">
        <v>264.54604999999987</v>
      </c>
      <c r="I62" s="71">
        <v>264.56322999999986</v>
      </c>
      <c r="J62" s="71">
        <v>266.58139999999986</v>
      </c>
      <c r="K62" s="71">
        <v>268.98309999999992</v>
      </c>
      <c r="L62" s="71">
        <v>278.37819999999999</v>
      </c>
      <c r="M62" s="71">
        <v>279.35639999999989</v>
      </c>
      <c r="N62" s="71">
        <v>250.40460000000007</v>
      </c>
      <c r="O62" s="71">
        <v>273.48719999999986</v>
      </c>
      <c r="P62" s="71">
        <v>273.3119999999999</v>
      </c>
      <c r="Q62" s="71">
        <v>280.37839999999977</v>
      </c>
      <c r="R62" s="66">
        <v>279.72869999999983</v>
      </c>
      <c r="S62" s="66">
        <v>279.31989999999985</v>
      </c>
      <c r="T62" s="66">
        <v>268.42829999999981</v>
      </c>
      <c r="U62" s="66">
        <v>281.22087771318434</v>
      </c>
      <c r="V62" s="58"/>
      <c r="AB62" s="59"/>
      <c r="AC62" s="54"/>
      <c r="AD62" s="18"/>
      <c r="AE62" s="18"/>
      <c r="AF62" s="18"/>
      <c r="AG62" s="18"/>
      <c r="AK62" s="13"/>
    </row>
    <row r="63" spans="1:37" s="17" customFormat="1" ht="36" customHeight="1" x14ac:dyDescent="0.2">
      <c r="A63" s="25"/>
      <c r="B63" s="178" t="s">
        <v>77</v>
      </c>
      <c r="C63" s="178"/>
      <c r="D63" s="104">
        <v>1279.5552499999999</v>
      </c>
      <c r="E63" s="104">
        <v>1317.7880499999999</v>
      </c>
      <c r="F63" s="75">
        <v>1317.5376900000001</v>
      </c>
      <c r="G63" s="75">
        <v>1317.8181500000001</v>
      </c>
      <c r="H63" s="75">
        <v>1318.70868</v>
      </c>
      <c r="I63" s="75">
        <v>1321.0594000000001</v>
      </c>
      <c r="J63" s="75">
        <v>1309.7515900000001</v>
      </c>
      <c r="K63" s="75">
        <v>1315.5681200000001</v>
      </c>
      <c r="L63" s="75">
        <v>1320.8971200000001</v>
      </c>
      <c r="M63" s="75">
        <v>1319.2848000000001</v>
      </c>
      <c r="N63" s="75">
        <v>1324.9127899999999</v>
      </c>
      <c r="O63" s="75">
        <v>1486.7462800000001</v>
      </c>
      <c r="P63" s="75">
        <v>1502.3388500000001</v>
      </c>
      <c r="Q63" s="75">
        <v>1500.8063000000002</v>
      </c>
      <c r="R63" s="75">
        <v>1502.0909200000003</v>
      </c>
      <c r="S63" s="75">
        <v>1510.60979</v>
      </c>
      <c r="T63" s="75">
        <v>1517.8439400000002</v>
      </c>
      <c r="U63" s="75">
        <v>1535.7443667325538</v>
      </c>
      <c r="V63" s="25"/>
      <c r="AB63" s="59"/>
      <c r="AC63" s="54"/>
      <c r="AD63" s="18"/>
      <c r="AE63" s="18"/>
      <c r="AF63" s="18"/>
      <c r="AG63" s="18"/>
      <c r="AK63" s="13"/>
    </row>
    <row r="64" spans="1:37" s="17" customFormat="1" ht="36" customHeight="1" x14ac:dyDescent="0.2">
      <c r="A64" s="25"/>
      <c r="B64" s="178" t="s">
        <v>85</v>
      </c>
      <c r="C64" s="178"/>
      <c r="D64" s="104">
        <v>1065.7629999999999</v>
      </c>
      <c r="E64" s="104">
        <v>1104.3073999999999</v>
      </c>
      <c r="F64" s="75">
        <v>1106.6453999999999</v>
      </c>
      <c r="G64" s="75">
        <v>1106.6453999999999</v>
      </c>
      <c r="H64" s="75">
        <v>1108.8413999999998</v>
      </c>
      <c r="I64" s="75">
        <v>1111.2882</v>
      </c>
      <c r="J64" s="75">
        <v>1097.2848999999999</v>
      </c>
      <c r="K64" s="75">
        <v>1097.6061000000002</v>
      </c>
      <c r="L64" s="75">
        <v>1096.2556</v>
      </c>
      <c r="M64" s="75">
        <v>1096.3504999999998</v>
      </c>
      <c r="N64" s="75">
        <v>1104.6651999999999</v>
      </c>
      <c r="O64" s="75">
        <v>1250.2199000000001</v>
      </c>
      <c r="P64" s="75">
        <v>1269.2291</v>
      </c>
      <c r="Q64" s="75">
        <v>1266.7763</v>
      </c>
      <c r="R64" s="75">
        <v>1266.8785</v>
      </c>
      <c r="S64" s="75">
        <v>1275.0545</v>
      </c>
      <c r="T64" s="75">
        <v>1282.1355000000001</v>
      </c>
      <c r="U64" s="75">
        <v>1292.3540297092095</v>
      </c>
      <c r="V64" s="25"/>
      <c r="AB64" s="59"/>
      <c r="AC64" s="54"/>
      <c r="AD64" s="18"/>
      <c r="AE64" s="18"/>
      <c r="AF64" s="18"/>
      <c r="AG64" s="18"/>
      <c r="AK64" s="13"/>
    </row>
    <row r="65" spans="1:37" s="17" customFormat="1" ht="36" customHeight="1" x14ac:dyDescent="0.2">
      <c r="A65" s="25"/>
      <c r="B65" s="178" t="s">
        <v>86</v>
      </c>
      <c r="C65" s="178"/>
      <c r="D65" s="104">
        <v>461.15265999999997</v>
      </c>
      <c r="E65" s="104">
        <v>479.81999999999994</v>
      </c>
      <c r="F65" s="75">
        <v>476.66774000000009</v>
      </c>
      <c r="G65" s="75">
        <v>475.72500000000014</v>
      </c>
      <c r="H65" s="75">
        <v>474.41333000000009</v>
      </c>
      <c r="I65" s="75">
        <v>474.33442999999988</v>
      </c>
      <c r="J65" s="75">
        <v>479.04809</v>
      </c>
      <c r="K65" s="75">
        <v>486.94511999999986</v>
      </c>
      <c r="L65" s="75">
        <v>503.01972000000001</v>
      </c>
      <c r="M65" s="75">
        <v>502.29070000000024</v>
      </c>
      <c r="N65" s="75">
        <v>470.65219000000002</v>
      </c>
      <c r="O65" s="75">
        <v>510.01357999999982</v>
      </c>
      <c r="P65" s="75">
        <v>506.42174999999997</v>
      </c>
      <c r="Q65" s="75">
        <v>514.40840000000003</v>
      </c>
      <c r="R65" s="75">
        <v>514.94112000000018</v>
      </c>
      <c r="S65" s="75">
        <v>514.87518999999998</v>
      </c>
      <c r="T65" s="75">
        <v>504.13673999999992</v>
      </c>
      <c r="U65" s="75">
        <v>524.61121473652861</v>
      </c>
      <c r="V65" s="25"/>
      <c r="AB65" s="59"/>
      <c r="AC65" s="54"/>
      <c r="AD65" s="18"/>
      <c r="AE65" s="18"/>
      <c r="AF65" s="18"/>
      <c r="AG65" s="18"/>
      <c r="AK65" s="13"/>
    </row>
    <row r="66" spans="1:37" s="17" customFormat="1" ht="36" customHeight="1" x14ac:dyDescent="0.2">
      <c r="A66" s="25"/>
      <c r="B66" s="178" t="s">
        <v>78</v>
      </c>
      <c r="C66" s="178"/>
      <c r="D66" s="104">
        <v>1526.9156599999999</v>
      </c>
      <c r="E66" s="104">
        <v>1584.1273999999999</v>
      </c>
      <c r="F66" s="75">
        <v>1583.31314</v>
      </c>
      <c r="G66" s="75">
        <v>1582.3704</v>
      </c>
      <c r="H66" s="75">
        <v>1583.2547299999999</v>
      </c>
      <c r="I66" s="75">
        <v>1585.6226299999998</v>
      </c>
      <c r="J66" s="75">
        <v>1576.3329899999999</v>
      </c>
      <c r="K66" s="75">
        <v>1584.5512200000001</v>
      </c>
      <c r="L66" s="75">
        <v>1599.27532</v>
      </c>
      <c r="M66" s="75">
        <v>1598.6412</v>
      </c>
      <c r="N66" s="75">
        <v>1575.3173899999999</v>
      </c>
      <c r="O66" s="75">
        <v>1760.2334799999999</v>
      </c>
      <c r="P66" s="75">
        <v>1775.65085</v>
      </c>
      <c r="Q66" s="75">
        <v>1781.1847</v>
      </c>
      <c r="R66" s="75">
        <v>1781.8196200000002</v>
      </c>
      <c r="S66" s="75">
        <v>1789.9296899999999</v>
      </c>
      <c r="T66" s="75">
        <v>1786.27224</v>
      </c>
      <c r="U66" s="75">
        <v>1816.9652444457381</v>
      </c>
      <c r="V66" s="25"/>
      <c r="AB66" s="59"/>
      <c r="AC66" s="54"/>
      <c r="AD66" s="18"/>
      <c r="AE66" s="18"/>
      <c r="AF66" s="18"/>
      <c r="AG66" s="18"/>
      <c r="AK66" s="13"/>
    </row>
    <row r="67" spans="1:37" ht="18.75" customHeight="1" x14ac:dyDescent="0.2"/>
    <row r="68" spans="1:37" ht="18.75" customHeight="1" x14ac:dyDescent="0.2">
      <c r="A68" s="162" t="s">
        <v>91</v>
      </c>
      <c r="B68" s="162"/>
      <c r="C68" s="162"/>
      <c r="D68" s="162"/>
      <c r="E68" s="162"/>
      <c r="F68" s="162"/>
      <c r="G68" s="162"/>
      <c r="H68" s="162"/>
      <c r="I68" s="162"/>
      <c r="J68" s="162"/>
      <c r="K68" s="162"/>
      <c r="L68" s="162"/>
      <c r="M68" s="162"/>
      <c r="N68" s="162"/>
      <c r="O68" s="162"/>
    </row>
  </sheetData>
  <sortState xmlns:xlrd2="http://schemas.microsoft.com/office/spreadsheetml/2017/richdata2" ref="AB4:AC18">
    <sortCondition ref="AC4:AC18"/>
  </sortState>
  <mergeCells count="14">
    <mergeCell ref="B30:C30"/>
    <mergeCell ref="B66:C66"/>
    <mergeCell ref="B65:C65"/>
    <mergeCell ref="B64:C64"/>
    <mergeCell ref="B63:C63"/>
    <mergeCell ref="B62:C62"/>
    <mergeCell ref="B52:C52"/>
    <mergeCell ref="B45:C45"/>
    <mergeCell ref="B37:C37"/>
    <mergeCell ref="X3:Y3"/>
    <mergeCell ref="B17:C17"/>
    <mergeCell ref="B8:C8"/>
    <mergeCell ref="B4:C4"/>
    <mergeCell ref="B3:C3"/>
  </mergeCells>
  <hyperlinks>
    <hyperlink ref="X3" location="Índice!A1" display="Volver al índice" xr:uid="{00000000-0004-0000-0100-000000000000}"/>
  </hyperlinks>
  <pageMargins left="0.7" right="0.7" top="0.75" bottom="0.75" header="0.3" footer="0.3"/>
  <pageSetup paperSize="9" scale="23"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25">
    <tabColor rgb="FFFF8200"/>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9,378.06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317</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5568.9030634800001</v>
      </c>
      <c r="E4" s="66">
        <v>5873.3703531199999</v>
      </c>
      <c r="F4" s="66">
        <v>6151.1107257899994</v>
      </c>
      <c r="G4" s="66">
        <v>6362.1025558599995</v>
      </c>
      <c r="H4" s="66">
        <v>6499.3238980200003</v>
      </c>
      <c r="I4" s="66">
        <v>6981.2043636199996</v>
      </c>
      <c r="J4" s="66">
        <v>7281.8059711100004</v>
      </c>
      <c r="K4" s="66">
        <v>7503.0599179800001</v>
      </c>
      <c r="L4" s="66">
        <v>7652.2138024100004</v>
      </c>
      <c r="M4" s="66">
        <v>7861.7899312699992</v>
      </c>
      <c r="N4" s="66">
        <v>7869.9888935200006</v>
      </c>
      <c r="O4" s="66">
        <v>7962.4661411400002</v>
      </c>
      <c r="P4" s="66">
        <v>8207.64761473</v>
      </c>
      <c r="Q4" s="66">
        <v>8502.3963987700008</v>
      </c>
      <c r="R4" s="66">
        <v>8709.4226659999986</v>
      </c>
      <c r="S4" s="66">
        <v>8636.7339012400007</v>
      </c>
      <c r="T4" s="66">
        <v>9071.9049107399987</v>
      </c>
      <c r="U4" s="66">
        <v>9378.0601132066513</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1488.39039938</v>
      </c>
      <c r="E5" s="74">
        <v>1547.01654717</v>
      </c>
      <c r="F5" s="74">
        <v>1599.6784301499999</v>
      </c>
      <c r="G5" s="74">
        <v>1659.1293684100001</v>
      </c>
      <c r="H5" s="74">
        <v>1699.0235060300001</v>
      </c>
      <c r="I5" s="74">
        <v>1794.4629576099999</v>
      </c>
      <c r="J5" s="74">
        <v>1835.6039709000001</v>
      </c>
      <c r="K5" s="74">
        <v>1908.3893003600001</v>
      </c>
      <c r="L5" s="74">
        <v>1950.5313737699998</v>
      </c>
      <c r="M5" s="74">
        <v>2036.5500330399998</v>
      </c>
      <c r="N5" s="74">
        <v>2058.8019275799998</v>
      </c>
      <c r="O5" s="74">
        <v>2113.9515458599999</v>
      </c>
      <c r="P5" s="74">
        <v>2162.4586579000002</v>
      </c>
      <c r="Q5" s="74">
        <v>2181.20126162</v>
      </c>
      <c r="R5" s="74">
        <v>2224.4129191399998</v>
      </c>
      <c r="S5" s="74">
        <v>2124.5196616600001</v>
      </c>
      <c r="T5" s="74">
        <v>2215.6874291300001</v>
      </c>
      <c r="U5" s="74">
        <v>2328.4891756823599</v>
      </c>
      <c r="V5" s="74">
        <v>24.829113351526352</v>
      </c>
      <c r="AD5" s="113"/>
      <c r="AE5" s="113"/>
      <c r="AO5" s="114" t="s">
        <v>320</v>
      </c>
      <c r="AP5" s="115">
        <f t="shared" ref="AP5:BF5" si="0">+E4/D4-1</f>
        <v>5.4672758022427992E-2</v>
      </c>
      <c r="AQ5" s="115">
        <f t="shared" si="0"/>
        <v>4.7288074133186697E-2</v>
      </c>
      <c r="AR5" s="115">
        <f t="shared" si="0"/>
        <v>3.4301419609529482E-2</v>
      </c>
      <c r="AS5" s="115">
        <f t="shared" si="0"/>
        <v>2.1568552370097915E-2</v>
      </c>
      <c r="AT5" s="115">
        <f t="shared" si="0"/>
        <v>7.4143168298905993E-2</v>
      </c>
      <c r="AU5" s="115">
        <f t="shared" si="0"/>
        <v>4.3058703317220726E-2</v>
      </c>
      <c r="AV5" s="115">
        <f t="shared" si="0"/>
        <v>3.0384488099217011E-2</v>
      </c>
      <c r="AW5" s="115">
        <f t="shared" si="0"/>
        <v>1.9879074145812803E-2</v>
      </c>
      <c r="AX5" s="115">
        <f t="shared" si="0"/>
        <v>2.738764680019723E-2</v>
      </c>
      <c r="AY5" s="115">
        <f t="shared" si="0"/>
        <v>1.0428874749490724E-3</v>
      </c>
      <c r="AZ5" s="115">
        <f t="shared" si="0"/>
        <v>1.1750619838376553E-2</v>
      </c>
      <c r="BA5" s="115">
        <f t="shared" si="0"/>
        <v>3.0792152738108536E-2</v>
      </c>
      <c r="BB5" s="115">
        <f t="shared" si="0"/>
        <v>3.5911481325175965E-2</v>
      </c>
      <c r="BC5" s="115">
        <f t="shared" si="0"/>
        <v>2.4349166696103097E-2</v>
      </c>
      <c r="BD5" s="115">
        <f t="shared" si="0"/>
        <v>-8.3459911807658438E-3</v>
      </c>
      <c r="BE5" s="115">
        <f t="shared" si="0"/>
        <v>5.0386061962325757E-2</v>
      </c>
      <c r="BF5" s="115">
        <f t="shared" si="0"/>
        <v>3.3747620315574878E-2</v>
      </c>
    </row>
    <row r="6" spans="1:58" s="105" customFormat="1" ht="22.5" customHeight="1" x14ac:dyDescent="0.25">
      <c r="B6" s="111"/>
      <c r="C6" s="72" t="s">
        <v>0</v>
      </c>
      <c r="D6" s="74">
        <v>1130.2615162200002</v>
      </c>
      <c r="E6" s="74">
        <v>1179.10685414</v>
      </c>
      <c r="F6" s="74">
        <v>1234.1323747000001</v>
      </c>
      <c r="G6" s="74">
        <v>1289.3452615799999</v>
      </c>
      <c r="H6" s="74">
        <v>1267.74038774</v>
      </c>
      <c r="I6" s="74">
        <v>1399.9112660799999</v>
      </c>
      <c r="J6" s="74">
        <v>1450.01173801</v>
      </c>
      <c r="K6" s="74">
        <v>1479.1939306500001</v>
      </c>
      <c r="L6" s="74">
        <v>1513.1053008900001</v>
      </c>
      <c r="M6" s="74">
        <v>1533.4171777199999</v>
      </c>
      <c r="N6" s="74">
        <v>1533.3852284</v>
      </c>
      <c r="O6" s="74">
        <v>1582.6440532800002</v>
      </c>
      <c r="P6" s="74">
        <v>1651.2887184200001</v>
      </c>
      <c r="Q6" s="74">
        <v>1757.5133040799999</v>
      </c>
      <c r="R6" s="74">
        <v>1782.43437032</v>
      </c>
      <c r="S6" s="74">
        <v>1766.30863374</v>
      </c>
      <c r="T6" s="74">
        <v>1892.58597657</v>
      </c>
      <c r="U6" s="74">
        <v>1848.6406806999998</v>
      </c>
      <c r="V6" s="74">
        <v>19.71239956221492</v>
      </c>
      <c r="AI6" s="23"/>
      <c r="AO6" s="114" t="s">
        <v>319</v>
      </c>
      <c r="AP6" s="115">
        <f t="shared" ref="AP6:BF6" si="1">+E64/D64-1</f>
        <v>6.7724573707705016E-2</v>
      </c>
      <c r="AQ6" s="115">
        <f t="shared" si="1"/>
        <v>5.3411151595429196E-2</v>
      </c>
      <c r="AR6" s="115">
        <f t="shared" si="1"/>
        <v>3.3576795059747644E-2</v>
      </c>
      <c r="AS6" s="115">
        <f t="shared" si="1"/>
        <v>2.7164226541525505E-2</v>
      </c>
      <c r="AT6" s="115">
        <f t="shared" si="1"/>
        <v>7.1463575863513373E-2</v>
      </c>
      <c r="AU6" s="115">
        <f t="shared" si="1"/>
        <v>6.1735149297996283E-2</v>
      </c>
      <c r="AV6" s="115">
        <f t="shared" si="1"/>
        <v>3.1929107146171809E-2</v>
      </c>
      <c r="AW6" s="115">
        <f t="shared" si="1"/>
        <v>2.7471799730427682E-2</v>
      </c>
      <c r="AX6" s="115">
        <f t="shared" si="1"/>
        <v>1.4079101098017244E-2</v>
      </c>
      <c r="AY6" s="115">
        <f t="shared" si="1"/>
        <v>-2.3430512944682125E-3</v>
      </c>
      <c r="AZ6" s="115">
        <f t="shared" si="1"/>
        <v>2.4742904092411866E-3</v>
      </c>
      <c r="BA6" s="115">
        <f t="shared" si="1"/>
        <v>2.7512454533057396E-2</v>
      </c>
      <c r="BB6" s="115">
        <f t="shared" si="1"/>
        <v>3.0559035886439379E-2</v>
      </c>
      <c r="BC6" s="115">
        <f t="shared" si="1"/>
        <v>9.8057117431120666E-3</v>
      </c>
      <c r="BD6" s="115">
        <f t="shared" si="1"/>
        <v>-2.4323178097491072E-2</v>
      </c>
      <c r="BE6" s="115">
        <f t="shared" si="1"/>
        <v>6.0399286517088813E-2</v>
      </c>
      <c r="BF6" s="115">
        <f t="shared" si="1"/>
        <v>3.7120047708243842E-2</v>
      </c>
    </row>
    <row r="7" spans="1:58" s="23" customFormat="1" ht="22.5" customHeight="1" x14ac:dyDescent="0.25">
      <c r="B7" s="72"/>
      <c r="C7" s="72" t="s">
        <v>5</v>
      </c>
      <c r="D7" s="74">
        <v>1848.6085750100001</v>
      </c>
      <c r="E7" s="74">
        <v>2017.3840018000001</v>
      </c>
      <c r="F7" s="74">
        <v>2168.0236442300002</v>
      </c>
      <c r="G7" s="74">
        <v>2243.2620299200003</v>
      </c>
      <c r="H7" s="74">
        <v>2349.5631061100003</v>
      </c>
      <c r="I7" s="74">
        <v>2566.2107504800001</v>
      </c>
      <c r="J7" s="74">
        <v>2756.2679235200003</v>
      </c>
      <c r="K7" s="74">
        <v>2837.6238532099997</v>
      </c>
      <c r="L7" s="74">
        <v>2876.3325852800003</v>
      </c>
      <c r="M7" s="74">
        <v>2939.8070084400001</v>
      </c>
      <c r="N7" s="74">
        <v>2898.3891220300002</v>
      </c>
      <c r="O7" s="74">
        <v>2835.8120463299997</v>
      </c>
      <c r="P7" s="74">
        <v>2914.92718255</v>
      </c>
      <c r="Q7" s="74">
        <v>3022.6126497599998</v>
      </c>
      <c r="R7" s="74">
        <v>3095.98845609</v>
      </c>
      <c r="S7" s="74">
        <v>3097.0720533899998</v>
      </c>
      <c r="T7" s="74">
        <v>3249.9780047099998</v>
      </c>
      <c r="U7" s="74">
        <v>3407.1434310917534</v>
      </c>
      <c r="V7" s="74">
        <v>36.331004386436426</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105.80994509</v>
      </c>
      <c r="E8" s="74">
        <v>109.8975502</v>
      </c>
      <c r="F8" s="74">
        <v>112.34021024</v>
      </c>
      <c r="G8" s="74">
        <v>115.30434287999999</v>
      </c>
      <c r="H8" s="74">
        <v>115.49276102</v>
      </c>
      <c r="I8" s="74">
        <v>121.94197770000001</v>
      </c>
      <c r="J8" s="74">
        <v>129.17587904999999</v>
      </c>
      <c r="K8" s="74">
        <v>132.57079341000002</v>
      </c>
      <c r="L8" s="74">
        <v>134.66684747000002</v>
      </c>
      <c r="M8" s="74">
        <v>144.67411786999998</v>
      </c>
      <c r="N8" s="74">
        <v>156.13192126999999</v>
      </c>
      <c r="O8" s="74">
        <v>167.48209438000001</v>
      </c>
      <c r="P8" s="74">
        <v>177.39300441</v>
      </c>
      <c r="Q8" s="74">
        <v>190.22020191000001</v>
      </c>
      <c r="R8" s="74">
        <v>209.45295181</v>
      </c>
      <c r="S8" s="74">
        <v>213.01086819</v>
      </c>
      <c r="T8" s="74">
        <v>233.12507524</v>
      </c>
      <c r="U8" s="74">
        <v>229.09343987999998</v>
      </c>
      <c r="V8" s="74">
        <v>2.4428659777663313</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136.10790833999999</v>
      </c>
      <c r="E9" s="74">
        <v>143.07738910999998</v>
      </c>
      <c r="F9" s="74">
        <v>149.78262369000001</v>
      </c>
      <c r="G9" s="74">
        <v>155.91892149</v>
      </c>
      <c r="H9" s="74">
        <v>161.91639812</v>
      </c>
      <c r="I9" s="74">
        <v>175.55415227</v>
      </c>
      <c r="J9" s="74">
        <v>177.10824361000002</v>
      </c>
      <c r="K9" s="74">
        <v>191.17240713999999</v>
      </c>
      <c r="L9" s="74">
        <v>200.32355265999999</v>
      </c>
      <c r="M9" s="74">
        <v>208.78671023999999</v>
      </c>
      <c r="N9" s="74">
        <v>210.86685933999999</v>
      </c>
      <c r="O9" s="74">
        <v>220.42068715000002</v>
      </c>
      <c r="P9" s="74">
        <v>223.58847419</v>
      </c>
      <c r="Q9" s="74">
        <v>232.56892937999999</v>
      </c>
      <c r="R9" s="74">
        <v>237.71703984000001</v>
      </c>
      <c r="S9" s="74">
        <v>244.38627981000002</v>
      </c>
      <c r="T9" s="74">
        <v>243.54853865999999</v>
      </c>
      <c r="U9" s="74">
        <v>253.16129313616432</v>
      </c>
      <c r="V9" s="74">
        <v>2.6995059754378197</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837.66446141999995</v>
      </c>
      <c r="E10" s="74">
        <v>852.48517472000003</v>
      </c>
      <c r="F10" s="74">
        <v>859.18879576000006</v>
      </c>
      <c r="G10" s="74">
        <v>867.73403275999999</v>
      </c>
      <c r="H10" s="74">
        <v>869.15001447000009</v>
      </c>
      <c r="I10" s="74">
        <v>884.89110242000004</v>
      </c>
      <c r="J10" s="74">
        <v>887.45273768000004</v>
      </c>
      <c r="K10" s="74">
        <v>899.33148959000005</v>
      </c>
      <c r="L10" s="74">
        <v>909.42951817000005</v>
      </c>
      <c r="M10" s="74">
        <v>922.22462887000006</v>
      </c>
      <c r="N10" s="74">
        <v>925.45899603999999</v>
      </c>
      <c r="O10" s="74">
        <v>941.25532857999997</v>
      </c>
      <c r="P10" s="74">
        <v>958.42148430999998</v>
      </c>
      <c r="Q10" s="74">
        <v>979.87292391000005</v>
      </c>
      <c r="R10" s="74">
        <v>1002.5116042300001</v>
      </c>
      <c r="S10" s="74">
        <v>1019.8379364399999</v>
      </c>
      <c r="T10" s="74">
        <v>1034.26638404</v>
      </c>
      <c r="U10" s="74">
        <v>1074.8628820941533</v>
      </c>
      <c r="V10" s="74">
        <v>11.461462915773785</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0.83626948000000001</v>
      </c>
      <c r="E11" s="74">
        <v>1.3434035100000001</v>
      </c>
      <c r="F11" s="74">
        <v>1.7665442400000002</v>
      </c>
      <c r="G11" s="74">
        <v>2.7841145800000002</v>
      </c>
      <c r="H11" s="74">
        <v>4.3748520399999995</v>
      </c>
      <c r="I11" s="74">
        <v>6.2830901900000002</v>
      </c>
      <c r="J11" s="74">
        <v>9.4779000700000022</v>
      </c>
      <c r="K11" s="74">
        <v>13.186745699999999</v>
      </c>
      <c r="L11" s="74">
        <v>19.126344830000001</v>
      </c>
      <c r="M11" s="74">
        <v>23.189914139999999</v>
      </c>
      <c r="N11" s="74">
        <v>28.954497960000001</v>
      </c>
      <c r="O11" s="74">
        <v>39.594758440000007</v>
      </c>
      <c r="P11" s="74">
        <v>52.245168830000004</v>
      </c>
      <c r="Q11" s="74">
        <v>67.725536049999988</v>
      </c>
      <c r="R11" s="74">
        <v>80.829377960000002</v>
      </c>
      <c r="S11" s="74">
        <v>92.78141380000001</v>
      </c>
      <c r="T11" s="74">
        <v>122.27950724</v>
      </c>
      <c r="U11" s="74">
        <v>146.00947883085607</v>
      </c>
      <c r="V11" s="74">
        <v>1.5569262413368223</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21.223988539999482</v>
      </c>
      <c r="E12" s="70">
        <v>23.059432469999592</v>
      </c>
      <c r="F12" s="70">
        <v>26.198102779999317</v>
      </c>
      <c r="G12" s="70">
        <v>28.62448423999831</v>
      </c>
      <c r="H12" s="70">
        <v>32.062872489998881</v>
      </c>
      <c r="I12" s="70">
        <v>31.949066870000024</v>
      </c>
      <c r="J12" s="70">
        <v>36.70757827000034</v>
      </c>
      <c r="K12" s="70">
        <v>41.591397919999508</v>
      </c>
      <c r="L12" s="70">
        <v>48.698279340000227</v>
      </c>
      <c r="M12" s="70">
        <v>53.140340949998972</v>
      </c>
      <c r="N12" s="70">
        <v>58.000340900001902</v>
      </c>
      <c r="O12" s="70">
        <v>61.305627120001191</v>
      </c>
      <c r="P12" s="70">
        <v>67.324924120000105</v>
      </c>
      <c r="Q12" s="70">
        <v>70.681592060000185</v>
      </c>
      <c r="R12" s="70">
        <v>76.075946609997118</v>
      </c>
      <c r="S12" s="70">
        <v>78.817054210001515</v>
      </c>
      <c r="T12" s="70">
        <v>80.433995149998736</v>
      </c>
      <c r="U12" s="70">
        <v>90.659731791363811</v>
      </c>
      <c r="V12" s="70">
        <v>0.9667215895075385</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3906.8013406699997</v>
      </c>
      <c r="E13" s="71">
        <v>4109.0137255700001</v>
      </c>
      <c r="F13" s="71">
        <v>4309.1241118500002</v>
      </c>
      <c r="G13" s="71">
        <v>4432.0775128699997</v>
      </c>
      <c r="H13" s="71">
        <v>4528.72538936</v>
      </c>
      <c r="I13" s="71">
        <v>4807.5090694700002</v>
      </c>
      <c r="J13" s="71">
        <v>5008.1940128400001</v>
      </c>
      <c r="K13" s="71">
        <v>5153.6992845300001</v>
      </c>
      <c r="L13" s="71">
        <v>5268.1930372500001</v>
      </c>
      <c r="M13" s="71">
        <v>5416.6146894100002</v>
      </c>
      <c r="N13" s="71">
        <v>5450.13630552</v>
      </c>
      <c r="O13" s="71">
        <v>5514.2760218100002</v>
      </c>
      <c r="P13" s="71">
        <v>5644.1659158600005</v>
      </c>
      <c r="Q13" s="71">
        <v>5813.5882585699992</v>
      </c>
      <c r="R13" s="71">
        <v>5889.5818751299994</v>
      </c>
      <c r="S13" s="71">
        <v>5852.1225116400001</v>
      </c>
      <c r="T13" s="71">
        <v>6104.80114022</v>
      </c>
      <c r="U13" s="71">
        <v>6329.1702842810746</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1214.4863702700002</v>
      </c>
      <c r="E14" s="74">
        <v>1267.3236684600001</v>
      </c>
      <c r="F14" s="74">
        <v>1332.6383789699998</v>
      </c>
      <c r="G14" s="74">
        <v>1362.95154697</v>
      </c>
      <c r="H14" s="74">
        <v>1391.0739388100001</v>
      </c>
      <c r="I14" s="74">
        <v>1458.8321793800001</v>
      </c>
      <c r="J14" s="74">
        <v>1494.0384041699999</v>
      </c>
      <c r="K14" s="74">
        <v>1570.6239785100001</v>
      </c>
      <c r="L14" s="74">
        <v>1621.95979005</v>
      </c>
      <c r="M14" s="74">
        <v>1677.45796544</v>
      </c>
      <c r="N14" s="74">
        <v>1722.3829588200001</v>
      </c>
      <c r="O14" s="74">
        <v>1749.94934053</v>
      </c>
      <c r="P14" s="74">
        <v>1810.15061191</v>
      </c>
      <c r="Q14" s="74">
        <v>1867.7898320299998</v>
      </c>
      <c r="R14" s="74">
        <v>1883.17748594</v>
      </c>
      <c r="S14" s="74">
        <v>1810.46101899</v>
      </c>
      <c r="T14" s="74">
        <v>1900.5239105599999</v>
      </c>
      <c r="U14" s="74">
        <v>2009.9883276205037</v>
      </c>
      <c r="V14" s="74">
        <v>31.757532778229187</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438.56106755999997</v>
      </c>
      <c r="E15" s="74">
        <v>471.20631565000002</v>
      </c>
      <c r="F15" s="74">
        <v>499.04360317000004</v>
      </c>
      <c r="G15" s="74">
        <v>519.76135959999999</v>
      </c>
      <c r="H15" s="74">
        <v>514.2500665</v>
      </c>
      <c r="I15" s="74">
        <v>572.72835407999992</v>
      </c>
      <c r="J15" s="74">
        <v>610.5228528099999</v>
      </c>
      <c r="K15" s="74">
        <v>615.32511934000001</v>
      </c>
      <c r="L15" s="74">
        <v>628.94683742999996</v>
      </c>
      <c r="M15" s="74">
        <v>646.79457524000009</v>
      </c>
      <c r="N15" s="74">
        <v>655.57233600000006</v>
      </c>
      <c r="O15" s="74">
        <v>679.39966270000002</v>
      </c>
      <c r="P15" s="74">
        <v>711.07803407000006</v>
      </c>
      <c r="Q15" s="74">
        <v>768.11687305999999</v>
      </c>
      <c r="R15" s="74">
        <v>794.74654228000009</v>
      </c>
      <c r="S15" s="74">
        <v>795.46406242</v>
      </c>
      <c r="T15" s="74">
        <v>864.64330672999995</v>
      </c>
      <c r="U15" s="74">
        <v>852.94621359999996</v>
      </c>
      <c r="V15" s="74">
        <v>13.476430168395847</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794.25242980000007</v>
      </c>
      <c r="E16" s="74">
        <v>846.43205341999999</v>
      </c>
      <c r="F16" s="74">
        <v>903.10963705999995</v>
      </c>
      <c r="G16" s="74">
        <v>951.39159891999998</v>
      </c>
      <c r="H16" s="74">
        <v>1006.91540103</v>
      </c>
      <c r="I16" s="74">
        <v>1072.2167943899999</v>
      </c>
      <c r="J16" s="74">
        <v>1133.4308127299998</v>
      </c>
      <c r="K16" s="74">
        <v>1147.45356879</v>
      </c>
      <c r="L16" s="74">
        <v>1151.46618872</v>
      </c>
      <c r="M16" s="74">
        <v>1168.41572352</v>
      </c>
      <c r="N16" s="74">
        <v>1134.86282207</v>
      </c>
      <c r="O16" s="74">
        <v>1090.5061145100001</v>
      </c>
      <c r="P16" s="74">
        <v>1052.4425289199999</v>
      </c>
      <c r="Q16" s="74">
        <v>1016.6109949600001</v>
      </c>
      <c r="R16" s="74">
        <v>998.51255365999998</v>
      </c>
      <c r="S16" s="74">
        <v>999.22007354999994</v>
      </c>
      <c r="T16" s="74">
        <v>978.38509693000003</v>
      </c>
      <c r="U16" s="74">
        <v>1018.0964199225618</v>
      </c>
      <c r="V16" s="74">
        <v>16.085780192248478</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506.81651056000004</v>
      </c>
      <c r="E17" s="74">
        <v>555.28103884000006</v>
      </c>
      <c r="F17" s="74">
        <v>603.95434474000001</v>
      </c>
      <c r="G17" s="74">
        <v>630.83046218999993</v>
      </c>
      <c r="H17" s="74">
        <v>653.44156019999991</v>
      </c>
      <c r="I17" s="74">
        <v>718.13420063000001</v>
      </c>
      <c r="J17" s="74">
        <v>769.10821736000003</v>
      </c>
      <c r="K17" s="74">
        <v>811.82517416000007</v>
      </c>
      <c r="L17" s="74">
        <v>858.69119950000004</v>
      </c>
      <c r="M17" s="74">
        <v>906.73679960000004</v>
      </c>
      <c r="N17" s="74">
        <v>921.88404263999996</v>
      </c>
      <c r="O17" s="74">
        <v>964.12560205999989</v>
      </c>
      <c r="P17" s="74">
        <v>1023.18030913</v>
      </c>
      <c r="Q17" s="74">
        <v>1090.5100529000001</v>
      </c>
      <c r="R17" s="74">
        <v>1127.4699425700001</v>
      </c>
      <c r="S17" s="74">
        <v>1143.4057429100001</v>
      </c>
      <c r="T17" s="74">
        <v>1234.20798511</v>
      </c>
      <c r="U17" s="74">
        <v>1276.7274571190378</v>
      </c>
      <c r="V17" s="74">
        <v>20.172114191490113</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205.28227179000001</v>
      </c>
      <c r="E18" s="74">
        <v>211.70246664000001</v>
      </c>
      <c r="F18" s="74">
        <v>213.7255763</v>
      </c>
      <c r="G18" s="74">
        <v>208.91468587</v>
      </c>
      <c r="H18" s="74">
        <v>206.37324304999999</v>
      </c>
      <c r="I18" s="74">
        <v>223.55689715</v>
      </c>
      <c r="J18" s="74">
        <v>240.01812077</v>
      </c>
      <c r="K18" s="74">
        <v>248.71166651000001</v>
      </c>
      <c r="L18" s="74">
        <v>244.26877586000001</v>
      </c>
      <c r="M18" s="74">
        <v>246.48383995</v>
      </c>
      <c r="N18" s="74">
        <v>246.11003922</v>
      </c>
      <c r="O18" s="74">
        <v>259.10959747999999</v>
      </c>
      <c r="P18" s="74">
        <v>268.54006894000003</v>
      </c>
      <c r="Q18" s="74">
        <v>285.66905756</v>
      </c>
      <c r="R18" s="74">
        <v>290.30307531</v>
      </c>
      <c r="S18" s="74">
        <v>297.50643683000004</v>
      </c>
      <c r="T18" s="74">
        <v>317.81385460000001</v>
      </c>
      <c r="U18" s="74">
        <v>324.88590520974395</v>
      </c>
      <c r="V18" s="74">
        <v>5.133151592028109</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747.40269068999999</v>
      </c>
      <c r="E19" s="74">
        <v>757.06818255999997</v>
      </c>
      <c r="F19" s="74">
        <v>756.65257159999999</v>
      </c>
      <c r="G19" s="74">
        <v>758.22785930999999</v>
      </c>
      <c r="H19" s="74">
        <v>756.67117975999997</v>
      </c>
      <c r="I19" s="74">
        <v>762.04064382999991</v>
      </c>
      <c r="J19" s="74">
        <v>761.075605</v>
      </c>
      <c r="K19" s="74">
        <v>759.75977722000005</v>
      </c>
      <c r="L19" s="74">
        <v>762.86024569000006</v>
      </c>
      <c r="M19" s="74">
        <v>770.72578567000005</v>
      </c>
      <c r="N19" s="74">
        <v>769.32410678000008</v>
      </c>
      <c r="O19" s="74">
        <v>771.18570452999995</v>
      </c>
      <c r="P19" s="74">
        <v>778.77436289000002</v>
      </c>
      <c r="Q19" s="74">
        <v>784.89144806000002</v>
      </c>
      <c r="R19" s="74">
        <v>795.37227537000001</v>
      </c>
      <c r="S19" s="74">
        <v>806.06517693000001</v>
      </c>
      <c r="T19" s="74">
        <v>809.22698628000001</v>
      </c>
      <c r="U19" s="74">
        <v>839.81594061307953</v>
      </c>
      <c r="V19" s="74">
        <v>13.26897370258499</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659.49477898999999</v>
      </c>
      <c r="E20" s="71">
        <v>714.41730558999996</v>
      </c>
      <c r="F20" s="71">
        <v>768.90126011999996</v>
      </c>
      <c r="G20" s="71">
        <v>799.21523933000003</v>
      </c>
      <c r="H20" s="71">
        <v>825.81586969</v>
      </c>
      <c r="I20" s="71">
        <v>904.53971259999992</v>
      </c>
      <c r="J20" s="71">
        <v>967.33338723999998</v>
      </c>
      <c r="K20" s="71">
        <v>1013.27854279</v>
      </c>
      <c r="L20" s="71">
        <v>1070.7024040699998</v>
      </c>
      <c r="M20" s="71">
        <v>1124.4756994300001</v>
      </c>
      <c r="N20" s="71">
        <v>1145.4791118399999</v>
      </c>
      <c r="O20" s="71">
        <v>1197.2385784100002</v>
      </c>
      <c r="P20" s="71">
        <v>1259.7842422499998</v>
      </c>
      <c r="Q20" s="71">
        <v>1320.3896367299999</v>
      </c>
      <c r="R20" s="71">
        <v>1363.0391262600001</v>
      </c>
      <c r="S20" s="71">
        <v>1370.2083081400001</v>
      </c>
      <c r="T20" s="71">
        <v>1473.1137572099999</v>
      </c>
      <c r="U20" s="71">
        <v>1521.4669028544288</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48.685067910000001</v>
      </c>
      <c r="E21" s="74">
        <v>51.168326589999999</v>
      </c>
      <c r="F21" s="74">
        <v>51.187831789999997</v>
      </c>
      <c r="G21" s="74">
        <v>52.825668039999996</v>
      </c>
      <c r="H21" s="74">
        <v>52.720312890000002</v>
      </c>
      <c r="I21" s="74">
        <v>54.261451990000005</v>
      </c>
      <c r="J21" s="74">
        <v>58.667424789999998</v>
      </c>
      <c r="K21" s="74">
        <v>61.99067419</v>
      </c>
      <c r="L21" s="74">
        <v>62.540736219999999</v>
      </c>
      <c r="M21" s="74">
        <v>65.647649990000005</v>
      </c>
      <c r="N21" s="74">
        <v>64.144426670000001</v>
      </c>
      <c r="O21" s="74">
        <v>58.984380610000002</v>
      </c>
      <c r="P21" s="74">
        <v>53.6446392</v>
      </c>
      <c r="Q21" s="74">
        <v>47.020261330000004</v>
      </c>
      <c r="R21" s="74">
        <v>45.299596210000004</v>
      </c>
      <c r="S21" s="74">
        <v>41.035165119999995</v>
      </c>
      <c r="T21" s="74">
        <v>44.361408900000001</v>
      </c>
      <c r="U21" s="74">
        <v>44.442197576378938</v>
      </c>
      <c r="V21" s="74">
        <v>2.9210098157903266</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144.50426465999999</v>
      </c>
      <c r="E22" s="74">
        <v>151.41528966999999</v>
      </c>
      <c r="F22" s="74">
        <v>161.19417916999998</v>
      </c>
      <c r="G22" s="74">
        <v>169.28177585</v>
      </c>
      <c r="H22" s="74">
        <v>173.14121143</v>
      </c>
      <c r="I22" s="74">
        <v>193.04018195</v>
      </c>
      <c r="J22" s="74">
        <v>192.18565509999999</v>
      </c>
      <c r="K22" s="74">
        <v>200.23851783000001</v>
      </c>
      <c r="L22" s="74">
        <v>205.04987768999999</v>
      </c>
      <c r="M22" s="74">
        <v>215.61089136000001</v>
      </c>
      <c r="N22" s="74">
        <v>229.22339235000001</v>
      </c>
      <c r="O22" s="74">
        <v>238.52338949</v>
      </c>
      <c r="P22" s="74">
        <v>249.45351425999999</v>
      </c>
      <c r="Q22" s="74">
        <v>257.84039230999997</v>
      </c>
      <c r="R22" s="74">
        <v>261.16873153</v>
      </c>
      <c r="S22" s="74">
        <v>257.42036138999998</v>
      </c>
      <c r="T22" s="74">
        <v>270.61328973999997</v>
      </c>
      <c r="U22" s="74">
        <v>267.47766249999995</v>
      </c>
      <c r="V22" s="74">
        <v>17.580248508737476</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288.50454400000001</v>
      </c>
      <c r="E23" s="74">
        <v>324.54103800000001</v>
      </c>
      <c r="F23" s="74">
        <v>360.483362</v>
      </c>
      <c r="G23" s="74">
        <v>372.167236</v>
      </c>
      <c r="H23" s="74">
        <v>386.03207000000003</v>
      </c>
      <c r="I23" s="74">
        <v>422.32656400000002</v>
      </c>
      <c r="J23" s="74">
        <v>473.58866999999998</v>
      </c>
      <c r="K23" s="74">
        <v>488.53882400000003</v>
      </c>
      <c r="L23" s="74">
        <v>522.90817333999996</v>
      </c>
      <c r="M23" s="74">
        <v>544.98716000000002</v>
      </c>
      <c r="N23" s="74">
        <v>540.91760388</v>
      </c>
      <c r="O23" s="74">
        <v>560.95273535000001</v>
      </c>
      <c r="P23" s="74">
        <v>596.19698977999997</v>
      </c>
      <c r="Q23" s="74">
        <v>624.14953692999995</v>
      </c>
      <c r="R23" s="74">
        <v>638.92167299000005</v>
      </c>
      <c r="S23" s="74">
        <v>631.97230376000005</v>
      </c>
      <c r="T23" s="74">
        <v>680.91764889000001</v>
      </c>
      <c r="U23" s="74">
        <v>697.56474453999999</v>
      </c>
      <c r="V23" s="74">
        <v>45.848170816683336</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34.917290000000001</v>
      </c>
      <c r="E24" s="74">
        <v>36.266199999999998</v>
      </c>
      <c r="F24" s="74">
        <v>37.072277999999997</v>
      </c>
      <c r="G24" s="74">
        <v>38.050442000000004</v>
      </c>
      <c r="H24" s="74">
        <v>38.11262</v>
      </c>
      <c r="I24" s="74">
        <v>40.240862</v>
      </c>
      <c r="J24" s="74">
        <v>42.628050000000002</v>
      </c>
      <c r="K24" s="74">
        <v>43.748372000000003</v>
      </c>
      <c r="L24" s="74">
        <v>44.440069999999999</v>
      </c>
      <c r="M24" s="74">
        <v>47.742470000000004</v>
      </c>
      <c r="N24" s="74">
        <v>51.523546000000003</v>
      </c>
      <c r="O24" s="74">
        <v>55.269103999999999</v>
      </c>
      <c r="P24" s="74">
        <v>58.539705070000004</v>
      </c>
      <c r="Q24" s="74">
        <v>62.772681230000003</v>
      </c>
      <c r="R24" s="74">
        <v>69.119490170000006</v>
      </c>
      <c r="S24" s="74">
        <v>70.293602849999999</v>
      </c>
      <c r="T24" s="74">
        <v>76.931292720000002</v>
      </c>
      <c r="U24" s="74">
        <v>75.600852740000008</v>
      </c>
      <c r="V24" s="74">
        <v>4.9689449437358784</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137.03779993999999</v>
      </c>
      <c r="E25" s="74">
        <v>144.02234773000001</v>
      </c>
      <c r="F25" s="74">
        <v>150.73607937</v>
      </c>
      <c r="G25" s="74">
        <v>156.80589814000001</v>
      </c>
      <c r="H25" s="74">
        <v>162.83374404</v>
      </c>
      <c r="I25" s="74">
        <v>177.38108493000001</v>
      </c>
      <c r="J25" s="74">
        <v>178.9117521</v>
      </c>
      <c r="K25" s="74">
        <v>192.88597923999998</v>
      </c>
      <c r="L25" s="74">
        <v>202.17313351000001</v>
      </c>
      <c r="M25" s="74">
        <v>210.91388746999999</v>
      </c>
      <c r="N25" s="74">
        <v>213.23064261000002</v>
      </c>
      <c r="O25" s="74">
        <v>224.17314123</v>
      </c>
      <c r="P25" s="74">
        <v>227.63551447</v>
      </c>
      <c r="Q25" s="74">
        <v>236.57313187000003</v>
      </c>
      <c r="R25" s="74">
        <v>241.66680243000002</v>
      </c>
      <c r="S25" s="74">
        <v>248.34046692999999</v>
      </c>
      <c r="T25" s="74">
        <v>247.40421838999998</v>
      </c>
      <c r="U25" s="74">
        <v>257.01986663267081</v>
      </c>
      <c r="V25" s="74">
        <v>16.892898961553161</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3.2640439999999997</v>
      </c>
      <c r="E26" s="74">
        <v>3.8571080900000001</v>
      </c>
      <c r="F26" s="74">
        <v>4.5546278500000001</v>
      </c>
      <c r="G26" s="74">
        <v>5.2805373399999995</v>
      </c>
      <c r="H26" s="74">
        <v>6.4926052600000004</v>
      </c>
      <c r="I26" s="74">
        <v>8.9350274299999999</v>
      </c>
      <c r="J26" s="74">
        <v>9.7789482299999992</v>
      </c>
      <c r="K26" s="74">
        <v>10.548490770000001</v>
      </c>
      <c r="L26" s="74">
        <v>12.239438159999999</v>
      </c>
      <c r="M26" s="74">
        <v>13.9758254</v>
      </c>
      <c r="N26" s="74">
        <v>14.8711635</v>
      </c>
      <c r="O26" s="74">
        <v>17.21844806</v>
      </c>
      <c r="P26" s="74">
        <v>19.44863183</v>
      </c>
      <c r="Q26" s="74">
        <v>21.692334840000001</v>
      </c>
      <c r="R26" s="74">
        <v>23.667157319999998</v>
      </c>
      <c r="S26" s="74">
        <v>25.98257611</v>
      </c>
      <c r="T26" s="74">
        <v>28.34576981</v>
      </c>
      <c r="U26" s="74">
        <v>29.928663656034463</v>
      </c>
      <c r="V26" s="74">
        <v>1.9670926524845991</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0.82493083</v>
      </c>
      <c r="E27" s="74">
        <v>1.3299898299999999</v>
      </c>
      <c r="F27" s="74">
        <v>1.7460494900000001</v>
      </c>
      <c r="G27" s="74">
        <v>2.7574721800000002</v>
      </c>
      <c r="H27" s="74">
        <v>4.3333532899999998</v>
      </c>
      <c r="I27" s="74">
        <v>6.1749648600000002</v>
      </c>
      <c r="J27" s="74">
        <v>9.0603423500000009</v>
      </c>
      <c r="K27" s="74">
        <v>12.23162546</v>
      </c>
      <c r="L27" s="74">
        <v>16.997724040000001</v>
      </c>
      <c r="M27" s="74">
        <v>19.885869960000001</v>
      </c>
      <c r="N27" s="74">
        <v>23.4393952</v>
      </c>
      <c r="O27" s="74">
        <v>30.385826420000001</v>
      </c>
      <c r="P27" s="74">
        <v>37.374463079999998</v>
      </c>
      <c r="Q27" s="74">
        <v>45.506492700000003</v>
      </c>
      <c r="R27" s="74">
        <v>51.166309309999995</v>
      </c>
      <c r="S27" s="74">
        <v>57.003649010000004</v>
      </c>
      <c r="T27" s="74">
        <v>76.707390439999998</v>
      </c>
      <c r="U27" s="74">
        <v>87.774644700824922</v>
      </c>
      <c r="V27" s="74">
        <v>5.7690801249866581</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1.1338649999999999E-2</v>
      </c>
      <c r="E28" s="74">
        <v>1.3413679999999999E-2</v>
      </c>
      <c r="F28" s="74">
        <v>2.0494749999999999E-2</v>
      </c>
      <c r="G28" s="74">
        <v>2.66424E-2</v>
      </c>
      <c r="H28" s="74">
        <v>4.1498750000000001E-2</v>
      </c>
      <c r="I28" s="74">
        <v>0.10778132999999999</v>
      </c>
      <c r="J28" s="74">
        <v>0.41652571999999999</v>
      </c>
      <c r="K28" s="74">
        <v>0.95357223999999996</v>
      </c>
      <c r="L28" s="74">
        <v>2.1190727900000002</v>
      </c>
      <c r="M28" s="74">
        <v>3.26402517</v>
      </c>
      <c r="N28" s="74">
        <v>5.4418203700000003</v>
      </c>
      <c r="O28" s="74">
        <v>9.0119744900000001</v>
      </c>
      <c r="P28" s="74">
        <v>14.637179620000001</v>
      </c>
      <c r="Q28" s="74">
        <v>21.806717970000001</v>
      </c>
      <c r="R28" s="74">
        <v>28.957524660000001</v>
      </c>
      <c r="S28" s="74">
        <v>34.984358050000004</v>
      </c>
      <c r="T28" s="74">
        <v>44.639484060000001</v>
      </c>
      <c r="U28" s="74">
        <v>58.346873513869049</v>
      </c>
      <c r="V28" s="74">
        <v>3.8349091527659458</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'[1]No-OCDE'!C29</f>
        <v>Otras renovables</v>
      </c>
      <c r="D29" s="74">
        <v>1.7454989999999952</v>
      </c>
      <c r="E29" s="74">
        <v>1.8035919999999805</v>
      </c>
      <c r="F29" s="74">
        <v>1.9063577000000578</v>
      </c>
      <c r="G29" s="74">
        <v>2.0195673800000122</v>
      </c>
      <c r="H29" s="74">
        <v>2.1084540299999617</v>
      </c>
      <c r="I29" s="74">
        <v>2.0717941099998143</v>
      </c>
      <c r="J29" s="74">
        <v>2.096018949999916</v>
      </c>
      <c r="K29" s="74">
        <v>2.142487059999894</v>
      </c>
      <c r="L29" s="74">
        <v>2.234178319999728</v>
      </c>
      <c r="M29" s="74">
        <v>2.4479200799999035</v>
      </c>
      <c r="N29" s="74">
        <v>2.6871212599999126</v>
      </c>
      <c r="O29" s="74">
        <v>2.719578760000104</v>
      </c>
      <c r="P29" s="74">
        <v>2.853604939999741</v>
      </c>
      <c r="Q29" s="74">
        <v>3.0280875500000093</v>
      </c>
      <c r="R29" s="74">
        <v>3.0718416400000024</v>
      </c>
      <c r="S29" s="74">
        <v>3.1758249200001956</v>
      </c>
      <c r="T29" s="74">
        <v>3.1932542599995486</v>
      </c>
      <c r="U29" s="74">
        <v>3.3113969946509769</v>
      </c>
      <c r="V29" s="74">
        <v>0.2176450232626457</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3906.8013406699997</v>
      </c>
      <c r="E30" s="71">
        <v>4109.0137255700001</v>
      </c>
      <c r="F30" s="71">
        <v>4309.1241118500002</v>
      </c>
      <c r="G30" s="71">
        <v>4432.0775128699997</v>
      </c>
      <c r="H30" s="71">
        <v>4528.72538936</v>
      </c>
      <c r="I30" s="71">
        <v>4807.5090694700002</v>
      </c>
      <c r="J30" s="71">
        <v>5008.1940128400001</v>
      </c>
      <c r="K30" s="71">
        <v>5153.6992845300001</v>
      </c>
      <c r="L30" s="71">
        <v>5268.1930372500001</v>
      </c>
      <c r="M30" s="71">
        <v>5416.6146894100002</v>
      </c>
      <c r="N30" s="71">
        <v>5450.13630552</v>
      </c>
      <c r="O30" s="71">
        <v>5514.2760218100002</v>
      </c>
      <c r="P30" s="71">
        <v>5644.1659158600005</v>
      </c>
      <c r="Q30" s="71">
        <v>5813.5882585699992</v>
      </c>
      <c r="R30" s="71">
        <v>5889.5818751299994</v>
      </c>
      <c r="S30" s="71">
        <v>5852.1225116400001</v>
      </c>
      <c r="T30" s="71">
        <v>6104.80114022</v>
      </c>
      <c r="U30" s="71">
        <v>6329.1702842810746</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'[1]No-OCDE'!C31</f>
        <v>Industria</v>
      </c>
      <c r="D31" s="74">
        <v>1487.0777111299999</v>
      </c>
      <c r="E31" s="74">
        <v>1594.99284395</v>
      </c>
      <c r="F31" s="74">
        <v>1697.4926544099999</v>
      </c>
      <c r="G31" s="74">
        <v>1755.24442314</v>
      </c>
      <c r="H31" s="74">
        <v>1796.3056611100001</v>
      </c>
      <c r="I31" s="74">
        <v>1960.3694581500001</v>
      </c>
      <c r="J31" s="74">
        <v>2056.828062</v>
      </c>
      <c r="K31" s="74">
        <v>2096.85641584</v>
      </c>
      <c r="L31" s="74">
        <v>2117.8781089200002</v>
      </c>
      <c r="M31" s="74">
        <v>2173.3104326999996</v>
      </c>
      <c r="N31" s="74">
        <v>2134.87920394</v>
      </c>
      <c r="O31" s="74">
        <v>2118.0511901899999</v>
      </c>
      <c r="P31" s="74">
        <v>2135.75387933</v>
      </c>
      <c r="Q31" s="74">
        <v>2182.5980281400002</v>
      </c>
      <c r="R31" s="74">
        <v>2213.5550221099998</v>
      </c>
      <c r="S31" s="74">
        <v>2242.6627534500003</v>
      </c>
      <c r="T31" s="74">
        <v>2305.9688451299999</v>
      </c>
      <c r="U31" s="74">
        <v>2362.5077524420976</v>
      </c>
      <c r="V31" s="74">
        <v>37.327290092187063</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620.44039916000008</v>
      </c>
      <c r="E32" s="74">
        <v>647.86607516000004</v>
      </c>
      <c r="F32" s="74">
        <v>691.68966473</v>
      </c>
      <c r="G32" s="74">
        <v>737.16594149000002</v>
      </c>
      <c r="H32" s="74">
        <v>763.82365992999996</v>
      </c>
      <c r="I32" s="74">
        <v>815.21783956000002</v>
      </c>
      <c r="J32" s="74">
        <v>867.38160861999995</v>
      </c>
      <c r="K32" s="74">
        <v>926.43608655000003</v>
      </c>
      <c r="L32" s="74">
        <v>972.35218388999999</v>
      </c>
      <c r="M32" s="74">
        <v>1001.77374671</v>
      </c>
      <c r="N32" s="74">
        <v>1032.4411486399999</v>
      </c>
      <c r="O32" s="74">
        <v>1056.8346656800002</v>
      </c>
      <c r="P32" s="74">
        <v>1095.3313320500001</v>
      </c>
      <c r="Q32" s="74">
        <v>1143.9931141699999</v>
      </c>
      <c r="R32" s="74">
        <v>1158.7579247200001</v>
      </c>
      <c r="S32" s="74">
        <v>1070.6868643100001</v>
      </c>
      <c r="T32" s="74">
        <v>1140.33859674</v>
      </c>
      <c r="U32" s="74">
        <v>1217.954623909648</v>
      </c>
      <c r="V32" s="74">
        <v>19.243511695909358</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1313.9472514900001</v>
      </c>
      <c r="E33" s="74">
        <v>1355.55492194</v>
      </c>
      <c r="F33" s="74">
        <v>1384.8231004600002</v>
      </c>
      <c r="G33" s="74">
        <v>1401.17132758</v>
      </c>
      <c r="H33" s="74">
        <v>1409.2461936700001</v>
      </c>
      <c r="I33" s="74">
        <v>1444.07333395</v>
      </c>
      <c r="J33" s="74">
        <v>1483.5441190200002</v>
      </c>
      <c r="K33" s="74">
        <v>1500.0460420299999</v>
      </c>
      <c r="L33" s="74">
        <v>1536.4435863699998</v>
      </c>
      <c r="M33" s="74">
        <v>1572.28557191</v>
      </c>
      <c r="N33" s="74">
        <v>1595.9257938399999</v>
      </c>
      <c r="O33" s="74">
        <v>1636.72054237</v>
      </c>
      <c r="P33" s="74">
        <v>1692.0619241100001</v>
      </c>
      <c r="Q33" s="74">
        <v>1747.7631240799999</v>
      </c>
      <c r="R33" s="74">
        <v>1764.7466838400001</v>
      </c>
      <c r="S33" s="74">
        <v>1770.94645049</v>
      </c>
      <c r="T33" s="74">
        <v>1859.7018722</v>
      </c>
      <c r="U33" s="74">
        <v>1922.2766680272086</v>
      </c>
      <c r="V33" s="74">
        <v>30.371700897372182</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1214.4863702700002</v>
      </c>
      <c r="E34" s="71">
        <v>1267.3236684600001</v>
      </c>
      <c r="F34" s="71">
        <v>1332.6383789699998</v>
      </c>
      <c r="G34" s="71">
        <v>1362.95154697</v>
      </c>
      <c r="H34" s="71">
        <v>1391.0739388100001</v>
      </c>
      <c r="I34" s="71">
        <v>1458.8321793800001</v>
      </c>
      <c r="J34" s="71">
        <v>1494.0384041699999</v>
      </c>
      <c r="K34" s="71">
        <v>1570.6239785100001</v>
      </c>
      <c r="L34" s="71">
        <v>1621.95979005</v>
      </c>
      <c r="M34" s="71">
        <v>1677.45796544</v>
      </c>
      <c r="N34" s="71">
        <v>1722.3829588200001</v>
      </c>
      <c r="O34" s="71">
        <v>1749.94934053</v>
      </c>
      <c r="P34" s="71">
        <v>1810.15061191</v>
      </c>
      <c r="Q34" s="71">
        <v>1867.7898320299998</v>
      </c>
      <c r="R34" s="71">
        <v>1883.17748594</v>
      </c>
      <c r="S34" s="71">
        <v>1810.46101899</v>
      </c>
      <c r="T34" s="71">
        <v>1900.5239105599999</v>
      </c>
      <c r="U34" s="71">
        <v>2009.9883276205037</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195.64693628000001</v>
      </c>
      <c r="E35" s="74">
        <v>202.63015655999999</v>
      </c>
      <c r="F35" s="74">
        <v>209.24726702999999</v>
      </c>
      <c r="G35" s="74">
        <v>204.58658983999999</v>
      </c>
      <c r="H35" s="74">
        <v>202.04418849999999</v>
      </c>
      <c r="I35" s="74">
        <v>201.39377762999999</v>
      </c>
      <c r="J35" s="74">
        <v>185.06180971000001</v>
      </c>
      <c r="K35" s="74">
        <v>189.31741888000002</v>
      </c>
      <c r="L35" s="74">
        <v>189.95139835999998</v>
      </c>
      <c r="M35" s="74">
        <v>196.89024155000001</v>
      </c>
      <c r="N35" s="74">
        <v>200.18458661</v>
      </c>
      <c r="O35" s="74">
        <v>193.88971995999998</v>
      </c>
      <c r="P35" s="74">
        <v>194.53958182</v>
      </c>
      <c r="Q35" s="74">
        <v>194.55995131</v>
      </c>
      <c r="R35" s="74">
        <v>200.22027018</v>
      </c>
      <c r="S35" s="74">
        <v>205.14306096999999</v>
      </c>
      <c r="T35" s="74">
        <v>209.04229826000002</v>
      </c>
      <c r="U35" s="74">
        <v>222.99452132186559</v>
      </c>
      <c r="V35" s="74">
        <v>11.094319218552602</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591.99219252</v>
      </c>
      <c r="E36" s="74">
        <v>617.74122163000004</v>
      </c>
      <c r="F36" s="74">
        <v>656.07532762000005</v>
      </c>
      <c r="G36" s="74">
        <v>692.58091853000008</v>
      </c>
      <c r="H36" s="74">
        <v>712.91430716000002</v>
      </c>
      <c r="I36" s="74">
        <v>758.30642406999993</v>
      </c>
      <c r="J36" s="74">
        <v>805.68107200000009</v>
      </c>
      <c r="K36" s="74">
        <v>861.77565926</v>
      </c>
      <c r="L36" s="74">
        <v>902.36448510000002</v>
      </c>
      <c r="M36" s="74">
        <v>925.01721528999997</v>
      </c>
      <c r="N36" s="74">
        <v>950.49532110999996</v>
      </c>
      <c r="O36" s="74">
        <v>972.23234093999997</v>
      </c>
      <c r="P36" s="74">
        <v>1005.9523032</v>
      </c>
      <c r="Q36" s="74">
        <v>1043.6475042700001</v>
      </c>
      <c r="R36" s="74">
        <v>1048.1642651299999</v>
      </c>
      <c r="S36" s="74">
        <v>961.3777427</v>
      </c>
      <c r="T36" s="74">
        <v>1025.41098392</v>
      </c>
      <c r="U36" s="74">
        <v>1100.3680824942935</v>
      </c>
      <c r="V36" s="74">
        <v>54.744998633745737</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134.80351680999999</v>
      </c>
      <c r="E37" s="74">
        <v>137.35546113000001</v>
      </c>
      <c r="F37" s="74">
        <v>145.05018265000001</v>
      </c>
      <c r="G37" s="74">
        <v>142.38116472999999</v>
      </c>
      <c r="H37" s="74">
        <v>138.44154394999998</v>
      </c>
      <c r="I37" s="74">
        <v>142.37820525000001</v>
      </c>
      <c r="J37" s="74">
        <v>146.80095635000001</v>
      </c>
      <c r="K37" s="74">
        <v>148.6360229</v>
      </c>
      <c r="L37" s="74">
        <v>154.47528948999999</v>
      </c>
      <c r="M37" s="74">
        <v>159.02594497000001</v>
      </c>
      <c r="N37" s="74">
        <v>165.34864499</v>
      </c>
      <c r="O37" s="74">
        <v>168.63053145000001</v>
      </c>
      <c r="P37" s="74">
        <v>176.62748339000001</v>
      </c>
      <c r="Q37" s="74">
        <v>182.21003787999999</v>
      </c>
      <c r="R37" s="74">
        <v>178.80995861</v>
      </c>
      <c r="S37" s="74">
        <v>177.42366697</v>
      </c>
      <c r="T37" s="74">
        <v>186.01980225</v>
      </c>
      <c r="U37" s="74">
        <v>193.00871045317194</v>
      </c>
      <c r="V37" s="74">
        <v>9.6024791687055515</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438.56106755999997</v>
      </c>
      <c r="E38" s="71">
        <v>471.20631565000002</v>
      </c>
      <c r="F38" s="71">
        <v>499.04360317000004</v>
      </c>
      <c r="G38" s="71">
        <v>519.76135959999999</v>
      </c>
      <c r="H38" s="71">
        <v>514.2500665</v>
      </c>
      <c r="I38" s="71">
        <v>572.72835407999992</v>
      </c>
      <c r="J38" s="71">
        <v>610.5228528099999</v>
      </c>
      <c r="K38" s="71">
        <v>615.32511934000001</v>
      </c>
      <c r="L38" s="71">
        <v>628.94683742999996</v>
      </c>
      <c r="M38" s="71">
        <v>646.79457524000009</v>
      </c>
      <c r="N38" s="71">
        <v>655.57233600000006</v>
      </c>
      <c r="O38" s="71">
        <v>679.39966270000002</v>
      </c>
      <c r="P38" s="71">
        <v>711.07803407000006</v>
      </c>
      <c r="Q38" s="71">
        <v>768.11687305999999</v>
      </c>
      <c r="R38" s="71">
        <v>794.74654228000009</v>
      </c>
      <c r="S38" s="71">
        <v>795.46406242</v>
      </c>
      <c r="T38" s="71">
        <v>864.64330672999995</v>
      </c>
      <c r="U38" s="71">
        <v>852.94621359999996</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184.65648418999999</v>
      </c>
      <c r="E39" s="74">
        <v>202.38899387999999</v>
      </c>
      <c r="F39" s="74">
        <v>209.1218006</v>
      </c>
      <c r="G39" s="74">
        <v>226.08532203000001</v>
      </c>
      <c r="H39" s="74">
        <v>212.85181000999998</v>
      </c>
      <c r="I39" s="74">
        <v>245.93256375999999</v>
      </c>
      <c r="J39" s="74">
        <v>257.41235003999998</v>
      </c>
      <c r="K39" s="74">
        <v>265.99399047999998</v>
      </c>
      <c r="L39" s="74">
        <v>270.80415892999997</v>
      </c>
      <c r="M39" s="74">
        <v>278.58532585999995</v>
      </c>
      <c r="N39" s="74">
        <v>278.04894648999999</v>
      </c>
      <c r="O39" s="74">
        <v>280.40306099000003</v>
      </c>
      <c r="P39" s="74">
        <v>293.23126195000003</v>
      </c>
      <c r="Q39" s="74">
        <v>315.71262855999998</v>
      </c>
      <c r="R39" s="74">
        <v>333.47079310000004</v>
      </c>
      <c r="S39" s="74">
        <v>333.74352642000002</v>
      </c>
      <c r="T39" s="74">
        <v>360.64013887000004</v>
      </c>
      <c r="U39" s="74">
        <v>353.60531743000001</v>
      </c>
      <c r="V39" s="74">
        <v>41.456930318917827</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8.6522152800000001</v>
      </c>
      <c r="E40" s="74">
        <v>10.068640439999999</v>
      </c>
      <c r="F40" s="74">
        <v>11.70077204</v>
      </c>
      <c r="G40" s="74">
        <v>17.028554240000002</v>
      </c>
      <c r="H40" s="74">
        <v>20.934972330000001</v>
      </c>
      <c r="I40" s="74">
        <v>23.876521749999998</v>
      </c>
      <c r="J40" s="74">
        <v>28.11790856</v>
      </c>
      <c r="K40" s="74">
        <v>29.71292687</v>
      </c>
      <c r="L40" s="74">
        <v>31.417939669999999</v>
      </c>
      <c r="M40" s="74">
        <v>35.099320280000001</v>
      </c>
      <c r="N40" s="74">
        <v>37.323399160000001</v>
      </c>
      <c r="O40" s="74">
        <v>38.586319620000005</v>
      </c>
      <c r="P40" s="74">
        <v>40.681288129999999</v>
      </c>
      <c r="Q40" s="74">
        <v>45.34107358</v>
      </c>
      <c r="R40" s="74">
        <v>48.464836269999999</v>
      </c>
      <c r="S40" s="74">
        <v>47.427768629999996</v>
      </c>
      <c r="T40" s="74">
        <v>51.184438610000001</v>
      </c>
      <c r="U40" s="74">
        <v>53.075339100000001</v>
      </c>
      <c r="V40" s="74">
        <v>6.2225892153254057</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151.71169326</v>
      </c>
      <c r="E41" s="74">
        <v>163.97577011000001</v>
      </c>
      <c r="F41" s="74">
        <v>173.86728038000001</v>
      </c>
      <c r="G41" s="74">
        <v>177.16802682999997</v>
      </c>
      <c r="H41" s="74">
        <v>177.29653062</v>
      </c>
      <c r="I41" s="74">
        <v>190.60286293000001</v>
      </c>
      <c r="J41" s="74">
        <v>200.6343262</v>
      </c>
      <c r="K41" s="74">
        <v>191.21617774000001</v>
      </c>
      <c r="L41" s="74">
        <v>198.09252282</v>
      </c>
      <c r="M41" s="74">
        <v>205.17800157000002</v>
      </c>
      <c r="N41" s="74">
        <v>209.66995187000001</v>
      </c>
      <c r="O41" s="74">
        <v>225.28731820000002</v>
      </c>
      <c r="P41" s="74">
        <v>234.81711272000001</v>
      </c>
      <c r="Q41" s="74">
        <v>257.28470154000001</v>
      </c>
      <c r="R41" s="74">
        <v>259.04642694</v>
      </c>
      <c r="S41" s="74">
        <v>261.07784445999999</v>
      </c>
      <c r="T41" s="74">
        <v>286.50120915000002</v>
      </c>
      <c r="U41" s="74">
        <v>281.76311447</v>
      </c>
      <c r="V41" s="74">
        <v>33.034101093053962</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1206.64764244</v>
      </c>
      <c r="E42" s="71">
        <v>1258.36431709</v>
      </c>
      <c r="F42" s="71">
        <v>1322.8756632099999</v>
      </c>
      <c r="G42" s="71">
        <v>1353.77709811</v>
      </c>
      <c r="H42" s="71">
        <v>1378.72462268</v>
      </c>
      <c r="I42" s="71">
        <v>1444.6452485100001</v>
      </c>
      <c r="J42" s="71">
        <v>1485.23241745</v>
      </c>
      <c r="K42" s="71">
        <v>1565.3075274700002</v>
      </c>
      <c r="L42" s="71">
        <v>1614.9910551600001</v>
      </c>
      <c r="M42" s="71">
        <v>1670.6751820400002</v>
      </c>
      <c r="N42" s="71">
        <v>1716.10051408</v>
      </c>
      <c r="O42" s="71">
        <v>1742.22482952</v>
      </c>
      <c r="P42" s="71">
        <v>1804.51100193</v>
      </c>
      <c r="Q42" s="71">
        <v>1862.13378008</v>
      </c>
      <c r="R42" s="71">
        <v>1877.62419847</v>
      </c>
      <c r="S42" s="71">
        <v>1804.8517147500002</v>
      </c>
      <c r="T42" s="71">
        <v>1894.5207513999999</v>
      </c>
      <c r="U42" s="71">
        <v>2002.7370604474954</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261.68510478000002</v>
      </c>
      <c r="E43" s="74">
        <v>273.75934583000003</v>
      </c>
      <c r="F43" s="74">
        <v>285.92600715000003</v>
      </c>
      <c r="G43" s="74">
        <v>305.07484224999996</v>
      </c>
      <c r="H43" s="74">
        <v>315.00912512999997</v>
      </c>
      <c r="I43" s="74">
        <v>337.22912651999997</v>
      </c>
      <c r="J43" s="74">
        <v>355.20338914000001</v>
      </c>
      <c r="K43" s="74">
        <v>381.24149365</v>
      </c>
      <c r="L43" s="74">
        <v>407.88845253</v>
      </c>
      <c r="M43" s="74">
        <v>419.59654255000004</v>
      </c>
      <c r="N43" s="74">
        <v>442.37030508999999</v>
      </c>
      <c r="O43" s="74">
        <v>459.52697964999999</v>
      </c>
      <c r="P43" s="74">
        <v>474.60941154</v>
      </c>
      <c r="Q43" s="74">
        <v>491.56452104000005</v>
      </c>
      <c r="R43" s="74">
        <v>500.71018758999998</v>
      </c>
      <c r="S43" s="74">
        <v>458.97853299999997</v>
      </c>
      <c r="T43" s="74">
        <v>493.57768972999997</v>
      </c>
      <c r="U43" s="74">
        <v>511.01643880579968</v>
      </c>
      <c r="V43" s="74">
        <v>25.515902656318605</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435.76874004000001</v>
      </c>
      <c r="E44" s="74">
        <v>450.66828399999997</v>
      </c>
      <c r="F44" s="74">
        <v>478.80293420999999</v>
      </c>
      <c r="G44" s="74">
        <v>502.73936086000003</v>
      </c>
      <c r="H44" s="74">
        <v>506.89118316999998</v>
      </c>
      <c r="I44" s="74">
        <v>534.13151295</v>
      </c>
      <c r="J44" s="74">
        <v>564.31396270000005</v>
      </c>
      <c r="K44" s="74">
        <v>599.43228413000008</v>
      </c>
      <c r="L44" s="74">
        <v>611.83103524000001</v>
      </c>
      <c r="M44" s="74">
        <v>620.84087334000003</v>
      </c>
      <c r="N44" s="74">
        <v>625.35603542000001</v>
      </c>
      <c r="O44" s="74">
        <v>618.04380125</v>
      </c>
      <c r="P44" s="74">
        <v>632.50385763999998</v>
      </c>
      <c r="Q44" s="74">
        <v>647.39778538999997</v>
      </c>
      <c r="R44" s="74">
        <v>635.57524302000002</v>
      </c>
      <c r="S44" s="74">
        <v>592.55696112999999</v>
      </c>
      <c r="T44" s="74">
        <v>622.88726188999999</v>
      </c>
      <c r="U44" s="74">
        <v>674.24176942666111</v>
      </c>
      <c r="V44" s="74">
        <v>33.666015511592285</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95.43263168</v>
      </c>
      <c r="E45" s="74">
        <v>100.14516164000001</v>
      </c>
      <c r="F45" s="74">
        <v>100.54339617000001</v>
      </c>
      <c r="G45" s="74">
        <v>88.584074739999991</v>
      </c>
      <c r="H45" s="74">
        <v>83.03840987000001</v>
      </c>
      <c r="I45" s="74">
        <v>79.359932069999999</v>
      </c>
      <c r="J45" s="74">
        <v>72.946171220000011</v>
      </c>
      <c r="K45" s="74">
        <v>67.47512347</v>
      </c>
      <c r="L45" s="74">
        <v>64.857101009999994</v>
      </c>
      <c r="M45" s="74">
        <v>66.570121079999993</v>
      </c>
      <c r="N45" s="74">
        <v>63.002379560000001</v>
      </c>
      <c r="O45" s="74">
        <v>56.607627639999997</v>
      </c>
      <c r="P45" s="74">
        <v>56.62603309</v>
      </c>
      <c r="Q45" s="74">
        <v>51.975796970000005</v>
      </c>
      <c r="R45" s="74">
        <v>51.885380980000001</v>
      </c>
      <c r="S45" s="74">
        <v>48.2874263</v>
      </c>
      <c r="T45" s="74">
        <v>51.888181420000002</v>
      </c>
      <c r="U45" s="74">
        <v>55.620939039730189</v>
      </c>
      <c r="V45" s="74">
        <v>2.7772462066139694</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22.928196540000002</v>
      </c>
      <c r="E46" s="74">
        <v>23.64283159</v>
      </c>
      <c r="F46" s="74">
        <v>25.587032799999999</v>
      </c>
      <c r="G46" s="74">
        <v>26.900170930000002</v>
      </c>
      <c r="H46" s="74">
        <v>26.847458639999999</v>
      </c>
      <c r="I46" s="74">
        <v>31.129718700000002</v>
      </c>
      <c r="J46" s="74">
        <v>33.23760953</v>
      </c>
      <c r="K46" s="74">
        <v>35.246260289999995</v>
      </c>
      <c r="L46" s="74">
        <v>36.972637390000003</v>
      </c>
      <c r="M46" s="74">
        <v>38.691443769999999</v>
      </c>
      <c r="N46" s="74">
        <v>41.35444803</v>
      </c>
      <c r="O46" s="74">
        <v>44.693249459999997</v>
      </c>
      <c r="P46" s="74">
        <v>49.299981019999997</v>
      </c>
      <c r="Q46" s="74">
        <v>52.732217419999998</v>
      </c>
      <c r="R46" s="74">
        <v>54.781792639999999</v>
      </c>
      <c r="S46" s="74">
        <v>45.182780170000001</v>
      </c>
      <c r="T46" s="74">
        <v>48.207594929999999</v>
      </c>
      <c r="U46" s="74">
        <v>48.396811703638093</v>
      </c>
      <c r="V46" s="74">
        <v>2.41653348606952</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95.928696189999997</v>
      </c>
      <c r="E47" s="74">
        <v>103.94937517</v>
      </c>
      <c r="F47" s="74">
        <v>109.78280000000001</v>
      </c>
      <c r="G47" s="74">
        <v>112.42066702999999</v>
      </c>
      <c r="H47" s="74">
        <v>123.52896111</v>
      </c>
      <c r="I47" s="74">
        <v>133.56679052000001</v>
      </c>
      <c r="J47" s="74">
        <v>140.15160133999998</v>
      </c>
      <c r="K47" s="74">
        <v>146.85219155999999</v>
      </c>
      <c r="L47" s="74">
        <v>154.63622443999998</v>
      </c>
      <c r="M47" s="74">
        <v>166.71767386000002</v>
      </c>
      <c r="N47" s="74">
        <v>170.60094297999999</v>
      </c>
      <c r="O47" s="74">
        <v>182.95550975</v>
      </c>
      <c r="P47" s="74">
        <v>193.16869497000002</v>
      </c>
      <c r="Q47" s="74">
        <v>203.45614660000001</v>
      </c>
      <c r="R47" s="74">
        <v>207.48938898</v>
      </c>
      <c r="S47" s="74">
        <v>211.00267715999999</v>
      </c>
      <c r="T47" s="74">
        <v>221.21096277000001</v>
      </c>
      <c r="U47" s="74">
        <v>226.80449079648108</v>
      </c>
      <c r="V47" s="74">
        <v>11.324726309593704</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1113.3559855000001</v>
      </c>
      <c r="E48" s="71">
        <v>1178.6739075099999</v>
      </c>
      <c r="F48" s="71">
        <v>1260.85085854</v>
      </c>
      <c r="G48" s="71">
        <v>1314.2316294299999</v>
      </c>
      <c r="H48" s="71">
        <v>1361.14081139</v>
      </c>
      <c r="I48" s="71">
        <v>1447.26345618</v>
      </c>
      <c r="J48" s="71">
        <v>1528.4038028499999</v>
      </c>
      <c r="K48" s="71">
        <v>1580.70784323</v>
      </c>
      <c r="L48" s="71">
        <v>1643.7432787699997</v>
      </c>
      <c r="M48" s="71">
        <v>1694.49956752</v>
      </c>
      <c r="N48" s="71">
        <v>1782.2233053499999</v>
      </c>
      <c r="O48" s="71">
        <v>1870.2063070700001</v>
      </c>
      <c r="P48" s="71">
        <v>1969.8871472199999</v>
      </c>
      <c r="Q48" s="71">
        <v>2048.97500489</v>
      </c>
      <c r="R48" s="71">
        <v>2083.4586796499998</v>
      </c>
      <c r="S48" s="71">
        <v>2027.3751277199999</v>
      </c>
      <c r="T48" s="71">
        <v>2071.4199390899998</v>
      </c>
      <c r="U48" s="71">
        <v>2092.5662971900597</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961.32933030000004</v>
      </c>
      <c r="E49" s="74">
        <v>1024.2539376</v>
      </c>
      <c r="F49" s="74">
        <v>1103.4645945699999</v>
      </c>
      <c r="G49" s="74">
        <v>1141.5227302799999</v>
      </c>
      <c r="H49" s="74">
        <v>1207.1058374699999</v>
      </c>
      <c r="I49" s="74">
        <v>1268.7450559700001</v>
      </c>
      <c r="J49" s="74">
        <v>1318.33600428</v>
      </c>
      <c r="K49" s="74">
        <v>1370.86893523</v>
      </c>
      <c r="L49" s="74">
        <v>1422.1421647999998</v>
      </c>
      <c r="M49" s="74">
        <v>1468.1656658300001</v>
      </c>
      <c r="N49" s="74">
        <v>1540.0263826999999</v>
      </c>
      <c r="O49" s="74">
        <v>1619.88725761</v>
      </c>
      <c r="P49" s="74">
        <v>1691.41553385</v>
      </c>
      <c r="Q49" s="74">
        <v>1748.89699316</v>
      </c>
      <c r="R49" s="74">
        <v>1767.9600464999999</v>
      </c>
      <c r="S49" s="74">
        <v>1707.57881309</v>
      </c>
      <c r="T49" s="74">
        <v>1723.37334635</v>
      </c>
      <c r="U49" s="74">
        <v>1775.7582232600598</v>
      </c>
      <c r="V49" s="74">
        <v>84.860308877409707</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152.02665520000002</v>
      </c>
      <c r="E50" s="74">
        <v>154.41996991000002</v>
      </c>
      <c r="F50" s="74">
        <v>157.38626396999999</v>
      </c>
      <c r="G50" s="74">
        <v>172.70889915000001</v>
      </c>
      <c r="H50" s="74">
        <v>154.03497392</v>
      </c>
      <c r="I50" s="74">
        <v>178.51840020999998</v>
      </c>
      <c r="J50" s="74">
        <v>210.06779857000001</v>
      </c>
      <c r="K50" s="74">
        <v>209.838908</v>
      </c>
      <c r="L50" s="74">
        <v>221.60111397</v>
      </c>
      <c r="M50" s="74">
        <v>226.33390169</v>
      </c>
      <c r="N50" s="74">
        <v>242.19692265</v>
      </c>
      <c r="O50" s="74">
        <v>250.31904946</v>
      </c>
      <c r="P50" s="74">
        <v>278.47161337</v>
      </c>
      <c r="Q50" s="74">
        <v>300.07801173000001</v>
      </c>
      <c r="R50" s="74">
        <v>315.49863314999999</v>
      </c>
      <c r="S50" s="74">
        <v>319.79631462999998</v>
      </c>
      <c r="T50" s="74">
        <v>348.04659273999999</v>
      </c>
      <c r="U50" s="74">
        <v>316.80807393000003</v>
      </c>
      <c r="V50" s="74">
        <v>15.139691122590301</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58.55000106</v>
      </c>
      <c r="E51" s="74">
        <v>60.93866139</v>
      </c>
      <c r="F51" s="74">
        <v>65.84312371</v>
      </c>
      <c r="G51" s="74">
        <v>75.802614149999997</v>
      </c>
      <c r="H51" s="74">
        <v>81.82462735</v>
      </c>
      <c r="I51" s="74">
        <v>95.165334789999989</v>
      </c>
      <c r="J51" s="74">
        <v>102.1428713</v>
      </c>
      <c r="K51" s="74">
        <v>106.28492081</v>
      </c>
      <c r="L51" s="74">
        <v>114.99058753</v>
      </c>
      <c r="M51" s="74">
        <v>122.26779021</v>
      </c>
      <c r="N51" s="74">
        <v>128.44716944000001</v>
      </c>
      <c r="O51" s="74">
        <v>136.85912335</v>
      </c>
      <c r="P51" s="74">
        <v>140.56327050000002</v>
      </c>
      <c r="Q51" s="74">
        <v>147.50080395000001</v>
      </c>
      <c r="R51" s="74">
        <v>152.12975308</v>
      </c>
      <c r="S51" s="74">
        <v>143.51022254</v>
      </c>
      <c r="T51" s="74">
        <v>148.62027007999998</v>
      </c>
      <c r="U51" s="74">
        <v>169.66316303898375</v>
      </c>
      <c r="V51" s="74">
        <v>8.1078990551845784</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90.036998159999996</v>
      </c>
      <c r="E52" s="74">
        <v>97.150515200000001</v>
      </c>
      <c r="F52" s="74">
        <v>113.16851240000001</v>
      </c>
      <c r="G52" s="74">
        <v>128.16911017000001</v>
      </c>
      <c r="H52" s="74">
        <v>138.09382571999998</v>
      </c>
      <c r="I52" s="74">
        <v>146.32622978000001</v>
      </c>
      <c r="J52" s="74">
        <v>155.97994818999999</v>
      </c>
      <c r="K52" s="74">
        <v>160.64571189999998</v>
      </c>
      <c r="L52" s="74">
        <v>166.87163943000002</v>
      </c>
      <c r="M52" s="74">
        <v>177.18640299999998</v>
      </c>
      <c r="N52" s="74">
        <v>180.11972857000001</v>
      </c>
      <c r="O52" s="74">
        <v>186.22524551000001</v>
      </c>
      <c r="P52" s="74">
        <v>192.22628314000002</v>
      </c>
      <c r="Q52" s="74">
        <v>191.50970068999999</v>
      </c>
      <c r="R52" s="74">
        <v>185.64953652</v>
      </c>
      <c r="S52" s="74">
        <v>169.65821947000001</v>
      </c>
      <c r="T52" s="74">
        <v>182.91812766999999</v>
      </c>
      <c r="U52" s="74">
        <v>202.73932963403789</v>
      </c>
      <c r="V52" s="74">
        <v>9.6885498875844629</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110.20558627</v>
      </c>
      <c r="E53" s="74">
        <v>131.01636868</v>
      </c>
      <c r="F53" s="74">
        <v>133.56629376000001</v>
      </c>
      <c r="G53" s="74">
        <v>138.44239264999999</v>
      </c>
      <c r="H53" s="74">
        <v>140.93576626999999</v>
      </c>
      <c r="I53" s="74">
        <v>150.49909557000001</v>
      </c>
      <c r="J53" s="74">
        <v>158.48842851000001</v>
      </c>
      <c r="K53" s="74">
        <v>156.32596426999999</v>
      </c>
      <c r="L53" s="74">
        <v>159.13829895000001</v>
      </c>
      <c r="M53" s="74">
        <v>152.37671578999999</v>
      </c>
      <c r="N53" s="74">
        <v>158.29431638</v>
      </c>
      <c r="O53" s="74">
        <v>155.94886173</v>
      </c>
      <c r="P53" s="74">
        <v>159.93102482</v>
      </c>
      <c r="Q53" s="74">
        <v>152.97751459</v>
      </c>
      <c r="R53" s="74">
        <v>151.76921396</v>
      </c>
      <c r="S53" s="74">
        <v>141.94064068</v>
      </c>
      <c r="T53" s="74">
        <v>150.06157083000002</v>
      </c>
      <c r="U53" s="74">
        <v>156.16280592909118</v>
      </c>
      <c r="V53" s="74">
        <v>7.4627411393746401</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18.485120610000003</v>
      </c>
      <c r="E54" s="74">
        <v>22.684717920000001</v>
      </c>
      <c r="F54" s="74">
        <v>24.572733270000001</v>
      </c>
      <c r="G54" s="74">
        <v>27.148705209999999</v>
      </c>
      <c r="H54" s="74">
        <v>25.53965299</v>
      </c>
      <c r="I54" s="74">
        <v>28.54985215</v>
      </c>
      <c r="J54" s="74">
        <v>28.958794000000001</v>
      </c>
      <c r="K54" s="74">
        <v>27.132606150000001</v>
      </c>
      <c r="L54" s="74">
        <v>28.35808888</v>
      </c>
      <c r="M54" s="74">
        <v>27.05360233</v>
      </c>
      <c r="N54" s="74">
        <v>28.31806856</v>
      </c>
      <c r="O54" s="74">
        <v>31.577046709999998</v>
      </c>
      <c r="P54" s="74">
        <v>34.09023036</v>
      </c>
      <c r="Q54" s="74">
        <v>33.624703350000004</v>
      </c>
      <c r="R54" s="74">
        <v>32.020653119999999</v>
      </c>
      <c r="S54" s="74">
        <v>19.58826445</v>
      </c>
      <c r="T54" s="74">
        <v>17.106919870000002</v>
      </c>
      <c r="U54" s="74">
        <v>19.774024135739747</v>
      </c>
      <c r="V54" s="74">
        <v>0.94496524015954508</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25.924361229999999</v>
      </c>
      <c r="E55" s="74">
        <v>25.971468140000002</v>
      </c>
      <c r="F55" s="74">
        <v>26.757020140000002</v>
      </c>
      <c r="G55" s="74">
        <v>25.827461070000002</v>
      </c>
      <c r="H55" s="74">
        <v>29.034361580000002</v>
      </c>
      <c r="I55" s="74">
        <v>31.59329675</v>
      </c>
      <c r="J55" s="74">
        <v>34.684405429999998</v>
      </c>
      <c r="K55" s="74">
        <v>36.098417249999997</v>
      </c>
      <c r="L55" s="74">
        <v>40.882893320000001</v>
      </c>
      <c r="M55" s="74">
        <v>47.993131410000004</v>
      </c>
      <c r="N55" s="74">
        <v>55.466841249999995</v>
      </c>
      <c r="O55" s="74">
        <v>65.052829779999996</v>
      </c>
      <c r="P55" s="74">
        <v>69.789901119999996</v>
      </c>
      <c r="Q55" s="74">
        <v>74.759696300000002</v>
      </c>
      <c r="R55" s="74">
        <v>79.668021389999993</v>
      </c>
      <c r="S55" s="74">
        <v>81.031664409999991</v>
      </c>
      <c r="T55" s="74">
        <v>86.579795540000006</v>
      </c>
      <c r="U55" s="74">
        <v>90.556065560693483</v>
      </c>
      <c r="V55" s="74">
        <v>4.3275123795262305</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2885.1804478899999</v>
      </c>
      <c r="E56" s="71">
        <v>2909.0547604399999</v>
      </c>
      <c r="F56" s="71">
        <v>2946.3788327799998</v>
      </c>
      <c r="G56" s="71">
        <v>2982.9595097800002</v>
      </c>
      <c r="H56" s="71">
        <v>2853.7548578999999</v>
      </c>
      <c r="I56" s="71">
        <v>2946.6222724499994</v>
      </c>
      <c r="J56" s="71">
        <v>3029.6505964500002</v>
      </c>
      <c r="K56" s="71">
        <v>3057.7736717899998</v>
      </c>
      <c r="L56" s="71">
        <v>3045.8692671999997</v>
      </c>
      <c r="M56" s="71">
        <v>2978.3657525999997</v>
      </c>
      <c r="N56" s="71">
        <v>3101.9627643900003</v>
      </c>
      <c r="O56" s="71">
        <v>3236.8213969999997</v>
      </c>
      <c r="P56" s="71">
        <v>3229.3875062900001</v>
      </c>
      <c r="Q56" s="71">
        <v>3260.6984168499998</v>
      </c>
      <c r="R56" s="71">
        <v>3161.4923669700001</v>
      </c>
      <c r="S56" s="71">
        <v>2869.94902662</v>
      </c>
      <c r="T56" s="71">
        <v>2908.3409079699995</v>
      </c>
      <c r="U56" s="71">
        <v>2951.7833267796004</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2416.6047600100001</v>
      </c>
      <c r="E57" s="74">
        <v>2434.6770304299998</v>
      </c>
      <c r="F57" s="74">
        <v>2468.6274355299997</v>
      </c>
      <c r="G57" s="74">
        <v>2487.4458812299999</v>
      </c>
      <c r="H57" s="74">
        <v>2400.2856618599999</v>
      </c>
      <c r="I57" s="74">
        <v>2434.8465200899996</v>
      </c>
      <c r="J57" s="74">
        <v>2479.3017142500003</v>
      </c>
      <c r="K57" s="74">
        <v>2504.1894714499999</v>
      </c>
      <c r="L57" s="74">
        <v>2472.9700195599999</v>
      </c>
      <c r="M57" s="74">
        <v>2412.0784708699998</v>
      </c>
      <c r="N57" s="74">
        <v>2524.8995468000003</v>
      </c>
      <c r="O57" s="74">
        <v>2646.69646715</v>
      </c>
      <c r="P57" s="74">
        <v>2614.24437511</v>
      </c>
      <c r="Q57" s="74">
        <v>2629.0520735099999</v>
      </c>
      <c r="R57" s="74">
        <v>2516.5316313399999</v>
      </c>
      <c r="S57" s="74">
        <v>2272.6526773199998</v>
      </c>
      <c r="T57" s="74">
        <v>2290.6225690799997</v>
      </c>
      <c r="U57" s="74">
        <v>2396.7604069396002</v>
      </c>
      <c r="V57" s="74">
        <v>81.197030459361969</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468.57568787999998</v>
      </c>
      <c r="E58" s="74">
        <v>474.37773000999999</v>
      </c>
      <c r="F58" s="74">
        <v>477.75139724999997</v>
      </c>
      <c r="G58" s="74">
        <v>495.51362855000002</v>
      </c>
      <c r="H58" s="74">
        <v>453.46919603999999</v>
      </c>
      <c r="I58" s="74">
        <v>511.77575235999996</v>
      </c>
      <c r="J58" s="74">
        <v>550.34888220000005</v>
      </c>
      <c r="K58" s="74">
        <v>553.58420033999994</v>
      </c>
      <c r="L58" s="74">
        <v>572.89924764</v>
      </c>
      <c r="M58" s="74">
        <v>566.28728173000002</v>
      </c>
      <c r="N58" s="74">
        <v>577.06321759000002</v>
      </c>
      <c r="O58" s="74">
        <v>590.12492984999994</v>
      </c>
      <c r="P58" s="74">
        <v>615.14313118000007</v>
      </c>
      <c r="Q58" s="74">
        <v>631.64634334000004</v>
      </c>
      <c r="R58" s="74">
        <v>644.96073563000004</v>
      </c>
      <c r="S58" s="74">
        <v>597.29634929999997</v>
      </c>
      <c r="T58" s="74">
        <v>617.71833889000004</v>
      </c>
      <c r="U58" s="74">
        <v>555.02291983999999</v>
      </c>
      <c r="V58" s="74">
        <v>18.802969540638024</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68.444914659999995</v>
      </c>
      <c r="E59" s="74">
        <v>61.552592820000001</v>
      </c>
      <c r="F59" s="74">
        <v>67.545744880000001</v>
      </c>
      <c r="G59" s="74">
        <v>64.878621559999999</v>
      </c>
      <c r="H59" s="74">
        <v>69.667117869999998</v>
      </c>
      <c r="I59" s="74">
        <v>72.20912414</v>
      </c>
      <c r="J59" s="74">
        <v>72.808816829999998</v>
      </c>
      <c r="K59" s="74">
        <v>74.590094579999999</v>
      </c>
      <c r="L59" s="74">
        <v>73.782438800000008</v>
      </c>
      <c r="M59" s="74">
        <v>78.159269719999998</v>
      </c>
      <c r="N59" s="74">
        <v>88.138296449999999</v>
      </c>
      <c r="O59" s="74">
        <v>96.066610949999998</v>
      </c>
      <c r="P59" s="74">
        <v>90.998274460000005</v>
      </c>
      <c r="Q59" s="74">
        <v>97.197716610000001</v>
      </c>
      <c r="R59" s="74">
        <v>92.245779250000012</v>
      </c>
      <c r="S59" s="74">
        <v>87.468055300000003</v>
      </c>
      <c r="T59" s="74">
        <v>88.331955230000005</v>
      </c>
      <c r="U59" s="74">
        <v>88.767772397367551</v>
      </c>
      <c r="V59" s="74">
        <v>3.0072590895149918</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130.42805745999999</v>
      </c>
      <c r="E60" s="74">
        <v>131.20097804</v>
      </c>
      <c r="F60" s="74">
        <v>133.64288624</v>
      </c>
      <c r="G60" s="74">
        <v>138.67194518000002</v>
      </c>
      <c r="H60" s="74">
        <v>155.03642754000001</v>
      </c>
      <c r="I60" s="74">
        <v>155.33038428999998</v>
      </c>
      <c r="J60" s="74">
        <v>154.87029003999999</v>
      </c>
      <c r="K60" s="74">
        <v>156.33408616</v>
      </c>
      <c r="L60" s="74">
        <v>156.90135463999999</v>
      </c>
      <c r="M60" s="74">
        <v>165.79316427000001</v>
      </c>
      <c r="N60" s="74">
        <v>179.47166390000001</v>
      </c>
      <c r="O60" s="74">
        <v>199.38371099</v>
      </c>
      <c r="P60" s="74">
        <v>204.5391444</v>
      </c>
      <c r="Q60" s="74">
        <v>220.02591190999999</v>
      </c>
      <c r="R60" s="74">
        <v>208.34483204</v>
      </c>
      <c r="S60" s="74">
        <v>195.17922651000001</v>
      </c>
      <c r="T60" s="74">
        <v>203.07320214000001</v>
      </c>
      <c r="U60" s="74">
        <v>192.87971522380619</v>
      </c>
      <c r="V60" s="74">
        <v>6.5343453048851741</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164.61109538000002</v>
      </c>
      <c r="E61" s="74">
        <v>164.83898449999998</v>
      </c>
      <c r="F61" s="74">
        <v>169.43978224</v>
      </c>
      <c r="G61" s="74">
        <v>179.70955669</v>
      </c>
      <c r="H61" s="74">
        <v>181.46116521000002</v>
      </c>
      <c r="I61" s="74">
        <v>180.86802846999998</v>
      </c>
      <c r="J61" s="74">
        <v>182.31903657000001</v>
      </c>
      <c r="K61" s="74">
        <v>175.75785277999998</v>
      </c>
      <c r="L61" s="74">
        <v>189.50974069</v>
      </c>
      <c r="M61" s="74">
        <v>179.20291411000002</v>
      </c>
      <c r="N61" s="74">
        <v>185.61306951</v>
      </c>
      <c r="O61" s="74">
        <v>169.70584317999999</v>
      </c>
      <c r="P61" s="74">
        <v>173.85751951</v>
      </c>
      <c r="Q61" s="74">
        <v>175.89152562000001</v>
      </c>
      <c r="R61" s="74">
        <v>158.29516742000001</v>
      </c>
      <c r="S61" s="74">
        <v>144.65851067</v>
      </c>
      <c r="T61" s="74">
        <v>155.39053239</v>
      </c>
      <c r="U61" s="74">
        <v>153.01077190819828</v>
      </c>
      <c r="V61" s="74">
        <v>5.1836722065617611</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35.796867400000004</v>
      </c>
      <c r="E62" s="74">
        <v>37.701510130000003</v>
      </c>
      <c r="F62" s="74">
        <v>39.088010939999997</v>
      </c>
      <c r="G62" s="74">
        <v>38.971975559999997</v>
      </c>
      <c r="H62" s="74">
        <v>42.384979129999998</v>
      </c>
      <c r="I62" s="74">
        <v>42.281363140000003</v>
      </c>
      <c r="J62" s="74">
        <v>41.900683399999998</v>
      </c>
      <c r="K62" s="74">
        <v>41.385159979999997</v>
      </c>
      <c r="L62" s="74">
        <v>47.111224580000005</v>
      </c>
      <c r="M62" s="74">
        <v>46.617709830000003</v>
      </c>
      <c r="N62" s="74">
        <v>48.540756630000004</v>
      </c>
      <c r="O62" s="74">
        <v>49.911922740000001</v>
      </c>
      <c r="P62" s="74">
        <v>52.675020379999999</v>
      </c>
      <c r="Q62" s="74">
        <v>53.984930970000001</v>
      </c>
      <c r="R62" s="74">
        <v>52.242874520000001</v>
      </c>
      <c r="S62" s="74">
        <v>44.745599730000002</v>
      </c>
      <c r="T62" s="74">
        <v>42.02201642</v>
      </c>
      <c r="U62" s="74">
        <v>51.325609283083075</v>
      </c>
      <c r="V62" s="74">
        <v>1.7388000270019612</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61.55651082</v>
      </c>
      <c r="E63" s="74">
        <v>60.235091419999996</v>
      </c>
      <c r="F63" s="74">
        <v>60.795143179999997</v>
      </c>
      <c r="G63" s="74">
        <v>61.611709529999999</v>
      </c>
      <c r="H63" s="74">
        <v>56.867073409999996</v>
      </c>
      <c r="I63" s="74">
        <v>59.088299079999999</v>
      </c>
      <c r="J63" s="74">
        <v>63.468479690000002</v>
      </c>
      <c r="K63" s="74">
        <v>62.577929490000002</v>
      </c>
      <c r="L63" s="74">
        <v>62.523155720000005</v>
      </c>
      <c r="M63" s="74">
        <v>60.335708330000003</v>
      </c>
      <c r="N63" s="74">
        <v>64.600512469999998</v>
      </c>
      <c r="O63" s="74">
        <v>70.915653300000002</v>
      </c>
      <c r="P63" s="74">
        <v>70.971518060000008</v>
      </c>
      <c r="Q63" s="74">
        <v>74.164128480000002</v>
      </c>
      <c r="R63" s="74">
        <v>67.439474289999993</v>
      </c>
      <c r="S63" s="74">
        <v>59.730453000000004</v>
      </c>
      <c r="T63" s="74">
        <v>66.493614100000002</v>
      </c>
      <c r="U63" s="74">
        <v>73.300128625782378</v>
      </c>
      <c r="V63" s="74">
        <v>2.4832489553273858</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13440.141590679999</v>
      </c>
      <c r="E64" s="71">
        <v>14350.369450479999</v>
      </c>
      <c r="F64" s="71">
        <v>15116.839208650001</v>
      </c>
      <c r="G64" s="71">
        <v>15624.414220709999</v>
      </c>
      <c r="H64" s="71">
        <v>16048.839348179999</v>
      </c>
      <c r="I64" s="71">
        <v>17195.74679646</v>
      </c>
      <c r="J64" s="71">
        <v>18257.328792230001</v>
      </c>
      <c r="K64" s="71">
        <v>18840.268999439999</v>
      </c>
      <c r="L64" s="71">
        <v>19357.84509626</v>
      </c>
      <c r="M64" s="71">
        <v>19630.38615441</v>
      </c>
      <c r="N64" s="71">
        <v>19584.39115272</v>
      </c>
      <c r="O64" s="71">
        <v>19632.848623920003</v>
      </c>
      <c r="P64" s="71">
        <v>20172.996479040001</v>
      </c>
      <c r="Q64" s="71">
        <v>20789.46380238</v>
      </c>
      <c r="R64" s="71">
        <v>20993.319291719999</v>
      </c>
      <c r="S64" s="71">
        <v>20482.695047729998</v>
      </c>
      <c r="T64" s="71">
        <v>21719.83521456</v>
      </c>
      <c r="U64" s="71">
        <v>22526.076533939664</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405.09000000000003</v>
      </c>
      <c r="E65" s="71">
        <v>400.72</v>
      </c>
      <c r="F65" s="71">
        <v>389.17</v>
      </c>
      <c r="G65" s="71">
        <v>380.46000000000004</v>
      </c>
      <c r="H65" s="71">
        <v>379.93</v>
      </c>
      <c r="I65" s="71">
        <v>379.46000000000004</v>
      </c>
      <c r="J65" s="71">
        <v>381.01</v>
      </c>
      <c r="K65" s="71">
        <v>374.35</v>
      </c>
      <c r="L65" s="71">
        <v>366.96000000000004</v>
      </c>
      <c r="M65" s="71">
        <v>355.98999999999995</v>
      </c>
      <c r="N65" s="71">
        <v>341.42</v>
      </c>
      <c r="O65" s="71">
        <v>327.94</v>
      </c>
      <c r="P65" s="71">
        <v>321.84000000000003</v>
      </c>
      <c r="Q65" s="71">
        <v>316.90000000000003</v>
      </c>
      <c r="R65" s="71">
        <v>308.45</v>
      </c>
      <c r="S65" s="71">
        <v>307.19</v>
      </c>
      <c r="T65" s="71">
        <v>306.29000000000002</v>
      </c>
      <c r="U65" s="71">
        <v>306.42087165160228</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107.61</v>
      </c>
      <c r="E66" s="71">
        <v>104.80000000000001</v>
      </c>
      <c r="F66" s="71">
        <v>101.28</v>
      </c>
      <c r="G66" s="71">
        <v>98.69</v>
      </c>
      <c r="H66" s="71">
        <v>97.699999999999989</v>
      </c>
      <c r="I66" s="71">
        <v>96.68</v>
      </c>
      <c r="J66" s="71">
        <v>95.4</v>
      </c>
      <c r="K66" s="71">
        <v>93.31</v>
      </c>
      <c r="L66" s="71">
        <v>91.009999999999991</v>
      </c>
      <c r="M66" s="71">
        <v>89.32</v>
      </c>
      <c r="N66" s="71">
        <v>86.18</v>
      </c>
      <c r="O66" s="71">
        <v>83.419999999999987</v>
      </c>
      <c r="P66" s="71">
        <v>81.5</v>
      </c>
      <c r="Q66" s="71">
        <v>80.13000000000001</v>
      </c>
      <c r="R66" s="71">
        <v>78.11999999999999</v>
      </c>
      <c r="S66" s="71">
        <v>78.930000000000007</v>
      </c>
      <c r="T66" s="71">
        <v>77.429999999999993</v>
      </c>
      <c r="U66" s="71">
        <v>77.20897236278708</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167.85</v>
      </c>
      <c r="E67" s="75">
        <v>164.01</v>
      </c>
      <c r="F67" s="75">
        <v>158.35</v>
      </c>
      <c r="G67" s="75">
        <v>154.92000000000002</v>
      </c>
      <c r="H67" s="75">
        <v>153.85999999999999</v>
      </c>
      <c r="I67" s="75">
        <v>154.06</v>
      </c>
      <c r="J67" s="75">
        <v>151.96</v>
      </c>
      <c r="K67" s="75">
        <v>149.07999999999998</v>
      </c>
      <c r="L67" s="75">
        <v>145.06</v>
      </c>
      <c r="M67" s="75">
        <v>142.57</v>
      </c>
      <c r="N67" s="75">
        <v>137.19999999999999</v>
      </c>
      <c r="O67" s="75">
        <v>133</v>
      </c>
      <c r="P67" s="75">
        <v>130.94</v>
      </c>
      <c r="Q67" s="75">
        <v>129.6</v>
      </c>
      <c r="R67" s="75">
        <v>127.97</v>
      </c>
      <c r="S67" s="75">
        <v>129.53</v>
      </c>
      <c r="T67" s="75">
        <v>127.92999999999999</v>
      </c>
      <c r="U67" s="75">
        <v>127.11483873505347</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1800-000000000000}"/>
  </hyperlinks>
  <pageMargins left="0.18" right="0.25" top="0.75" bottom="0.75" header="0.3" footer="0.3"/>
  <pageSetup paperSize="9" scale="27"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22">
    <tabColor rgb="FFFF8200"/>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871.27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316</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580.21344363000003</v>
      </c>
      <c r="E4" s="66">
        <v>596.01055690999999</v>
      </c>
      <c r="F4" s="66">
        <v>618.96135613000001</v>
      </c>
      <c r="G4" s="66">
        <v>644.56500332999997</v>
      </c>
      <c r="H4" s="66">
        <v>659.51398959999995</v>
      </c>
      <c r="I4" s="66">
        <v>676.76909106999994</v>
      </c>
      <c r="J4" s="66">
        <v>705.81325447000006</v>
      </c>
      <c r="K4" s="66">
        <v>723.24969936000002</v>
      </c>
      <c r="L4" s="66">
        <v>735.73281683999994</v>
      </c>
      <c r="M4" s="66">
        <v>771.36570372999995</v>
      </c>
      <c r="N4" s="66">
        <v>766.26823022999997</v>
      </c>
      <c r="O4" s="66">
        <v>786.76072569999997</v>
      </c>
      <c r="P4" s="66">
        <v>798.00156995000009</v>
      </c>
      <c r="Q4" s="66">
        <v>808.45613034000007</v>
      </c>
      <c r="R4" s="66">
        <v>833.9676187099999</v>
      </c>
      <c r="S4" s="66">
        <v>815.95662252</v>
      </c>
      <c r="T4" s="66">
        <v>845.00665063000008</v>
      </c>
      <c r="U4" s="66">
        <v>871.27081333000001</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119.1017401</v>
      </c>
      <c r="E5" s="74">
        <v>123.33710873999999</v>
      </c>
      <c r="F5" s="74">
        <v>131.83293965999999</v>
      </c>
      <c r="G5" s="74">
        <v>141.06962865999998</v>
      </c>
      <c r="H5" s="74">
        <v>152.27607172</v>
      </c>
      <c r="I5" s="74">
        <v>160.58262465999999</v>
      </c>
      <c r="J5" s="74">
        <v>171.30448088</v>
      </c>
      <c r="K5" s="74">
        <v>166.018528</v>
      </c>
      <c r="L5" s="74">
        <v>171.97465285000001</v>
      </c>
      <c r="M5" s="74">
        <v>193.38747547</v>
      </c>
      <c r="N5" s="74">
        <v>184.03969760000001</v>
      </c>
      <c r="O5" s="74">
        <v>186.74133089</v>
      </c>
      <c r="P5" s="74">
        <v>182.93086561999999</v>
      </c>
      <c r="Q5" s="74">
        <v>181.30565995000001</v>
      </c>
      <c r="R5" s="74">
        <v>192.30348792000001</v>
      </c>
      <c r="S5" s="74">
        <v>177.26692366</v>
      </c>
      <c r="T5" s="74">
        <v>187.93509768999999</v>
      </c>
      <c r="U5" s="74">
        <v>212.63130197000001</v>
      </c>
      <c r="V5" s="74">
        <v>24.404731424127757</v>
      </c>
      <c r="AD5" s="113"/>
      <c r="AE5" s="113"/>
      <c r="AO5" s="114" t="s">
        <v>320</v>
      </c>
      <c r="AP5" s="115">
        <f t="shared" ref="AP5:BF5" si="0">+E4/D4-1</f>
        <v>2.7226382727653098E-2</v>
      </c>
      <c r="AQ5" s="115">
        <f t="shared" si="0"/>
        <v>3.8507370303955346E-2</v>
      </c>
      <c r="AR5" s="115">
        <f t="shared" si="0"/>
        <v>4.1365501975897834E-2</v>
      </c>
      <c r="AS5" s="115">
        <f t="shared" si="0"/>
        <v>2.3192364141350286E-2</v>
      </c>
      <c r="AT5" s="115">
        <f t="shared" si="0"/>
        <v>2.616335929502478E-2</v>
      </c>
      <c r="AU5" s="115">
        <f t="shared" si="0"/>
        <v>4.2915912950575397E-2</v>
      </c>
      <c r="AV5" s="115">
        <f t="shared" si="0"/>
        <v>2.4704048527812272E-2</v>
      </c>
      <c r="AW5" s="115">
        <f t="shared" si="0"/>
        <v>1.7259761726892142E-2</v>
      </c>
      <c r="AX5" s="115">
        <f t="shared" si="0"/>
        <v>4.8431830243816698E-2</v>
      </c>
      <c r="AY5" s="115">
        <f t="shared" si="0"/>
        <v>-6.6083745690931339E-3</v>
      </c>
      <c r="AZ5" s="115">
        <f t="shared" si="0"/>
        <v>2.6743240371389421E-2</v>
      </c>
      <c r="BA5" s="115">
        <f t="shared" si="0"/>
        <v>1.4287500484977622E-2</v>
      </c>
      <c r="BB5" s="115">
        <f t="shared" si="0"/>
        <v>1.3100927095488046E-2</v>
      </c>
      <c r="BC5" s="115">
        <f t="shared" si="0"/>
        <v>3.1555810405285545E-2</v>
      </c>
      <c r="BD5" s="115">
        <f t="shared" si="0"/>
        <v>-2.1596757219254803E-2</v>
      </c>
      <c r="BE5" s="115">
        <f t="shared" si="0"/>
        <v>3.5602417221986649E-2</v>
      </c>
      <c r="BF5" s="115">
        <f t="shared" si="0"/>
        <v>3.1081604719227274E-2</v>
      </c>
    </row>
    <row r="6" spans="1:58" s="105" customFormat="1" ht="22.5" customHeight="1" x14ac:dyDescent="0.25">
      <c r="B6" s="111"/>
      <c r="C6" s="72" t="s">
        <v>0</v>
      </c>
      <c r="D6" s="74">
        <v>73.873095700000007</v>
      </c>
      <c r="E6" s="74">
        <v>77.206728290000001</v>
      </c>
      <c r="F6" s="74">
        <v>83.582159830000009</v>
      </c>
      <c r="G6" s="74">
        <v>84.663585550000008</v>
      </c>
      <c r="H6" s="74">
        <v>84.280588989999998</v>
      </c>
      <c r="I6" s="74">
        <v>88.173876319999991</v>
      </c>
      <c r="J6" s="74">
        <v>94.658736869999998</v>
      </c>
      <c r="K6" s="74">
        <v>103.85925687</v>
      </c>
      <c r="L6" s="74">
        <v>104.56576096000001</v>
      </c>
      <c r="M6" s="74">
        <v>106.21564057000001</v>
      </c>
      <c r="N6" s="74">
        <v>110.20223552</v>
      </c>
      <c r="O6" s="74">
        <v>118.12052867</v>
      </c>
      <c r="P6" s="74">
        <v>125.56144335</v>
      </c>
      <c r="Q6" s="74">
        <v>132.87238594000002</v>
      </c>
      <c r="R6" s="74">
        <v>135.57747086000001</v>
      </c>
      <c r="S6" s="74">
        <v>133.1383568</v>
      </c>
      <c r="T6" s="74">
        <v>146.82358244999998</v>
      </c>
      <c r="U6" s="74">
        <v>147.45715766000001</v>
      </c>
      <c r="V6" s="74">
        <v>16.924377059805121</v>
      </c>
      <c r="AI6" s="23"/>
      <c r="AO6" s="114" t="s">
        <v>319</v>
      </c>
      <c r="AP6" s="115">
        <f t="shared" ref="AP6:BF6" si="1">+E64/D64-1</f>
        <v>1.9462355357189765E-2</v>
      </c>
      <c r="AQ6" s="115">
        <f t="shared" si="1"/>
        <v>4.882476588969098E-2</v>
      </c>
      <c r="AR6" s="115">
        <f t="shared" si="1"/>
        <v>6.0619080584590312E-2</v>
      </c>
      <c r="AS6" s="115">
        <f t="shared" si="1"/>
        <v>-8.6876213233010313E-3</v>
      </c>
      <c r="AT6" s="115">
        <f t="shared" si="1"/>
        <v>5.8549873515693518E-2</v>
      </c>
      <c r="AU6" s="115">
        <f t="shared" si="1"/>
        <v>2.5062056834881385E-3</v>
      </c>
      <c r="AV6" s="115">
        <f t="shared" si="1"/>
        <v>6.471049249865346E-2</v>
      </c>
      <c r="AW6" s="115">
        <f t="shared" si="1"/>
        <v>3.414733344783305E-2</v>
      </c>
      <c r="AX6" s="115">
        <f t="shared" si="1"/>
        <v>4.0023229768131996E-2</v>
      </c>
      <c r="AY6" s="115">
        <f t="shared" si="1"/>
        <v>-6.3940651141957128E-3</v>
      </c>
      <c r="AZ6" s="115">
        <f t="shared" si="1"/>
        <v>1.2153553149549801E-2</v>
      </c>
      <c r="BA6" s="115">
        <f t="shared" si="1"/>
        <v>2.5821952407174775E-2</v>
      </c>
      <c r="BB6" s="115">
        <f t="shared" si="1"/>
        <v>1.8906404736088289E-2</v>
      </c>
      <c r="BC6" s="115">
        <f t="shared" si="1"/>
        <v>1.5327659895808754E-2</v>
      </c>
      <c r="BD6" s="115">
        <f t="shared" si="1"/>
        <v>-7.3003893474293258E-2</v>
      </c>
      <c r="BE6" s="115">
        <f t="shared" si="1"/>
        <v>6.7819923335217913E-2</v>
      </c>
      <c r="BF6" s="115">
        <f t="shared" si="1"/>
        <v>2.1849319438698167E-2</v>
      </c>
    </row>
    <row r="7" spans="1:58" s="23" customFormat="1" ht="22.5" customHeight="1" x14ac:dyDescent="0.25">
      <c r="B7" s="72"/>
      <c r="C7" s="72" t="s">
        <v>5</v>
      </c>
      <c r="D7" s="74">
        <v>108.0190655</v>
      </c>
      <c r="E7" s="74">
        <v>109.45734110999999</v>
      </c>
      <c r="F7" s="74">
        <v>111.97079457</v>
      </c>
      <c r="G7" s="74">
        <v>119.37299911999999</v>
      </c>
      <c r="H7" s="74">
        <v>116.01710525999999</v>
      </c>
      <c r="I7" s="74">
        <v>115.04300933</v>
      </c>
      <c r="J7" s="74">
        <v>114.19022299</v>
      </c>
      <c r="K7" s="74">
        <v>114.09398463000001</v>
      </c>
      <c r="L7" s="74">
        <v>112.1783418</v>
      </c>
      <c r="M7" s="74">
        <v>119.36495864</v>
      </c>
      <c r="N7" s="74">
        <v>113.17020233</v>
      </c>
      <c r="O7" s="74">
        <v>116.98219598</v>
      </c>
      <c r="P7" s="74">
        <v>118.66124717</v>
      </c>
      <c r="Q7" s="74">
        <v>116.37958047000001</v>
      </c>
      <c r="R7" s="74">
        <v>118.20800627</v>
      </c>
      <c r="S7" s="74">
        <v>112.43071811</v>
      </c>
      <c r="T7" s="74">
        <v>110.31583766</v>
      </c>
      <c r="U7" s="74">
        <v>102.70756277000001</v>
      </c>
      <c r="V7" s="74">
        <v>11.788247832777889</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2.9430235599999999</v>
      </c>
      <c r="E8" s="74">
        <v>2.6128357599999998</v>
      </c>
      <c r="F8" s="74">
        <v>2.9492780999999999</v>
      </c>
      <c r="G8" s="74">
        <v>3.3889204199999998</v>
      </c>
      <c r="H8" s="74">
        <v>3.3373204400000001</v>
      </c>
      <c r="I8" s="74">
        <v>3.1530719899999999</v>
      </c>
      <c r="J8" s="74">
        <v>3.5187022099999998</v>
      </c>
      <c r="K8" s="74">
        <v>3.1152841199999997</v>
      </c>
      <c r="L8" s="74">
        <v>3.67610824</v>
      </c>
      <c r="M8" s="74">
        <v>3.59479916</v>
      </c>
      <c r="N8" s="74">
        <v>3.1890356200000003</v>
      </c>
      <c r="O8" s="74">
        <v>3.91586576</v>
      </c>
      <c r="P8" s="74">
        <v>3.6987809600000001</v>
      </c>
      <c r="Q8" s="74">
        <v>3.0178174800000002</v>
      </c>
      <c r="R8" s="74">
        <v>3.45355071</v>
      </c>
      <c r="S8" s="74">
        <v>2.58078122</v>
      </c>
      <c r="T8" s="74">
        <v>2.7378722499999997</v>
      </c>
      <c r="U8" s="74">
        <v>2.2665991600000002</v>
      </c>
      <c r="V8" s="74">
        <v>0.26014863866919297</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7.6645951999999999</v>
      </c>
      <c r="E9" s="74">
        <v>7.9034584800000003</v>
      </c>
      <c r="F9" s="74">
        <v>8.1174229499999999</v>
      </c>
      <c r="G9" s="74">
        <v>8.2740569899999983</v>
      </c>
      <c r="H9" s="74">
        <v>8.5144433300000006</v>
      </c>
      <c r="I9" s="74">
        <v>9.3968626700000009</v>
      </c>
      <c r="J9" s="74">
        <v>9.482185939999999</v>
      </c>
      <c r="K9" s="74">
        <v>9.5531953600000001</v>
      </c>
      <c r="L9" s="74">
        <v>10.10759359</v>
      </c>
      <c r="M9" s="74">
        <v>10.55178729</v>
      </c>
      <c r="N9" s="74">
        <v>10.42200873</v>
      </c>
      <c r="O9" s="74">
        <v>10.303439839999999</v>
      </c>
      <c r="P9" s="74">
        <v>10.746936009999999</v>
      </c>
      <c r="Q9" s="74">
        <v>11.557985049999999</v>
      </c>
      <c r="R9" s="74">
        <v>12.01799587</v>
      </c>
      <c r="S9" s="74">
        <v>12.49959561</v>
      </c>
      <c r="T9" s="74">
        <v>13.103064850000001</v>
      </c>
      <c r="U9" s="74">
        <v>14.72587667</v>
      </c>
      <c r="V9" s="74">
        <v>1.6901606761871948</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267.49254413</v>
      </c>
      <c r="E10" s="74">
        <v>274.18913858000002</v>
      </c>
      <c r="F10" s="74">
        <v>279.15034588999998</v>
      </c>
      <c r="G10" s="74">
        <v>286.31883954</v>
      </c>
      <c r="H10" s="74">
        <v>293.27922369999999</v>
      </c>
      <c r="I10" s="74">
        <v>298.64097610000005</v>
      </c>
      <c r="J10" s="74">
        <v>310.47439996000003</v>
      </c>
      <c r="K10" s="74">
        <v>324.12376018999998</v>
      </c>
      <c r="L10" s="74">
        <v>330.32535051000002</v>
      </c>
      <c r="M10" s="74">
        <v>334.02642335000002</v>
      </c>
      <c r="N10" s="74">
        <v>339.59642972</v>
      </c>
      <c r="O10" s="74">
        <v>344.48486993</v>
      </c>
      <c r="P10" s="74">
        <v>349.66233561000001</v>
      </c>
      <c r="Q10" s="74">
        <v>355.68205474000001</v>
      </c>
      <c r="R10" s="74">
        <v>364.40218700999998</v>
      </c>
      <c r="S10" s="74">
        <v>370.15963724</v>
      </c>
      <c r="T10" s="74">
        <v>376.30370280000005</v>
      </c>
      <c r="U10" s="74">
        <v>383.47070967000002</v>
      </c>
      <c r="V10" s="74">
        <v>44.012803344619527</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7.2357480000000016E-2</v>
      </c>
      <c r="E11" s="74">
        <v>7.6354409999999998E-2</v>
      </c>
      <c r="F11" s="74">
        <v>0.10402156000000001</v>
      </c>
      <c r="G11" s="74">
        <v>0.11443254999999999</v>
      </c>
      <c r="H11" s="74">
        <v>0.14852036999999998</v>
      </c>
      <c r="I11" s="74">
        <v>0.22670717999999998</v>
      </c>
      <c r="J11" s="74">
        <v>0.23703131000000002</v>
      </c>
      <c r="K11" s="74">
        <v>0.23758377000000003</v>
      </c>
      <c r="L11" s="74">
        <v>0.33707889000000002</v>
      </c>
      <c r="M11" s="74">
        <v>0.61526334999999999</v>
      </c>
      <c r="N11" s="74">
        <v>1.0112691</v>
      </c>
      <c r="O11" s="74">
        <v>1.4586976899999999</v>
      </c>
      <c r="P11" s="74">
        <v>1.7299800500000002</v>
      </c>
      <c r="Q11" s="74">
        <v>2.3879934700000001</v>
      </c>
      <c r="R11" s="74">
        <v>3.2388756700000001</v>
      </c>
      <c r="S11" s="74">
        <v>3.3125523000000001</v>
      </c>
      <c r="T11" s="74">
        <v>3.2882495999999999</v>
      </c>
      <c r="U11" s="74">
        <v>3.5037690400000003</v>
      </c>
      <c r="V11" s="74">
        <v>0.40214465885854517</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1.0470219600000519</v>
      </c>
      <c r="E12" s="70">
        <v>1.2275915399999349</v>
      </c>
      <c r="F12" s="70">
        <v>1.2543935700000475</v>
      </c>
      <c r="G12" s="70">
        <v>1.3625405000001365</v>
      </c>
      <c r="H12" s="70">
        <v>1.6607157899999265</v>
      </c>
      <c r="I12" s="70">
        <v>1.5519628199998579</v>
      </c>
      <c r="J12" s="70">
        <v>1.9474943100000246</v>
      </c>
      <c r="K12" s="70">
        <v>2.2481064199999992</v>
      </c>
      <c r="L12" s="70">
        <v>2.5679299999998193</v>
      </c>
      <c r="M12" s="70">
        <v>3.6093558999999686</v>
      </c>
      <c r="N12" s="70">
        <v>4.6373516099998824</v>
      </c>
      <c r="O12" s="70">
        <v>4.7537969400000293</v>
      </c>
      <c r="P12" s="70">
        <v>5.009981180000068</v>
      </c>
      <c r="Q12" s="70">
        <v>5.252653240000086</v>
      </c>
      <c r="R12" s="70">
        <v>4.7660443999999416</v>
      </c>
      <c r="S12" s="70">
        <v>4.5680575799999588</v>
      </c>
      <c r="T12" s="70">
        <v>4.499243330000013</v>
      </c>
      <c r="U12" s="70">
        <v>4.5078363900000795</v>
      </c>
      <c r="V12" s="70">
        <v>0.51738636495478518</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410.80246169999998</v>
      </c>
      <c r="E13" s="71">
        <v>421.47499972999998</v>
      </c>
      <c r="F13" s="71">
        <v>437.46117207999998</v>
      </c>
      <c r="G13" s="71">
        <v>449.68615642999998</v>
      </c>
      <c r="H13" s="71">
        <v>464.24772340999999</v>
      </c>
      <c r="I13" s="71">
        <v>474.63429907</v>
      </c>
      <c r="J13" s="71">
        <v>490.11129739</v>
      </c>
      <c r="K13" s="71">
        <v>506.68554515</v>
      </c>
      <c r="L13" s="71">
        <v>523.65353673000004</v>
      </c>
      <c r="M13" s="71">
        <v>534.77083745999994</v>
      </c>
      <c r="N13" s="71">
        <v>540.36318194</v>
      </c>
      <c r="O13" s="71">
        <v>550.59736783000005</v>
      </c>
      <c r="P13" s="71">
        <v>564.71848088000002</v>
      </c>
      <c r="Q13" s="71">
        <v>575.89125539999998</v>
      </c>
      <c r="R13" s="71">
        <v>582.06377691</v>
      </c>
      <c r="S13" s="71">
        <v>575.12000551000006</v>
      </c>
      <c r="T13" s="71">
        <v>597.02354886000001</v>
      </c>
      <c r="U13" s="71">
        <v>605.01668481000002</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99.834408479999993</v>
      </c>
      <c r="E14" s="74">
        <v>101.94356006000001</v>
      </c>
      <c r="F14" s="74">
        <v>108.99182474</v>
      </c>
      <c r="G14" s="74">
        <v>115.79915912</v>
      </c>
      <c r="H14" s="74">
        <v>121.82833538</v>
      </c>
      <c r="I14" s="74">
        <v>130.45106681000001</v>
      </c>
      <c r="J14" s="74">
        <v>132.22960897999999</v>
      </c>
      <c r="K14" s="74">
        <v>140.41557496999999</v>
      </c>
      <c r="L14" s="74">
        <v>147.81103947</v>
      </c>
      <c r="M14" s="74">
        <v>153.062297</v>
      </c>
      <c r="N14" s="74">
        <v>153.29126143000002</v>
      </c>
      <c r="O14" s="74">
        <v>156.22119072999999</v>
      </c>
      <c r="P14" s="74">
        <v>158.06497120999998</v>
      </c>
      <c r="Q14" s="74">
        <v>161.42487883999999</v>
      </c>
      <c r="R14" s="74">
        <v>164.17707881999999</v>
      </c>
      <c r="S14" s="74">
        <v>154.94943914999999</v>
      </c>
      <c r="T14" s="74">
        <v>165.19196400999999</v>
      </c>
      <c r="U14" s="74">
        <v>169.54912873999999</v>
      </c>
      <c r="V14" s="74">
        <v>28.02387653048698</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25.26865535</v>
      </c>
      <c r="E15" s="74">
        <v>27.354187279999998</v>
      </c>
      <c r="F15" s="74">
        <v>31.242317079999999</v>
      </c>
      <c r="G15" s="74">
        <v>29.667314009999998</v>
      </c>
      <c r="H15" s="74">
        <v>28.223620050000001</v>
      </c>
      <c r="I15" s="74">
        <v>26.403099919999999</v>
      </c>
      <c r="J15" s="74">
        <v>31.382038769999998</v>
      </c>
      <c r="K15" s="74">
        <v>32.530462309999997</v>
      </c>
      <c r="L15" s="74">
        <v>33.240173309999996</v>
      </c>
      <c r="M15" s="74">
        <v>32.259562469999999</v>
      </c>
      <c r="N15" s="74">
        <v>35.361911999999997</v>
      </c>
      <c r="O15" s="74">
        <v>35.79581357</v>
      </c>
      <c r="P15" s="74">
        <v>37.983039129999995</v>
      </c>
      <c r="Q15" s="74">
        <v>42.20437201</v>
      </c>
      <c r="R15" s="74">
        <v>42.551357969999998</v>
      </c>
      <c r="S15" s="74">
        <v>41.018070160000001</v>
      </c>
      <c r="T15" s="74">
        <v>45.199623010000003</v>
      </c>
      <c r="U15" s="74">
        <v>45.529974379999999</v>
      </c>
      <c r="V15" s="74">
        <v>7.5254080628038009</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20.1388192</v>
      </c>
      <c r="E16" s="74">
        <v>19.696988219999998</v>
      </c>
      <c r="F16" s="74">
        <v>20.116111099999998</v>
      </c>
      <c r="G16" s="74">
        <v>20.735435039999999</v>
      </c>
      <c r="H16" s="74">
        <v>24.465707070000001</v>
      </c>
      <c r="I16" s="74">
        <v>18.226584710000001</v>
      </c>
      <c r="J16" s="74">
        <v>16.34908905</v>
      </c>
      <c r="K16" s="74">
        <v>18.962990979999997</v>
      </c>
      <c r="L16" s="74">
        <v>20.44833431</v>
      </c>
      <c r="M16" s="74">
        <v>21.459731779999998</v>
      </c>
      <c r="N16" s="74">
        <v>19.194087640000003</v>
      </c>
      <c r="O16" s="74">
        <v>19.74411881</v>
      </c>
      <c r="P16" s="74">
        <v>23.491156969999999</v>
      </c>
      <c r="Q16" s="74">
        <v>23.917356090000002</v>
      </c>
      <c r="R16" s="74">
        <v>20.301041359999999</v>
      </c>
      <c r="S16" s="74">
        <v>18.739720479999999</v>
      </c>
      <c r="T16" s="74">
        <v>18.01548369</v>
      </c>
      <c r="U16" s="74">
        <v>16.26365075</v>
      </c>
      <c r="V16" s="74">
        <v>2.6881326016831175</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39.285788999999994</v>
      </c>
      <c r="E17" s="74">
        <v>41.10831889</v>
      </c>
      <c r="F17" s="74">
        <v>43.373231829999995</v>
      </c>
      <c r="G17" s="74">
        <v>43.372910020000006</v>
      </c>
      <c r="H17" s="74">
        <v>43.218615870000001</v>
      </c>
      <c r="I17" s="74">
        <v>47.346257940000001</v>
      </c>
      <c r="J17" s="74">
        <v>48.468191059999995</v>
      </c>
      <c r="K17" s="74">
        <v>49.957183279999995</v>
      </c>
      <c r="L17" s="74">
        <v>50.573419629999997</v>
      </c>
      <c r="M17" s="74">
        <v>52.249011899999999</v>
      </c>
      <c r="N17" s="74">
        <v>52.811985269999994</v>
      </c>
      <c r="O17" s="74">
        <v>54.333966920000002</v>
      </c>
      <c r="P17" s="74">
        <v>56.52375516</v>
      </c>
      <c r="Q17" s="74">
        <v>58.115262049999998</v>
      </c>
      <c r="R17" s="74">
        <v>58.65419438</v>
      </c>
      <c r="S17" s="74">
        <v>58.145828190000003</v>
      </c>
      <c r="T17" s="74">
        <v>61.027591220000005</v>
      </c>
      <c r="U17" s="74">
        <v>61.225250200000005</v>
      </c>
      <c r="V17" s="74">
        <v>10.119596985862835</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1.798541E-2</v>
      </c>
      <c r="E18" s="74">
        <v>1.8009290000000001E-2</v>
      </c>
      <c r="F18" s="74">
        <v>1.9729009999999998E-2</v>
      </c>
      <c r="G18" s="74">
        <v>5.0707859999999993E-2</v>
      </c>
      <c r="H18" s="74">
        <v>6.0835099999999996E-2</v>
      </c>
      <c r="I18" s="74">
        <v>9.501453E-2</v>
      </c>
      <c r="J18" s="74">
        <v>0.10456852999999999</v>
      </c>
      <c r="K18" s="74">
        <v>0.11476743</v>
      </c>
      <c r="L18" s="74">
        <v>0.13198851</v>
      </c>
      <c r="M18" s="74">
        <v>0.14641505000000002</v>
      </c>
      <c r="N18" s="74">
        <v>0.15881137000000001</v>
      </c>
      <c r="O18" s="74">
        <v>0.17092106000000001</v>
      </c>
      <c r="P18" s="74">
        <v>0.18136818999999998</v>
      </c>
      <c r="Q18" s="74">
        <v>0.18914486</v>
      </c>
      <c r="R18" s="74">
        <v>0.19298578</v>
      </c>
      <c r="S18" s="74">
        <v>0.18747451000000001</v>
      </c>
      <c r="T18" s="74">
        <v>0.20310262000000001</v>
      </c>
      <c r="U18" s="74">
        <v>0.17873522</v>
      </c>
      <c r="V18" s="74">
        <v>2.9542196849683604E-2</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226.25680427</v>
      </c>
      <c r="E19" s="74">
        <v>231.35393599</v>
      </c>
      <c r="F19" s="74">
        <v>233.71795832000001</v>
      </c>
      <c r="G19" s="74">
        <v>240.06063040000001</v>
      </c>
      <c r="H19" s="74">
        <v>246.45060995</v>
      </c>
      <c r="I19" s="74">
        <v>252.11227516</v>
      </c>
      <c r="J19" s="74">
        <v>261.57780100000002</v>
      </c>
      <c r="K19" s="74">
        <v>264.70456618999998</v>
      </c>
      <c r="L19" s="74">
        <v>271.44858149999999</v>
      </c>
      <c r="M19" s="74">
        <v>275.59381926999998</v>
      </c>
      <c r="N19" s="74">
        <v>279.54512423999995</v>
      </c>
      <c r="O19" s="74">
        <v>284.33135673999999</v>
      </c>
      <c r="P19" s="74">
        <v>288.47419020999996</v>
      </c>
      <c r="Q19" s="74">
        <v>290.04024155999997</v>
      </c>
      <c r="R19" s="74">
        <v>296.18711861000003</v>
      </c>
      <c r="S19" s="74">
        <v>302.07947301999997</v>
      </c>
      <c r="T19" s="74">
        <v>307.38578431000002</v>
      </c>
      <c r="U19" s="74">
        <v>312.26994551000001</v>
      </c>
      <c r="V19" s="74">
        <v>51.613443620660739</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48.332365500000002</v>
      </c>
      <c r="E20" s="71">
        <v>50.500394370000002</v>
      </c>
      <c r="F20" s="71">
        <v>52.745339740000006</v>
      </c>
      <c r="G20" s="71">
        <v>53.521827810000005</v>
      </c>
      <c r="H20" s="71">
        <v>53.930580309999996</v>
      </c>
      <c r="I20" s="71">
        <v>58.990143740000001</v>
      </c>
      <c r="J20" s="71">
        <v>59.65443552</v>
      </c>
      <c r="K20" s="71">
        <v>62.12165641</v>
      </c>
      <c r="L20" s="71">
        <v>63.853227449999999</v>
      </c>
      <c r="M20" s="71">
        <v>66.025321730000002</v>
      </c>
      <c r="N20" s="71">
        <v>68.142606709999995</v>
      </c>
      <c r="O20" s="71">
        <v>69.022431729999994</v>
      </c>
      <c r="P20" s="71">
        <v>71.146233870000003</v>
      </c>
      <c r="Q20" s="71">
        <v>73.040265090000005</v>
      </c>
      <c r="R20" s="71">
        <v>74.320218139999994</v>
      </c>
      <c r="S20" s="71">
        <v>73.482076329999998</v>
      </c>
      <c r="T20" s="71">
        <v>76.938467639999999</v>
      </c>
      <c r="U20" s="71">
        <v>76.905392509999999</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4.36567682</v>
      </c>
      <c r="E21" s="74">
        <v>4.7557798800000004</v>
      </c>
      <c r="F21" s="74">
        <v>4.9978660900000005</v>
      </c>
      <c r="G21" s="74">
        <v>5.5671832500000002</v>
      </c>
      <c r="H21" s="74">
        <v>5.8217962300000003</v>
      </c>
      <c r="I21" s="74">
        <v>5.5240525299999996</v>
      </c>
      <c r="J21" s="74">
        <v>4.8023288400000004</v>
      </c>
      <c r="K21" s="74">
        <v>6.0675556800000008</v>
      </c>
      <c r="L21" s="74">
        <v>6.5797145700000002</v>
      </c>
      <c r="M21" s="74">
        <v>7.0844521900000004</v>
      </c>
      <c r="N21" s="74">
        <v>7.6876708099999993</v>
      </c>
      <c r="O21" s="74">
        <v>6.5383570900000008</v>
      </c>
      <c r="P21" s="74">
        <v>6.1391014899999998</v>
      </c>
      <c r="Q21" s="74">
        <v>4.9179002000000001</v>
      </c>
      <c r="R21" s="74">
        <v>4.5544314100000003</v>
      </c>
      <c r="S21" s="74">
        <v>3.6139330100000002</v>
      </c>
      <c r="T21" s="74">
        <v>4.3154298999999998</v>
      </c>
      <c r="U21" s="74">
        <v>3.6716620200000003</v>
      </c>
      <c r="V21" s="74">
        <v>4.774258215407424</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13.403701999999999</v>
      </c>
      <c r="E22" s="74">
        <v>14.366128</v>
      </c>
      <c r="F22" s="74">
        <v>15.357966000000001</v>
      </c>
      <c r="G22" s="74">
        <v>15.85539</v>
      </c>
      <c r="H22" s="74">
        <v>16.568330000000003</v>
      </c>
      <c r="I22" s="74">
        <v>20.080741999999997</v>
      </c>
      <c r="J22" s="74">
        <v>20.932658</v>
      </c>
      <c r="K22" s="74">
        <v>22.363276600000003</v>
      </c>
      <c r="L22" s="74">
        <v>22.792700400000001</v>
      </c>
      <c r="M22" s="74">
        <v>23.620742799999999</v>
      </c>
      <c r="N22" s="74">
        <v>25.037481</v>
      </c>
      <c r="O22" s="74">
        <v>26.7847516</v>
      </c>
      <c r="P22" s="74">
        <v>28.486809249999997</v>
      </c>
      <c r="Q22" s="74">
        <v>29.825954209999999</v>
      </c>
      <c r="R22" s="74">
        <v>30.231363470000002</v>
      </c>
      <c r="S22" s="74">
        <v>31.16034286</v>
      </c>
      <c r="T22" s="74">
        <v>32.477487230000001</v>
      </c>
      <c r="U22" s="74">
        <v>32.54189427</v>
      </c>
      <c r="V22" s="74">
        <v>42.31419047210322</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21.339008000000003</v>
      </c>
      <c r="E23" s="74">
        <v>21.939374000000001</v>
      </c>
      <c r="F23" s="74">
        <v>22.664784000000001</v>
      </c>
      <c r="G23" s="74">
        <v>22.065020000000001</v>
      </c>
      <c r="H23" s="74">
        <v>21.226692</v>
      </c>
      <c r="I23" s="74">
        <v>22.147235999999999</v>
      </c>
      <c r="J23" s="74">
        <v>22.449009999999998</v>
      </c>
      <c r="K23" s="74">
        <v>22.260325999999999</v>
      </c>
      <c r="L23" s="74">
        <v>22.077576000000001</v>
      </c>
      <c r="M23" s="74">
        <v>22.093743999999997</v>
      </c>
      <c r="N23" s="74">
        <v>21.95290868</v>
      </c>
      <c r="O23" s="74">
        <v>21.751918939999999</v>
      </c>
      <c r="P23" s="74">
        <v>21.838524039999999</v>
      </c>
      <c r="Q23" s="74">
        <v>22.451425220000001</v>
      </c>
      <c r="R23" s="74">
        <v>22.363270919999998</v>
      </c>
      <c r="S23" s="74">
        <v>21.287340319999998</v>
      </c>
      <c r="T23" s="74">
        <v>21.64041155</v>
      </c>
      <c r="U23" s="74">
        <v>20.549650969999998</v>
      </c>
      <c r="V23" s="74">
        <v>26.720689277189415</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0.97119800000000001</v>
      </c>
      <c r="E24" s="74">
        <v>0.862236</v>
      </c>
      <c r="F24" s="74">
        <v>0.97326199999999996</v>
      </c>
      <c r="G24" s="74">
        <v>1.118344</v>
      </c>
      <c r="H24" s="74">
        <v>1.101316</v>
      </c>
      <c r="I24" s="74">
        <v>1.0405139999999999</v>
      </c>
      <c r="J24" s="74">
        <v>1.1611720000000001</v>
      </c>
      <c r="K24" s="74">
        <v>1.0280440000000002</v>
      </c>
      <c r="L24" s="74">
        <v>1.2131160000000001</v>
      </c>
      <c r="M24" s="74">
        <v>1.1862840000000001</v>
      </c>
      <c r="N24" s="74">
        <v>1.0523820000000002</v>
      </c>
      <c r="O24" s="74">
        <v>1.2922360000000002</v>
      </c>
      <c r="P24" s="74">
        <v>1.2205979999999998</v>
      </c>
      <c r="Q24" s="74">
        <v>0.99587999999999999</v>
      </c>
      <c r="R24" s="74">
        <v>1.139672</v>
      </c>
      <c r="S24" s="74">
        <v>0.85165800000000003</v>
      </c>
      <c r="T24" s="74">
        <v>0.90349805000000005</v>
      </c>
      <c r="U24" s="74">
        <v>0.74797789999999997</v>
      </c>
      <c r="V24" s="74">
        <v>0.97259486700199926</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7.9499002000000001</v>
      </c>
      <c r="E25" s="74">
        <v>8.2090680799999998</v>
      </c>
      <c r="F25" s="74">
        <v>8.4097197500000007</v>
      </c>
      <c r="G25" s="74">
        <v>8.5509881700000001</v>
      </c>
      <c r="H25" s="74">
        <v>8.7836345100000006</v>
      </c>
      <c r="I25" s="74">
        <v>9.6651938499999996</v>
      </c>
      <c r="J25" s="74">
        <v>9.7487859399999994</v>
      </c>
      <c r="K25" s="74">
        <v>9.8280513599999999</v>
      </c>
      <c r="L25" s="74">
        <v>10.373419589999999</v>
      </c>
      <c r="M25" s="74">
        <v>10.853045290000001</v>
      </c>
      <c r="N25" s="74">
        <v>10.70709873</v>
      </c>
      <c r="O25" s="74">
        <v>10.62172584</v>
      </c>
      <c r="P25" s="74">
        <v>11.16481001</v>
      </c>
      <c r="Q25" s="74">
        <v>11.978902679999999</v>
      </c>
      <c r="R25" s="74">
        <v>12.486781870000002</v>
      </c>
      <c r="S25" s="74">
        <v>12.94829631</v>
      </c>
      <c r="T25" s="74">
        <v>13.5331657</v>
      </c>
      <c r="U25" s="74">
        <v>15.120867239999999</v>
      </c>
      <c r="V25" s="74">
        <v>19.661647573066915</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0.16090599999999999</v>
      </c>
      <c r="E26" s="74">
        <v>0.23116800000000001</v>
      </c>
      <c r="F26" s="74">
        <v>0.181202</v>
      </c>
      <c r="G26" s="74">
        <v>0.1877896</v>
      </c>
      <c r="H26" s="74">
        <v>0.1946524</v>
      </c>
      <c r="I26" s="74">
        <v>0.19644635999999999</v>
      </c>
      <c r="J26" s="74">
        <v>0.20924487999999999</v>
      </c>
      <c r="K26" s="74">
        <v>0.19573858000000002</v>
      </c>
      <c r="L26" s="74">
        <v>0.20919909</v>
      </c>
      <c r="M26" s="74">
        <v>0.20857835999999999</v>
      </c>
      <c r="N26" s="74">
        <v>0.22803545</v>
      </c>
      <c r="O26" s="74">
        <v>0.23124397999999999</v>
      </c>
      <c r="P26" s="74">
        <v>0.24496197</v>
      </c>
      <c r="Q26" s="74">
        <v>0.24648898999999999</v>
      </c>
      <c r="R26" s="74">
        <v>0.21945592</v>
      </c>
      <c r="S26" s="74">
        <v>0.21267843</v>
      </c>
      <c r="T26" s="74">
        <v>0.21235113999999999</v>
      </c>
      <c r="U26" s="74">
        <v>0.20169658999999998</v>
      </c>
      <c r="V26" s="74">
        <v>0.26226586123173795</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7.0472699999999999E-2</v>
      </c>
      <c r="E27" s="74">
        <v>7.3739840000000001E-2</v>
      </c>
      <c r="F27" s="74">
        <v>0.10086682000000001</v>
      </c>
      <c r="G27" s="74">
        <v>0.11003786</v>
      </c>
      <c r="H27" s="74">
        <v>0.14342736</v>
      </c>
      <c r="I27" s="74">
        <v>0.20255493999999999</v>
      </c>
      <c r="J27" s="74">
        <v>0.20917006000000002</v>
      </c>
      <c r="K27" s="74">
        <v>0.20316210000000001</v>
      </c>
      <c r="L27" s="74">
        <v>0.30389991999999999</v>
      </c>
      <c r="M27" s="74">
        <v>0.47675905999999996</v>
      </c>
      <c r="N27" s="74">
        <v>0.73643605999999995</v>
      </c>
      <c r="O27" s="74">
        <v>0.90047245999999992</v>
      </c>
      <c r="P27" s="74">
        <v>0.99408268999999994</v>
      </c>
      <c r="Q27" s="74">
        <v>1.3137116599999998</v>
      </c>
      <c r="R27" s="74">
        <v>1.59264458</v>
      </c>
      <c r="S27" s="74">
        <v>1.6056522500000001</v>
      </c>
      <c r="T27" s="74">
        <v>1.87914716</v>
      </c>
      <c r="U27" s="74">
        <v>2.1487623299999998</v>
      </c>
      <c r="V27" s="74">
        <v>2.7940333699234374</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1.88478E-3</v>
      </c>
      <c r="E28" s="74">
        <v>2.6145700000000001E-3</v>
      </c>
      <c r="F28" s="74">
        <v>3.1547400000000001E-3</v>
      </c>
      <c r="G28" s="74">
        <v>4.3946899999999997E-3</v>
      </c>
      <c r="H28" s="74">
        <v>5.0930099999999994E-3</v>
      </c>
      <c r="I28" s="74">
        <v>2.4152239999999998E-2</v>
      </c>
      <c r="J28" s="74">
        <v>2.7861249999999997E-2</v>
      </c>
      <c r="K28" s="74">
        <v>3.4421670000000001E-2</v>
      </c>
      <c r="L28" s="74">
        <v>3.3178970000000002E-2</v>
      </c>
      <c r="M28" s="74">
        <v>0.13850429</v>
      </c>
      <c r="N28" s="74">
        <v>0.24146503999999999</v>
      </c>
      <c r="O28" s="74">
        <v>0.40376922999999998</v>
      </c>
      <c r="P28" s="74">
        <v>0.54650816000000002</v>
      </c>
      <c r="Q28" s="74">
        <v>0.7607510999999999</v>
      </c>
      <c r="R28" s="74">
        <v>1.1749390499999999</v>
      </c>
      <c r="S28" s="74">
        <v>1.26688088</v>
      </c>
      <c r="T28" s="74">
        <v>1.4091024399999998</v>
      </c>
      <c r="U28" s="74">
        <v>1.3550067100000001</v>
      </c>
      <c r="V28" s="74">
        <v>1.761913782344728</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[1]África!C29</f>
        <v>Otras renovables</v>
      </c>
      <c r="D29" s="74">
        <v>6.9616999999993823E-2</v>
      </c>
      <c r="E29" s="74">
        <v>6.0285999999997841E-2</v>
      </c>
      <c r="F29" s="74">
        <v>5.6518340000003775E-2</v>
      </c>
      <c r="G29" s="74">
        <v>6.2680239999998832E-2</v>
      </c>
      <c r="H29" s="74">
        <v>8.5638799999991022E-2</v>
      </c>
      <c r="I29" s="74">
        <v>0.10925181999999722</v>
      </c>
      <c r="J29" s="74">
        <v>0.11420455000000374</v>
      </c>
      <c r="K29" s="74">
        <v>0.14108041999999443</v>
      </c>
      <c r="L29" s="74">
        <v>0.27042291000000063</v>
      </c>
      <c r="M29" s="74">
        <v>0.36321173999999701</v>
      </c>
      <c r="N29" s="74">
        <v>0.49912894000000563</v>
      </c>
      <c r="O29" s="74">
        <v>0.49795659000000114</v>
      </c>
      <c r="P29" s="74">
        <v>0.51083825999999988</v>
      </c>
      <c r="Q29" s="74">
        <v>0.54925103000000775</v>
      </c>
      <c r="R29" s="74">
        <v>0.5576589199999944</v>
      </c>
      <c r="S29" s="74">
        <v>0.5352942699999943</v>
      </c>
      <c r="T29" s="74">
        <v>0.56787446999999247</v>
      </c>
      <c r="U29" s="74">
        <v>0.5678744800000004</v>
      </c>
      <c r="V29" s="74">
        <v>0.73840658173113116</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410.80246169999998</v>
      </c>
      <c r="E30" s="71">
        <v>421.47499972999998</v>
      </c>
      <c r="F30" s="71">
        <v>437.46117207999998</v>
      </c>
      <c r="G30" s="71">
        <v>449.68615642999998</v>
      </c>
      <c r="H30" s="71">
        <v>464.24772340999999</v>
      </c>
      <c r="I30" s="71">
        <v>474.63429907</v>
      </c>
      <c r="J30" s="71">
        <v>490.11129739</v>
      </c>
      <c r="K30" s="71">
        <v>506.68554515</v>
      </c>
      <c r="L30" s="71">
        <v>523.65353673000004</v>
      </c>
      <c r="M30" s="71">
        <v>534.77083745999994</v>
      </c>
      <c r="N30" s="71">
        <v>540.36318194</v>
      </c>
      <c r="O30" s="71">
        <v>550.59736783000005</v>
      </c>
      <c r="P30" s="71">
        <v>564.71848088000002</v>
      </c>
      <c r="Q30" s="71">
        <v>575.89125539999998</v>
      </c>
      <c r="R30" s="71">
        <v>582.06377691</v>
      </c>
      <c r="S30" s="71">
        <v>575.12000551000006</v>
      </c>
      <c r="T30" s="71">
        <v>597.02354886000001</v>
      </c>
      <c r="U30" s="71">
        <v>605.01668481000002</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[1]África!C31</f>
        <v>Industria</v>
      </c>
      <c r="D31" s="74">
        <v>75.727379069999998</v>
      </c>
      <c r="E31" s="74">
        <v>78.091978510000004</v>
      </c>
      <c r="F31" s="74">
        <v>81.392427429999998</v>
      </c>
      <c r="G31" s="74">
        <v>81.431928569999997</v>
      </c>
      <c r="H31" s="74">
        <v>83.96540383</v>
      </c>
      <c r="I31" s="74">
        <v>84.515458249999995</v>
      </c>
      <c r="J31" s="74">
        <v>88.609099799999996</v>
      </c>
      <c r="K31" s="74">
        <v>86.658645629999995</v>
      </c>
      <c r="L31" s="74">
        <v>90.146221000000011</v>
      </c>
      <c r="M31" s="74">
        <v>87.545700150000002</v>
      </c>
      <c r="N31" s="74">
        <v>86.134902359999998</v>
      </c>
      <c r="O31" s="74">
        <v>86.004783859999989</v>
      </c>
      <c r="P31" s="74">
        <v>85.165578420000003</v>
      </c>
      <c r="Q31" s="74">
        <v>89.506941810000001</v>
      </c>
      <c r="R31" s="74">
        <v>87.435121260000003</v>
      </c>
      <c r="S31" s="74">
        <v>84.608029920000007</v>
      </c>
      <c r="T31" s="74">
        <v>90.176861970000004</v>
      </c>
      <c r="U31" s="74">
        <v>89.616074340000011</v>
      </c>
      <c r="V31" s="74">
        <v>14.8121657782286</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58.835850879999995</v>
      </c>
      <c r="E32" s="74">
        <v>60.416417699999997</v>
      </c>
      <c r="F32" s="74">
        <v>64.846031060000001</v>
      </c>
      <c r="G32" s="74">
        <v>68.620595640000005</v>
      </c>
      <c r="H32" s="74">
        <v>72.975592710000001</v>
      </c>
      <c r="I32" s="74">
        <v>80.311695389999997</v>
      </c>
      <c r="J32" s="74">
        <v>83.002190229999997</v>
      </c>
      <c r="K32" s="74">
        <v>91.795297239999996</v>
      </c>
      <c r="L32" s="74">
        <v>99.205213239999992</v>
      </c>
      <c r="M32" s="74">
        <v>103.04960598</v>
      </c>
      <c r="N32" s="74">
        <v>105.00770891000001</v>
      </c>
      <c r="O32" s="74">
        <v>109.20522563</v>
      </c>
      <c r="P32" s="74">
        <v>110.47320488000001</v>
      </c>
      <c r="Q32" s="74">
        <v>114.03127983</v>
      </c>
      <c r="R32" s="74">
        <v>117.70060567</v>
      </c>
      <c r="S32" s="74">
        <v>109.20355022999999</v>
      </c>
      <c r="T32" s="74">
        <v>116.85184962</v>
      </c>
      <c r="U32" s="74">
        <v>120.32800599000001</v>
      </c>
      <c r="V32" s="74">
        <v>19.888378124280642</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252.19982148</v>
      </c>
      <c r="E33" s="74">
        <v>258.20838727</v>
      </c>
      <c r="F33" s="74">
        <v>263.34415825999997</v>
      </c>
      <c r="G33" s="74">
        <v>270.45279966999999</v>
      </c>
      <c r="H33" s="74">
        <v>275.42241589999998</v>
      </c>
      <c r="I33" s="74">
        <v>279.26182342000004</v>
      </c>
      <c r="J33" s="74">
        <v>288.53038064999998</v>
      </c>
      <c r="K33" s="74">
        <v>297.29189335999996</v>
      </c>
      <c r="L33" s="74">
        <v>306.01461646000001</v>
      </c>
      <c r="M33" s="74">
        <v>315.15823038000002</v>
      </c>
      <c r="N33" s="74">
        <v>319.21879187000002</v>
      </c>
      <c r="O33" s="74">
        <v>324.39272985000002</v>
      </c>
      <c r="P33" s="74">
        <v>336.98248976000002</v>
      </c>
      <c r="Q33" s="74">
        <v>339.07617827000001</v>
      </c>
      <c r="R33" s="74">
        <v>344.35210078000006</v>
      </c>
      <c r="S33" s="74">
        <v>349.10376344000002</v>
      </c>
      <c r="T33" s="74">
        <v>355.83939736000002</v>
      </c>
      <c r="U33" s="74">
        <v>360.63195418999999</v>
      </c>
      <c r="V33" s="74">
        <v>59.606943617307536</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99.834408479999993</v>
      </c>
      <c r="E34" s="71">
        <v>101.94356006000001</v>
      </c>
      <c r="F34" s="71">
        <v>108.99182474</v>
      </c>
      <c r="G34" s="71">
        <v>115.79915912</v>
      </c>
      <c r="H34" s="71">
        <v>121.82833538</v>
      </c>
      <c r="I34" s="71">
        <v>130.45106681000001</v>
      </c>
      <c r="J34" s="71">
        <v>132.22960897999999</v>
      </c>
      <c r="K34" s="71">
        <v>140.41557496999999</v>
      </c>
      <c r="L34" s="71">
        <v>147.81103947</v>
      </c>
      <c r="M34" s="71">
        <v>153.062297</v>
      </c>
      <c r="N34" s="71">
        <v>153.29126143000002</v>
      </c>
      <c r="O34" s="71">
        <v>156.22119072999999</v>
      </c>
      <c r="P34" s="71">
        <v>158.06497120999998</v>
      </c>
      <c r="Q34" s="71">
        <v>161.42487883999999</v>
      </c>
      <c r="R34" s="71">
        <v>164.17707881999999</v>
      </c>
      <c r="S34" s="71">
        <v>154.94943914999999</v>
      </c>
      <c r="T34" s="71">
        <v>165.19196400999999</v>
      </c>
      <c r="U34" s="71">
        <v>169.54912873999999</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15.008678340000001</v>
      </c>
      <c r="E35" s="74">
        <v>15.135567829999999</v>
      </c>
      <c r="F35" s="74">
        <v>15.22467069</v>
      </c>
      <c r="G35" s="74">
        <v>16.05021546</v>
      </c>
      <c r="H35" s="74">
        <v>16.391821090000001</v>
      </c>
      <c r="I35" s="74">
        <v>16.849714889999998</v>
      </c>
      <c r="J35" s="74">
        <v>16.731041649999998</v>
      </c>
      <c r="K35" s="74">
        <v>15.709098239999999</v>
      </c>
      <c r="L35" s="74">
        <v>17.42943464</v>
      </c>
      <c r="M35" s="74">
        <v>18.335536879999999</v>
      </c>
      <c r="N35" s="74">
        <v>17.714105839999998</v>
      </c>
      <c r="O35" s="74">
        <v>17.60510567</v>
      </c>
      <c r="P35" s="74">
        <v>16.89457749</v>
      </c>
      <c r="Q35" s="74">
        <v>17.103136970000001</v>
      </c>
      <c r="R35" s="74">
        <v>16.0856116</v>
      </c>
      <c r="S35" s="74">
        <v>15.191089610000001</v>
      </c>
      <c r="T35" s="74">
        <v>16.655443439999999</v>
      </c>
      <c r="U35" s="74">
        <v>17.134177830000002</v>
      </c>
      <c r="V35" s="74">
        <v>10.105730390555355</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58.048374510000002</v>
      </c>
      <c r="E36" s="74">
        <v>59.763752820000001</v>
      </c>
      <c r="F36" s="74">
        <v>63.895486579999996</v>
      </c>
      <c r="G36" s="74">
        <v>67.801146689999996</v>
      </c>
      <c r="H36" s="74">
        <v>72.222921230000011</v>
      </c>
      <c r="I36" s="74">
        <v>79.571972489999993</v>
      </c>
      <c r="J36" s="74">
        <v>82.157145650000004</v>
      </c>
      <c r="K36" s="74">
        <v>90.88768782999999</v>
      </c>
      <c r="L36" s="74">
        <v>98.337473540000005</v>
      </c>
      <c r="M36" s="74">
        <v>102.17246069000001</v>
      </c>
      <c r="N36" s="74">
        <v>104.16750829</v>
      </c>
      <c r="O36" s="74">
        <v>108.38313171</v>
      </c>
      <c r="P36" s="74">
        <v>109.67534689</v>
      </c>
      <c r="Q36" s="74">
        <v>113.13783346</v>
      </c>
      <c r="R36" s="74">
        <v>116.70490419000001</v>
      </c>
      <c r="S36" s="74">
        <v>108.26368072000001</v>
      </c>
      <c r="T36" s="74">
        <v>115.74892206</v>
      </c>
      <c r="U36" s="74">
        <v>119.22098539</v>
      </c>
      <c r="V36" s="74">
        <v>70.316483650483903</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15.657839710000001</v>
      </c>
      <c r="E37" s="74">
        <v>15.752448280000001</v>
      </c>
      <c r="F37" s="74">
        <v>16.092136910000001</v>
      </c>
      <c r="G37" s="74">
        <v>16.883199230000002</v>
      </c>
      <c r="H37" s="74">
        <v>16.92297362</v>
      </c>
      <c r="I37" s="74">
        <v>17.787512760000002</v>
      </c>
      <c r="J37" s="74">
        <v>17.72662021</v>
      </c>
      <c r="K37" s="74">
        <v>18.199351549999999</v>
      </c>
      <c r="L37" s="74">
        <v>19.04515486</v>
      </c>
      <c r="M37" s="74">
        <v>18.713931539999997</v>
      </c>
      <c r="N37" s="74">
        <v>18.280601480000001</v>
      </c>
      <c r="O37" s="74">
        <v>16.91481473</v>
      </c>
      <c r="P37" s="74">
        <v>16.843807209999998</v>
      </c>
      <c r="Q37" s="74">
        <v>16.886442350000003</v>
      </c>
      <c r="R37" s="74">
        <v>17.67044993</v>
      </c>
      <c r="S37" s="74">
        <v>17.44150067</v>
      </c>
      <c r="T37" s="74">
        <v>18.006001879999999</v>
      </c>
      <c r="U37" s="74">
        <v>18.098898119999998</v>
      </c>
      <c r="V37" s="74">
        <v>10.674721984419204</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25.26865535</v>
      </c>
      <c r="E38" s="71">
        <v>27.354187279999998</v>
      </c>
      <c r="F38" s="71">
        <v>31.242317079999999</v>
      </c>
      <c r="G38" s="71">
        <v>29.667314009999998</v>
      </c>
      <c r="H38" s="71">
        <v>28.223620050000001</v>
      </c>
      <c r="I38" s="71">
        <v>26.403099919999999</v>
      </c>
      <c r="J38" s="71">
        <v>31.382038769999998</v>
      </c>
      <c r="K38" s="71">
        <v>32.530462309999997</v>
      </c>
      <c r="L38" s="71">
        <v>33.240173309999996</v>
      </c>
      <c r="M38" s="71">
        <v>32.259562469999999</v>
      </c>
      <c r="N38" s="71">
        <v>35.361911999999997</v>
      </c>
      <c r="O38" s="71">
        <v>35.79581357</v>
      </c>
      <c r="P38" s="71">
        <v>37.983039129999995</v>
      </c>
      <c r="Q38" s="71">
        <v>42.20437201</v>
      </c>
      <c r="R38" s="71">
        <v>42.551357969999998</v>
      </c>
      <c r="S38" s="71">
        <v>41.018070160000001</v>
      </c>
      <c r="T38" s="71">
        <v>45.199623010000003</v>
      </c>
      <c r="U38" s="71">
        <v>45.529974379999999</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13.604286780000001</v>
      </c>
      <c r="E39" s="74">
        <v>15.10350927</v>
      </c>
      <c r="F39" s="74">
        <v>18.101068739999999</v>
      </c>
      <c r="G39" s="74">
        <v>16.468997599999998</v>
      </c>
      <c r="H39" s="74">
        <v>13.830180609999999</v>
      </c>
      <c r="I39" s="74">
        <v>13.585368409999999</v>
      </c>
      <c r="J39" s="74">
        <v>17.57851659</v>
      </c>
      <c r="K39" s="74">
        <v>17.05704248</v>
      </c>
      <c r="L39" s="74">
        <v>17.166115389999998</v>
      </c>
      <c r="M39" s="74">
        <v>15.82868839</v>
      </c>
      <c r="N39" s="74">
        <v>16.56904712</v>
      </c>
      <c r="O39" s="74">
        <v>16.058535509999999</v>
      </c>
      <c r="P39" s="74">
        <v>17.787403380000001</v>
      </c>
      <c r="Q39" s="74">
        <v>18.262659960000001</v>
      </c>
      <c r="R39" s="74">
        <v>18.218858049999998</v>
      </c>
      <c r="S39" s="74">
        <v>17.58201158</v>
      </c>
      <c r="T39" s="74">
        <v>19.876383819999997</v>
      </c>
      <c r="U39" s="74">
        <v>19.922137419999999</v>
      </c>
      <c r="V39" s="74">
        <v>43.756091874172498</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0.24774277</v>
      </c>
      <c r="E40" s="74">
        <v>0.28217928000000003</v>
      </c>
      <c r="F40" s="74">
        <v>0.30064488</v>
      </c>
      <c r="G40" s="74">
        <v>0.44445285000000001</v>
      </c>
      <c r="H40" s="74">
        <v>0.35963026999999997</v>
      </c>
      <c r="I40" s="74">
        <v>0.34311759999999997</v>
      </c>
      <c r="J40" s="74">
        <v>0.37638628999999996</v>
      </c>
      <c r="K40" s="74">
        <v>0.40649954000000005</v>
      </c>
      <c r="L40" s="74">
        <v>0.37719513999999998</v>
      </c>
      <c r="M40" s="74">
        <v>0.35891824</v>
      </c>
      <c r="N40" s="74">
        <v>0.31908911000000001</v>
      </c>
      <c r="O40" s="74">
        <v>0.28522748999999997</v>
      </c>
      <c r="P40" s="74">
        <v>0.29457136</v>
      </c>
      <c r="Q40" s="74">
        <v>0.38663425000000001</v>
      </c>
      <c r="R40" s="74">
        <v>0.48709534000000004</v>
      </c>
      <c r="S40" s="74">
        <v>0.47040938999999998</v>
      </c>
      <c r="T40" s="74">
        <v>0.63919320000000002</v>
      </c>
      <c r="U40" s="74">
        <v>0.62943808000000001</v>
      </c>
      <c r="V40" s="74">
        <v>1.3824696555869225</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4.1933252400000001</v>
      </c>
      <c r="E41" s="74">
        <v>4.2894211999999996</v>
      </c>
      <c r="F41" s="74">
        <v>5.0102379700000004</v>
      </c>
      <c r="G41" s="74">
        <v>4.9479264300000008</v>
      </c>
      <c r="H41" s="74">
        <v>4.9041796599999996</v>
      </c>
      <c r="I41" s="74">
        <v>4.8656268500000008</v>
      </c>
      <c r="J41" s="74">
        <v>5.6228221100000004</v>
      </c>
      <c r="K41" s="74">
        <v>6.5993732199999995</v>
      </c>
      <c r="L41" s="74">
        <v>7.5394459799999991</v>
      </c>
      <c r="M41" s="74">
        <v>8.1317425100000005</v>
      </c>
      <c r="N41" s="74">
        <v>8.8936895200000006</v>
      </c>
      <c r="O41" s="74">
        <v>9.2529749500000005</v>
      </c>
      <c r="P41" s="74">
        <v>10.025963490000001</v>
      </c>
      <c r="Q41" s="74">
        <v>12.036809080000001</v>
      </c>
      <c r="R41" s="74">
        <v>12.438493629999998</v>
      </c>
      <c r="S41" s="74">
        <v>12.345160570000001</v>
      </c>
      <c r="T41" s="74">
        <v>12.760649899999999</v>
      </c>
      <c r="U41" s="74">
        <v>13.027476049999999</v>
      </c>
      <c r="V41" s="74">
        <v>28.612965913994877</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99.764844479999994</v>
      </c>
      <c r="E42" s="71">
        <v>101.87399606000001</v>
      </c>
      <c r="F42" s="71">
        <v>108.90537005</v>
      </c>
      <c r="G42" s="71">
        <v>115.69744829</v>
      </c>
      <c r="H42" s="71">
        <v>121.75438538</v>
      </c>
      <c r="I42" s="71">
        <v>130.39445681000001</v>
      </c>
      <c r="J42" s="71">
        <v>132.22960897999999</v>
      </c>
      <c r="K42" s="71">
        <v>140.41557496999999</v>
      </c>
      <c r="L42" s="71">
        <v>147.81103947</v>
      </c>
      <c r="M42" s="71">
        <v>153.062297</v>
      </c>
      <c r="N42" s="71">
        <v>153.29126143000002</v>
      </c>
      <c r="O42" s="71">
        <v>156.22119072999999</v>
      </c>
      <c r="P42" s="71">
        <v>158.06497120999998</v>
      </c>
      <c r="Q42" s="71">
        <v>161.42487883999999</v>
      </c>
      <c r="R42" s="71">
        <v>164.17707881999999</v>
      </c>
      <c r="S42" s="71">
        <v>154.94943914999999</v>
      </c>
      <c r="T42" s="71">
        <v>165.19196400999999</v>
      </c>
      <c r="U42" s="71">
        <v>169.54912873999999</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24.018969609999999</v>
      </c>
      <c r="E43" s="74">
        <v>24.276617989999998</v>
      </c>
      <c r="F43" s="74">
        <v>26.174039430000001</v>
      </c>
      <c r="G43" s="74">
        <v>27.437570700000002</v>
      </c>
      <c r="H43" s="74">
        <v>29.917219460000002</v>
      </c>
      <c r="I43" s="74">
        <v>33.291043940000002</v>
      </c>
      <c r="J43" s="74">
        <v>35.273830609999997</v>
      </c>
      <c r="K43" s="74">
        <v>40.609787179999998</v>
      </c>
      <c r="L43" s="74">
        <v>42.901019590000004</v>
      </c>
      <c r="M43" s="74">
        <v>44.244233819999998</v>
      </c>
      <c r="N43" s="74">
        <v>45.697160430000004</v>
      </c>
      <c r="O43" s="74">
        <v>48.116485150000003</v>
      </c>
      <c r="P43" s="74">
        <v>48.820506659999999</v>
      </c>
      <c r="Q43" s="74">
        <v>50.374334249999997</v>
      </c>
      <c r="R43" s="74">
        <v>51.691472739999995</v>
      </c>
      <c r="S43" s="74">
        <v>49.306716789999996</v>
      </c>
      <c r="T43" s="74">
        <v>52.646518980000003</v>
      </c>
      <c r="U43" s="74">
        <v>55.036643953085502</v>
      </c>
      <c r="V43" s="74">
        <v>32.460587891007705</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42.55548271</v>
      </c>
      <c r="E44" s="74">
        <v>44.956994980000005</v>
      </c>
      <c r="F44" s="74">
        <v>47.594955730000002</v>
      </c>
      <c r="G44" s="74">
        <v>51.209342360000001</v>
      </c>
      <c r="H44" s="74">
        <v>53.515324669999998</v>
      </c>
      <c r="I44" s="74">
        <v>58.03769114</v>
      </c>
      <c r="J44" s="74">
        <v>60.14216098</v>
      </c>
      <c r="K44" s="74">
        <v>63.345824280000002</v>
      </c>
      <c r="L44" s="74">
        <v>69.46461472</v>
      </c>
      <c r="M44" s="74">
        <v>71.816856580000007</v>
      </c>
      <c r="N44" s="74">
        <v>72.948477429999997</v>
      </c>
      <c r="O44" s="74">
        <v>74.741813780000001</v>
      </c>
      <c r="P44" s="74">
        <v>74.87638985000001</v>
      </c>
      <c r="Q44" s="74">
        <v>76.646570890000007</v>
      </c>
      <c r="R44" s="74">
        <v>78.949446890000004</v>
      </c>
      <c r="S44" s="74">
        <v>72.307766080000007</v>
      </c>
      <c r="T44" s="74">
        <v>76.696684450000006</v>
      </c>
      <c r="U44" s="74">
        <v>76.907223890795109</v>
      </c>
      <c r="V44" s="74">
        <v>45.359846117953644</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8.4438209200000003</v>
      </c>
      <c r="E45" s="74">
        <v>7.9010498799999995</v>
      </c>
      <c r="F45" s="74">
        <v>7.77007095</v>
      </c>
      <c r="G45" s="74">
        <v>7.9732758000000006</v>
      </c>
      <c r="H45" s="74">
        <v>8.3009639000000011</v>
      </c>
      <c r="I45" s="74">
        <v>8.257658600000001</v>
      </c>
      <c r="J45" s="74">
        <v>7.4784057800000001</v>
      </c>
      <c r="K45" s="74">
        <v>6.5715500000000002</v>
      </c>
      <c r="L45" s="74">
        <v>6.7521639999999996</v>
      </c>
      <c r="M45" s="74">
        <v>7.2817590200000009</v>
      </c>
      <c r="N45" s="74">
        <v>5.9966247499999996</v>
      </c>
      <c r="O45" s="74">
        <v>5.6310011800000002</v>
      </c>
      <c r="P45" s="74">
        <v>5.3247007899999996</v>
      </c>
      <c r="Q45" s="74">
        <v>5.4051731900000002</v>
      </c>
      <c r="R45" s="74">
        <v>4.4937441299999996</v>
      </c>
      <c r="S45" s="74">
        <v>4.3326826700000005</v>
      </c>
      <c r="T45" s="74">
        <v>4.9856216299999998</v>
      </c>
      <c r="U45" s="74">
        <v>5.4164720499234784</v>
      </c>
      <c r="V45" s="74">
        <v>3.194632782943712</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1.9422892999999999</v>
      </c>
      <c r="E46" s="74">
        <v>2.0047005900000001</v>
      </c>
      <c r="F46" s="74">
        <v>2.1468820700000002</v>
      </c>
      <c r="G46" s="74">
        <v>1.90069719</v>
      </c>
      <c r="H46" s="74">
        <v>1.75146282</v>
      </c>
      <c r="I46" s="74">
        <v>1.8092576599999999</v>
      </c>
      <c r="J46" s="74">
        <v>1.8724709700000002</v>
      </c>
      <c r="K46" s="74">
        <v>1.7867242300000001</v>
      </c>
      <c r="L46" s="74">
        <v>1.8193643799999999</v>
      </c>
      <c r="M46" s="74">
        <v>1.72987384</v>
      </c>
      <c r="N46" s="74">
        <v>1.84090463</v>
      </c>
      <c r="O46" s="74">
        <v>1.96375856</v>
      </c>
      <c r="P46" s="74">
        <v>2.1275151700000001</v>
      </c>
      <c r="Q46" s="74">
        <v>2.2602026199999998</v>
      </c>
      <c r="R46" s="74">
        <v>2.4655505199999999</v>
      </c>
      <c r="S46" s="74">
        <v>1.6425627700000001</v>
      </c>
      <c r="T46" s="74">
        <v>1.7226658500000001</v>
      </c>
      <c r="U46" s="74">
        <v>2.0882758534373318</v>
      </c>
      <c r="V46" s="74">
        <v>1.2316641606809191</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10.452125319999999</v>
      </c>
      <c r="E47" s="74">
        <v>10.58700561</v>
      </c>
      <c r="F47" s="74">
        <v>10.99930954</v>
      </c>
      <c r="G47" s="74">
        <v>11.68922192</v>
      </c>
      <c r="H47" s="74">
        <v>12.426243710000001</v>
      </c>
      <c r="I47" s="74">
        <v>12.50196955</v>
      </c>
      <c r="J47" s="74">
        <v>12.560651159999999</v>
      </c>
      <c r="K47" s="74">
        <v>13.11662778</v>
      </c>
      <c r="L47" s="74">
        <v>13.106728179999999</v>
      </c>
      <c r="M47" s="74">
        <v>13.03980775</v>
      </c>
      <c r="N47" s="74">
        <v>13.434788699999999</v>
      </c>
      <c r="O47" s="74">
        <v>13.635614879999999</v>
      </c>
      <c r="P47" s="74">
        <v>14.01857669</v>
      </c>
      <c r="Q47" s="74">
        <v>14.429711509999999</v>
      </c>
      <c r="R47" s="74">
        <v>15.094166359999999</v>
      </c>
      <c r="S47" s="74">
        <v>15.48532318</v>
      </c>
      <c r="T47" s="74">
        <v>16.632117010000002</v>
      </c>
      <c r="U47" s="74">
        <v>16.39989577530902</v>
      </c>
      <c r="V47" s="74">
        <v>9.6726511644055186</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86.154366390000007</v>
      </c>
      <c r="E48" s="71">
        <v>89.227632</v>
      </c>
      <c r="F48" s="71">
        <v>102.05822754</v>
      </c>
      <c r="G48" s="71">
        <v>106.41281787</v>
      </c>
      <c r="H48" s="71">
        <v>114.33016693999998</v>
      </c>
      <c r="I48" s="71">
        <v>124.76623764</v>
      </c>
      <c r="J48" s="71">
        <v>135.64656593000001</v>
      </c>
      <c r="K48" s="71">
        <v>139.02029259999998</v>
      </c>
      <c r="L48" s="71">
        <v>147.11198334000002</v>
      </c>
      <c r="M48" s="71">
        <v>160.20790935000002</v>
      </c>
      <c r="N48" s="71">
        <v>162.73441622000001</v>
      </c>
      <c r="O48" s="71">
        <v>169.88228336</v>
      </c>
      <c r="P48" s="71">
        <v>164.95680952999999</v>
      </c>
      <c r="Q48" s="71">
        <v>157.20170475</v>
      </c>
      <c r="R48" s="71">
        <v>165.90325521999998</v>
      </c>
      <c r="S48" s="71">
        <v>158.02209651999999</v>
      </c>
      <c r="T48" s="71">
        <v>168.92667445999999</v>
      </c>
      <c r="U48" s="71">
        <v>166.44140639</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83.739706030000008</v>
      </c>
      <c r="E49" s="74">
        <v>86.268474650000002</v>
      </c>
      <c r="F49" s="74">
        <v>97.847844910000006</v>
      </c>
      <c r="G49" s="74">
        <v>101.58498037999999</v>
      </c>
      <c r="H49" s="74">
        <v>110.05235094999999</v>
      </c>
      <c r="I49" s="74">
        <v>119.26471141</v>
      </c>
      <c r="J49" s="74">
        <v>129.55159602000001</v>
      </c>
      <c r="K49" s="74">
        <v>132.10896413999998</v>
      </c>
      <c r="L49" s="74">
        <v>140.34932212000001</v>
      </c>
      <c r="M49" s="74">
        <v>152.98374770000001</v>
      </c>
      <c r="N49" s="74">
        <v>149.70601983</v>
      </c>
      <c r="O49" s="74">
        <v>154.69589041</v>
      </c>
      <c r="P49" s="74">
        <v>150.38336068999999</v>
      </c>
      <c r="Q49" s="74">
        <v>146.34850286</v>
      </c>
      <c r="R49" s="74">
        <v>157.48547894999999</v>
      </c>
      <c r="S49" s="74">
        <v>148.24857197</v>
      </c>
      <c r="T49" s="74">
        <v>157.30475031999998</v>
      </c>
      <c r="U49" s="74">
        <v>151.47313359</v>
      </c>
      <c r="V49" s="74">
        <v>91.006881565920665</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2.4146603600000001</v>
      </c>
      <c r="E50" s="74">
        <v>2.9591573499999999</v>
      </c>
      <c r="F50" s="74">
        <v>4.2103826299999998</v>
      </c>
      <c r="G50" s="74">
        <v>4.8278374900000003</v>
      </c>
      <c r="H50" s="74">
        <v>4.2778159899999997</v>
      </c>
      <c r="I50" s="74">
        <v>5.5015262300000005</v>
      </c>
      <c r="J50" s="74">
        <v>6.0949699099999997</v>
      </c>
      <c r="K50" s="74">
        <v>6.91132846</v>
      </c>
      <c r="L50" s="74">
        <v>6.76266122</v>
      </c>
      <c r="M50" s="74">
        <v>7.2241616500000001</v>
      </c>
      <c r="N50" s="74">
        <v>13.028396389999999</v>
      </c>
      <c r="O50" s="74">
        <v>15.18639295</v>
      </c>
      <c r="P50" s="74">
        <v>14.573448839999999</v>
      </c>
      <c r="Q50" s="74">
        <v>10.853201890000001</v>
      </c>
      <c r="R50" s="74">
        <v>8.4177762700000009</v>
      </c>
      <c r="S50" s="74">
        <v>9.7735245499999994</v>
      </c>
      <c r="T50" s="74">
        <v>11.621924139999999</v>
      </c>
      <c r="U50" s="74">
        <v>14.968272800000001</v>
      </c>
      <c r="V50" s="74">
        <v>8.9931184340793422</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12.718416320000001</v>
      </c>
      <c r="E51" s="74">
        <v>12.79216675</v>
      </c>
      <c r="F51" s="74">
        <v>14.376940339999999</v>
      </c>
      <c r="G51" s="74">
        <v>15.94451106</v>
      </c>
      <c r="H51" s="74">
        <v>18.63284324</v>
      </c>
      <c r="I51" s="74">
        <v>25.144480759999997</v>
      </c>
      <c r="J51" s="74">
        <v>30.22265148</v>
      </c>
      <c r="K51" s="74">
        <v>28.39120483</v>
      </c>
      <c r="L51" s="74">
        <v>30.910557219999998</v>
      </c>
      <c r="M51" s="74">
        <v>32.919841910000002</v>
      </c>
      <c r="N51" s="74">
        <v>32.348496840000003</v>
      </c>
      <c r="O51" s="74">
        <v>37.05806072</v>
      </c>
      <c r="P51" s="74">
        <v>36.928806340000001</v>
      </c>
      <c r="Q51" s="74">
        <v>31.95309585</v>
      </c>
      <c r="R51" s="74">
        <v>39.762982919999999</v>
      </c>
      <c r="S51" s="74">
        <v>39.3203952</v>
      </c>
      <c r="T51" s="74">
        <v>41.930657180000004</v>
      </c>
      <c r="U51" s="74">
        <v>43.332628919128936</v>
      </c>
      <c r="V51" s="74">
        <v>26.034764941599541</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14.49377823</v>
      </c>
      <c r="E52" s="74">
        <v>17.927539329999998</v>
      </c>
      <c r="F52" s="74">
        <v>20.011297760000001</v>
      </c>
      <c r="G52" s="74">
        <v>22.795486199999999</v>
      </c>
      <c r="H52" s="74">
        <v>27.005632209999998</v>
      </c>
      <c r="I52" s="74">
        <v>30.36127625</v>
      </c>
      <c r="J52" s="74">
        <v>35.524061430000003</v>
      </c>
      <c r="K52" s="74">
        <v>38.752517140000002</v>
      </c>
      <c r="L52" s="74">
        <v>43.68016781</v>
      </c>
      <c r="M52" s="74">
        <v>47.987074650000004</v>
      </c>
      <c r="N52" s="74">
        <v>53.054487620000003</v>
      </c>
      <c r="O52" s="74">
        <v>51.495529909999995</v>
      </c>
      <c r="P52" s="74">
        <v>51.83510476</v>
      </c>
      <c r="Q52" s="74">
        <v>51.474046869999995</v>
      </c>
      <c r="R52" s="74">
        <v>51.60401049</v>
      </c>
      <c r="S52" s="74">
        <v>48.161875590000001</v>
      </c>
      <c r="T52" s="74">
        <v>51.521133139999996</v>
      </c>
      <c r="U52" s="74">
        <v>57.932852685553875</v>
      </c>
      <c r="V52" s="74">
        <v>34.806755087016953</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3.0603110199999999</v>
      </c>
      <c r="E53" s="74">
        <v>3.2918104800000001</v>
      </c>
      <c r="F53" s="74">
        <v>3.11402884</v>
      </c>
      <c r="G53" s="74">
        <v>3.4454706000000002</v>
      </c>
      <c r="H53" s="74">
        <v>4.3370651999999996</v>
      </c>
      <c r="I53" s="74">
        <v>5.9954048000000002</v>
      </c>
      <c r="J53" s="74">
        <v>5.48265008</v>
      </c>
      <c r="K53" s="74">
        <v>6.0873104800000002</v>
      </c>
      <c r="L53" s="74">
        <v>7.8189133399999999</v>
      </c>
      <c r="M53" s="74">
        <v>9.5553063799999993</v>
      </c>
      <c r="N53" s="74">
        <v>9.2563719199999994</v>
      </c>
      <c r="O53" s="74">
        <v>8.1257001799999991</v>
      </c>
      <c r="P53" s="74">
        <v>7.5027310900000002</v>
      </c>
      <c r="Q53" s="74">
        <v>6.3073249899999997</v>
      </c>
      <c r="R53" s="74">
        <v>6.0809373299999994</v>
      </c>
      <c r="S53" s="74">
        <v>5.9284795800000003</v>
      </c>
      <c r="T53" s="74">
        <v>5.9833128200000001</v>
      </c>
      <c r="U53" s="74">
        <v>15.802569679823414</v>
      </c>
      <c r="V53" s="74">
        <v>9.4943740398319854</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2.6219834</v>
      </c>
      <c r="E54" s="74">
        <v>3.1572545000000001</v>
      </c>
      <c r="F54" s="74">
        <v>3.52622284</v>
      </c>
      <c r="G54" s="74">
        <v>4.0235118600000002</v>
      </c>
      <c r="H54" s="74">
        <v>3.73031888</v>
      </c>
      <c r="I54" s="74">
        <v>4.0535058700000004</v>
      </c>
      <c r="J54" s="74">
        <v>4.2656948799999999</v>
      </c>
      <c r="K54" s="74">
        <v>4.4694526400000001</v>
      </c>
      <c r="L54" s="74">
        <v>4.2119715199999996</v>
      </c>
      <c r="M54" s="74">
        <v>4.2322118099999999</v>
      </c>
      <c r="N54" s="74">
        <v>4.8047943399999999</v>
      </c>
      <c r="O54" s="74">
        <v>5.1088045599999994</v>
      </c>
      <c r="P54" s="74">
        <v>5.8079128600000001</v>
      </c>
      <c r="Q54" s="74">
        <v>6.3870938200000005</v>
      </c>
      <c r="R54" s="74">
        <v>6.1311958999999998</v>
      </c>
      <c r="S54" s="74">
        <v>3.7965815099999998</v>
      </c>
      <c r="T54" s="74">
        <v>4.6088447800000001</v>
      </c>
      <c r="U54" s="74">
        <v>5.1514835423417189</v>
      </c>
      <c r="V54" s="74">
        <v>3.0950733078227741</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4.3629233299999992</v>
      </c>
      <c r="E55" s="74">
        <v>5.8030419499999999</v>
      </c>
      <c r="F55" s="74">
        <v>6.1076451</v>
      </c>
      <c r="G55" s="74">
        <v>6.2598098000000002</v>
      </c>
      <c r="H55" s="74">
        <v>6.1260110000000001</v>
      </c>
      <c r="I55" s="74">
        <v>6.0933093999999999</v>
      </c>
      <c r="J55" s="74">
        <v>6.1003999000000002</v>
      </c>
      <c r="K55" s="74">
        <v>6.3863808999999998</v>
      </c>
      <c r="L55" s="74">
        <v>6.4854260000000004</v>
      </c>
      <c r="M55" s="74">
        <v>7.0460227000000009</v>
      </c>
      <c r="N55" s="74">
        <v>7.5153628000000001</v>
      </c>
      <c r="O55" s="74">
        <v>7.8210385999999996</v>
      </c>
      <c r="P55" s="74">
        <v>7.9354464299999998</v>
      </c>
      <c r="Q55" s="74">
        <v>8.3831043000000012</v>
      </c>
      <c r="R55" s="74">
        <v>8.5192709900000008</v>
      </c>
      <c r="S55" s="74">
        <v>8.9887526599999994</v>
      </c>
      <c r="T55" s="74">
        <v>8.85394258</v>
      </c>
      <c r="U55" s="74">
        <v>7.6405484673792321</v>
      </c>
      <c r="V55" s="74">
        <v>4.5905334694638134</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523.59914652999998</v>
      </c>
      <c r="E56" s="71">
        <v>538.11422411000001</v>
      </c>
      <c r="F56" s="71">
        <v>563.53108253999994</v>
      </c>
      <c r="G56" s="71">
        <v>557.56857246000004</v>
      </c>
      <c r="H56" s="71">
        <v>529.08456581000007</v>
      </c>
      <c r="I56" s="71">
        <v>548.72779567999999</v>
      </c>
      <c r="J56" s="71">
        <v>458.04463436999998</v>
      </c>
      <c r="K56" s="71">
        <v>504.17967269000002</v>
      </c>
      <c r="L56" s="71">
        <v>456.88022488000001</v>
      </c>
      <c r="M56" s="71">
        <v>428.65504780000003</v>
      </c>
      <c r="N56" s="71">
        <v>435.90815884</v>
      </c>
      <c r="O56" s="71">
        <v>415.59632737999999</v>
      </c>
      <c r="P56" s="71">
        <v>440.30116697000005</v>
      </c>
      <c r="Q56" s="71">
        <v>443.68042197999995</v>
      </c>
      <c r="R56" s="71">
        <v>446.14140099999997</v>
      </c>
      <c r="S56" s="71">
        <v>364.01798545999998</v>
      </c>
      <c r="T56" s="71">
        <v>392.26411128000001</v>
      </c>
      <c r="U56" s="71">
        <v>351.52804592999996</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438.78816200999995</v>
      </c>
      <c r="E57" s="74">
        <v>448.97914242000002</v>
      </c>
      <c r="F57" s="74">
        <v>467.96990454999997</v>
      </c>
      <c r="G57" s="74">
        <v>458.08357676000003</v>
      </c>
      <c r="H57" s="74">
        <v>440.82687020000003</v>
      </c>
      <c r="I57" s="74">
        <v>457.09434769999996</v>
      </c>
      <c r="J57" s="74">
        <v>378.16724829999998</v>
      </c>
      <c r="K57" s="74">
        <v>420.98971138000002</v>
      </c>
      <c r="L57" s="74">
        <v>383.92551723000003</v>
      </c>
      <c r="M57" s="74">
        <v>356.08284230000004</v>
      </c>
      <c r="N57" s="74">
        <v>363.49891550000001</v>
      </c>
      <c r="O57" s="74">
        <v>336.54890691999998</v>
      </c>
      <c r="P57" s="74">
        <v>354.45191884000002</v>
      </c>
      <c r="Q57" s="74">
        <v>359.04147924999995</v>
      </c>
      <c r="R57" s="74">
        <v>365.77664496</v>
      </c>
      <c r="S57" s="74">
        <v>289.6838636</v>
      </c>
      <c r="T57" s="74">
        <v>303.50445368999999</v>
      </c>
      <c r="U57" s="74">
        <v>270.53191860999999</v>
      </c>
      <c r="V57" s="74">
        <v>76.958843467036246</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84.810984520000005</v>
      </c>
      <c r="E58" s="74">
        <v>89.135081690000007</v>
      </c>
      <c r="F58" s="74">
        <v>95.56117798999999</v>
      </c>
      <c r="G58" s="74">
        <v>99.484995699999999</v>
      </c>
      <c r="H58" s="74">
        <v>88.257695609999999</v>
      </c>
      <c r="I58" s="74">
        <v>91.63344798</v>
      </c>
      <c r="J58" s="74">
        <v>79.87738607</v>
      </c>
      <c r="K58" s="74">
        <v>83.189961310000001</v>
      </c>
      <c r="L58" s="74">
        <v>72.954707650000003</v>
      </c>
      <c r="M58" s="74">
        <v>72.572205499999995</v>
      </c>
      <c r="N58" s="74">
        <v>72.409243340000003</v>
      </c>
      <c r="O58" s="74">
        <v>79.047420459999998</v>
      </c>
      <c r="P58" s="74">
        <v>85.849248130000007</v>
      </c>
      <c r="Q58" s="74">
        <v>84.638942729999997</v>
      </c>
      <c r="R58" s="74">
        <v>80.364756039999989</v>
      </c>
      <c r="S58" s="74">
        <v>74.334121859999996</v>
      </c>
      <c r="T58" s="74">
        <v>88.759657590000003</v>
      </c>
      <c r="U58" s="74">
        <v>80.996127319999999</v>
      </c>
      <c r="V58" s="74">
        <v>23.04115653296375</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2.9418329999999999</v>
      </c>
      <c r="E59" s="74">
        <v>2.4662534999999997</v>
      </c>
      <c r="F59" s="74">
        <v>2.2457929999999999</v>
      </c>
      <c r="G59" s="74">
        <v>1.9768379999999999</v>
      </c>
      <c r="H59" s="74">
        <v>1.6469580000000001</v>
      </c>
      <c r="I59" s="74">
        <v>1.425578</v>
      </c>
      <c r="J59" s="74">
        <v>1.1639169999999999</v>
      </c>
      <c r="K59" s="74">
        <v>1.37679233</v>
      </c>
      <c r="L59" s="74">
        <v>1.53299802</v>
      </c>
      <c r="M59" s="74">
        <v>1.4894960000000002</v>
      </c>
      <c r="N59" s="74">
        <v>1.653416</v>
      </c>
      <c r="O59" s="74">
        <v>2.0775022600000002</v>
      </c>
      <c r="P59" s="74">
        <v>1.9533996600000001</v>
      </c>
      <c r="Q59" s="74">
        <v>1.9438335999999998</v>
      </c>
      <c r="R59" s="74">
        <v>1.6375578599999998</v>
      </c>
      <c r="S59" s="74">
        <v>1.56672452</v>
      </c>
      <c r="T59" s="74">
        <v>1.3264579900000002</v>
      </c>
      <c r="U59" s="74">
        <v>1.0911722570928333</v>
      </c>
      <c r="V59" s="74">
        <v>0.31040830731045549</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4.9397729000000004</v>
      </c>
      <c r="E60" s="74">
        <v>2.6094902000000002</v>
      </c>
      <c r="F60" s="74">
        <v>2.0629828000000003</v>
      </c>
      <c r="G60" s="74">
        <v>2.1734800000000001</v>
      </c>
      <c r="H60" s="74">
        <v>2.1788166000000002</v>
      </c>
      <c r="I60" s="74">
        <v>1.588211</v>
      </c>
      <c r="J60" s="74">
        <v>1.341618</v>
      </c>
      <c r="K60" s="74">
        <v>1.49906655</v>
      </c>
      <c r="L60" s="74">
        <v>2.2501982600000003</v>
      </c>
      <c r="M60" s="74">
        <v>2.6482267999999998</v>
      </c>
      <c r="N60" s="74">
        <v>2.6878907999999999</v>
      </c>
      <c r="O60" s="74">
        <v>3.2545443000000001</v>
      </c>
      <c r="P60" s="74">
        <v>3.1335584000000001</v>
      </c>
      <c r="Q60" s="74">
        <v>2.99191707</v>
      </c>
      <c r="R60" s="74">
        <v>2.84729338</v>
      </c>
      <c r="S60" s="74">
        <v>2.0989585399999999</v>
      </c>
      <c r="T60" s="74">
        <v>1.6726405</v>
      </c>
      <c r="U60" s="74">
        <v>1.7116805516481466</v>
      </c>
      <c r="V60" s="74">
        <v>0.48692574361164764</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18.052847799999999</v>
      </c>
      <c r="E61" s="74">
        <v>16.265472200000001</v>
      </c>
      <c r="F61" s="74">
        <v>15.8994582</v>
      </c>
      <c r="G61" s="74">
        <v>13.7944668</v>
      </c>
      <c r="H61" s="74">
        <v>12.157735500000001</v>
      </c>
      <c r="I61" s="74">
        <v>10.8169024</v>
      </c>
      <c r="J61" s="74">
        <v>9.0265818000000007</v>
      </c>
      <c r="K61" s="74">
        <v>8.4503248000000006</v>
      </c>
      <c r="L61" s="74">
        <v>10.6710978</v>
      </c>
      <c r="M61" s="74">
        <v>9.4823865999999999</v>
      </c>
      <c r="N61" s="74">
        <v>9.9660121999999998</v>
      </c>
      <c r="O61" s="74">
        <v>10.659175999999999</v>
      </c>
      <c r="P61" s="74">
        <v>9.8129349399999999</v>
      </c>
      <c r="Q61" s="74">
        <v>12.054275089999999</v>
      </c>
      <c r="R61" s="74">
        <v>11.91767102</v>
      </c>
      <c r="S61" s="74">
        <v>12.335130550000001</v>
      </c>
      <c r="T61" s="74">
        <v>12.800574300000001</v>
      </c>
      <c r="U61" s="74">
        <v>9.9574191013257707</v>
      </c>
      <c r="V61" s="74">
        <v>2.8326101477856476</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3.9880689999999999</v>
      </c>
      <c r="E62" s="74">
        <v>3.4776581000000002</v>
      </c>
      <c r="F62" s="74">
        <v>4.0641124</v>
      </c>
      <c r="G62" s="74">
        <v>3.7288399000000001</v>
      </c>
      <c r="H62" s="74">
        <v>3.5677818000000001</v>
      </c>
      <c r="I62" s="74">
        <v>3.4889184000000002</v>
      </c>
      <c r="J62" s="74">
        <v>2.7285233999999998</v>
      </c>
      <c r="K62" s="74">
        <v>3.2479646</v>
      </c>
      <c r="L62" s="74">
        <v>4.2418895499999998</v>
      </c>
      <c r="M62" s="74">
        <v>3.6205587000000001</v>
      </c>
      <c r="N62" s="74">
        <v>4.2589915000000005</v>
      </c>
      <c r="O62" s="74">
        <v>2.77106545</v>
      </c>
      <c r="P62" s="74">
        <v>3.5515683500000002</v>
      </c>
      <c r="Q62" s="74">
        <v>3.6184372300000001</v>
      </c>
      <c r="R62" s="74">
        <v>3.3499728200000001</v>
      </c>
      <c r="S62" s="74">
        <v>3.1110858100000001</v>
      </c>
      <c r="T62" s="74">
        <v>1.9595521900000001</v>
      </c>
      <c r="U62" s="74">
        <v>1.6733711275269978</v>
      </c>
      <c r="V62" s="74">
        <v>0.47602777272007973</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10.543309600000001</v>
      </c>
      <c r="E63" s="74">
        <v>12.41404039</v>
      </c>
      <c r="F63" s="74">
        <v>11.4096788</v>
      </c>
      <c r="G63" s="74">
        <v>11.4692551</v>
      </c>
      <c r="H63" s="74">
        <v>9.6173693</v>
      </c>
      <c r="I63" s="74">
        <v>8.3349046999999992</v>
      </c>
      <c r="J63" s="74">
        <v>8.4505632000000013</v>
      </c>
      <c r="K63" s="74">
        <v>7.5448257999999999</v>
      </c>
      <c r="L63" s="74">
        <v>7.2353379000000002</v>
      </c>
      <c r="M63" s="74">
        <v>9.4542435000000005</v>
      </c>
      <c r="N63" s="74">
        <v>9.7655020999999991</v>
      </c>
      <c r="O63" s="74">
        <v>9.4691136999999994</v>
      </c>
      <c r="P63" s="74">
        <v>9.3106022900000003</v>
      </c>
      <c r="Q63" s="74">
        <v>8.9382251699999991</v>
      </c>
      <c r="R63" s="74">
        <v>8.24465073</v>
      </c>
      <c r="S63" s="74">
        <v>7.5537909699999997</v>
      </c>
      <c r="T63" s="74">
        <v>9.0641013099999999</v>
      </c>
      <c r="U63" s="74">
        <v>9.1603032198647565</v>
      </c>
      <c r="V63" s="74">
        <v>2.6058527408902261</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863.07617458000004</v>
      </c>
      <c r="E64" s="71">
        <v>879.87366979000001</v>
      </c>
      <c r="F64" s="71">
        <v>922.83329573000003</v>
      </c>
      <c r="G64" s="71">
        <v>978.77460165000002</v>
      </c>
      <c r="H64" s="71">
        <v>970.27137855000001</v>
      </c>
      <c r="I64" s="71">
        <v>1027.08064504</v>
      </c>
      <c r="J64" s="71">
        <v>1029.65472039</v>
      </c>
      <c r="K64" s="71">
        <v>1096.2841844500001</v>
      </c>
      <c r="L64" s="71">
        <v>1133.71936605</v>
      </c>
      <c r="M64" s="71">
        <v>1179.09447673</v>
      </c>
      <c r="N64" s="71">
        <v>1171.5552698699998</v>
      </c>
      <c r="O64" s="71">
        <v>1185.7938291100002</v>
      </c>
      <c r="P64" s="71">
        <v>1216.41334093</v>
      </c>
      <c r="Q64" s="71">
        <v>1239.41134388</v>
      </c>
      <c r="R64" s="71">
        <v>1258.40861943</v>
      </c>
      <c r="S64" s="71">
        <v>1166.5398906299999</v>
      </c>
      <c r="T64" s="71">
        <v>1245.65453658</v>
      </c>
      <c r="U64" s="71">
        <v>1272.8712404600001</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223.13</v>
      </c>
      <c r="E65" s="71">
        <v>214.85999999999999</v>
      </c>
      <c r="F65" s="71">
        <v>212.62</v>
      </c>
      <c r="G65" s="71">
        <v>214.76999999999998</v>
      </c>
      <c r="H65" s="71">
        <v>207.01</v>
      </c>
      <c r="I65" s="71">
        <v>207.98</v>
      </c>
      <c r="J65" s="71">
        <v>206.27</v>
      </c>
      <c r="K65" s="71">
        <v>208.62</v>
      </c>
      <c r="L65" s="71">
        <v>208.85</v>
      </c>
      <c r="M65" s="71">
        <v>210.13000000000002</v>
      </c>
      <c r="N65" s="71">
        <v>202.35</v>
      </c>
      <c r="O65" s="71">
        <v>200.56</v>
      </c>
      <c r="P65" s="71">
        <v>198.58999999999997</v>
      </c>
      <c r="Q65" s="71">
        <v>195.75</v>
      </c>
      <c r="R65" s="71">
        <v>193.58</v>
      </c>
      <c r="S65" s="71">
        <v>183.09</v>
      </c>
      <c r="T65" s="71">
        <v>186.73000000000002</v>
      </c>
      <c r="U65" s="71">
        <v>184.14</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102.48</v>
      </c>
      <c r="E66" s="71">
        <v>99.4</v>
      </c>
      <c r="F66" s="71">
        <v>96.88</v>
      </c>
      <c r="G66" s="71">
        <v>94.69</v>
      </c>
      <c r="H66" s="71">
        <v>94.78</v>
      </c>
      <c r="I66" s="71">
        <v>92.42</v>
      </c>
      <c r="J66" s="71">
        <v>94.740000000000009</v>
      </c>
      <c r="K66" s="71">
        <v>93.06</v>
      </c>
      <c r="L66" s="71">
        <v>93.5</v>
      </c>
      <c r="M66" s="71">
        <v>92.36</v>
      </c>
      <c r="N66" s="71">
        <v>90.39</v>
      </c>
      <c r="O66" s="71">
        <v>90.08</v>
      </c>
      <c r="P66" s="71">
        <v>89.190000000000012</v>
      </c>
      <c r="Q66" s="71">
        <v>87.86</v>
      </c>
      <c r="R66" s="71">
        <v>86.65</v>
      </c>
      <c r="S66" s="71">
        <v>87.32</v>
      </c>
      <c r="T66" s="71">
        <v>86.47</v>
      </c>
      <c r="U66" s="71">
        <v>84.58</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150</v>
      </c>
      <c r="E67" s="75">
        <v>145.54</v>
      </c>
      <c r="F67" s="75">
        <v>142.60999999999999</v>
      </c>
      <c r="G67" s="75">
        <v>141.43</v>
      </c>
      <c r="H67" s="75">
        <v>140.71</v>
      </c>
      <c r="I67" s="75">
        <v>137.04</v>
      </c>
      <c r="J67" s="75">
        <v>141.4</v>
      </c>
      <c r="K67" s="75">
        <v>137.63</v>
      </c>
      <c r="L67" s="75">
        <v>135.53</v>
      </c>
      <c r="M67" s="75">
        <v>137.47</v>
      </c>
      <c r="N67" s="75">
        <v>132.35</v>
      </c>
      <c r="O67" s="75">
        <v>133.07</v>
      </c>
      <c r="P67" s="75">
        <v>130.28</v>
      </c>
      <c r="Q67" s="75">
        <v>127.69</v>
      </c>
      <c r="R67" s="75">
        <v>128.29</v>
      </c>
      <c r="S67" s="75">
        <v>128.06</v>
      </c>
      <c r="T67" s="75">
        <v>126.67</v>
      </c>
      <c r="U67" s="75">
        <v>126.05</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1500-000000000000}"/>
  </hyperlinks>
  <pageMargins left="0.18" right="0.25" top="0.75" bottom="0.75" header="0.3" footer="0.3"/>
  <pageSetup paperSize="9" scale="27"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Hoja55">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67.54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315</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32.424159459999998</v>
      </c>
      <c r="E4" s="66">
        <v>34.720351179999994</v>
      </c>
      <c r="F4" s="66">
        <v>36.843905169999999</v>
      </c>
      <c r="G4" s="66">
        <v>37.27887973</v>
      </c>
      <c r="H4" s="66">
        <v>40.769670810000001</v>
      </c>
      <c r="I4" s="66">
        <v>41.657536399999998</v>
      </c>
      <c r="J4" s="66">
        <v>43.334288310000005</v>
      </c>
      <c r="K4" s="66">
        <v>47.390226920000003</v>
      </c>
      <c r="L4" s="66">
        <v>49.092328880000004</v>
      </c>
      <c r="M4" s="66">
        <v>53.555730799999999</v>
      </c>
      <c r="N4" s="66">
        <v>56.03365986</v>
      </c>
      <c r="O4" s="66">
        <v>55.57343762</v>
      </c>
      <c r="P4" s="66">
        <v>57.197741600000001</v>
      </c>
      <c r="Q4" s="66">
        <v>60.947604720000001</v>
      </c>
      <c r="R4" s="66">
        <v>63.019768239999998</v>
      </c>
      <c r="S4" s="66">
        <v>59.778637269999997</v>
      </c>
      <c r="T4" s="66">
        <v>63.598421809999998</v>
      </c>
      <c r="U4" s="66">
        <v>67.540571290000003</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11.001684450000001</v>
      </c>
      <c r="E5" s="74">
        <v>12.367795169999999</v>
      </c>
      <c r="F5" s="74">
        <v>13.62858973</v>
      </c>
      <c r="G5" s="74">
        <v>13.880995609999999</v>
      </c>
      <c r="H5" s="74">
        <v>16.270406749999999</v>
      </c>
      <c r="I5" s="74">
        <v>17.93344548</v>
      </c>
      <c r="J5" s="74">
        <v>18.205922729999998</v>
      </c>
      <c r="K5" s="74">
        <v>19.016202440000001</v>
      </c>
      <c r="L5" s="74">
        <v>20.24536238</v>
      </c>
      <c r="M5" s="74">
        <v>21.128234540000001</v>
      </c>
      <c r="N5" s="74">
        <v>21.450017759999998</v>
      </c>
      <c r="O5" s="74">
        <v>20.896718910000001</v>
      </c>
      <c r="P5" s="74">
        <v>21.035285609999999</v>
      </c>
      <c r="Q5" s="74">
        <v>21.594745639999999</v>
      </c>
      <c r="R5" s="74">
        <v>22.507354660000001</v>
      </c>
      <c r="S5" s="74">
        <v>20.999293170000001</v>
      </c>
      <c r="T5" s="74">
        <v>20.57615406</v>
      </c>
      <c r="U5" s="74">
        <v>23.723609710000002</v>
      </c>
      <c r="V5" s="74">
        <v>35.12497637625475</v>
      </c>
      <c r="AD5" s="113"/>
      <c r="AE5" s="113"/>
      <c r="AO5" s="114" t="s">
        <v>320</v>
      </c>
      <c r="AP5" s="115">
        <f t="shared" ref="AP5:BF5" si="0">+E4/D4-1</f>
        <v>7.0817309014060692E-2</v>
      </c>
      <c r="AQ5" s="115">
        <f t="shared" si="0"/>
        <v>6.1161650669686818E-2</v>
      </c>
      <c r="AR5" s="115">
        <f t="shared" si="0"/>
        <v>1.1805875571359925E-2</v>
      </c>
      <c r="AS5" s="115">
        <f t="shared" si="0"/>
        <v>9.3639913679884668E-2</v>
      </c>
      <c r="AT5" s="115">
        <f t="shared" si="0"/>
        <v>2.1777600170914901E-2</v>
      </c>
      <c r="AU5" s="115">
        <f t="shared" si="0"/>
        <v>4.0250865867334618E-2</v>
      </c>
      <c r="AV5" s="115">
        <f t="shared" si="0"/>
        <v>9.3596520634770197E-2</v>
      </c>
      <c r="AW5" s="115">
        <f t="shared" si="0"/>
        <v>3.5916729474060993E-2</v>
      </c>
      <c r="AX5" s="115">
        <f t="shared" si="0"/>
        <v>9.091852071043971E-2</v>
      </c>
      <c r="AY5" s="115">
        <f t="shared" si="0"/>
        <v>4.6268233538883985E-2</v>
      </c>
      <c r="AZ5" s="115">
        <f t="shared" si="0"/>
        <v>-8.2133175157550475E-3</v>
      </c>
      <c r="BA5" s="115">
        <f t="shared" si="0"/>
        <v>2.9228063793833803E-2</v>
      </c>
      <c r="BB5" s="115">
        <f t="shared" si="0"/>
        <v>6.5559636011922606E-2</v>
      </c>
      <c r="BC5" s="115">
        <f t="shared" si="0"/>
        <v>3.3999096921359717E-2</v>
      </c>
      <c r="BD5" s="115">
        <f t="shared" si="0"/>
        <v>-5.1430385425359049E-2</v>
      </c>
      <c r="BE5" s="115">
        <f t="shared" si="0"/>
        <v>6.3898822630354069E-2</v>
      </c>
      <c r="BF5" s="115">
        <f t="shared" si="0"/>
        <v>6.1985020505338273E-2</v>
      </c>
    </row>
    <row r="6" spans="1:58" s="105" customFormat="1" ht="22.5" customHeight="1" x14ac:dyDescent="0.25">
      <c r="B6" s="111"/>
      <c r="C6" s="72" t="s">
        <v>0</v>
      </c>
      <c r="D6" s="74">
        <v>20.523624250000001</v>
      </c>
      <c r="E6" s="74">
        <v>21.545012900000003</v>
      </c>
      <c r="F6" s="74">
        <v>22.31846518</v>
      </c>
      <c r="G6" s="74">
        <v>22.52637575</v>
      </c>
      <c r="H6" s="74">
        <v>23.986973339999999</v>
      </c>
      <c r="I6" s="74">
        <v>23.32027085</v>
      </c>
      <c r="J6" s="74">
        <v>24.785640579999999</v>
      </c>
      <c r="K6" s="74">
        <v>28.01687446</v>
      </c>
      <c r="L6" s="74">
        <v>28.599570080000003</v>
      </c>
      <c r="M6" s="74">
        <v>32.263198619999997</v>
      </c>
      <c r="N6" s="74">
        <v>34.419604469999996</v>
      </c>
      <c r="O6" s="74">
        <v>34.663499569999999</v>
      </c>
      <c r="P6" s="74">
        <v>35.902800000000006</v>
      </c>
      <c r="Q6" s="74">
        <v>38.895300000000006</v>
      </c>
      <c r="R6" s="74">
        <v>40.131900000000002</v>
      </c>
      <c r="S6" s="74">
        <v>38.571538840000002</v>
      </c>
      <c r="T6" s="74">
        <v>42.776348409999997</v>
      </c>
      <c r="U6" s="74">
        <v>43.757823569999999</v>
      </c>
      <c r="V6" s="74">
        <v>64.787464385097294</v>
      </c>
      <c r="AI6" s="23"/>
      <c r="AO6" s="114" t="s">
        <v>319</v>
      </c>
      <c r="AP6" s="115">
        <f t="shared" ref="AP6:BF6" si="1">+E64/D64-1</f>
        <v>3.8645044043179366E-2</v>
      </c>
      <c r="AQ6" s="115">
        <f t="shared" si="1"/>
        <v>4.7974496954013901E-2</v>
      </c>
      <c r="AR6" s="115">
        <f t="shared" si="1"/>
        <v>3.8497276238011802E-2</v>
      </c>
      <c r="AS6" s="115">
        <f t="shared" si="1"/>
        <v>6.5572654833134125E-2</v>
      </c>
      <c r="AT6" s="115">
        <f t="shared" si="1"/>
        <v>8.513034549124221E-3</v>
      </c>
      <c r="AU6" s="115">
        <f t="shared" si="1"/>
        <v>7.4151828551448196E-2</v>
      </c>
      <c r="AV6" s="115">
        <f t="shared" si="1"/>
        <v>0.10164065852825432</v>
      </c>
      <c r="AW6" s="115">
        <f t="shared" si="1"/>
        <v>2.4985070933080333E-2</v>
      </c>
      <c r="AX6" s="115">
        <f t="shared" si="1"/>
        <v>7.5855829805060448E-2</v>
      </c>
      <c r="AY6" s="115">
        <f t="shared" si="1"/>
        <v>6.367813725654603E-2</v>
      </c>
      <c r="AZ6" s="115">
        <f t="shared" si="1"/>
        <v>-1.4947577331308914E-2</v>
      </c>
      <c r="BA6" s="115">
        <f t="shared" si="1"/>
        <v>9.7414499760521966E-3</v>
      </c>
      <c r="BB6" s="115">
        <f t="shared" si="1"/>
        <v>6.463981207069569E-2</v>
      </c>
      <c r="BC6" s="115">
        <f t="shared" si="1"/>
        <v>3.1268175240996898E-2</v>
      </c>
      <c r="BD6" s="115">
        <f t="shared" si="1"/>
        <v>-5.7798027823121934E-2</v>
      </c>
      <c r="BE6" s="115">
        <f t="shared" si="1"/>
        <v>8.7339463192968703E-2</v>
      </c>
      <c r="BF6" s="115">
        <f t="shared" si="1"/>
        <v>4.667678016855481E-2</v>
      </c>
    </row>
    <row r="7" spans="1:58" s="23" customFormat="1" ht="22.5" customHeight="1" x14ac:dyDescent="0.25">
      <c r="B7" s="72"/>
      <c r="C7" s="72" t="s">
        <v>5</v>
      </c>
      <c r="D7" s="74">
        <v>0.77250450000000004</v>
      </c>
      <c r="E7" s="74">
        <v>0.71727750000000001</v>
      </c>
      <c r="F7" s="74">
        <v>0.80550599999999994</v>
      </c>
      <c r="G7" s="74">
        <v>0.80483249999999995</v>
      </c>
      <c r="H7" s="74">
        <v>0.435081</v>
      </c>
      <c r="I7" s="74">
        <v>0.34281150000000005</v>
      </c>
      <c r="J7" s="74">
        <v>0.2956665</v>
      </c>
      <c r="K7" s="74">
        <v>0.29229899999999998</v>
      </c>
      <c r="L7" s="74">
        <v>0.20474400000000001</v>
      </c>
      <c r="M7" s="74">
        <v>0.15288450000000001</v>
      </c>
      <c r="N7" s="74">
        <v>0.14161650000000001</v>
      </c>
      <c r="O7" s="74">
        <v>0</v>
      </c>
      <c r="P7" s="74">
        <v>0.22454382000000001</v>
      </c>
      <c r="Q7" s="74">
        <v>0.37604670000000001</v>
      </c>
      <c r="R7" s="74">
        <v>0.31074279999999999</v>
      </c>
      <c r="S7" s="74">
        <v>0.1407716</v>
      </c>
      <c r="T7" s="74">
        <v>0.28528713</v>
      </c>
      <c r="U7" s="74">
        <v>0.28855667999999995</v>
      </c>
      <c r="V7" s="74">
        <v>0.42723458580327911</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v>0</v>
      </c>
      <c r="V8" s="74">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4.7729999999999995E-2</v>
      </c>
      <c r="E9" s="74">
        <v>1.8748000000000001E-2</v>
      </c>
      <c r="F9" s="74">
        <v>1.9435999999999998E-2</v>
      </c>
      <c r="G9" s="74">
        <v>2.4338000000000002E-2</v>
      </c>
      <c r="H9" s="74">
        <v>2.6315999999999999E-2</v>
      </c>
      <c r="I9" s="74">
        <v>1.4964E-2</v>
      </c>
      <c r="J9" s="74">
        <v>4.3171999999999995E-2</v>
      </c>
      <c r="K9" s="74">
        <v>5.3491999999999998E-2</v>
      </c>
      <c r="L9" s="74">
        <v>2.8379999999999999E-2</v>
      </c>
      <c r="M9" s="74">
        <v>2.1844000000000002E-2</v>
      </c>
      <c r="N9" s="74">
        <v>1.247E-2</v>
      </c>
      <c r="O9" s="74">
        <v>1.8748000000000001E-2</v>
      </c>
      <c r="P9" s="74">
        <v>4.816E-3</v>
      </c>
      <c r="Q9" s="74">
        <v>1.006544E-2</v>
      </c>
      <c r="R9" s="74">
        <v>1.3071999999999999E-2</v>
      </c>
      <c r="S9" s="74">
        <v>4.2663700000000002E-3</v>
      </c>
      <c r="T9" s="74">
        <v>1.0665899999999999E-3</v>
      </c>
      <c r="U9" s="74">
        <v>1.0665899999999999E-3</v>
      </c>
      <c r="V9" s="74">
        <v>1.5791841549879196E-3</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7.1392269999999994E-2</v>
      </c>
      <c r="E10" s="74">
        <v>6.4465620000000001E-2</v>
      </c>
      <c r="F10" s="74">
        <v>7.1392269999999994E-2</v>
      </c>
      <c r="G10" s="74">
        <v>4.6551870000000002E-2</v>
      </c>
      <c r="H10" s="74">
        <v>5.3645709999999999E-2</v>
      </c>
      <c r="I10" s="74">
        <v>5.1806570000000003E-2</v>
      </c>
      <c r="J10" s="74">
        <v>1.609849E-2</v>
      </c>
      <c r="K10" s="74">
        <v>1.557302E-2</v>
      </c>
      <c r="L10" s="74">
        <v>2.192643E-2</v>
      </c>
      <c r="M10" s="74">
        <v>5.9951400000000004E-3</v>
      </c>
      <c r="N10" s="74">
        <v>5.9951400000000004E-3</v>
      </c>
      <c r="O10" s="74">
        <v>5.9951400000000004E-3</v>
      </c>
      <c r="P10" s="74">
        <v>1.0000170000000001E-2</v>
      </c>
      <c r="Q10" s="74">
        <v>2.200038E-2</v>
      </c>
      <c r="R10" s="74">
        <v>1.0000170000000001E-2</v>
      </c>
      <c r="S10" s="74">
        <v>1.014207E-2</v>
      </c>
      <c r="T10" s="74">
        <v>2.5355199999999999E-3</v>
      </c>
      <c r="U10" s="74">
        <v>2.5355199999999999E-3</v>
      </c>
      <c r="V10" s="74">
        <v>3.7540695193607381E-3</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0</v>
      </c>
      <c r="E11" s="74">
        <v>0</v>
      </c>
      <c r="F11" s="74">
        <v>0</v>
      </c>
      <c r="G11" s="74">
        <v>0</v>
      </c>
      <c r="H11" s="74">
        <v>0</v>
      </c>
      <c r="I11" s="74">
        <v>0</v>
      </c>
      <c r="J11" s="74">
        <v>0</v>
      </c>
      <c r="K11" s="74">
        <v>0</v>
      </c>
      <c r="L11" s="74">
        <v>0</v>
      </c>
      <c r="M11" s="74">
        <v>0</v>
      </c>
      <c r="N11" s="74">
        <v>6.6220000000000003E-3</v>
      </c>
      <c r="O11" s="74">
        <v>9.9760000000000005E-3</v>
      </c>
      <c r="P11" s="74">
        <v>4.9794000000000005E-2</v>
      </c>
      <c r="Q11" s="74">
        <v>5.727256E-2</v>
      </c>
      <c r="R11" s="74">
        <v>5.89106E-2</v>
      </c>
      <c r="S11" s="74">
        <v>5.7871209999999999E-2</v>
      </c>
      <c r="T11" s="74">
        <v>5.5863880000000005E-2</v>
      </c>
      <c r="U11" s="74">
        <v>5.5863880000000005E-2</v>
      </c>
      <c r="V11" s="74">
        <v>8.2711589394375118E-2</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7.2239899999999579E-3</v>
      </c>
      <c r="E12" s="70">
        <v>7.0519899999865743E-3</v>
      </c>
      <c r="F12" s="70">
        <v>5.1599000000379647E-4</v>
      </c>
      <c r="G12" s="70">
        <v>-4.214000000004603E-3</v>
      </c>
      <c r="H12" s="70">
        <v>-2.7519899999930431E-3</v>
      </c>
      <c r="I12" s="70">
        <v>-5.7620000000042637E-3</v>
      </c>
      <c r="J12" s="70">
        <v>-1.221198999999018E-2</v>
      </c>
      <c r="K12" s="70">
        <v>-4.2139999999903921E-3</v>
      </c>
      <c r="L12" s="70">
        <v>-7.6540099999959921E-3</v>
      </c>
      <c r="M12" s="70">
        <v>-1.6426000000002716E-2</v>
      </c>
      <c r="N12" s="70">
        <v>-2.6660099999915587E-3</v>
      </c>
      <c r="O12" s="70">
        <v>-2.1500000000010289E-2</v>
      </c>
      <c r="P12" s="70">
        <v>-2.9497999999996694E-2</v>
      </c>
      <c r="Q12" s="70">
        <v>-7.8260000000085483E-3</v>
      </c>
      <c r="R12" s="70">
        <v>-1.2211990000004391E-2</v>
      </c>
      <c r="S12" s="70">
        <v>-5.2459900000130233E-3</v>
      </c>
      <c r="T12" s="70">
        <v>-9.8833779999999649E-2</v>
      </c>
      <c r="U12" s="70">
        <v>-0.28888465999999369</v>
      </c>
      <c r="V12" s="70">
        <v>-0.42772019022404345</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19.6746473</v>
      </c>
      <c r="E13" s="71">
        <v>20.004362659999998</v>
      </c>
      <c r="F13" s="71">
        <v>22.16913216</v>
      </c>
      <c r="G13" s="71">
        <v>23.610142639999999</v>
      </c>
      <c r="H13" s="71">
        <v>25.12677313</v>
      </c>
      <c r="I13" s="71">
        <v>25.970239369999998</v>
      </c>
      <c r="J13" s="71">
        <v>27.489584130000001</v>
      </c>
      <c r="K13" s="71">
        <v>30.816093290000001</v>
      </c>
      <c r="L13" s="71">
        <v>32.370678830000003</v>
      </c>
      <c r="M13" s="71">
        <v>34.60082001</v>
      </c>
      <c r="N13" s="71">
        <v>36.912659769999998</v>
      </c>
      <c r="O13" s="71">
        <v>37.136595399999997</v>
      </c>
      <c r="P13" s="71">
        <v>37.700039669999995</v>
      </c>
      <c r="Q13" s="71">
        <v>41.806256099999999</v>
      </c>
      <c r="R13" s="71">
        <v>43.203350690000001</v>
      </c>
      <c r="S13" s="71">
        <v>40.287090320000004</v>
      </c>
      <c r="T13" s="71">
        <v>43.388444790000001</v>
      </c>
      <c r="U13" s="71">
        <v>45.27121941</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10.3735102</v>
      </c>
      <c r="E14" s="74">
        <v>10.6194679</v>
      </c>
      <c r="F14" s="74">
        <v>11.790827999999999</v>
      </c>
      <c r="G14" s="74">
        <v>13.095143500000001</v>
      </c>
      <c r="H14" s="74">
        <v>14.261237300000001</v>
      </c>
      <c r="I14" s="74">
        <v>14.2804205</v>
      </c>
      <c r="J14" s="74">
        <v>15.029752800000001</v>
      </c>
      <c r="K14" s="74">
        <v>16.5821434</v>
      </c>
      <c r="L14" s="74">
        <v>17.431555400000001</v>
      </c>
      <c r="M14" s="74">
        <v>18.064986700000002</v>
      </c>
      <c r="N14" s="74">
        <v>18.3548416</v>
      </c>
      <c r="O14" s="74">
        <v>17.850360899999998</v>
      </c>
      <c r="P14" s="74">
        <v>17.68423031</v>
      </c>
      <c r="Q14" s="74">
        <v>18.045635959999998</v>
      </c>
      <c r="R14" s="74">
        <v>18.751434459999999</v>
      </c>
      <c r="S14" s="74">
        <v>16.60992589</v>
      </c>
      <c r="T14" s="74">
        <v>17.931472590000002</v>
      </c>
      <c r="U14" s="74">
        <v>18.951970790000001</v>
      </c>
      <c r="V14" s="74">
        <v>41.863177173031225</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6.5179959900000002</v>
      </c>
      <c r="E15" s="74">
        <v>6.6544742599999998</v>
      </c>
      <c r="F15" s="74">
        <v>7.4321553500000004</v>
      </c>
      <c r="G15" s="74">
        <v>7.4243439000000002</v>
      </c>
      <c r="H15" s="74">
        <v>8.1178977799999998</v>
      </c>
      <c r="I15" s="74">
        <v>8.4953856099999996</v>
      </c>
      <c r="J15" s="74">
        <v>9.1311579900000002</v>
      </c>
      <c r="K15" s="74">
        <v>10.4912528</v>
      </c>
      <c r="L15" s="74">
        <v>11.04906203</v>
      </c>
      <c r="M15" s="74">
        <v>12.488359769999999</v>
      </c>
      <c r="N15" s="74">
        <v>14.129281639999999</v>
      </c>
      <c r="O15" s="74">
        <v>14.783471369999999</v>
      </c>
      <c r="P15" s="74">
        <v>14.98752118</v>
      </c>
      <c r="Q15" s="74">
        <v>18.453903060000002</v>
      </c>
      <c r="R15" s="74">
        <v>18.883172979999998</v>
      </c>
      <c r="S15" s="74">
        <v>18.391563180000002</v>
      </c>
      <c r="T15" s="74">
        <v>19.743584889999998</v>
      </c>
      <c r="U15" s="74">
        <v>20.333768069999998</v>
      </c>
      <c r="V15" s="74">
        <v>44.915441499038685</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0.42913684000000002</v>
      </c>
      <c r="E16" s="74">
        <v>0.40088689</v>
      </c>
      <c r="F16" s="74">
        <v>0.47819455</v>
      </c>
      <c r="G16" s="74">
        <v>0.47769137</v>
      </c>
      <c r="H16" s="74">
        <v>0.29364634000000001</v>
      </c>
      <c r="I16" s="74">
        <v>0.26420668999999997</v>
      </c>
      <c r="J16" s="74">
        <v>0.22801284999999999</v>
      </c>
      <c r="K16" s="74">
        <v>0.22030206999999999</v>
      </c>
      <c r="L16" s="74">
        <v>0.15654696999999998</v>
      </c>
      <c r="M16" s="74">
        <v>0.1068924</v>
      </c>
      <c r="N16" s="74">
        <v>0.10938339999999999</v>
      </c>
      <c r="O16" s="74">
        <v>0</v>
      </c>
      <c r="P16" s="74">
        <v>0.16986600999999998</v>
      </c>
      <c r="Q16" s="74">
        <v>0.28347269999999997</v>
      </c>
      <c r="R16" s="74">
        <v>0.2119191</v>
      </c>
      <c r="S16" s="74">
        <v>9.3520020000000009E-2</v>
      </c>
      <c r="T16" s="74">
        <v>0.13165811999999999</v>
      </c>
      <c r="U16" s="74">
        <v>0.13316700000000001</v>
      </c>
      <c r="V16" s="74">
        <v>0.29415377304942802</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2.2826119999999999</v>
      </c>
      <c r="E17" s="74">
        <v>2.2650680000000003</v>
      </c>
      <c r="F17" s="74">
        <v>2.3965619999999999</v>
      </c>
      <c r="G17" s="74">
        <v>2.5664119999999997</v>
      </c>
      <c r="H17" s="74">
        <v>2.4003459999999999</v>
      </c>
      <c r="I17" s="74">
        <v>2.8784200000000002</v>
      </c>
      <c r="J17" s="74">
        <v>3.084562</v>
      </c>
      <c r="K17" s="74">
        <v>3.5068220000000001</v>
      </c>
      <c r="L17" s="74">
        <v>3.7115880000000003</v>
      </c>
      <c r="M17" s="74">
        <v>3.9345859999999999</v>
      </c>
      <c r="N17" s="74">
        <v>4.3131580000000005</v>
      </c>
      <c r="O17" s="74">
        <v>4.4967680000000003</v>
      </c>
      <c r="P17" s="74">
        <v>4.8484219999999993</v>
      </c>
      <c r="Q17" s="74">
        <v>5.0012439999999998</v>
      </c>
      <c r="R17" s="74">
        <v>5.3478239999999992</v>
      </c>
      <c r="S17" s="74">
        <v>5.1824359400000004</v>
      </c>
      <c r="T17" s="74">
        <v>5.5793712299999996</v>
      </c>
      <c r="U17" s="74">
        <v>5.8499555899999995</v>
      </c>
      <c r="V17" s="74">
        <v>12.922019036023134</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v>
      </c>
      <c r="E18" s="74">
        <v>0</v>
      </c>
      <c r="F18" s="74">
        <v>0</v>
      </c>
      <c r="G18" s="74">
        <v>0</v>
      </c>
      <c r="H18" s="74">
        <v>0</v>
      </c>
      <c r="I18" s="74">
        <v>0</v>
      </c>
      <c r="J18" s="74">
        <v>0</v>
      </c>
      <c r="K18" s="74">
        <v>0</v>
      </c>
      <c r="L18" s="74">
        <v>0</v>
      </c>
      <c r="M18" s="74">
        <v>0</v>
      </c>
      <c r="N18" s="74">
        <v>0</v>
      </c>
      <c r="O18" s="74">
        <v>0</v>
      </c>
      <c r="P18" s="74">
        <v>0</v>
      </c>
      <c r="Q18" s="74">
        <v>0</v>
      </c>
      <c r="R18" s="74">
        <v>0</v>
      </c>
      <c r="S18" s="74">
        <v>0</v>
      </c>
      <c r="T18" s="74">
        <v>0</v>
      </c>
      <c r="U18" s="74">
        <v>0</v>
      </c>
      <c r="V18" s="74">
        <v>0</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7.1392269999999994E-2</v>
      </c>
      <c r="E19" s="74">
        <v>6.4465620000000001E-2</v>
      </c>
      <c r="F19" s="74">
        <v>7.1392269999999994E-2</v>
      </c>
      <c r="G19" s="74">
        <v>4.6551870000000002E-2</v>
      </c>
      <c r="H19" s="74">
        <v>5.3645709999999999E-2</v>
      </c>
      <c r="I19" s="74">
        <v>5.1806570000000003E-2</v>
      </c>
      <c r="J19" s="74">
        <v>1.609849E-2</v>
      </c>
      <c r="K19" s="74">
        <v>1.557302E-2</v>
      </c>
      <c r="L19" s="74">
        <v>2.192643E-2</v>
      </c>
      <c r="M19" s="74">
        <v>5.9951400000000004E-3</v>
      </c>
      <c r="N19" s="74">
        <v>5.9951400000000004E-3</v>
      </c>
      <c r="O19" s="74">
        <v>5.9951400000000004E-3</v>
      </c>
      <c r="P19" s="74">
        <v>1.0000170000000001E-2</v>
      </c>
      <c r="Q19" s="74">
        <v>2.200038E-2</v>
      </c>
      <c r="R19" s="74">
        <v>9.0001500000000002E-3</v>
      </c>
      <c r="S19" s="74">
        <v>9.6452899999999991E-3</v>
      </c>
      <c r="T19" s="74">
        <v>2.3579599999999997E-3</v>
      </c>
      <c r="U19" s="74">
        <v>2.3579599999999997E-3</v>
      </c>
      <c r="V19" s="74">
        <v>5.2085188575219767E-3</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2.91669</v>
      </c>
      <c r="E20" s="71">
        <v>3.029436</v>
      </c>
      <c r="F20" s="71">
        <v>3.1988560000000001</v>
      </c>
      <c r="G20" s="71">
        <v>3.460296</v>
      </c>
      <c r="H20" s="71">
        <v>3.311086</v>
      </c>
      <c r="I20" s="71">
        <v>3.9331239999999998</v>
      </c>
      <c r="J20" s="71">
        <v>4.4052639999999998</v>
      </c>
      <c r="K20" s="71">
        <v>4.9361420000000003</v>
      </c>
      <c r="L20" s="71">
        <v>5.1505400000000003</v>
      </c>
      <c r="M20" s="71">
        <v>5.5248119999999998</v>
      </c>
      <c r="N20" s="71">
        <v>5.9166279999999993</v>
      </c>
      <c r="O20" s="71">
        <v>6.1057420000000002</v>
      </c>
      <c r="P20" s="71">
        <v>6.5375480000000001</v>
      </c>
      <c r="Q20" s="71">
        <v>6.5930214400000002</v>
      </c>
      <c r="R20" s="71">
        <v>7.0112360000000002</v>
      </c>
      <c r="S20" s="71">
        <v>6.8073337799999996</v>
      </c>
      <c r="T20" s="71">
        <v>7.3436722200000002</v>
      </c>
      <c r="U20" s="71">
        <v>7.8814220699999993</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6.1662000000000002E-2</v>
      </c>
      <c r="E21" s="74">
        <v>6.4500000000000002E-2</v>
      </c>
      <c r="F21" s="74">
        <v>6.8284000000000011E-2</v>
      </c>
      <c r="G21" s="74">
        <v>6.8111999999999992E-2</v>
      </c>
      <c r="H21" s="74">
        <v>5.2201999999999998E-2</v>
      </c>
      <c r="I21" s="74">
        <v>8.2903999999999992E-2</v>
      </c>
      <c r="J21" s="74">
        <v>9.1847999999999999E-2</v>
      </c>
      <c r="K21" s="74">
        <v>9.1074000000000002E-2</v>
      </c>
      <c r="L21" s="74">
        <v>7.7572000000000002E-2</v>
      </c>
      <c r="M21" s="74">
        <v>5.4868E-2</v>
      </c>
      <c r="N21" s="74">
        <v>7.8087999999999991E-2</v>
      </c>
      <c r="O21" s="74">
        <v>8.3420000000000008E-2</v>
      </c>
      <c r="P21" s="74">
        <v>2.7618469999999999E-2</v>
      </c>
      <c r="Q21" s="74">
        <v>3.2471189999999997E-2</v>
      </c>
      <c r="R21" s="74">
        <v>2.8343190000000001E-2</v>
      </c>
      <c r="S21" s="74">
        <v>2.6159999999999999E-2</v>
      </c>
      <c r="T21" s="74">
        <v>2.664323E-2</v>
      </c>
      <c r="U21" s="74">
        <v>2.8634440000000001E-2</v>
      </c>
      <c r="V21" s="74">
        <v>0.36331565224751383</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2.8072979999999998</v>
      </c>
      <c r="E22" s="74">
        <v>2.9461880000000003</v>
      </c>
      <c r="F22" s="74">
        <v>3.1111360000000001</v>
      </c>
      <c r="G22" s="74">
        <v>3.3678460000000001</v>
      </c>
      <c r="H22" s="74">
        <v>3.2325680000000001</v>
      </c>
      <c r="I22" s="74">
        <v>3.8352559999999998</v>
      </c>
      <c r="J22" s="74">
        <v>4.2702439999999999</v>
      </c>
      <c r="K22" s="74">
        <v>4.7915760000000001</v>
      </c>
      <c r="L22" s="74">
        <v>5.0445880000000001</v>
      </c>
      <c r="M22" s="74">
        <v>5.4481000000000002</v>
      </c>
      <c r="N22" s="74">
        <v>5.8194480000000004</v>
      </c>
      <c r="O22" s="74">
        <v>5.9935979999999995</v>
      </c>
      <c r="P22" s="74">
        <v>6.4553195299999997</v>
      </c>
      <c r="Q22" s="74">
        <v>6.49321225</v>
      </c>
      <c r="R22" s="74">
        <v>6.9109102099999999</v>
      </c>
      <c r="S22" s="74">
        <v>6.7190362100000005</v>
      </c>
      <c r="T22" s="74">
        <v>7.2600985199999997</v>
      </c>
      <c r="U22" s="74">
        <v>7.7958571599999997</v>
      </c>
      <c r="V22" s="74">
        <v>98.914346811526627</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0</v>
      </c>
      <c r="E23" s="74">
        <v>0</v>
      </c>
      <c r="F23" s="74">
        <v>0</v>
      </c>
      <c r="G23" s="74">
        <v>0</v>
      </c>
      <c r="H23" s="74">
        <v>0</v>
      </c>
      <c r="I23" s="74">
        <v>0</v>
      </c>
      <c r="J23" s="74">
        <v>0</v>
      </c>
      <c r="K23" s="74">
        <v>0</v>
      </c>
      <c r="L23" s="74">
        <v>0</v>
      </c>
      <c r="M23" s="74">
        <v>0</v>
      </c>
      <c r="N23" s="74">
        <v>0</v>
      </c>
      <c r="O23" s="74">
        <v>0</v>
      </c>
      <c r="P23" s="74">
        <v>0</v>
      </c>
      <c r="Q23" s="74">
        <v>0</v>
      </c>
      <c r="R23" s="74">
        <v>0</v>
      </c>
      <c r="S23" s="74">
        <v>0</v>
      </c>
      <c r="T23" s="74">
        <v>0</v>
      </c>
      <c r="U23" s="74">
        <v>0</v>
      </c>
      <c r="V23" s="74">
        <v>0</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4.7729999999999995E-2</v>
      </c>
      <c r="E25" s="74">
        <v>1.8748000000000001E-2</v>
      </c>
      <c r="F25" s="74">
        <v>1.9435999999999998E-2</v>
      </c>
      <c r="G25" s="74">
        <v>2.4338000000000002E-2</v>
      </c>
      <c r="H25" s="74">
        <v>2.6315999999999999E-2</v>
      </c>
      <c r="I25" s="74">
        <v>1.4964E-2</v>
      </c>
      <c r="J25" s="74">
        <v>4.3171999999999995E-2</v>
      </c>
      <c r="K25" s="74">
        <v>5.3491999999999998E-2</v>
      </c>
      <c r="L25" s="74">
        <v>2.8379999999999999E-2</v>
      </c>
      <c r="M25" s="74">
        <v>2.1844000000000002E-2</v>
      </c>
      <c r="N25" s="74">
        <v>1.247E-2</v>
      </c>
      <c r="O25" s="74">
        <v>1.8748000000000001E-2</v>
      </c>
      <c r="P25" s="74">
        <v>4.816E-3</v>
      </c>
      <c r="Q25" s="74">
        <v>1.006544E-2</v>
      </c>
      <c r="R25" s="74">
        <v>1.3071999999999999E-2</v>
      </c>
      <c r="S25" s="74">
        <v>4.2663700000000002E-3</v>
      </c>
      <c r="T25" s="74">
        <v>1.0665899999999999E-3</v>
      </c>
      <c r="U25" s="74">
        <v>1.0665899999999999E-3</v>
      </c>
      <c r="V25" s="74">
        <v>1.3532963855087638E-2</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v>
      </c>
      <c r="E26" s="74">
        <v>0</v>
      </c>
      <c r="F26" s="74">
        <v>0</v>
      </c>
      <c r="G26" s="74">
        <v>0</v>
      </c>
      <c r="H26" s="74">
        <v>0</v>
      </c>
      <c r="I26" s="74">
        <v>0</v>
      </c>
      <c r="J26" s="74">
        <v>0</v>
      </c>
      <c r="K26" s="74">
        <v>0</v>
      </c>
      <c r="L26" s="74">
        <v>0</v>
      </c>
      <c r="M26" s="74">
        <v>0</v>
      </c>
      <c r="N26" s="74">
        <v>0</v>
      </c>
      <c r="O26" s="74">
        <v>0</v>
      </c>
      <c r="P26" s="74">
        <v>0</v>
      </c>
      <c r="Q26" s="74">
        <v>0</v>
      </c>
      <c r="R26" s="74">
        <v>0</v>
      </c>
      <c r="S26" s="74">
        <v>0</v>
      </c>
      <c r="T26" s="74">
        <v>0</v>
      </c>
      <c r="U26" s="74">
        <v>0</v>
      </c>
      <c r="V26" s="74">
        <v>0</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v>
      </c>
      <c r="E27" s="74">
        <v>0</v>
      </c>
      <c r="F27" s="74">
        <v>0</v>
      </c>
      <c r="G27" s="74">
        <v>0</v>
      </c>
      <c r="H27" s="74">
        <v>0</v>
      </c>
      <c r="I27" s="74">
        <v>0</v>
      </c>
      <c r="J27" s="74">
        <v>0</v>
      </c>
      <c r="K27" s="74">
        <v>0</v>
      </c>
      <c r="L27" s="74">
        <v>0</v>
      </c>
      <c r="M27" s="74">
        <v>0</v>
      </c>
      <c r="N27" s="74">
        <v>1.6339999999999998E-3</v>
      </c>
      <c r="O27" s="74">
        <v>2.4940000000000001E-3</v>
      </c>
      <c r="P27" s="74">
        <v>6.4500000000000007E-4</v>
      </c>
      <c r="Q27" s="74">
        <v>9.0591999999999995E-4</v>
      </c>
      <c r="R27" s="74">
        <v>9.0016E-4</v>
      </c>
      <c r="S27" s="74">
        <v>6.6229000000000006E-4</v>
      </c>
      <c r="T27" s="74">
        <v>6.6229000000000006E-4</v>
      </c>
      <c r="U27" s="74">
        <v>6.6229000000000006E-4</v>
      </c>
      <c r="V27" s="74">
        <v>8.4031789455985845E-3</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0</v>
      </c>
      <c r="J28" s="74">
        <v>0</v>
      </c>
      <c r="K28" s="74">
        <v>0</v>
      </c>
      <c r="L28" s="74">
        <v>0</v>
      </c>
      <c r="M28" s="74">
        <v>0</v>
      </c>
      <c r="N28" s="74">
        <v>4.9880000000000002E-3</v>
      </c>
      <c r="O28" s="74">
        <v>7.4819999999999999E-3</v>
      </c>
      <c r="P28" s="74">
        <v>4.9148999999999998E-2</v>
      </c>
      <c r="Q28" s="74">
        <v>5.6366639999999996E-2</v>
      </c>
      <c r="R28" s="74">
        <v>5.8010440000000003E-2</v>
      </c>
      <c r="S28" s="74">
        <v>5.7208919999999996E-2</v>
      </c>
      <c r="T28" s="74">
        <v>5.5201590000000002E-2</v>
      </c>
      <c r="U28" s="74">
        <v>5.5201590000000002E-2</v>
      </c>
      <c r="V28" s="74">
        <v>0.70040139342518437</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[1]Argelia!C29</f>
        <v>Otras renovables</v>
      </c>
      <c r="D29" s="74">
        <v>0</v>
      </c>
      <c r="E29" s="74">
        <v>0</v>
      </c>
      <c r="F29" s="74">
        <v>0</v>
      </c>
      <c r="G29" s="74">
        <v>-4.4408920985006262E-16</v>
      </c>
      <c r="H29" s="74">
        <v>0</v>
      </c>
      <c r="I29" s="74">
        <v>0</v>
      </c>
      <c r="J29" s="74">
        <v>0</v>
      </c>
      <c r="K29" s="74">
        <v>0</v>
      </c>
      <c r="L29" s="74">
        <v>0</v>
      </c>
      <c r="M29" s="74">
        <v>0</v>
      </c>
      <c r="N29" s="74">
        <v>-1.7763568394002505E-15</v>
      </c>
      <c r="O29" s="74">
        <v>-8.8817841970012523E-16</v>
      </c>
      <c r="P29" s="74">
        <v>8.8817841970012523E-16</v>
      </c>
      <c r="Q29" s="74">
        <v>0</v>
      </c>
      <c r="R29" s="74">
        <v>0</v>
      </c>
      <c r="S29" s="74">
        <v>-1.000000082740371E-8</v>
      </c>
      <c r="T29" s="74">
        <v>0</v>
      </c>
      <c r="U29" s="74">
        <v>-8.8817841970012523E-16</v>
      </c>
      <c r="V29" s="74">
        <v>-1.1269266025999357E-14</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19.6746473</v>
      </c>
      <c r="E30" s="71">
        <v>20.004362659999998</v>
      </c>
      <c r="F30" s="71">
        <v>22.16913216</v>
      </c>
      <c r="G30" s="71">
        <v>23.610142639999999</v>
      </c>
      <c r="H30" s="71">
        <v>25.12677313</v>
      </c>
      <c r="I30" s="71">
        <v>25.970239369999998</v>
      </c>
      <c r="J30" s="71">
        <v>27.489584130000001</v>
      </c>
      <c r="K30" s="71">
        <v>30.816093290000001</v>
      </c>
      <c r="L30" s="71">
        <v>32.370678830000003</v>
      </c>
      <c r="M30" s="71">
        <v>34.60082001</v>
      </c>
      <c r="N30" s="71">
        <v>36.912659769999998</v>
      </c>
      <c r="O30" s="71">
        <v>37.136595399999997</v>
      </c>
      <c r="P30" s="71">
        <v>37.700039669999995</v>
      </c>
      <c r="Q30" s="71">
        <v>41.806256099999999</v>
      </c>
      <c r="R30" s="71">
        <v>43.203350690000001</v>
      </c>
      <c r="S30" s="71">
        <v>40.287090320000004</v>
      </c>
      <c r="T30" s="71">
        <v>43.388444790000001</v>
      </c>
      <c r="U30" s="71">
        <v>45.27121941</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[1]Argelia!C31</f>
        <v>Industria</v>
      </c>
      <c r="D31" s="74">
        <v>3.9695480699999997</v>
      </c>
      <c r="E31" s="74">
        <v>4.1957146199999995</v>
      </c>
      <c r="F31" s="74">
        <v>4.6273648999999999</v>
      </c>
      <c r="G31" s="74">
        <v>4.7563372799999994</v>
      </c>
      <c r="H31" s="74">
        <v>4.7562784699999998</v>
      </c>
      <c r="I31" s="74">
        <v>5.3316338500000002</v>
      </c>
      <c r="J31" s="74">
        <v>5.3983942599999999</v>
      </c>
      <c r="K31" s="74">
        <v>5.3131538699999998</v>
      </c>
      <c r="L31" s="74">
        <v>5.4014609600000005</v>
      </c>
      <c r="M31" s="74">
        <v>5.5203978500000002</v>
      </c>
      <c r="N31" s="74">
        <v>5.85971435</v>
      </c>
      <c r="O31" s="74">
        <v>5.98877711</v>
      </c>
      <c r="P31" s="74">
        <v>6.6042338200000001</v>
      </c>
      <c r="Q31" s="74">
        <v>6.9939836900000003</v>
      </c>
      <c r="R31" s="74">
        <v>7.6180402899999997</v>
      </c>
      <c r="S31" s="74">
        <v>7.4280842499999995</v>
      </c>
      <c r="T31" s="74">
        <v>8.3018194899999997</v>
      </c>
      <c r="U31" s="74">
        <v>8.6047002399999997</v>
      </c>
      <c r="V31" s="74">
        <v>19.006999042970996</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6.6236008700000006</v>
      </c>
      <c r="E32" s="74">
        <v>6.9241392400000006</v>
      </c>
      <c r="F32" s="74">
        <v>7.6907199899999998</v>
      </c>
      <c r="G32" s="74">
        <v>8.3944657500000002</v>
      </c>
      <c r="H32" s="74">
        <v>9.6673971000000005</v>
      </c>
      <c r="I32" s="74">
        <v>10.1455068</v>
      </c>
      <c r="J32" s="74">
        <v>10.9540887</v>
      </c>
      <c r="K32" s="74">
        <v>12.3959844</v>
      </c>
      <c r="L32" s="74">
        <v>13.0186978</v>
      </c>
      <c r="M32" s="74">
        <v>14.075677799999999</v>
      </c>
      <c r="N32" s="74">
        <v>14.9764062</v>
      </c>
      <c r="O32" s="74">
        <v>14.528145</v>
      </c>
      <c r="P32" s="74">
        <v>14.354179220000001</v>
      </c>
      <c r="Q32" s="74">
        <v>14.62184976</v>
      </c>
      <c r="R32" s="74">
        <v>14.83209106</v>
      </c>
      <c r="S32" s="74">
        <v>13.220706700000001</v>
      </c>
      <c r="T32" s="74">
        <v>14.412710370000001</v>
      </c>
      <c r="U32" s="74">
        <v>15.19420315</v>
      </c>
      <c r="V32" s="74">
        <v>33.562610744794164</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7.0348165799999993</v>
      </c>
      <c r="E33" s="74">
        <v>6.8972033699999988</v>
      </c>
      <c r="F33" s="74">
        <v>7.6390438500000002</v>
      </c>
      <c r="G33" s="74">
        <v>7.8301616799999998</v>
      </c>
      <c r="H33" s="74">
        <v>7.62160788</v>
      </c>
      <c r="I33" s="74">
        <v>7.6693529099999997</v>
      </c>
      <c r="J33" s="74">
        <v>8.4568592999999996</v>
      </c>
      <c r="K33" s="74">
        <v>9.5038882600000001</v>
      </c>
      <c r="L33" s="74">
        <v>10.71284816</v>
      </c>
      <c r="M33" s="74">
        <v>10.541270840000001</v>
      </c>
      <c r="N33" s="74">
        <v>11.569251379999999</v>
      </c>
      <c r="O33" s="74">
        <v>11.80956535</v>
      </c>
      <c r="P33" s="74">
        <v>12.65032587</v>
      </c>
      <c r="Q33" s="74">
        <v>14.690786610000002</v>
      </c>
      <c r="R33" s="74">
        <v>15.70375529</v>
      </c>
      <c r="S33" s="74">
        <v>15.12159804</v>
      </c>
      <c r="T33" s="74">
        <v>15.752563139999998</v>
      </c>
      <c r="U33" s="74">
        <v>16.402855989999999</v>
      </c>
      <c r="V33" s="74">
        <v>36.232414774267731</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10.3735102</v>
      </c>
      <c r="E34" s="71">
        <v>10.6194679</v>
      </c>
      <c r="F34" s="71">
        <v>11.790827999999999</v>
      </c>
      <c r="G34" s="71">
        <v>13.095143500000001</v>
      </c>
      <c r="H34" s="71">
        <v>14.261237300000001</v>
      </c>
      <c r="I34" s="71">
        <v>14.2804205</v>
      </c>
      <c r="J34" s="71">
        <v>15.029752800000001</v>
      </c>
      <c r="K34" s="71">
        <v>16.5821434</v>
      </c>
      <c r="L34" s="71">
        <v>17.431555400000001</v>
      </c>
      <c r="M34" s="71">
        <v>18.064986700000002</v>
      </c>
      <c r="N34" s="71">
        <v>18.3548416</v>
      </c>
      <c r="O34" s="71">
        <v>17.850360899999998</v>
      </c>
      <c r="P34" s="71">
        <v>17.68423031</v>
      </c>
      <c r="Q34" s="71">
        <v>18.045635959999998</v>
      </c>
      <c r="R34" s="71">
        <v>18.751434459999999</v>
      </c>
      <c r="S34" s="71">
        <v>16.60992589</v>
      </c>
      <c r="T34" s="71">
        <v>17.931472590000002</v>
      </c>
      <c r="U34" s="71">
        <v>18.951970790000001</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0.95395560000000001</v>
      </c>
      <c r="E35" s="74">
        <v>1.0154847999999999</v>
      </c>
      <c r="F35" s="74">
        <v>1.1383974000000001</v>
      </c>
      <c r="G35" s="74">
        <v>1.1850788000000001</v>
      </c>
      <c r="H35" s="74">
        <v>1.0275344</v>
      </c>
      <c r="I35" s="74">
        <v>0.94598720000000003</v>
      </c>
      <c r="J35" s="74">
        <v>1.0118309999999999</v>
      </c>
      <c r="K35" s="74">
        <v>0.80226959999999992</v>
      </c>
      <c r="L35" s="74">
        <v>0.75075800000000004</v>
      </c>
      <c r="M35" s="74">
        <v>0.77830679999999997</v>
      </c>
      <c r="N35" s="74">
        <v>0.8101739</v>
      </c>
      <c r="O35" s="74">
        <v>0.80990949999999995</v>
      </c>
      <c r="P35" s="74">
        <v>0.75156269999999992</v>
      </c>
      <c r="Q35" s="74">
        <v>0.57441940000000002</v>
      </c>
      <c r="R35" s="74">
        <v>0.62972450000000002</v>
      </c>
      <c r="S35" s="74">
        <v>0.45978901999999999</v>
      </c>
      <c r="T35" s="74">
        <v>0.46306035000000001</v>
      </c>
      <c r="U35" s="74">
        <v>0.49716313000000001</v>
      </c>
      <c r="V35" s="74">
        <v>2.6232793175384583</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6.5926408700000003</v>
      </c>
      <c r="E36" s="74">
        <v>6.88621324</v>
      </c>
      <c r="F36" s="74">
        <v>7.6558899899999995</v>
      </c>
      <c r="G36" s="74">
        <v>8.3724497499999995</v>
      </c>
      <c r="H36" s="74">
        <v>9.6209571</v>
      </c>
      <c r="I36" s="74">
        <v>10.090982799999999</v>
      </c>
      <c r="J36" s="74">
        <v>10.8942327</v>
      </c>
      <c r="K36" s="74">
        <v>12.3286464</v>
      </c>
      <c r="L36" s="74">
        <v>12.950241800000001</v>
      </c>
      <c r="M36" s="74">
        <v>14.001115799999999</v>
      </c>
      <c r="N36" s="74">
        <v>14.892642200000001</v>
      </c>
      <c r="O36" s="74">
        <v>14.440941</v>
      </c>
      <c r="P36" s="74">
        <v>14.262245220000001</v>
      </c>
      <c r="Q36" s="74">
        <v>14.52097176</v>
      </c>
      <c r="R36" s="74">
        <v>14.725795060000001</v>
      </c>
      <c r="S36" s="74">
        <v>13.08729662</v>
      </c>
      <c r="T36" s="74">
        <v>14.275687639999999</v>
      </c>
      <c r="U36" s="74">
        <v>15.05053519</v>
      </c>
      <c r="V36" s="74">
        <v>79.414090264118641</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2.1790156600000001</v>
      </c>
      <c r="E37" s="74">
        <v>2.0380181500000001</v>
      </c>
      <c r="F37" s="74">
        <v>2.0772726000000001</v>
      </c>
      <c r="G37" s="74">
        <v>2.10252149</v>
      </c>
      <c r="H37" s="74">
        <v>2.3950011</v>
      </c>
      <c r="I37" s="74">
        <v>2.3254198000000001</v>
      </c>
      <c r="J37" s="74">
        <v>2.4028117999999998</v>
      </c>
      <c r="K37" s="74">
        <v>2.3794588000000005</v>
      </c>
      <c r="L37" s="74">
        <v>2.6337942000000001</v>
      </c>
      <c r="M37" s="74">
        <v>1.9343735999999998</v>
      </c>
      <c r="N37" s="74">
        <v>1.9894098000000002</v>
      </c>
      <c r="O37" s="74">
        <v>1.9466925999999998</v>
      </c>
      <c r="P37" s="74">
        <v>2.0987471999999996</v>
      </c>
      <c r="Q37" s="74">
        <v>2.3298112</v>
      </c>
      <c r="R37" s="74">
        <v>2.8119077999999997</v>
      </c>
      <c r="S37" s="74">
        <v>2.4693064599999999</v>
      </c>
      <c r="T37" s="74">
        <v>2.6893870299999998</v>
      </c>
      <c r="U37" s="74">
        <v>2.8889029799999997</v>
      </c>
      <c r="V37" s="74">
        <v>15.24328531323153</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6.5179959900000002</v>
      </c>
      <c r="E38" s="71">
        <v>6.6544742599999998</v>
      </c>
      <c r="F38" s="71">
        <v>7.4321553500000004</v>
      </c>
      <c r="G38" s="71">
        <v>7.4243439000000002</v>
      </c>
      <c r="H38" s="71">
        <v>8.1178977799999998</v>
      </c>
      <c r="I38" s="71">
        <v>8.4953856099999996</v>
      </c>
      <c r="J38" s="71">
        <v>9.1311579900000002</v>
      </c>
      <c r="K38" s="71">
        <v>10.4912528</v>
      </c>
      <c r="L38" s="71">
        <v>11.04906203</v>
      </c>
      <c r="M38" s="71">
        <v>12.488359769999999</v>
      </c>
      <c r="N38" s="71">
        <v>14.129281639999999</v>
      </c>
      <c r="O38" s="71">
        <v>14.783471369999999</v>
      </c>
      <c r="P38" s="71">
        <v>14.98752118</v>
      </c>
      <c r="Q38" s="71">
        <v>18.453903060000002</v>
      </c>
      <c r="R38" s="71">
        <v>18.883172979999998</v>
      </c>
      <c r="S38" s="71">
        <v>18.391563180000002</v>
      </c>
      <c r="T38" s="71">
        <v>19.743584889999998</v>
      </c>
      <c r="U38" s="71">
        <v>20.333768069999998</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1.77741836</v>
      </c>
      <c r="E39" s="74">
        <v>1.9369894699999999</v>
      </c>
      <c r="F39" s="74">
        <v>2.1251096899999999</v>
      </c>
      <c r="G39" s="74">
        <v>2.2313122600000002</v>
      </c>
      <c r="H39" s="74">
        <v>2.5294375499999999</v>
      </c>
      <c r="I39" s="74">
        <v>2.9947739000000002</v>
      </c>
      <c r="J39" s="74">
        <v>3.0179819400000003</v>
      </c>
      <c r="K39" s="74">
        <v>2.9935701100000003</v>
      </c>
      <c r="L39" s="74">
        <v>3.1319422599999998</v>
      </c>
      <c r="M39" s="74">
        <v>3.2534898499999998</v>
      </c>
      <c r="N39" s="74">
        <v>3.4362422599999998</v>
      </c>
      <c r="O39" s="74">
        <v>3.5775148199999998</v>
      </c>
      <c r="P39" s="74">
        <v>3.9401529900000001</v>
      </c>
      <c r="Q39" s="74">
        <v>4.3434713300000007</v>
      </c>
      <c r="R39" s="74">
        <v>4.8834705999999999</v>
      </c>
      <c r="S39" s="74">
        <v>4.9830950100000004</v>
      </c>
      <c r="T39" s="74">
        <v>5.7202494100000001</v>
      </c>
      <c r="U39" s="74">
        <v>5.8912414000000002</v>
      </c>
      <c r="V39" s="74">
        <v>28.972698910104178</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v>
      </c>
      <c r="E40" s="74">
        <v>0</v>
      </c>
      <c r="F40" s="74">
        <v>0</v>
      </c>
      <c r="G40" s="74">
        <v>0</v>
      </c>
      <c r="H40" s="74">
        <v>0</v>
      </c>
      <c r="I40" s="74">
        <v>0</v>
      </c>
      <c r="J40" s="74">
        <v>0</v>
      </c>
      <c r="K40" s="74">
        <v>0</v>
      </c>
      <c r="L40" s="74">
        <v>0</v>
      </c>
      <c r="M40" s="74">
        <v>0</v>
      </c>
      <c r="N40" s="74">
        <v>0</v>
      </c>
      <c r="O40" s="74">
        <v>0</v>
      </c>
      <c r="P40" s="74">
        <v>0</v>
      </c>
      <c r="Q40" s="74">
        <v>0</v>
      </c>
      <c r="R40" s="74">
        <v>0</v>
      </c>
      <c r="S40" s="74">
        <v>0</v>
      </c>
      <c r="T40" s="74">
        <v>0</v>
      </c>
      <c r="U40" s="74">
        <v>0</v>
      </c>
      <c r="V40" s="74">
        <v>0</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3.3826815000000003</v>
      </c>
      <c r="E41" s="74">
        <v>3.4512372099999999</v>
      </c>
      <c r="F41" s="74">
        <v>4.0587804399999996</v>
      </c>
      <c r="G41" s="74">
        <v>4.0473556899999998</v>
      </c>
      <c r="H41" s="74">
        <v>3.7707252599999999</v>
      </c>
      <c r="I41" s="74">
        <v>3.6813265999999998</v>
      </c>
      <c r="J41" s="74">
        <v>4.2482394899999996</v>
      </c>
      <c r="K41" s="74">
        <v>5.0734545300000002</v>
      </c>
      <c r="L41" s="74">
        <v>5.8387312700000003</v>
      </c>
      <c r="M41" s="74">
        <v>6.2427289000000004</v>
      </c>
      <c r="N41" s="74">
        <v>6.9666172400000006</v>
      </c>
      <c r="O41" s="74">
        <v>7.1707004100000002</v>
      </c>
      <c r="P41" s="74">
        <v>7.6585486200000004</v>
      </c>
      <c r="Q41" s="74">
        <v>9.3347732900000011</v>
      </c>
      <c r="R41" s="74">
        <v>9.6455294400000007</v>
      </c>
      <c r="S41" s="74">
        <v>9.6725226399999986</v>
      </c>
      <c r="T41" s="74">
        <v>9.8209232599999989</v>
      </c>
      <c r="U41" s="74">
        <v>10.114494240000001</v>
      </c>
      <c r="V41" s="74">
        <v>49.742350779158869</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10.37351</v>
      </c>
      <c r="E42" s="71">
        <v>10.61947</v>
      </c>
      <c r="F42" s="71">
        <v>11.79083</v>
      </c>
      <c r="G42" s="71">
        <v>13.095139999999999</v>
      </c>
      <c r="H42" s="71">
        <v>14.261239999999999</v>
      </c>
      <c r="I42" s="71">
        <v>14.280419999999999</v>
      </c>
      <c r="J42" s="71">
        <v>15.02975</v>
      </c>
      <c r="K42" s="71">
        <v>16.582139999999999</v>
      </c>
      <c r="L42" s="71">
        <v>17.431560000000001</v>
      </c>
      <c r="M42" s="71">
        <v>18.064990000000002</v>
      </c>
      <c r="N42" s="71">
        <v>18.354839999999999</v>
      </c>
      <c r="O42" s="71">
        <v>17.850360000000002</v>
      </c>
      <c r="P42" s="71">
        <v>17.684229999999999</v>
      </c>
      <c r="Q42" s="71">
        <v>18.045639999999999</v>
      </c>
      <c r="R42" s="71">
        <v>18.751429999999999</v>
      </c>
      <c r="S42" s="71">
        <v>16.609929999999999</v>
      </c>
      <c r="T42" s="71">
        <v>17.931470000000001</v>
      </c>
      <c r="U42" s="71">
        <v>18.951970000000003</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1.90246</v>
      </c>
      <c r="E43" s="74">
        <v>1.83826</v>
      </c>
      <c r="F43" s="74">
        <v>2.2041999999999997</v>
      </c>
      <c r="G43" s="74">
        <v>2.3079899999999998</v>
      </c>
      <c r="H43" s="74">
        <v>2.5038</v>
      </c>
      <c r="I43" s="74">
        <v>2.8847199999999997</v>
      </c>
      <c r="J43" s="74">
        <v>3.2356799999999999</v>
      </c>
      <c r="K43" s="74">
        <v>3.6551199999999997</v>
      </c>
      <c r="L43" s="74">
        <v>4.0906099999999999</v>
      </c>
      <c r="M43" s="74">
        <v>4.4105400000000001</v>
      </c>
      <c r="N43" s="74">
        <v>4.7379600000000002</v>
      </c>
      <c r="O43" s="74">
        <v>4.5678299999999998</v>
      </c>
      <c r="P43" s="74">
        <v>4.43729</v>
      </c>
      <c r="Q43" s="74">
        <v>4.2115200000000002</v>
      </c>
      <c r="R43" s="74">
        <v>4.1901200000000003</v>
      </c>
      <c r="S43" s="74">
        <v>3.5977990000000002</v>
      </c>
      <c r="T43" s="74">
        <v>3.662007</v>
      </c>
      <c r="U43" s="74">
        <v>3.618207</v>
      </c>
      <c r="V43" s="74">
        <v>19.091455927800645</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5.6943049999999999</v>
      </c>
      <c r="E44" s="74">
        <v>6.1400449999999998</v>
      </c>
      <c r="F44" s="74">
        <v>6.7129919999999998</v>
      </c>
      <c r="G44" s="74">
        <v>7.0842700000000001</v>
      </c>
      <c r="H44" s="74">
        <v>8.0626230000000003</v>
      </c>
      <c r="I44" s="74">
        <v>8.1577700000000011</v>
      </c>
      <c r="J44" s="74">
        <v>8.7648449999999993</v>
      </c>
      <c r="K44" s="74">
        <v>9.3305519999999991</v>
      </c>
      <c r="L44" s="74">
        <v>9.7876689999999993</v>
      </c>
      <c r="M44" s="74">
        <v>9.9407300000000003</v>
      </c>
      <c r="N44" s="74">
        <v>10.54574</v>
      </c>
      <c r="O44" s="74">
        <v>10.25306</v>
      </c>
      <c r="P44" s="74">
        <v>10.195139999999999</v>
      </c>
      <c r="Q44" s="74">
        <v>10.47541</v>
      </c>
      <c r="R44" s="74">
        <v>10.892190000000001</v>
      </c>
      <c r="S44" s="74">
        <v>9.3871950000000002</v>
      </c>
      <c r="T44" s="74">
        <v>9.8617099999999986</v>
      </c>
      <c r="U44" s="74">
        <v>10.59873</v>
      </c>
      <c r="V44" s="74">
        <v>55.924159863064361</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4.8010000000000006E-3</v>
      </c>
      <c r="E45" s="74">
        <v>3.8408000000000001E-3</v>
      </c>
      <c r="F45" s="74">
        <v>1.9204000000000001E-3</v>
      </c>
      <c r="G45" s="74">
        <v>9.6020000000000003E-4</v>
      </c>
      <c r="H45" s="74">
        <v>9.6020000000000003E-4</v>
      </c>
      <c r="I45" s="74">
        <v>0</v>
      </c>
      <c r="J45" s="74">
        <v>0</v>
      </c>
      <c r="K45" s="74">
        <v>0</v>
      </c>
      <c r="L45" s="74">
        <v>0</v>
      </c>
      <c r="M45" s="74">
        <v>0</v>
      </c>
      <c r="N45" s="74">
        <v>0</v>
      </c>
      <c r="O45" s="74">
        <v>0</v>
      </c>
      <c r="P45" s="74">
        <v>0</v>
      </c>
      <c r="Q45" s="74">
        <v>0</v>
      </c>
      <c r="R45" s="74">
        <v>0.12962700000000002</v>
      </c>
      <c r="S45" s="74">
        <v>0.11659130000000001</v>
      </c>
      <c r="T45" s="74">
        <v>0.11659130000000001</v>
      </c>
      <c r="U45" s="74">
        <v>0.13658209999999998</v>
      </c>
      <c r="V45" s="74">
        <v>0.72067494830352707</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v>
      </c>
      <c r="E46" s="74">
        <v>0</v>
      </c>
      <c r="F46" s="74">
        <v>0</v>
      </c>
      <c r="G46" s="74">
        <v>0.22903950000000001</v>
      </c>
      <c r="H46" s="74">
        <v>0.1651215</v>
      </c>
      <c r="I46" s="74">
        <v>3.6220200000000001E-2</v>
      </c>
      <c r="J46" s="74">
        <v>3.1958999999999998E-3</v>
      </c>
      <c r="K46" s="74">
        <v>8.3093399999999998E-2</v>
      </c>
      <c r="L46" s="74">
        <v>9.587699999999999E-2</v>
      </c>
      <c r="M46" s="74">
        <v>8.0962800000000001E-2</v>
      </c>
      <c r="N46" s="74">
        <v>9.80076E-2</v>
      </c>
      <c r="O46" s="74">
        <v>8.9485200000000001E-2</v>
      </c>
      <c r="P46" s="74">
        <v>8.7599620000000003E-2</v>
      </c>
      <c r="Q46" s="74">
        <v>9.861056E-2</v>
      </c>
      <c r="R46" s="74">
        <v>9.504926000000001E-2</v>
      </c>
      <c r="S46" s="74">
        <v>4.9832599999999998E-2</v>
      </c>
      <c r="T46" s="74">
        <v>5.7643410000000006E-2</v>
      </c>
      <c r="U46" s="74">
        <v>7.9195890000000005E-2</v>
      </c>
      <c r="V46" s="74">
        <v>0.41787682230396095</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2.13226</v>
      </c>
      <c r="E47" s="74">
        <v>1.9694200000000002</v>
      </c>
      <c r="F47" s="74">
        <v>1.9694200000000002</v>
      </c>
      <c r="G47" s="74">
        <v>2.00482</v>
      </c>
      <c r="H47" s="74">
        <v>2.3611800000000001</v>
      </c>
      <c r="I47" s="74">
        <v>2.3269600000000001</v>
      </c>
      <c r="J47" s="74">
        <v>2.35764</v>
      </c>
      <c r="K47" s="74">
        <v>2.4921599999999997</v>
      </c>
      <c r="L47" s="74">
        <v>2.4142800000000002</v>
      </c>
      <c r="M47" s="74">
        <v>2.2361</v>
      </c>
      <c r="N47" s="74">
        <v>2.2396400000000001</v>
      </c>
      <c r="O47" s="74">
        <v>2.2195800000000001</v>
      </c>
      <c r="P47" s="74">
        <v>2.3364000000000003</v>
      </c>
      <c r="Q47" s="74">
        <v>2.58656</v>
      </c>
      <c r="R47" s="74">
        <v>2.8367199999999997</v>
      </c>
      <c r="S47" s="74">
        <v>2.852846</v>
      </c>
      <c r="T47" s="74">
        <v>3.7246419999999998</v>
      </c>
      <c r="U47" s="74">
        <v>3.9998710000000002</v>
      </c>
      <c r="V47" s="74">
        <v>21.105304620047413</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0.76083230000000002</v>
      </c>
      <c r="E48" s="71">
        <v>0.75209310000000007</v>
      </c>
      <c r="F48" s="71">
        <v>0.87068290000000004</v>
      </c>
      <c r="G48" s="71">
        <v>1.0927819999999999</v>
      </c>
      <c r="H48" s="71">
        <v>1.6743620000000001</v>
      </c>
      <c r="I48" s="71">
        <v>1.293955</v>
      </c>
      <c r="J48" s="71">
        <v>2.3665240000000001</v>
      </c>
      <c r="K48" s="71">
        <v>4.9371239999999998</v>
      </c>
      <c r="L48" s="71">
        <v>5.547434</v>
      </c>
      <c r="M48" s="71">
        <v>3.5107649999999997</v>
      </c>
      <c r="N48" s="71">
        <v>4.3761149999999995</v>
      </c>
      <c r="O48" s="71">
        <v>3.9417150000000003</v>
      </c>
      <c r="P48" s="71">
        <v>3.8069360000000003</v>
      </c>
      <c r="Q48" s="71">
        <v>1.037981</v>
      </c>
      <c r="R48" s="71">
        <v>2.1475979999999999</v>
      </c>
      <c r="S48" s="71">
        <v>1.082071</v>
      </c>
      <c r="T48" s="71">
        <v>0.57366139999999999</v>
      </c>
      <c r="U48" s="71">
        <v>0.60586280000000003</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0.76083230000000002</v>
      </c>
      <c r="E49" s="74">
        <v>0.75209310000000007</v>
      </c>
      <c r="F49" s="74">
        <v>0.87068290000000004</v>
      </c>
      <c r="G49" s="74">
        <v>1.0927819999999999</v>
      </c>
      <c r="H49" s="74">
        <v>1.6743620000000001</v>
      </c>
      <c r="I49" s="74">
        <v>1.293955</v>
      </c>
      <c r="J49" s="74">
        <v>2.3665240000000001</v>
      </c>
      <c r="K49" s="74">
        <v>4.9371239999999998</v>
      </c>
      <c r="L49" s="74">
        <v>5.547434</v>
      </c>
      <c r="M49" s="74">
        <v>3.5107649999999997</v>
      </c>
      <c r="N49" s="74">
        <v>4.3761149999999995</v>
      </c>
      <c r="O49" s="74">
        <v>3.9417150000000003</v>
      </c>
      <c r="P49" s="74">
        <v>3.8069360000000003</v>
      </c>
      <c r="Q49" s="74">
        <v>1.037981</v>
      </c>
      <c r="R49" s="74">
        <v>2.1475979999999999</v>
      </c>
      <c r="S49" s="74">
        <v>1.082071</v>
      </c>
      <c r="T49" s="74">
        <v>0.57366139999999999</v>
      </c>
      <c r="U49" s="74">
        <v>0.60586280000000003</v>
      </c>
      <c r="V49" s="74">
        <v>100</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0</v>
      </c>
      <c r="E50" s="74">
        <v>0</v>
      </c>
      <c r="F50" s="74">
        <v>0</v>
      </c>
      <c r="G50" s="74">
        <v>0</v>
      </c>
      <c r="H50" s="74">
        <v>0</v>
      </c>
      <c r="I50" s="74">
        <v>0</v>
      </c>
      <c r="J50" s="74">
        <v>0</v>
      </c>
      <c r="K50" s="74">
        <v>0</v>
      </c>
      <c r="L50" s="74">
        <v>0</v>
      </c>
      <c r="M50" s="74">
        <v>0</v>
      </c>
      <c r="N50" s="74">
        <v>0</v>
      </c>
      <c r="O50" s="74">
        <v>0</v>
      </c>
      <c r="P50" s="74">
        <v>0</v>
      </c>
      <c r="Q50" s="74">
        <v>0</v>
      </c>
      <c r="R50" s="74">
        <v>0</v>
      </c>
      <c r="S50" s="74">
        <v>0</v>
      </c>
      <c r="T50" s="74">
        <v>0</v>
      </c>
      <c r="U50" s="74">
        <v>0</v>
      </c>
      <c r="V50" s="74">
        <v>0</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v>
      </c>
      <c r="E51" s="74">
        <v>0</v>
      </c>
      <c r="F51" s="74">
        <v>0</v>
      </c>
      <c r="G51" s="74">
        <v>0</v>
      </c>
      <c r="H51" s="74">
        <v>3.959E-2</v>
      </c>
      <c r="I51" s="74">
        <v>0</v>
      </c>
      <c r="J51" s="74">
        <v>0.42264999999999997</v>
      </c>
      <c r="K51" s="74">
        <v>1.2636700000000001</v>
      </c>
      <c r="L51" s="74">
        <v>1.7034400000000001</v>
      </c>
      <c r="M51" s="74">
        <v>1.10531</v>
      </c>
      <c r="N51" s="74">
        <v>1.7130699999999999</v>
      </c>
      <c r="O51" s="74">
        <v>1.7205599999999999</v>
      </c>
      <c r="P51" s="74">
        <v>1.6627799999999999</v>
      </c>
      <c r="Q51" s="74">
        <v>0.13268000000000002</v>
      </c>
      <c r="R51" s="74">
        <v>0.61846000000000001</v>
      </c>
      <c r="S51" s="74">
        <v>0.41926769999999997</v>
      </c>
      <c r="T51" s="74">
        <v>0</v>
      </c>
      <c r="U51" s="74">
        <v>0</v>
      </c>
      <c r="V51" s="74">
        <v>0</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0</v>
      </c>
      <c r="E52" s="74">
        <v>0</v>
      </c>
      <c r="F52" s="74">
        <v>0</v>
      </c>
      <c r="G52" s="74">
        <v>0</v>
      </c>
      <c r="H52" s="74">
        <v>0.59673339999999997</v>
      </c>
      <c r="I52" s="74">
        <v>0.39299599999999996</v>
      </c>
      <c r="J52" s="74">
        <v>1.2720660000000001</v>
      </c>
      <c r="K52" s="74">
        <v>2.8564600000000002</v>
      </c>
      <c r="L52" s="74">
        <v>2.8212979999999996</v>
      </c>
      <c r="M52" s="74">
        <v>1.12521</v>
      </c>
      <c r="N52" s="74">
        <v>1.796405</v>
      </c>
      <c r="O52" s="74">
        <v>1.5088979999999999</v>
      </c>
      <c r="P52" s="74">
        <v>1.461325</v>
      </c>
      <c r="Q52" s="74">
        <v>0.25544739999999999</v>
      </c>
      <c r="R52" s="74">
        <v>0.94422459999999997</v>
      </c>
      <c r="S52" s="74">
        <v>0.29463220000000001</v>
      </c>
      <c r="T52" s="74">
        <v>0</v>
      </c>
      <c r="U52" s="74">
        <v>0</v>
      </c>
      <c r="V52" s="74">
        <v>0</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0.25829379999999996</v>
      </c>
      <c r="E53" s="74">
        <v>0.2429306</v>
      </c>
      <c r="F53" s="74">
        <v>0.2083634</v>
      </c>
      <c r="G53" s="74">
        <v>0.2083634</v>
      </c>
      <c r="H53" s="74">
        <v>0.2285276</v>
      </c>
      <c r="I53" s="74">
        <v>0.21796539999999998</v>
      </c>
      <c r="J53" s="74">
        <v>0.1853186</v>
      </c>
      <c r="K53" s="74">
        <v>0.19300020000000001</v>
      </c>
      <c r="L53" s="74">
        <v>0.19588079999999999</v>
      </c>
      <c r="M53" s="74">
        <v>0.17283600000000002</v>
      </c>
      <c r="N53" s="74">
        <v>0.18819919999999998</v>
      </c>
      <c r="O53" s="74">
        <v>0.14018919999999999</v>
      </c>
      <c r="P53" s="74">
        <v>0.17859719999999998</v>
      </c>
      <c r="Q53" s="74">
        <v>0.13538820000000001</v>
      </c>
      <c r="R53" s="74">
        <v>7.5855800000000001E-2</v>
      </c>
      <c r="S53" s="74">
        <v>0</v>
      </c>
      <c r="T53" s="74">
        <v>0</v>
      </c>
      <c r="U53" s="74">
        <v>0</v>
      </c>
      <c r="V53" s="74">
        <v>0</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v>
      </c>
      <c r="E54" s="74">
        <v>0</v>
      </c>
      <c r="F54" s="74">
        <v>0</v>
      </c>
      <c r="G54" s="74">
        <v>0</v>
      </c>
      <c r="H54" s="74">
        <v>0</v>
      </c>
      <c r="I54" s="74">
        <v>0</v>
      </c>
      <c r="J54" s="74">
        <v>0</v>
      </c>
      <c r="K54" s="74">
        <v>0</v>
      </c>
      <c r="L54" s="74">
        <v>0</v>
      </c>
      <c r="M54" s="74">
        <v>0</v>
      </c>
      <c r="N54" s="74">
        <v>0</v>
      </c>
      <c r="O54" s="74">
        <v>0</v>
      </c>
      <c r="P54" s="74">
        <v>0</v>
      </c>
      <c r="Q54" s="74">
        <v>0</v>
      </c>
      <c r="R54" s="74">
        <v>0</v>
      </c>
      <c r="S54" s="74">
        <v>0</v>
      </c>
      <c r="T54" s="74">
        <v>0</v>
      </c>
      <c r="U54" s="74">
        <v>0</v>
      </c>
      <c r="V54" s="74">
        <v>0</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v>
      </c>
      <c r="E55" s="74">
        <v>0</v>
      </c>
      <c r="F55" s="74">
        <v>0</v>
      </c>
      <c r="G55" s="74">
        <v>0</v>
      </c>
      <c r="H55" s="74">
        <v>0</v>
      </c>
      <c r="I55" s="74">
        <v>0</v>
      </c>
      <c r="J55" s="74">
        <v>0</v>
      </c>
      <c r="K55" s="74">
        <v>0</v>
      </c>
      <c r="L55" s="74">
        <v>0</v>
      </c>
      <c r="M55" s="74">
        <v>0</v>
      </c>
      <c r="N55" s="74">
        <v>0</v>
      </c>
      <c r="O55" s="74">
        <v>0</v>
      </c>
      <c r="P55" s="74">
        <v>0</v>
      </c>
      <c r="Q55" s="74">
        <v>0</v>
      </c>
      <c r="R55" s="74">
        <v>0</v>
      </c>
      <c r="S55" s="74">
        <v>0</v>
      </c>
      <c r="T55" s="74">
        <v>0</v>
      </c>
      <c r="U55" s="74">
        <v>0</v>
      </c>
      <c r="V55" s="74">
        <v>0</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135.12707</v>
      </c>
      <c r="E56" s="71">
        <v>131.08427</v>
      </c>
      <c r="F56" s="71">
        <v>129.13932</v>
      </c>
      <c r="G56" s="71">
        <v>125.47796</v>
      </c>
      <c r="H56" s="71">
        <v>113.59433999999999</v>
      </c>
      <c r="I56" s="71">
        <v>113.32034</v>
      </c>
      <c r="J56" s="71">
        <v>108.16308000000001</v>
      </c>
      <c r="K56" s="71">
        <v>104.56082000000001</v>
      </c>
      <c r="L56" s="71">
        <v>96.86296999999999</v>
      </c>
      <c r="M56" s="71">
        <v>94.956440000000015</v>
      </c>
      <c r="N56" s="71">
        <v>94.962869999999995</v>
      </c>
      <c r="O56" s="71">
        <v>104.58284</v>
      </c>
      <c r="P56" s="71">
        <v>102.14963</v>
      </c>
      <c r="Q56" s="71">
        <v>95.074189999999987</v>
      </c>
      <c r="R56" s="71">
        <v>87.303249999999991</v>
      </c>
      <c r="S56" s="71">
        <v>77.294660000000007</v>
      </c>
      <c r="T56" s="71">
        <v>91.418109999999999</v>
      </c>
      <c r="U56" s="71">
        <v>89.564240000000012</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80.040179999999992</v>
      </c>
      <c r="E57" s="74">
        <v>78.258449999999996</v>
      </c>
      <c r="F57" s="74">
        <v>77.855159999999998</v>
      </c>
      <c r="G57" s="74">
        <v>74.214289999999991</v>
      </c>
      <c r="H57" s="74">
        <v>66.674589999999995</v>
      </c>
      <c r="I57" s="74">
        <v>64.671480000000003</v>
      </c>
      <c r="J57" s="74">
        <v>63.353169999999999</v>
      </c>
      <c r="K57" s="74">
        <v>60.047230000000006</v>
      </c>
      <c r="L57" s="74">
        <v>56.556010000000001</v>
      </c>
      <c r="M57" s="74">
        <v>57.006140000000002</v>
      </c>
      <c r="N57" s="74">
        <v>57.960269999999994</v>
      </c>
      <c r="O57" s="74">
        <v>58.685550000000006</v>
      </c>
      <c r="P57" s="74">
        <v>56.219029999999997</v>
      </c>
      <c r="Q57" s="74">
        <v>51.340489999999996</v>
      </c>
      <c r="R57" s="74">
        <v>50.922550000000001</v>
      </c>
      <c r="S57" s="74">
        <v>43.734480000000005</v>
      </c>
      <c r="T57" s="74">
        <v>44.634099999999997</v>
      </c>
      <c r="U57" s="74">
        <v>46.806760000000004</v>
      </c>
      <c r="V57" s="74">
        <v>52.260545056821783</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55.086889999999997</v>
      </c>
      <c r="E58" s="74">
        <v>52.82582</v>
      </c>
      <c r="F58" s="74">
        <v>51.28416</v>
      </c>
      <c r="G58" s="74">
        <v>51.263669999999998</v>
      </c>
      <c r="H58" s="74">
        <v>46.919750000000001</v>
      </c>
      <c r="I58" s="74">
        <v>48.648859999999999</v>
      </c>
      <c r="J58" s="74">
        <v>44.809910000000002</v>
      </c>
      <c r="K58" s="74">
        <v>44.513589999999994</v>
      </c>
      <c r="L58" s="74">
        <v>40.306959999999997</v>
      </c>
      <c r="M58" s="74">
        <v>37.950300000000006</v>
      </c>
      <c r="N58" s="74">
        <v>37.002600000000001</v>
      </c>
      <c r="O58" s="74">
        <v>45.897289999999998</v>
      </c>
      <c r="P58" s="74">
        <v>45.930599999999998</v>
      </c>
      <c r="Q58" s="74">
        <v>43.733699999999999</v>
      </c>
      <c r="R58" s="74">
        <v>36.380699999999997</v>
      </c>
      <c r="S58" s="74">
        <v>33.560180000000003</v>
      </c>
      <c r="T58" s="74">
        <v>46.784010000000002</v>
      </c>
      <c r="U58" s="74">
        <v>42.757480000000001</v>
      </c>
      <c r="V58" s="74">
        <v>47.73945494317821</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8.2390000000000005E-2</v>
      </c>
      <c r="E59" s="74">
        <v>0.38199</v>
      </c>
      <c r="F59" s="74">
        <v>0</v>
      </c>
      <c r="G59" s="74">
        <v>0.32956000000000002</v>
      </c>
      <c r="H59" s="74">
        <v>0.10379000000000001</v>
      </c>
      <c r="I59" s="74">
        <v>2.9960000000000001E-2</v>
      </c>
      <c r="J59" s="74">
        <v>0</v>
      </c>
      <c r="K59" s="74">
        <v>0</v>
      </c>
      <c r="L59" s="74">
        <v>0</v>
      </c>
      <c r="M59" s="74">
        <v>0</v>
      </c>
      <c r="N59" s="74">
        <v>0</v>
      </c>
      <c r="O59" s="74">
        <v>0</v>
      </c>
      <c r="P59" s="74">
        <v>0</v>
      </c>
      <c r="Q59" s="74">
        <v>0</v>
      </c>
      <c r="R59" s="74">
        <v>0</v>
      </c>
      <c r="S59" s="74">
        <v>9.9803179999999991E-2</v>
      </c>
      <c r="T59" s="74">
        <v>0</v>
      </c>
      <c r="U59" s="74">
        <v>7.8046899999999995E-3</v>
      </c>
      <c r="V59" s="74">
        <v>8.7140693651841395E-3</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0.1851218</v>
      </c>
      <c r="E60" s="74">
        <v>0.16443780000000002</v>
      </c>
      <c r="F60" s="74">
        <v>8.8941199999999998E-2</v>
      </c>
      <c r="G60" s="74">
        <v>0</v>
      </c>
      <c r="H60" s="74">
        <v>0</v>
      </c>
      <c r="I60" s="74">
        <v>0</v>
      </c>
      <c r="J60" s="74">
        <v>0</v>
      </c>
      <c r="K60" s="74">
        <v>0</v>
      </c>
      <c r="L60" s="74">
        <v>0</v>
      </c>
      <c r="M60" s="74">
        <v>0</v>
      </c>
      <c r="N60" s="74">
        <v>0</v>
      </c>
      <c r="O60" s="74">
        <v>0</v>
      </c>
      <c r="P60" s="74">
        <v>0</v>
      </c>
      <c r="Q60" s="74">
        <v>0</v>
      </c>
      <c r="R60" s="74">
        <v>0</v>
      </c>
      <c r="S60" s="74">
        <v>0.64094240000000002</v>
      </c>
      <c r="T60" s="74">
        <v>0</v>
      </c>
      <c r="U60" s="74">
        <v>0</v>
      </c>
      <c r="V60" s="74">
        <v>0</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4.7731540000000008</v>
      </c>
      <c r="E61" s="74">
        <v>5.0324080000000002</v>
      </c>
      <c r="F61" s="74">
        <v>5.2196470000000001</v>
      </c>
      <c r="G61" s="74">
        <v>5.8303339999999997</v>
      </c>
      <c r="H61" s="74">
        <v>5.362717</v>
      </c>
      <c r="I61" s="74">
        <v>5.3876819999999999</v>
      </c>
      <c r="J61" s="74">
        <v>5.4673790000000002</v>
      </c>
      <c r="K61" s="74">
        <v>4.9229449999999995</v>
      </c>
      <c r="L61" s="74">
        <v>5.0967419999999999</v>
      </c>
      <c r="M61" s="74">
        <v>6.2067329999999998</v>
      </c>
      <c r="N61" s="74">
        <v>6.3670860000000005</v>
      </c>
      <c r="O61" s="74">
        <v>6.6637879999999994</v>
      </c>
      <c r="P61" s="74">
        <v>6.1251160000000002</v>
      </c>
      <c r="Q61" s="74">
        <v>5.5787619999999993</v>
      </c>
      <c r="R61" s="74">
        <v>5.4606570000000003</v>
      </c>
      <c r="S61" s="74">
        <v>5.5621169999999998</v>
      </c>
      <c r="T61" s="74">
        <v>5.1982219999999995</v>
      </c>
      <c r="U61" s="74">
        <v>5.3986000000000001</v>
      </c>
      <c r="V61" s="74">
        <v>6.0276288840278216</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0.75529769999999996</v>
      </c>
      <c r="E62" s="74">
        <v>0.52625820000000001</v>
      </c>
      <c r="F62" s="74">
        <v>0.72440400000000005</v>
      </c>
      <c r="G62" s="74">
        <v>0.40161810000000003</v>
      </c>
      <c r="H62" s="74">
        <v>0.38031209999999999</v>
      </c>
      <c r="I62" s="74">
        <v>0.98753309999999994</v>
      </c>
      <c r="J62" s="74">
        <v>0.79897499999999999</v>
      </c>
      <c r="K62" s="74">
        <v>0.72759990000000008</v>
      </c>
      <c r="L62" s="74">
        <v>1.197397</v>
      </c>
      <c r="M62" s="74">
        <v>1.577709</v>
      </c>
      <c r="N62" s="74">
        <v>1.1302829999999999</v>
      </c>
      <c r="O62" s="74">
        <v>1.1718299999999999</v>
      </c>
      <c r="P62" s="74">
        <v>1.173961</v>
      </c>
      <c r="Q62" s="74">
        <v>1.015231</v>
      </c>
      <c r="R62" s="74">
        <v>0.72653459999999992</v>
      </c>
      <c r="S62" s="74">
        <v>0.76209749999999998</v>
      </c>
      <c r="T62" s="74">
        <v>0.4842611</v>
      </c>
      <c r="U62" s="74">
        <v>0.31384109999999998</v>
      </c>
      <c r="V62" s="74">
        <v>0.35040893553051966</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8.8287600000000008</v>
      </c>
      <c r="E63" s="74">
        <v>8.2717999999999989</v>
      </c>
      <c r="F63" s="74">
        <v>8.7874599999999994</v>
      </c>
      <c r="G63" s="74">
        <v>8.8323</v>
      </c>
      <c r="H63" s="74">
        <v>8.0452399999999997</v>
      </c>
      <c r="I63" s="74">
        <v>6.9879600000000002</v>
      </c>
      <c r="J63" s="74">
        <v>7.1024200000000004</v>
      </c>
      <c r="K63" s="74">
        <v>6.4958999999999998</v>
      </c>
      <c r="L63" s="74">
        <v>6.3082799999999999</v>
      </c>
      <c r="M63" s="74">
        <v>8.4853799999999993</v>
      </c>
      <c r="N63" s="74">
        <v>8.9255200000000006</v>
      </c>
      <c r="O63" s="74">
        <v>8.6257999999999999</v>
      </c>
      <c r="P63" s="74">
        <v>8.1797599999999999</v>
      </c>
      <c r="Q63" s="74">
        <v>7.8080600000000002</v>
      </c>
      <c r="R63" s="74">
        <v>7.3868</v>
      </c>
      <c r="S63" s="74">
        <v>6.577115</v>
      </c>
      <c r="T63" s="74">
        <v>8.2090040000000002</v>
      </c>
      <c r="U63" s="74">
        <v>8.2941240000000001</v>
      </c>
      <c r="V63" s="74">
        <v>9.2605307654036899</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80.336164619999991</v>
      </c>
      <c r="E64" s="71">
        <v>83.440759240000006</v>
      </c>
      <c r="F64" s="71">
        <v>87.443787689999994</v>
      </c>
      <c r="G64" s="71">
        <v>90.810135339999988</v>
      </c>
      <c r="H64" s="71">
        <v>96.764797000000002</v>
      </c>
      <c r="I64" s="71">
        <v>97.588559059999994</v>
      </c>
      <c r="J64" s="71">
        <v>104.82492916</v>
      </c>
      <c r="K64" s="71">
        <v>115.47940399000001</v>
      </c>
      <c r="L64" s="71">
        <v>118.36466508999999</v>
      </c>
      <c r="M64" s="71">
        <v>127.34331498</v>
      </c>
      <c r="N64" s="71">
        <v>135.45230007000001</v>
      </c>
      <c r="O64" s="71">
        <v>133.42761634000001</v>
      </c>
      <c r="P64" s="71">
        <v>134.72739479000001</v>
      </c>
      <c r="Q64" s="71">
        <v>143.43614827000002</v>
      </c>
      <c r="R64" s="71">
        <v>147.92113488999999</v>
      </c>
      <c r="S64" s="71">
        <v>139.37158502</v>
      </c>
      <c r="T64" s="71">
        <v>151.54422443999999</v>
      </c>
      <c r="U64" s="71">
        <v>158.61782088999999</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224.58</v>
      </c>
      <c r="E65" s="71">
        <v>229.36</v>
      </c>
      <c r="F65" s="71">
        <v>232.46</v>
      </c>
      <c r="G65" s="71">
        <v>235.75</v>
      </c>
      <c r="H65" s="71">
        <v>247.25</v>
      </c>
      <c r="I65" s="71">
        <v>240.69</v>
      </c>
      <c r="J65" s="71">
        <v>251.24999999999997</v>
      </c>
      <c r="K65" s="71">
        <v>267.69</v>
      </c>
      <c r="L65" s="71">
        <v>266.90000000000003</v>
      </c>
      <c r="M65" s="71">
        <v>276.64</v>
      </c>
      <c r="N65" s="71">
        <v>283.75</v>
      </c>
      <c r="O65" s="71">
        <v>270.84999999999997</v>
      </c>
      <c r="P65" s="71">
        <v>269.96999999999997</v>
      </c>
      <c r="Q65" s="71">
        <v>284.3</v>
      </c>
      <c r="R65" s="71">
        <v>290.29000000000002</v>
      </c>
      <c r="S65" s="71">
        <v>288.21000000000004</v>
      </c>
      <c r="T65" s="71">
        <v>301.77</v>
      </c>
      <c r="U65" s="71">
        <v>306.86</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49.45</v>
      </c>
      <c r="E66" s="71">
        <v>49.7</v>
      </c>
      <c r="F66" s="71">
        <v>53.23</v>
      </c>
      <c r="G66" s="71">
        <v>54.660000000000004</v>
      </c>
      <c r="H66" s="71">
        <v>58.069999999999993</v>
      </c>
      <c r="I66" s="71">
        <v>58.82</v>
      </c>
      <c r="J66" s="71">
        <v>61.330000000000005</v>
      </c>
      <c r="K66" s="71">
        <v>65.05</v>
      </c>
      <c r="L66" s="71">
        <v>67.19</v>
      </c>
      <c r="M66" s="71">
        <v>67.169999999999987</v>
      </c>
      <c r="N66" s="71">
        <v>69.59</v>
      </c>
      <c r="O66" s="71">
        <v>67.309999999999988</v>
      </c>
      <c r="P66" s="71">
        <v>69.150000000000006</v>
      </c>
      <c r="Q66" s="71">
        <v>73.800000000000011</v>
      </c>
      <c r="R66" s="71">
        <v>76.77000000000001</v>
      </c>
      <c r="S66" s="71">
        <v>75.95</v>
      </c>
      <c r="T66" s="71">
        <v>78.69</v>
      </c>
      <c r="U66" s="71">
        <v>79.88000000000001</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90.64</v>
      </c>
      <c r="E67" s="75">
        <v>95.44</v>
      </c>
      <c r="F67" s="75">
        <v>97.94</v>
      </c>
      <c r="G67" s="75">
        <v>96.78</v>
      </c>
      <c r="H67" s="75">
        <v>104.17</v>
      </c>
      <c r="I67" s="75">
        <v>102.74</v>
      </c>
      <c r="J67" s="75">
        <v>103.87</v>
      </c>
      <c r="K67" s="75">
        <v>109.85000000000001</v>
      </c>
      <c r="L67" s="75">
        <v>110.7</v>
      </c>
      <c r="M67" s="75">
        <v>116.34</v>
      </c>
      <c r="N67" s="75">
        <v>117.38</v>
      </c>
      <c r="O67" s="75">
        <v>112.80999999999999</v>
      </c>
      <c r="P67" s="75">
        <v>114.62</v>
      </c>
      <c r="Q67" s="75">
        <v>120.80000000000001</v>
      </c>
      <c r="R67" s="75">
        <v>123.67</v>
      </c>
      <c r="S67" s="75">
        <v>123.61999999999999</v>
      </c>
      <c r="T67" s="75">
        <v>126.64</v>
      </c>
      <c r="U67" s="75">
        <v>130.66</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3600-000000000000}"/>
  </hyperlinks>
  <pageMargins left="0.18" right="0.25" top="0.75" bottom="0.75" header="0.3" footer="0.3"/>
  <pageSetup paperSize="9" scale="27"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Hoja56">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95.91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314</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63.146499640000002</v>
      </c>
      <c r="E4" s="66">
        <v>66.677311360000004</v>
      </c>
      <c r="F4" s="66">
        <v>71.144760070000004</v>
      </c>
      <c r="G4" s="66">
        <v>73.753933829999994</v>
      </c>
      <c r="H4" s="66">
        <v>75.447623829999998</v>
      </c>
      <c r="I4" s="66">
        <v>74.744294339999996</v>
      </c>
      <c r="J4" s="66">
        <v>78.328006950000002</v>
      </c>
      <c r="K4" s="66">
        <v>80.735865250000003</v>
      </c>
      <c r="L4" s="66">
        <v>78.580349459999994</v>
      </c>
      <c r="M4" s="66">
        <v>81.193148649999998</v>
      </c>
      <c r="N4" s="66">
        <v>80.622913940000004</v>
      </c>
      <c r="O4" s="66">
        <v>88.667154199999999</v>
      </c>
      <c r="P4" s="66">
        <v>92.908660229999995</v>
      </c>
      <c r="Q4" s="66">
        <v>91.932454979999989</v>
      </c>
      <c r="R4" s="66">
        <v>91.829040230000004</v>
      </c>
      <c r="S4" s="66">
        <v>87.678634489999993</v>
      </c>
      <c r="T4" s="66">
        <v>95.01629131</v>
      </c>
      <c r="U4" s="66">
        <v>95.913928260000006</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28.2804742</v>
      </c>
      <c r="E5" s="74">
        <v>29.393395300000002</v>
      </c>
      <c r="F5" s="74">
        <v>30.4891884</v>
      </c>
      <c r="G5" s="74">
        <v>32.301421900000001</v>
      </c>
      <c r="H5" s="74">
        <v>34.840016400000003</v>
      </c>
      <c r="I5" s="74">
        <v>34.040751700000001</v>
      </c>
      <c r="J5" s="74">
        <v>33.990192700000001</v>
      </c>
      <c r="K5" s="74">
        <v>36.1509109</v>
      </c>
      <c r="L5" s="74">
        <v>36.120718699999998</v>
      </c>
      <c r="M5" s="74">
        <v>41.373226099999997</v>
      </c>
      <c r="N5" s="74">
        <v>38.927111100000005</v>
      </c>
      <c r="O5" s="74">
        <v>41.381153599999998</v>
      </c>
      <c r="P5" s="74">
        <v>37.213880680000003</v>
      </c>
      <c r="Q5" s="74">
        <v>32.52634999</v>
      </c>
      <c r="R5" s="74">
        <v>31.880280379999999</v>
      </c>
      <c r="S5" s="74">
        <v>29.92078515</v>
      </c>
      <c r="T5" s="74">
        <v>32.26910238</v>
      </c>
      <c r="U5" s="74">
        <v>34.224982050000001</v>
      </c>
      <c r="V5" s="74">
        <v>35.683015669240618</v>
      </c>
      <c r="AD5" s="113"/>
      <c r="AE5" s="113"/>
      <c r="AO5" s="114" t="s">
        <v>320</v>
      </c>
      <c r="AP5" s="115">
        <f t="shared" ref="AP5:BF5" si="0">+E4/D4-1</f>
        <v>5.5914607145752582E-2</v>
      </c>
      <c r="AQ5" s="115">
        <f t="shared" si="0"/>
        <v>6.7001032568329455E-2</v>
      </c>
      <c r="AR5" s="115">
        <f t="shared" si="0"/>
        <v>3.6674152213498123E-2</v>
      </c>
      <c r="AS5" s="115">
        <f t="shared" si="0"/>
        <v>2.2964063230903609E-2</v>
      </c>
      <c r="AT5" s="115">
        <f t="shared" si="0"/>
        <v>-9.3220893422005791E-3</v>
      </c>
      <c r="AU5" s="115">
        <f t="shared" si="0"/>
        <v>4.794630334856409E-2</v>
      </c>
      <c r="AV5" s="115">
        <f t="shared" si="0"/>
        <v>3.0740706852620869E-2</v>
      </c>
      <c r="AW5" s="115">
        <f t="shared" si="0"/>
        <v>-2.6698367365301845E-2</v>
      </c>
      <c r="AX5" s="115">
        <f t="shared" si="0"/>
        <v>3.3250032711167998E-2</v>
      </c>
      <c r="AY5" s="115">
        <f t="shared" si="0"/>
        <v>-7.0231875408368616E-3</v>
      </c>
      <c r="AZ5" s="115">
        <f t="shared" si="0"/>
        <v>9.9776104172897506E-2</v>
      </c>
      <c r="BA5" s="115">
        <f t="shared" si="0"/>
        <v>4.7836271145375253E-2</v>
      </c>
      <c r="BB5" s="115">
        <f t="shared" si="0"/>
        <v>-1.0507150222415884E-2</v>
      </c>
      <c r="BC5" s="115">
        <f t="shared" si="0"/>
        <v>-1.1248992537236102E-3</v>
      </c>
      <c r="BD5" s="115">
        <f t="shared" si="0"/>
        <v>-4.5197093747301298E-2</v>
      </c>
      <c r="BE5" s="115">
        <f t="shared" si="0"/>
        <v>8.3688082765897676E-2</v>
      </c>
      <c r="BF5" s="115">
        <f t="shared" si="0"/>
        <v>9.447189925266386E-3</v>
      </c>
    </row>
    <row r="6" spans="1:58" s="105" customFormat="1" ht="22.5" customHeight="1" x14ac:dyDescent="0.25">
      <c r="B6" s="111"/>
      <c r="C6" s="72" t="s">
        <v>0</v>
      </c>
      <c r="D6" s="74">
        <v>29.985941530000002</v>
      </c>
      <c r="E6" s="74">
        <v>32.263413589999999</v>
      </c>
      <c r="F6" s="74">
        <v>35.451418740000001</v>
      </c>
      <c r="G6" s="74">
        <v>36.40546002</v>
      </c>
      <c r="H6" s="74">
        <v>35.739767839999999</v>
      </c>
      <c r="I6" s="74">
        <v>35.810081689999997</v>
      </c>
      <c r="J6" s="74">
        <v>39.032115220000001</v>
      </c>
      <c r="K6" s="74">
        <v>39.130674980000002</v>
      </c>
      <c r="L6" s="74">
        <v>37.580460019999997</v>
      </c>
      <c r="M6" s="74">
        <v>34.91003869</v>
      </c>
      <c r="N6" s="74">
        <v>36.772269989999998</v>
      </c>
      <c r="O6" s="74">
        <v>41.462016340000005</v>
      </c>
      <c r="P6" s="74">
        <v>48.872531300000006</v>
      </c>
      <c r="Q6" s="74">
        <v>51.765635430000003</v>
      </c>
      <c r="R6" s="74">
        <v>52.664862900000003</v>
      </c>
      <c r="S6" s="74">
        <v>50.964552669999996</v>
      </c>
      <c r="T6" s="74">
        <v>54.843652920000004</v>
      </c>
      <c r="U6" s="74">
        <v>53.835173110000007</v>
      </c>
      <c r="V6" s="74">
        <v>56.128629164333219</v>
      </c>
      <c r="AI6" s="23"/>
      <c r="AO6" s="114" t="s">
        <v>319</v>
      </c>
      <c r="AP6" s="115">
        <f t="shared" ref="AP6:BF6" si="1">+E64/D64-1</f>
        <v>5.5920527720609181E-2</v>
      </c>
      <c r="AQ6" s="115">
        <f t="shared" si="1"/>
        <v>7.6907670174883203E-2</v>
      </c>
      <c r="AR6" s="115">
        <f t="shared" si="1"/>
        <v>4.70551192784463E-2</v>
      </c>
      <c r="AS6" s="115">
        <f t="shared" si="1"/>
        <v>2.4573100270089299E-2</v>
      </c>
      <c r="AT6" s="115">
        <f t="shared" si="1"/>
        <v>1.2359683694983969E-2</v>
      </c>
      <c r="AU6" s="115">
        <f t="shared" si="1"/>
        <v>3.2982313959558418E-2</v>
      </c>
      <c r="AV6" s="115">
        <f t="shared" si="1"/>
        <v>3.3846112496922265E-2</v>
      </c>
      <c r="AW6" s="115">
        <f t="shared" si="1"/>
        <v>-4.2607832413366076E-3</v>
      </c>
      <c r="AX6" s="115">
        <f t="shared" si="1"/>
        <v>1.1694257562863131E-2</v>
      </c>
      <c r="AY6" s="115">
        <f t="shared" si="1"/>
        <v>3.5564874380242362E-2</v>
      </c>
      <c r="AZ6" s="115">
        <f t="shared" si="1"/>
        <v>4.5120799753155527E-2</v>
      </c>
      <c r="BA6" s="115">
        <f t="shared" si="1"/>
        <v>5.3946979559657882E-2</v>
      </c>
      <c r="BB6" s="115">
        <f t="shared" si="1"/>
        <v>-2.2493748716927442E-2</v>
      </c>
      <c r="BC6" s="115">
        <f t="shared" si="1"/>
        <v>-8.2907634740735592E-2</v>
      </c>
      <c r="BD6" s="115">
        <f t="shared" si="1"/>
        <v>-2.0620230340409607E-2</v>
      </c>
      <c r="BE6" s="115">
        <f t="shared" si="1"/>
        <v>9.3561618227768983E-2</v>
      </c>
      <c r="BF6" s="115">
        <f t="shared" si="1"/>
        <v>-2.6989605071328082E-3</v>
      </c>
    </row>
    <row r="7" spans="1:58" s="23" customFormat="1" ht="22.5" customHeight="1" x14ac:dyDescent="0.25">
      <c r="B7" s="72"/>
      <c r="C7" s="72" t="s">
        <v>5</v>
      </c>
      <c r="D7" s="74">
        <v>0.80829999999999991</v>
      </c>
      <c r="E7" s="74">
        <v>0.84210000000000007</v>
      </c>
      <c r="F7" s="74">
        <v>0.77210319999999999</v>
      </c>
      <c r="G7" s="74">
        <v>0.68851499999999999</v>
      </c>
      <c r="H7" s="74">
        <v>0.61174000000000006</v>
      </c>
      <c r="I7" s="74">
        <v>0.58142880000000008</v>
      </c>
      <c r="J7" s="74">
        <v>0.97440499999999997</v>
      </c>
      <c r="K7" s="74">
        <v>1.0185650000000002</v>
      </c>
      <c r="L7" s="74">
        <v>0.42310899999999996</v>
      </c>
      <c r="M7" s="74">
        <v>0.38904</v>
      </c>
      <c r="N7" s="74">
        <v>0.35011500000000001</v>
      </c>
      <c r="O7" s="74">
        <v>1.200772</v>
      </c>
      <c r="P7" s="74">
        <v>2.1639677499999999</v>
      </c>
      <c r="Q7" s="74">
        <v>2.8121862000000002</v>
      </c>
      <c r="R7" s="74">
        <v>1.9357840000000002</v>
      </c>
      <c r="S7" s="74">
        <v>1.4252425</v>
      </c>
      <c r="T7" s="74">
        <v>2.52556183</v>
      </c>
      <c r="U7" s="74">
        <v>2.1840643900000001</v>
      </c>
      <c r="V7" s="74">
        <v>2.2771086844441584</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v>0</v>
      </c>
      <c r="V8" s="74">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1.0873839999999999</v>
      </c>
      <c r="E9" s="74">
        <v>1.11155</v>
      </c>
      <c r="F9" s="74">
        <v>1.3338599999999998</v>
      </c>
      <c r="G9" s="74">
        <v>1.2626520000000001</v>
      </c>
      <c r="H9" s="74">
        <v>1.1062180000000001</v>
      </c>
      <c r="I9" s="74">
        <v>1.121956</v>
      </c>
      <c r="J9" s="74">
        <v>1.1123240000000001</v>
      </c>
      <c r="K9" s="74">
        <v>1.128406</v>
      </c>
      <c r="L9" s="74">
        <v>1.148272</v>
      </c>
      <c r="M9" s="74">
        <v>1.1886920000000001</v>
      </c>
      <c r="N9" s="74">
        <v>1.1648699999999999</v>
      </c>
      <c r="O9" s="74">
        <v>1.1051</v>
      </c>
      <c r="P9" s="74">
        <v>1.094436</v>
      </c>
      <c r="Q9" s="74">
        <v>1.128406</v>
      </c>
      <c r="R9" s="74">
        <v>1.2932680000000001</v>
      </c>
      <c r="S9" s="74">
        <v>1.2701340000000001</v>
      </c>
      <c r="T9" s="74">
        <v>1.1934271900000002</v>
      </c>
      <c r="U9" s="74">
        <v>1.3868939600000001</v>
      </c>
      <c r="V9" s="74">
        <v>1.4459776438730132</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3.0038359099999998</v>
      </c>
      <c r="E10" s="74">
        <v>3.04389048</v>
      </c>
      <c r="F10" s="74">
        <v>3.0751417299999999</v>
      </c>
      <c r="G10" s="74">
        <v>3.09442292</v>
      </c>
      <c r="H10" s="74">
        <v>3.1328535900000003</v>
      </c>
      <c r="I10" s="74">
        <v>3.1676301499999999</v>
      </c>
      <c r="J10" s="74">
        <v>3.20426404</v>
      </c>
      <c r="K10" s="74">
        <v>3.2244903800000002</v>
      </c>
      <c r="L10" s="74">
        <v>3.21774775</v>
      </c>
      <c r="M10" s="74">
        <v>3.2453778600000001</v>
      </c>
      <c r="N10" s="74">
        <v>3.27670985</v>
      </c>
      <c r="O10" s="74">
        <v>3.3020802699999998</v>
      </c>
      <c r="P10" s="74">
        <v>3.3465224999999998</v>
      </c>
      <c r="Q10" s="74">
        <v>3.35828536</v>
      </c>
      <c r="R10" s="74">
        <v>3.3777669500000003</v>
      </c>
      <c r="S10" s="74">
        <v>3.39826462</v>
      </c>
      <c r="T10" s="74">
        <v>3.4210956700000001</v>
      </c>
      <c r="U10" s="74">
        <v>3.44416185</v>
      </c>
      <c r="V10" s="74">
        <v>3.5908881144599678</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4.7472E-2</v>
      </c>
      <c r="E11" s="74">
        <v>5.2976000000000002E-2</v>
      </c>
      <c r="F11" s="74">
        <v>7.1465999999999988E-2</v>
      </c>
      <c r="G11" s="74">
        <v>7.8518000000000004E-2</v>
      </c>
      <c r="H11" s="74">
        <v>9.7437999999999997E-2</v>
      </c>
      <c r="I11" s="74">
        <v>0.14654400000000001</v>
      </c>
      <c r="J11" s="74">
        <v>0.15032799999999999</v>
      </c>
      <c r="K11" s="74">
        <v>0.11696000000000001</v>
      </c>
      <c r="L11" s="74">
        <v>0.12435600000000001</v>
      </c>
      <c r="M11" s="74">
        <v>0.14516800000000002</v>
      </c>
      <c r="N11" s="74">
        <v>0.191436</v>
      </c>
      <c r="O11" s="74">
        <v>0.23907999999999999</v>
      </c>
      <c r="P11" s="74">
        <v>0.24690600000000001</v>
      </c>
      <c r="Q11" s="74">
        <v>0.39069799999999999</v>
      </c>
      <c r="R11" s="74">
        <v>0.74501800000000007</v>
      </c>
      <c r="S11" s="74">
        <v>0.87737199999999993</v>
      </c>
      <c r="T11" s="74">
        <v>0.91113086999999993</v>
      </c>
      <c r="U11" s="74">
        <v>0.98199992999999997</v>
      </c>
      <c r="V11" s="74">
        <v>1.0238345439653249</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-6.6908000000005075E-2</v>
      </c>
      <c r="E12" s="70">
        <v>-3.0014010000002145E-2</v>
      </c>
      <c r="F12" s="70">
        <v>-4.8417999999998074E-2</v>
      </c>
      <c r="G12" s="70">
        <v>-7.7056010000006836E-2</v>
      </c>
      <c r="H12" s="70">
        <v>-8.0410000000000537E-2</v>
      </c>
      <c r="I12" s="70">
        <v>-0.12409799999998938</v>
      </c>
      <c r="J12" s="70">
        <v>-0.13562201000000584</v>
      </c>
      <c r="K12" s="70">
        <v>-3.4142009999996503E-2</v>
      </c>
      <c r="L12" s="70">
        <v>-3.4314010000016992E-2</v>
      </c>
      <c r="M12" s="70">
        <v>-5.839400000000694E-2</v>
      </c>
      <c r="N12" s="70">
        <v>-5.9597999999994045E-2</v>
      </c>
      <c r="O12" s="70">
        <v>-2.3048009999996566E-2</v>
      </c>
      <c r="P12" s="70">
        <v>-2.9584000000014044E-2</v>
      </c>
      <c r="Q12" s="70">
        <v>-4.9106000000008976E-2</v>
      </c>
      <c r="R12" s="70">
        <v>-6.7939999999993006E-2</v>
      </c>
      <c r="S12" s="70">
        <v>-0.17771644999999126</v>
      </c>
      <c r="T12" s="70">
        <v>-0.14767954999999233</v>
      </c>
      <c r="U12" s="70">
        <v>-0.14334703000000104</v>
      </c>
      <c r="V12" s="70">
        <v>-0.14945382031629556</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42.518754319999999</v>
      </c>
      <c r="E13" s="71">
        <v>45.360130859999998</v>
      </c>
      <c r="F13" s="71">
        <v>50.341748729999999</v>
      </c>
      <c r="G13" s="71">
        <v>50.966724919999997</v>
      </c>
      <c r="H13" s="71">
        <v>51.51770312</v>
      </c>
      <c r="I13" s="71">
        <v>54.147749490000002</v>
      </c>
      <c r="J13" s="71">
        <v>55.280915370000002</v>
      </c>
      <c r="K13" s="71">
        <v>56.025026839999995</v>
      </c>
      <c r="L13" s="71">
        <v>54.350050809999999</v>
      </c>
      <c r="M13" s="71">
        <v>53.843409919999999</v>
      </c>
      <c r="N13" s="71">
        <v>55.237745580000002</v>
      </c>
      <c r="O13" s="71">
        <v>57.171201660000001</v>
      </c>
      <c r="P13" s="71">
        <v>60.278361850000003</v>
      </c>
      <c r="Q13" s="71">
        <v>61.752135750000001</v>
      </c>
      <c r="R13" s="71">
        <v>58.109392209999996</v>
      </c>
      <c r="S13" s="71">
        <v>57.407164819999998</v>
      </c>
      <c r="T13" s="71">
        <v>62.825936840000004</v>
      </c>
      <c r="U13" s="71">
        <v>63.076908860000003</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23.2327385</v>
      </c>
      <c r="E14" s="74">
        <v>23.894192100000001</v>
      </c>
      <c r="F14" s="74">
        <v>25.658698100000002</v>
      </c>
      <c r="G14" s="74">
        <v>26.474953499999998</v>
      </c>
      <c r="H14" s="74">
        <v>28.219897799999998</v>
      </c>
      <c r="I14" s="74">
        <v>29.374594800000001</v>
      </c>
      <c r="J14" s="74">
        <v>29.739586299999999</v>
      </c>
      <c r="K14" s="74">
        <v>30.087740399999998</v>
      </c>
      <c r="L14" s="74">
        <v>28.696976299999999</v>
      </c>
      <c r="M14" s="74">
        <v>30.142424200000001</v>
      </c>
      <c r="N14" s="74">
        <v>30.039627599999999</v>
      </c>
      <c r="O14" s="74">
        <v>31.0409386</v>
      </c>
      <c r="P14" s="74">
        <v>29.738571440000001</v>
      </c>
      <c r="Q14" s="74">
        <v>29.728098020000001</v>
      </c>
      <c r="R14" s="74">
        <v>27.20933381</v>
      </c>
      <c r="S14" s="74">
        <v>27.025227820000001</v>
      </c>
      <c r="T14" s="74">
        <v>29.376635719999999</v>
      </c>
      <c r="U14" s="74">
        <v>29.865533459999998</v>
      </c>
      <c r="V14" s="74">
        <v>47.347807620514395</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9.0932237899999997</v>
      </c>
      <c r="E15" s="74">
        <v>10.82777798</v>
      </c>
      <c r="F15" s="74">
        <v>13.36251072</v>
      </c>
      <c r="G15" s="74">
        <v>12.83276981</v>
      </c>
      <c r="H15" s="74">
        <v>11.064746319999999</v>
      </c>
      <c r="I15" s="74">
        <v>10.958872619999999</v>
      </c>
      <c r="J15" s="74">
        <v>11.76277733</v>
      </c>
      <c r="K15" s="74">
        <v>11.96768374</v>
      </c>
      <c r="L15" s="74">
        <v>11.87940996</v>
      </c>
      <c r="M15" s="74">
        <v>9.1065549499999996</v>
      </c>
      <c r="N15" s="74">
        <v>10.454964589999999</v>
      </c>
      <c r="O15" s="74">
        <v>11.012553309999999</v>
      </c>
      <c r="P15" s="74">
        <v>13.410888999999999</v>
      </c>
      <c r="Q15" s="74">
        <v>14.03678865</v>
      </c>
      <c r="R15" s="74">
        <v>13.96271937</v>
      </c>
      <c r="S15" s="74">
        <v>13.51511363</v>
      </c>
      <c r="T15" s="74">
        <v>14.82438413</v>
      </c>
      <c r="U15" s="74">
        <v>14.598112390000001</v>
      </c>
      <c r="V15" s="74">
        <v>23.143354127261841</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0.84157799999999994</v>
      </c>
      <c r="E16" s="74">
        <v>0.74851049999999997</v>
      </c>
      <c r="F16" s="74">
        <v>0.68694469999999996</v>
      </c>
      <c r="G16" s="74">
        <v>0.61182249999999994</v>
      </c>
      <c r="H16" s="74">
        <v>0.54347850000000009</v>
      </c>
      <c r="I16" s="74">
        <v>0.53006430000000004</v>
      </c>
      <c r="J16" s="74">
        <v>0.42495150000000004</v>
      </c>
      <c r="K16" s="74">
        <v>0.3937985</v>
      </c>
      <c r="L16" s="74">
        <v>0.40729850000000001</v>
      </c>
      <c r="M16" s="74">
        <v>0.36618499999999998</v>
      </c>
      <c r="N16" s="74">
        <v>0.33233800000000002</v>
      </c>
      <c r="O16" s="74">
        <v>1.1807284999999998</v>
      </c>
      <c r="P16" s="74">
        <v>2.1236292199999998</v>
      </c>
      <c r="Q16" s="74">
        <v>2.7902309399999998</v>
      </c>
      <c r="R16" s="74">
        <v>1.91761085</v>
      </c>
      <c r="S16" s="74">
        <v>1.4215661099999999</v>
      </c>
      <c r="T16" s="74">
        <v>2.5190471799999998</v>
      </c>
      <c r="U16" s="74">
        <v>2.1800276800000002</v>
      </c>
      <c r="V16" s="74">
        <v>3.456142222883178</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7.9193100000000003</v>
      </c>
      <c r="E17" s="74">
        <v>8.436084000000001</v>
      </c>
      <c r="F17" s="74">
        <v>9.1671700000000005</v>
      </c>
      <c r="G17" s="74">
        <v>9.5810879999999994</v>
      </c>
      <c r="H17" s="74">
        <v>10.204674000000001</v>
      </c>
      <c r="I17" s="74">
        <v>11.78415</v>
      </c>
      <c r="J17" s="74">
        <v>11.831621999999999</v>
      </c>
      <c r="K17" s="74">
        <v>12.049545999999999</v>
      </c>
      <c r="L17" s="74">
        <v>11.861549999999999</v>
      </c>
      <c r="M17" s="74">
        <v>12.711746</v>
      </c>
      <c r="N17" s="74">
        <v>12.87893</v>
      </c>
      <c r="O17" s="74">
        <v>12.393201999999999</v>
      </c>
      <c r="P17" s="74">
        <v>13.430420570000001</v>
      </c>
      <c r="Q17" s="74">
        <v>13.62394654</v>
      </c>
      <c r="R17" s="74">
        <v>13.440822089999999</v>
      </c>
      <c r="S17" s="74">
        <v>13.859604820000001</v>
      </c>
      <c r="T17" s="74">
        <v>14.509564230000001</v>
      </c>
      <c r="U17" s="74">
        <v>14.826166929999999</v>
      </c>
      <c r="V17" s="74">
        <v>23.504904089239478</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v>
      </c>
      <c r="E18" s="74">
        <v>0</v>
      </c>
      <c r="F18" s="74">
        <v>0</v>
      </c>
      <c r="G18" s="74">
        <v>0</v>
      </c>
      <c r="H18" s="74">
        <v>0</v>
      </c>
      <c r="I18" s="74">
        <v>0</v>
      </c>
      <c r="J18" s="74">
        <v>0</v>
      </c>
      <c r="K18" s="74">
        <v>0</v>
      </c>
      <c r="L18" s="74">
        <v>0</v>
      </c>
      <c r="M18" s="74">
        <v>0</v>
      </c>
      <c r="N18" s="74">
        <v>0</v>
      </c>
      <c r="O18" s="74">
        <v>0</v>
      </c>
      <c r="P18" s="74">
        <v>0</v>
      </c>
      <c r="Q18" s="74">
        <v>0</v>
      </c>
      <c r="R18" s="74">
        <v>0</v>
      </c>
      <c r="S18" s="74">
        <v>0</v>
      </c>
      <c r="T18" s="74">
        <v>0</v>
      </c>
      <c r="U18" s="74">
        <v>0</v>
      </c>
      <c r="V18" s="74">
        <v>0</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1.4319040399999998</v>
      </c>
      <c r="E19" s="74">
        <v>1.45356628</v>
      </c>
      <c r="F19" s="74">
        <v>1.4664252100000001</v>
      </c>
      <c r="G19" s="74">
        <v>1.46609111</v>
      </c>
      <c r="H19" s="74">
        <v>1.4849065000000001</v>
      </c>
      <c r="I19" s="74">
        <v>1.50006777</v>
      </c>
      <c r="J19" s="74">
        <v>1.5219782399999999</v>
      </c>
      <c r="K19" s="74">
        <v>1.5262582</v>
      </c>
      <c r="L19" s="74">
        <v>1.5048160499999998</v>
      </c>
      <c r="M19" s="74">
        <v>1.5164997800000002</v>
      </c>
      <c r="N19" s="74">
        <v>1.53188539</v>
      </c>
      <c r="O19" s="74">
        <v>1.54377925</v>
      </c>
      <c r="P19" s="74">
        <v>1.5748516299999999</v>
      </c>
      <c r="Q19" s="74">
        <v>1.5730716</v>
      </c>
      <c r="R19" s="74">
        <v>1.57890609</v>
      </c>
      <c r="S19" s="74">
        <v>1.5856524400000001</v>
      </c>
      <c r="T19" s="74">
        <v>1.59630556</v>
      </c>
      <c r="U19" s="74">
        <v>1.60706839</v>
      </c>
      <c r="V19" s="74">
        <v>2.5477919242474432</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9.3473400000000009</v>
      </c>
      <c r="E20" s="71">
        <v>9.925002000000001</v>
      </c>
      <c r="F20" s="71">
        <v>10.761094</v>
      </c>
      <c r="G20" s="71">
        <v>11.243124</v>
      </c>
      <c r="H20" s="71">
        <v>11.933016</v>
      </c>
      <c r="I20" s="71">
        <v>13.769030000000001</v>
      </c>
      <c r="J20" s="71">
        <v>13.493227999999998</v>
      </c>
      <c r="K20" s="71">
        <v>14.122748</v>
      </c>
      <c r="L20" s="71">
        <v>14.452299999999999</v>
      </c>
      <c r="M20" s="71">
        <v>15.060234000000001</v>
      </c>
      <c r="N20" s="71">
        <v>16.007524</v>
      </c>
      <c r="O20" s="71">
        <v>16.287711999999999</v>
      </c>
      <c r="P20" s="71">
        <v>16.907858000000001</v>
      </c>
      <c r="Q20" s="71">
        <v>17.170587999999999</v>
      </c>
      <c r="R20" s="71">
        <v>16.959285999999999</v>
      </c>
      <c r="S20" s="71">
        <v>17.598782</v>
      </c>
      <c r="T20" s="71">
        <v>18.384501199999999</v>
      </c>
      <c r="U20" s="71">
        <v>18.777860669999999</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1.245968</v>
      </c>
      <c r="E21" s="74">
        <v>1.3811600000000002</v>
      </c>
      <c r="F21" s="74">
        <v>1.3408260000000001</v>
      </c>
      <c r="G21" s="74">
        <v>1.7174200000000002</v>
      </c>
      <c r="H21" s="74">
        <v>1.8606099999999999</v>
      </c>
      <c r="I21" s="74">
        <v>1.701252</v>
      </c>
      <c r="J21" s="74">
        <v>1.4863379999999999</v>
      </c>
      <c r="K21" s="74">
        <v>2.146474</v>
      </c>
      <c r="L21" s="74">
        <v>2.5469759999999999</v>
      </c>
      <c r="M21" s="74">
        <v>2.9276979999999999</v>
      </c>
      <c r="N21" s="74">
        <v>3.2883819999999999</v>
      </c>
      <c r="O21" s="74">
        <v>2.5304639999999998</v>
      </c>
      <c r="P21" s="74">
        <v>1.8959375999999999</v>
      </c>
      <c r="Q21" s="74">
        <v>0.79182925999999998</v>
      </c>
      <c r="R21" s="74">
        <v>0.60465033000000001</v>
      </c>
      <c r="S21" s="74">
        <v>0.18946160000000001</v>
      </c>
      <c r="T21" s="74">
        <v>0.74724535000000003</v>
      </c>
      <c r="U21" s="74">
        <v>1.3016727699999999</v>
      </c>
      <c r="V21" s="74">
        <v>6.931954565407902</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6.9665159999999995</v>
      </c>
      <c r="E22" s="74">
        <v>7.3793160000000002</v>
      </c>
      <c r="F22" s="74">
        <v>8.0149419999999996</v>
      </c>
      <c r="G22" s="74">
        <v>8.1845339999999993</v>
      </c>
      <c r="H22" s="74">
        <v>8.8687500000000004</v>
      </c>
      <c r="I22" s="74">
        <v>10.799278000000001</v>
      </c>
      <c r="J22" s="74">
        <v>10.744237999999999</v>
      </c>
      <c r="K22" s="74">
        <v>10.730907999999999</v>
      </c>
      <c r="L22" s="74">
        <v>10.632695999999999</v>
      </c>
      <c r="M22" s="74">
        <v>10.798675999999999</v>
      </c>
      <c r="N22" s="74">
        <v>11.362836</v>
      </c>
      <c r="O22" s="74">
        <v>12.413067999999999</v>
      </c>
      <c r="P22" s="74">
        <v>13.6705784</v>
      </c>
      <c r="Q22" s="74">
        <v>14.85965474</v>
      </c>
      <c r="R22" s="74">
        <v>14.316349669999999</v>
      </c>
      <c r="S22" s="74">
        <v>15.261814399999999</v>
      </c>
      <c r="T22" s="74">
        <v>15.532697780000001</v>
      </c>
      <c r="U22" s="74">
        <v>15.10729401</v>
      </c>
      <c r="V22" s="74">
        <v>80.452689875028256</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0</v>
      </c>
      <c r="E23" s="74">
        <v>0</v>
      </c>
      <c r="F23" s="74">
        <v>0</v>
      </c>
      <c r="G23" s="74">
        <v>0</v>
      </c>
      <c r="H23" s="74">
        <v>0</v>
      </c>
      <c r="I23" s="74">
        <v>0</v>
      </c>
      <c r="J23" s="74">
        <v>0</v>
      </c>
      <c r="K23" s="74">
        <v>0</v>
      </c>
      <c r="L23" s="74">
        <v>0</v>
      </c>
      <c r="M23" s="74">
        <v>0</v>
      </c>
      <c r="N23" s="74">
        <v>0</v>
      </c>
      <c r="O23" s="74">
        <v>0</v>
      </c>
      <c r="P23" s="74">
        <v>0</v>
      </c>
      <c r="Q23" s="74">
        <v>0</v>
      </c>
      <c r="R23" s="74">
        <v>0</v>
      </c>
      <c r="S23" s="74">
        <v>0</v>
      </c>
      <c r="T23" s="74">
        <v>0</v>
      </c>
      <c r="U23" s="74">
        <v>0</v>
      </c>
      <c r="V23" s="74">
        <v>0</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1.0873839999999999</v>
      </c>
      <c r="E25" s="74">
        <v>1.11155</v>
      </c>
      <c r="F25" s="74">
        <v>1.3338599999999998</v>
      </c>
      <c r="G25" s="74">
        <v>1.2626520000000001</v>
      </c>
      <c r="H25" s="74">
        <v>1.1062180000000001</v>
      </c>
      <c r="I25" s="74">
        <v>1.121956</v>
      </c>
      <c r="J25" s="74">
        <v>1.1123240000000001</v>
      </c>
      <c r="K25" s="74">
        <v>1.128406</v>
      </c>
      <c r="L25" s="74">
        <v>1.148272</v>
      </c>
      <c r="M25" s="74">
        <v>1.1886920000000001</v>
      </c>
      <c r="N25" s="74">
        <v>1.1648699999999999</v>
      </c>
      <c r="O25" s="74">
        <v>1.1051</v>
      </c>
      <c r="P25" s="74">
        <v>1.094436</v>
      </c>
      <c r="Q25" s="74">
        <v>1.128406</v>
      </c>
      <c r="R25" s="74">
        <v>1.2932680000000001</v>
      </c>
      <c r="S25" s="74">
        <v>1.2701340000000001</v>
      </c>
      <c r="T25" s="74">
        <v>1.1934271900000002</v>
      </c>
      <c r="U25" s="74">
        <v>1.3868939600000001</v>
      </c>
      <c r="V25" s="74">
        <v>7.3857932187969526</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v>
      </c>
      <c r="E26" s="74">
        <v>0</v>
      </c>
      <c r="F26" s="74">
        <v>0</v>
      </c>
      <c r="G26" s="74">
        <v>0</v>
      </c>
      <c r="H26" s="74">
        <v>0</v>
      </c>
      <c r="I26" s="74">
        <v>0</v>
      </c>
      <c r="J26" s="74">
        <v>0</v>
      </c>
      <c r="K26" s="74">
        <v>0</v>
      </c>
      <c r="L26" s="74">
        <v>0</v>
      </c>
      <c r="M26" s="74">
        <v>0</v>
      </c>
      <c r="N26" s="74">
        <v>0</v>
      </c>
      <c r="O26" s="74">
        <v>0</v>
      </c>
      <c r="P26" s="74">
        <v>0</v>
      </c>
      <c r="Q26" s="74">
        <v>0</v>
      </c>
      <c r="R26" s="74">
        <v>0</v>
      </c>
      <c r="S26" s="74">
        <v>0</v>
      </c>
      <c r="T26" s="74">
        <v>0</v>
      </c>
      <c r="U26" s="74">
        <v>0</v>
      </c>
      <c r="V26" s="74">
        <v>0</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4.7472E-2</v>
      </c>
      <c r="E27" s="74">
        <v>5.2976000000000002E-2</v>
      </c>
      <c r="F27" s="74">
        <v>7.1465999999999988E-2</v>
      </c>
      <c r="G27" s="74">
        <v>7.8518000000000004E-2</v>
      </c>
      <c r="H27" s="74">
        <v>9.7437999999999997E-2</v>
      </c>
      <c r="I27" s="74">
        <v>0.128828</v>
      </c>
      <c r="J27" s="74">
        <v>0.13115000000000002</v>
      </c>
      <c r="K27" s="74">
        <v>9.6577999999999997E-2</v>
      </c>
      <c r="L27" s="74">
        <v>0.114552</v>
      </c>
      <c r="M27" s="74">
        <v>0.124184</v>
      </c>
      <c r="N27" s="74">
        <v>0.17698800000000001</v>
      </c>
      <c r="O27" s="74">
        <v>0.18919999999999998</v>
      </c>
      <c r="P27" s="74">
        <v>0.20072399999999999</v>
      </c>
      <c r="Q27" s="74">
        <v>0.259548</v>
      </c>
      <c r="R27" s="74">
        <v>0.36403800000000003</v>
      </c>
      <c r="S27" s="74">
        <v>0.45210199999999995</v>
      </c>
      <c r="T27" s="74">
        <v>0.49318655</v>
      </c>
      <c r="U27" s="74">
        <v>0.55670969000000003</v>
      </c>
      <c r="V27" s="74">
        <v>2.9647130723970809</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1.7716000000000003E-2</v>
      </c>
      <c r="J28" s="74">
        <v>1.9178000000000001E-2</v>
      </c>
      <c r="K28" s="74">
        <v>2.0382000000000001E-2</v>
      </c>
      <c r="L28" s="74">
        <v>9.8040000000000002E-3</v>
      </c>
      <c r="M28" s="74">
        <v>2.0984000000000003E-2</v>
      </c>
      <c r="N28" s="74">
        <v>1.4448000000000001E-2</v>
      </c>
      <c r="O28" s="74">
        <v>4.9880000000000001E-2</v>
      </c>
      <c r="P28" s="74">
        <v>4.6182000000000001E-2</v>
      </c>
      <c r="Q28" s="74">
        <v>0.13115000000000002</v>
      </c>
      <c r="R28" s="74">
        <v>0.38098000000000004</v>
      </c>
      <c r="S28" s="74">
        <v>0.42526999999999998</v>
      </c>
      <c r="T28" s="74">
        <v>0.41794431999999998</v>
      </c>
      <c r="U28" s="74">
        <v>0.42529023999999999</v>
      </c>
      <c r="V28" s="74">
        <v>2.2648492683698245</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[1]Egipto!C29</f>
        <v>Otras renovables</v>
      </c>
      <c r="D29" s="74">
        <v>0</v>
      </c>
      <c r="E29" s="74">
        <v>1.7763568394002505E-15</v>
      </c>
      <c r="F29" s="74">
        <v>1.7763568394002505E-15</v>
      </c>
      <c r="G29" s="74">
        <v>0</v>
      </c>
      <c r="H29" s="74">
        <v>0</v>
      </c>
      <c r="I29" s="74">
        <v>-1.7763568394002505E-15</v>
      </c>
      <c r="J29" s="74">
        <v>-1.7763568394002505E-15</v>
      </c>
      <c r="K29" s="74">
        <v>1.7763568394002505E-15</v>
      </c>
      <c r="L29" s="74">
        <v>-1.7763568394002505E-15</v>
      </c>
      <c r="M29" s="74">
        <v>3.5527136788005009E-15</v>
      </c>
      <c r="N29" s="74">
        <v>0</v>
      </c>
      <c r="O29" s="74">
        <v>0</v>
      </c>
      <c r="P29" s="74">
        <v>-3.5527136788005009E-15</v>
      </c>
      <c r="Q29" s="74">
        <v>-3.5527136788005009E-15</v>
      </c>
      <c r="R29" s="74">
        <v>-3.5527136788005009E-15</v>
      </c>
      <c r="S29" s="74">
        <v>0</v>
      </c>
      <c r="T29" s="74">
        <v>9.9999972746900312E-9</v>
      </c>
      <c r="U29" s="74">
        <v>-3.5527136788005009E-15</v>
      </c>
      <c r="V29" s="74">
        <v>-1.8919693469003148E-14</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42.518754319999999</v>
      </c>
      <c r="E30" s="71">
        <v>45.360130859999998</v>
      </c>
      <c r="F30" s="71">
        <v>50.341748729999999</v>
      </c>
      <c r="G30" s="71">
        <v>50.966724919999997</v>
      </c>
      <c r="H30" s="71">
        <v>51.51770312</v>
      </c>
      <c r="I30" s="71">
        <v>54.147749490000002</v>
      </c>
      <c r="J30" s="71">
        <v>55.280915370000002</v>
      </c>
      <c r="K30" s="71">
        <v>56.025026839999995</v>
      </c>
      <c r="L30" s="71">
        <v>54.350050809999999</v>
      </c>
      <c r="M30" s="71">
        <v>53.843409919999999</v>
      </c>
      <c r="N30" s="71">
        <v>55.237745580000002</v>
      </c>
      <c r="O30" s="71">
        <v>57.171201660000001</v>
      </c>
      <c r="P30" s="71">
        <v>60.278361850000003</v>
      </c>
      <c r="Q30" s="71">
        <v>61.752135750000001</v>
      </c>
      <c r="R30" s="71">
        <v>58.109392209999996</v>
      </c>
      <c r="S30" s="71">
        <v>57.407164819999998</v>
      </c>
      <c r="T30" s="71">
        <v>62.825936840000004</v>
      </c>
      <c r="U30" s="71">
        <v>63.076908860000003</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[1]Egipto!C31</f>
        <v>Industria</v>
      </c>
      <c r="D31" s="74">
        <v>14.22334979</v>
      </c>
      <c r="E31" s="74">
        <v>15.05855725</v>
      </c>
      <c r="F31" s="74">
        <v>17.384901150000001</v>
      </c>
      <c r="G31" s="74">
        <v>16.288209120000001</v>
      </c>
      <c r="H31" s="74">
        <v>14.360568129999999</v>
      </c>
      <c r="I31" s="74">
        <v>14.709335209999999</v>
      </c>
      <c r="J31" s="74">
        <v>15.44559757</v>
      </c>
      <c r="K31" s="74">
        <v>13.766778459999999</v>
      </c>
      <c r="L31" s="74">
        <v>14.603422839999999</v>
      </c>
      <c r="M31" s="74">
        <v>13.347763520000001</v>
      </c>
      <c r="N31" s="74">
        <v>13.521916989999999</v>
      </c>
      <c r="O31" s="74">
        <v>14.270914940000001</v>
      </c>
      <c r="P31" s="74">
        <v>16.475965769999998</v>
      </c>
      <c r="Q31" s="74">
        <v>17.297665070000001</v>
      </c>
      <c r="R31" s="74">
        <v>14.610143369999999</v>
      </c>
      <c r="S31" s="74">
        <v>14.06833692</v>
      </c>
      <c r="T31" s="74">
        <v>16.560743600000002</v>
      </c>
      <c r="U31" s="74">
        <v>16.329146550000001</v>
      </c>
      <c r="V31" s="74">
        <v>25.887677194585972</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10.185666769999999</v>
      </c>
      <c r="E32" s="74">
        <v>11.08296528</v>
      </c>
      <c r="F32" s="74">
        <v>12.27710789</v>
      </c>
      <c r="G32" s="74">
        <v>13.001788860000001</v>
      </c>
      <c r="H32" s="74">
        <v>13.896421309999999</v>
      </c>
      <c r="I32" s="74">
        <v>14.891961439999999</v>
      </c>
      <c r="J32" s="74">
        <v>15.563079460000001</v>
      </c>
      <c r="K32" s="74">
        <v>16.980344590000001</v>
      </c>
      <c r="L32" s="74">
        <v>17.118846210000001</v>
      </c>
      <c r="M32" s="74">
        <v>17.8527308</v>
      </c>
      <c r="N32" s="74">
        <v>18.332465729999999</v>
      </c>
      <c r="O32" s="74">
        <v>19.131528040000003</v>
      </c>
      <c r="P32" s="74">
        <v>18.574959379999999</v>
      </c>
      <c r="Q32" s="74">
        <v>18.74946821</v>
      </c>
      <c r="R32" s="74">
        <v>17.386043799999999</v>
      </c>
      <c r="S32" s="74">
        <v>17.245317700000001</v>
      </c>
      <c r="T32" s="74">
        <v>19.10469586</v>
      </c>
      <c r="U32" s="74">
        <v>19.508607230000003</v>
      </c>
      <c r="V32" s="74">
        <v>30.928286725812136</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10.825762439999998</v>
      </c>
      <c r="E33" s="74">
        <v>11.325299309999998</v>
      </c>
      <c r="F33" s="74">
        <v>12.275515870000001</v>
      </c>
      <c r="G33" s="74">
        <v>12.88394819</v>
      </c>
      <c r="H33" s="74">
        <v>13.78412108</v>
      </c>
      <c r="I33" s="74">
        <v>15.234438989999999</v>
      </c>
      <c r="J33" s="74">
        <v>14.84186098</v>
      </c>
      <c r="K33" s="74">
        <v>15.489116210000001</v>
      </c>
      <c r="L33" s="74">
        <v>15.57133799</v>
      </c>
      <c r="M33" s="74">
        <v>16.481483110000003</v>
      </c>
      <c r="N33" s="74">
        <v>16.821523729999999</v>
      </c>
      <c r="O33" s="74">
        <v>16.249798290000001</v>
      </c>
      <c r="P33" s="74">
        <v>17.17028857</v>
      </c>
      <c r="Q33" s="74">
        <v>17.30646342</v>
      </c>
      <c r="R33" s="74">
        <v>17.228868879999997</v>
      </c>
      <c r="S33" s="74">
        <v>17.433341329999998</v>
      </c>
      <c r="T33" s="74">
        <v>17.883383479999999</v>
      </c>
      <c r="U33" s="74">
        <v>17.872937580000002</v>
      </c>
      <c r="V33" s="74">
        <v>28.335151330369111</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23.2327385</v>
      </c>
      <c r="E34" s="71">
        <v>23.894192100000001</v>
      </c>
      <c r="F34" s="71">
        <v>25.658698100000002</v>
      </c>
      <c r="G34" s="71">
        <v>26.474953499999998</v>
      </c>
      <c r="H34" s="71">
        <v>28.219897799999998</v>
      </c>
      <c r="I34" s="71">
        <v>29.374594800000001</v>
      </c>
      <c r="J34" s="71">
        <v>29.739586299999999</v>
      </c>
      <c r="K34" s="71">
        <v>30.087740399999998</v>
      </c>
      <c r="L34" s="71">
        <v>28.696976299999999</v>
      </c>
      <c r="M34" s="71">
        <v>30.142424200000001</v>
      </c>
      <c r="N34" s="71">
        <v>30.039627599999999</v>
      </c>
      <c r="O34" s="71">
        <v>31.0409386</v>
      </c>
      <c r="P34" s="71">
        <v>29.738571440000001</v>
      </c>
      <c r="Q34" s="71">
        <v>29.728098020000001</v>
      </c>
      <c r="R34" s="71">
        <v>27.20933381</v>
      </c>
      <c r="S34" s="71">
        <v>27.025227820000001</v>
      </c>
      <c r="T34" s="71">
        <v>29.376635719999999</v>
      </c>
      <c r="U34" s="71">
        <v>29.865533459999998</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5.5588909000000006</v>
      </c>
      <c r="E35" s="74">
        <v>5.3139276000000004</v>
      </c>
      <c r="F35" s="74">
        <v>5.3307236000000007</v>
      </c>
      <c r="G35" s="74">
        <v>5.2593838999999996</v>
      </c>
      <c r="H35" s="74">
        <v>5.4610272999999996</v>
      </c>
      <c r="I35" s="74">
        <v>5.3063196000000001</v>
      </c>
      <c r="J35" s="74">
        <v>5.0804201999999998</v>
      </c>
      <c r="K35" s="74">
        <v>3.7401805000000001</v>
      </c>
      <c r="L35" s="74">
        <v>4.9298314000000003</v>
      </c>
      <c r="M35" s="74">
        <v>5.4253122999999999</v>
      </c>
      <c r="N35" s="74">
        <v>4.8237243000000003</v>
      </c>
      <c r="O35" s="74">
        <v>4.9761405999999999</v>
      </c>
      <c r="P35" s="74">
        <v>4.3987153299999999</v>
      </c>
      <c r="Q35" s="74">
        <v>4.4944981100000003</v>
      </c>
      <c r="R35" s="74">
        <v>3.4642279</v>
      </c>
      <c r="S35" s="74">
        <v>3.5201468</v>
      </c>
      <c r="T35" s="74">
        <v>4.1358411400000001</v>
      </c>
      <c r="U35" s="74">
        <v>4.2766188000000005</v>
      </c>
      <c r="V35" s="74">
        <v>14.319579476883721</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9.9379240000000006</v>
      </c>
      <c r="E36" s="74">
        <v>10.800786</v>
      </c>
      <c r="F36" s="74">
        <v>11.976505999999999</v>
      </c>
      <c r="G36" s="74">
        <v>12.557422000000001</v>
      </c>
      <c r="H36" s="74">
        <v>13.537006</v>
      </c>
      <c r="I36" s="74">
        <v>14.549056</v>
      </c>
      <c r="J36" s="74">
        <v>15.18777</v>
      </c>
      <c r="K36" s="74">
        <v>16.533117999999998</v>
      </c>
      <c r="L36" s="74">
        <v>16.706522</v>
      </c>
      <c r="M36" s="74">
        <v>17.452078</v>
      </c>
      <c r="N36" s="74">
        <v>17.966894</v>
      </c>
      <c r="O36" s="74">
        <v>18.800162</v>
      </c>
      <c r="P36" s="74">
        <v>18.241076</v>
      </c>
      <c r="Q36" s="74">
        <v>18.321572</v>
      </c>
      <c r="R36" s="74">
        <v>16.855304</v>
      </c>
      <c r="S36" s="74">
        <v>16.728459669999999</v>
      </c>
      <c r="T36" s="74">
        <v>18.416793870000003</v>
      </c>
      <c r="U36" s="74">
        <v>18.828151340000002</v>
      </c>
      <c r="V36" s="74">
        <v>63.043077282437409</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4.0208561999999999</v>
      </c>
      <c r="E37" s="74">
        <v>4.1468842000000006</v>
      </c>
      <c r="F37" s="74">
        <v>4.5113468000000001</v>
      </c>
      <c r="G37" s="74">
        <v>4.8313140999999993</v>
      </c>
      <c r="H37" s="74">
        <v>5.0454327000000001</v>
      </c>
      <c r="I37" s="74">
        <v>5.0183199000000007</v>
      </c>
      <c r="J37" s="74">
        <v>4.9510186000000003</v>
      </c>
      <c r="K37" s="74">
        <v>4.7684636999999999</v>
      </c>
      <c r="L37" s="74">
        <v>4.6745675000000002</v>
      </c>
      <c r="M37" s="74">
        <v>4.6610110999999996</v>
      </c>
      <c r="N37" s="74">
        <v>4.7910577000000005</v>
      </c>
      <c r="O37" s="74">
        <v>4.7954453999999993</v>
      </c>
      <c r="P37" s="74">
        <v>4.6243176999999998</v>
      </c>
      <c r="Q37" s="74">
        <v>4.3684406499999993</v>
      </c>
      <c r="R37" s="74">
        <v>4.1193417999999999</v>
      </c>
      <c r="S37" s="74">
        <v>4.0777768200000004</v>
      </c>
      <c r="T37" s="74">
        <v>3.9839380200000001</v>
      </c>
      <c r="U37" s="74">
        <v>3.7626856100000001</v>
      </c>
      <c r="V37" s="74">
        <v>12.598755736405989</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9.0932237899999997</v>
      </c>
      <c r="E38" s="71">
        <v>10.82777798</v>
      </c>
      <c r="F38" s="71">
        <v>13.36251072</v>
      </c>
      <c r="G38" s="71">
        <v>12.83276981</v>
      </c>
      <c r="H38" s="71">
        <v>11.064746319999999</v>
      </c>
      <c r="I38" s="71">
        <v>10.958872619999999</v>
      </c>
      <c r="J38" s="71">
        <v>11.76277733</v>
      </c>
      <c r="K38" s="71">
        <v>11.96768374</v>
      </c>
      <c r="L38" s="71">
        <v>11.87940996</v>
      </c>
      <c r="M38" s="71">
        <v>9.1065549499999996</v>
      </c>
      <c r="N38" s="71">
        <v>10.454964589999999</v>
      </c>
      <c r="O38" s="71">
        <v>11.012553309999999</v>
      </c>
      <c r="P38" s="71">
        <v>13.410888999999999</v>
      </c>
      <c r="Q38" s="71">
        <v>14.03678865</v>
      </c>
      <c r="R38" s="71">
        <v>13.96271937</v>
      </c>
      <c r="S38" s="71">
        <v>13.51511363</v>
      </c>
      <c r="T38" s="71">
        <v>14.82438413</v>
      </c>
      <c r="U38" s="71">
        <v>14.598112390000001</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5.0105948900000001</v>
      </c>
      <c r="E39" s="74">
        <v>6.0231851500000007</v>
      </c>
      <c r="F39" s="74">
        <v>8.1813628500000011</v>
      </c>
      <c r="G39" s="74">
        <v>7.2115247200000008</v>
      </c>
      <c r="H39" s="74">
        <v>5.0092863300000001</v>
      </c>
      <c r="I39" s="74">
        <v>5.3725793099999999</v>
      </c>
      <c r="J39" s="74">
        <v>5.8650298699999999</v>
      </c>
      <c r="K39" s="74">
        <v>6.2025174600000001</v>
      </c>
      <c r="L39" s="74">
        <v>6.0567729400000001</v>
      </c>
      <c r="M39" s="74">
        <v>4.2674542199999994</v>
      </c>
      <c r="N39" s="74">
        <v>5.0711946900000004</v>
      </c>
      <c r="O39" s="74">
        <v>4.5468518400000004</v>
      </c>
      <c r="P39" s="74">
        <v>6.2020432199999993</v>
      </c>
      <c r="Q39" s="74">
        <v>6.1931600200000005</v>
      </c>
      <c r="R39" s="74">
        <v>5.6896626299999999</v>
      </c>
      <c r="S39" s="74">
        <v>5.50776501</v>
      </c>
      <c r="T39" s="74">
        <v>5.9835443899999996</v>
      </c>
      <c r="U39" s="74">
        <v>5.8922146599999996</v>
      </c>
      <c r="V39" s="74">
        <v>40.362853104462218</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0.24774277</v>
      </c>
      <c r="E40" s="74">
        <v>0.28217928000000003</v>
      </c>
      <c r="F40" s="74">
        <v>0.30060189000000004</v>
      </c>
      <c r="G40" s="74">
        <v>0.44436685999999997</v>
      </c>
      <c r="H40" s="74">
        <v>0.35941530999999999</v>
      </c>
      <c r="I40" s="74">
        <v>0.34290544000000001</v>
      </c>
      <c r="J40" s="74">
        <v>0.37530945999999998</v>
      </c>
      <c r="K40" s="74">
        <v>0.40371059000000004</v>
      </c>
      <c r="L40" s="74">
        <v>0.37439821000000001</v>
      </c>
      <c r="M40" s="74">
        <v>0.35636279999999998</v>
      </c>
      <c r="N40" s="74">
        <v>0.31801372999999999</v>
      </c>
      <c r="O40" s="74">
        <v>0.28260404</v>
      </c>
      <c r="P40" s="74">
        <v>0.29286138</v>
      </c>
      <c r="Q40" s="74">
        <v>0.38469411000000003</v>
      </c>
      <c r="R40" s="74">
        <v>0.48513700999999998</v>
      </c>
      <c r="S40" s="74">
        <v>0.46962725</v>
      </c>
      <c r="T40" s="74">
        <v>0.63839941999999994</v>
      </c>
      <c r="U40" s="74">
        <v>0.62865521999999996</v>
      </c>
      <c r="V40" s="74">
        <v>4.3064144404768481</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0.58581221000000006</v>
      </c>
      <c r="E41" s="74">
        <v>0.58755283000000003</v>
      </c>
      <c r="F41" s="74">
        <v>0.67841786000000004</v>
      </c>
      <c r="G41" s="74">
        <v>0.60799498000000007</v>
      </c>
      <c r="H41" s="74">
        <v>0.81160789</v>
      </c>
      <c r="I41" s="74">
        <v>0.85599532</v>
      </c>
      <c r="J41" s="74">
        <v>1.02412014</v>
      </c>
      <c r="K41" s="74">
        <v>1.1544263100000001</v>
      </c>
      <c r="L41" s="74">
        <v>1.3050304500000001</v>
      </c>
      <c r="M41" s="74">
        <v>1.4890582400000001</v>
      </c>
      <c r="N41" s="74">
        <v>1.54279864</v>
      </c>
      <c r="O41" s="74">
        <v>1.7132256400000001</v>
      </c>
      <c r="P41" s="74">
        <v>1.9402006599999999</v>
      </c>
      <c r="Q41" s="74">
        <v>2.2241287299999999</v>
      </c>
      <c r="R41" s="74">
        <v>2.3081216900000001</v>
      </c>
      <c r="S41" s="74">
        <v>2.2331116</v>
      </c>
      <c r="T41" s="74">
        <v>2.4396004200000001</v>
      </c>
      <c r="U41" s="74">
        <v>2.40236362</v>
      </c>
      <c r="V41" s="74">
        <v>16.456672998665685</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23.232740000000003</v>
      </c>
      <c r="E42" s="71">
        <v>23.894189999999998</v>
      </c>
      <c r="F42" s="71">
        <v>25.6587</v>
      </c>
      <c r="G42" s="71">
        <v>26.47495</v>
      </c>
      <c r="H42" s="71">
        <v>28.219900000000003</v>
      </c>
      <c r="I42" s="71">
        <v>29.374590000000001</v>
      </c>
      <c r="J42" s="71">
        <v>29.73959</v>
      </c>
      <c r="K42" s="71">
        <v>30.08774</v>
      </c>
      <c r="L42" s="71">
        <v>28.69698</v>
      </c>
      <c r="M42" s="71">
        <v>30.142419999999998</v>
      </c>
      <c r="N42" s="71">
        <v>30.039630000000002</v>
      </c>
      <c r="O42" s="71">
        <v>31.040939999999999</v>
      </c>
      <c r="P42" s="71">
        <v>29.738569999999999</v>
      </c>
      <c r="Q42" s="71">
        <v>29.728099999999998</v>
      </c>
      <c r="R42" s="71">
        <v>27.209330000000001</v>
      </c>
      <c r="S42" s="71">
        <v>27.025230000000001</v>
      </c>
      <c r="T42" s="71">
        <v>29.376639999999998</v>
      </c>
      <c r="U42" s="71">
        <v>29.86553</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3.1586399999999997</v>
      </c>
      <c r="E43" s="74">
        <v>3.5160200000000001</v>
      </c>
      <c r="F43" s="74">
        <v>4.1141499999999995</v>
      </c>
      <c r="G43" s="74">
        <v>4.6758999999999995</v>
      </c>
      <c r="H43" s="74">
        <v>5.21732</v>
      </c>
      <c r="I43" s="74">
        <v>5.51478</v>
      </c>
      <c r="J43" s="74">
        <v>6.0615500000000004</v>
      </c>
      <c r="K43" s="74">
        <v>6.5045299999999999</v>
      </c>
      <c r="L43" s="74">
        <v>6.3418900000000002</v>
      </c>
      <c r="M43" s="74">
        <v>6.7623999999999995</v>
      </c>
      <c r="N43" s="74">
        <v>7.3476899999999992</v>
      </c>
      <c r="O43" s="74">
        <v>7.7788999999999993</v>
      </c>
      <c r="P43" s="74">
        <v>7.6333799999999998</v>
      </c>
      <c r="Q43" s="74">
        <v>7.6868800000000004</v>
      </c>
      <c r="R43" s="74">
        <v>7.1090799999999996</v>
      </c>
      <c r="S43" s="74">
        <v>6.9872479999999992</v>
      </c>
      <c r="T43" s="74">
        <v>7.5335590000000003</v>
      </c>
      <c r="U43" s="74">
        <v>7.9236809999999993</v>
      </c>
      <c r="V43" s="74">
        <v>26.531191644682011</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9.150544</v>
      </c>
      <c r="E44" s="74">
        <v>9.8103979999999993</v>
      </c>
      <c r="F44" s="74">
        <v>10.554469999999998</v>
      </c>
      <c r="G44" s="74">
        <v>10.836959999999999</v>
      </c>
      <c r="H44" s="74">
        <v>11.472290000000001</v>
      </c>
      <c r="I44" s="74">
        <v>12.16306</v>
      </c>
      <c r="J44" s="74">
        <v>12.54149</v>
      </c>
      <c r="K44" s="74">
        <v>12.865549999999999</v>
      </c>
      <c r="L44" s="74">
        <v>12.893270000000001</v>
      </c>
      <c r="M44" s="74">
        <v>13.301549999999999</v>
      </c>
      <c r="N44" s="74">
        <v>13.34952</v>
      </c>
      <c r="O44" s="74">
        <v>14.039219999999998</v>
      </c>
      <c r="P44" s="74">
        <v>13.5349</v>
      </c>
      <c r="Q44" s="74">
        <v>13.546629999999999</v>
      </c>
      <c r="R44" s="74">
        <v>12.488350000000001</v>
      </c>
      <c r="S44" s="74">
        <v>12.61778</v>
      </c>
      <c r="T44" s="74">
        <v>13.927760000000001</v>
      </c>
      <c r="U44" s="74">
        <v>13.93829</v>
      </c>
      <c r="V44" s="74">
        <v>46.670157870963621</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4.1222520000000005</v>
      </c>
      <c r="E45" s="74">
        <v>3.7985760000000002</v>
      </c>
      <c r="F45" s="74">
        <v>3.9531239999999999</v>
      </c>
      <c r="G45" s="74">
        <v>3.6984599999999999</v>
      </c>
      <c r="H45" s="74">
        <v>3.851064</v>
      </c>
      <c r="I45" s="74">
        <v>3.7791359999999998</v>
      </c>
      <c r="J45" s="74">
        <v>3.341736</v>
      </c>
      <c r="K45" s="74">
        <v>2.5233119999999998</v>
      </c>
      <c r="L45" s="74">
        <v>2.596212</v>
      </c>
      <c r="M45" s="74">
        <v>3.0705479999999996</v>
      </c>
      <c r="N45" s="74">
        <v>2.37168</v>
      </c>
      <c r="O45" s="74">
        <v>2.3055839999999996</v>
      </c>
      <c r="P45" s="74">
        <v>1.806948</v>
      </c>
      <c r="Q45" s="74">
        <v>1.878779</v>
      </c>
      <c r="R45" s="74">
        <v>0.97394399999999992</v>
      </c>
      <c r="S45" s="74">
        <v>1.008713</v>
      </c>
      <c r="T45" s="74">
        <v>1.4075499999999999</v>
      </c>
      <c r="U45" s="74">
        <v>1.568462</v>
      </c>
      <c r="V45" s="74">
        <v>5.2517467461652281</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0.50685000000000002</v>
      </c>
      <c r="E46" s="74">
        <v>0.55153999999999992</v>
      </c>
      <c r="F46" s="74">
        <v>0.59732000000000007</v>
      </c>
      <c r="G46" s="74">
        <v>0.6049500000000001</v>
      </c>
      <c r="H46" s="74">
        <v>0.6365599999999999</v>
      </c>
      <c r="I46" s="74">
        <v>0.60603999999999991</v>
      </c>
      <c r="J46" s="74">
        <v>0.61585000000000001</v>
      </c>
      <c r="K46" s="74">
        <v>0.6431</v>
      </c>
      <c r="L46" s="74">
        <v>0.68452000000000002</v>
      </c>
      <c r="M46" s="74">
        <v>0.66489999999999994</v>
      </c>
      <c r="N46" s="74">
        <v>0.62129999999999996</v>
      </c>
      <c r="O46" s="74">
        <v>0.59514</v>
      </c>
      <c r="P46" s="74">
        <v>0.55589999999999995</v>
      </c>
      <c r="Q46" s="74">
        <v>0.59950000000000003</v>
      </c>
      <c r="R46" s="74">
        <v>0.54391</v>
      </c>
      <c r="S46" s="74">
        <v>0.44089299999999998</v>
      </c>
      <c r="T46" s="74">
        <v>0.51085550000000002</v>
      </c>
      <c r="U46" s="74">
        <v>0.51497999999999999</v>
      </c>
      <c r="V46" s="74">
        <v>1.7243290174324715</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4.0025269999999997</v>
      </c>
      <c r="E47" s="74">
        <v>4.2408939999999999</v>
      </c>
      <c r="F47" s="74">
        <v>4.4419799999999992</v>
      </c>
      <c r="G47" s="74">
        <v>4.767334</v>
      </c>
      <c r="H47" s="74">
        <v>4.9706800000000007</v>
      </c>
      <c r="I47" s="74">
        <v>4.9424380000000001</v>
      </c>
      <c r="J47" s="74">
        <v>4.8848229999999999</v>
      </c>
      <c r="K47" s="74">
        <v>4.7967060000000004</v>
      </c>
      <c r="L47" s="74">
        <v>4.6961629999999994</v>
      </c>
      <c r="M47" s="74">
        <v>4.6792169999999995</v>
      </c>
      <c r="N47" s="74">
        <v>4.8125219999999995</v>
      </c>
      <c r="O47" s="74">
        <v>4.8125219999999995</v>
      </c>
      <c r="P47" s="74">
        <v>4.6487160000000003</v>
      </c>
      <c r="Q47" s="74">
        <v>4.3866250000000004</v>
      </c>
      <c r="R47" s="74">
        <v>4.1437400000000002</v>
      </c>
      <c r="S47" s="74">
        <v>4.1024120000000002</v>
      </c>
      <c r="T47" s="74">
        <v>4.0085730000000002</v>
      </c>
      <c r="U47" s="74">
        <v>3.7873209999999999</v>
      </c>
      <c r="V47" s="74">
        <v>12.681244900057024</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5.7425579999999998</v>
      </c>
      <c r="E48" s="71">
        <v>6.1539950000000001</v>
      </c>
      <c r="F48" s="71">
        <v>6.5740789999999993</v>
      </c>
      <c r="G48" s="71">
        <v>7.2814430000000003</v>
      </c>
      <c r="H48" s="71">
        <v>10.19054</v>
      </c>
      <c r="I48" s="71">
        <v>12.040419999999999</v>
      </c>
      <c r="J48" s="71">
        <v>12.080270000000001</v>
      </c>
      <c r="K48" s="71">
        <v>13.01759</v>
      </c>
      <c r="L48" s="71">
        <v>15.85843</v>
      </c>
      <c r="M48" s="71">
        <v>20.584379999999999</v>
      </c>
      <c r="N48" s="71">
        <v>25.526259000000003</v>
      </c>
      <c r="O48" s="71">
        <v>30.303973000000003</v>
      </c>
      <c r="P48" s="71">
        <v>25.908507999999998</v>
      </c>
      <c r="Q48" s="71">
        <v>20.495470000000005</v>
      </c>
      <c r="R48" s="71">
        <v>19.028029999999998</v>
      </c>
      <c r="S48" s="71">
        <v>21.011164000000001</v>
      </c>
      <c r="T48" s="71">
        <v>25.774215999999999</v>
      </c>
      <c r="U48" s="71">
        <v>20.543658999999998</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5.7425579999999998</v>
      </c>
      <c r="E49" s="74">
        <v>6.1539950000000001</v>
      </c>
      <c r="F49" s="74">
        <v>6.5740789999999993</v>
      </c>
      <c r="G49" s="74">
        <v>7.2814430000000003</v>
      </c>
      <c r="H49" s="74">
        <v>10.19054</v>
      </c>
      <c r="I49" s="74">
        <v>12.040419999999999</v>
      </c>
      <c r="J49" s="74">
        <v>12.080270000000001</v>
      </c>
      <c r="K49" s="74">
        <v>13.01759</v>
      </c>
      <c r="L49" s="74">
        <v>15.85843</v>
      </c>
      <c r="M49" s="74">
        <v>20.584379999999999</v>
      </c>
      <c r="N49" s="74">
        <v>19.830580000000001</v>
      </c>
      <c r="O49" s="74">
        <v>22.495740000000001</v>
      </c>
      <c r="P49" s="74">
        <v>19.341009999999997</v>
      </c>
      <c r="Q49" s="74">
        <v>17.995900000000002</v>
      </c>
      <c r="R49" s="74">
        <v>19.028029999999998</v>
      </c>
      <c r="S49" s="74">
        <v>19.254930000000002</v>
      </c>
      <c r="T49" s="74">
        <v>22.41695</v>
      </c>
      <c r="U49" s="74">
        <v>15.086919999999999</v>
      </c>
      <c r="V49" s="74">
        <v>73.438329559500588</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0</v>
      </c>
      <c r="E50" s="74">
        <v>0</v>
      </c>
      <c r="F50" s="74">
        <v>0</v>
      </c>
      <c r="G50" s="74">
        <v>0</v>
      </c>
      <c r="H50" s="74">
        <v>0</v>
      </c>
      <c r="I50" s="74">
        <v>0</v>
      </c>
      <c r="J50" s="74">
        <v>0</v>
      </c>
      <c r="K50" s="74">
        <v>0</v>
      </c>
      <c r="L50" s="74">
        <v>0</v>
      </c>
      <c r="M50" s="74">
        <v>0</v>
      </c>
      <c r="N50" s="74">
        <v>5.6956790000000002</v>
      </c>
      <c r="O50" s="74">
        <v>7.8082330000000004</v>
      </c>
      <c r="P50" s="74">
        <v>6.5674979999999996</v>
      </c>
      <c r="Q50" s="74">
        <v>2.4995700000000003</v>
      </c>
      <c r="R50" s="74">
        <v>0</v>
      </c>
      <c r="S50" s="74">
        <v>1.7562339999999999</v>
      </c>
      <c r="T50" s="74">
        <v>3.3572660000000001</v>
      </c>
      <c r="U50" s="74">
        <v>5.4567389999999998</v>
      </c>
      <c r="V50" s="74">
        <v>26.56167044049943</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v>
      </c>
      <c r="E51" s="74">
        <v>0</v>
      </c>
      <c r="F51" s="74">
        <v>0</v>
      </c>
      <c r="G51" s="74">
        <v>0.1391</v>
      </c>
      <c r="H51" s="74">
        <v>0.52644000000000002</v>
      </c>
      <c r="I51" s="74">
        <v>0.7115499999999999</v>
      </c>
      <c r="J51" s="74">
        <v>1.27223</v>
      </c>
      <c r="K51" s="74">
        <v>1.27651</v>
      </c>
      <c r="L51" s="74">
        <v>1.7227000000000001</v>
      </c>
      <c r="M51" s="74">
        <v>2.2630500000000002</v>
      </c>
      <c r="N51" s="74">
        <v>2.73278</v>
      </c>
      <c r="O51" s="74">
        <v>3.1383100000000002</v>
      </c>
      <c r="P51" s="74">
        <v>2.9157500000000001</v>
      </c>
      <c r="Q51" s="74">
        <v>2.8611800000000001</v>
      </c>
      <c r="R51" s="74">
        <v>1.5440099999999999</v>
      </c>
      <c r="S51" s="74">
        <v>1.5125250000000001</v>
      </c>
      <c r="T51" s="74">
        <v>1.733447</v>
      </c>
      <c r="U51" s="74">
        <v>1.3883050000000001</v>
      </c>
      <c r="V51" s="74">
        <v>6.7578273179086557</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1.2365599999999999</v>
      </c>
      <c r="E52" s="74">
        <v>1.4881359999999999</v>
      </c>
      <c r="F52" s="74">
        <v>1.978496</v>
      </c>
      <c r="G52" s="74">
        <v>2.3942359999999998</v>
      </c>
      <c r="H52" s="74">
        <v>3.5199319999999998</v>
      </c>
      <c r="I52" s="74">
        <v>3.4666320000000002</v>
      </c>
      <c r="J52" s="74">
        <v>4.7351719999999995</v>
      </c>
      <c r="K52" s="74">
        <v>5.2255320000000003</v>
      </c>
      <c r="L52" s="74">
        <v>5.9930519999999996</v>
      </c>
      <c r="M52" s="74">
        <v>6.530316</v>
      </c>
      <c r="N52" s="74">
        <v>7.3116940000000001</v>
      </c>
      <c r="O52" s="74">
        <v>8.0920059999999996</v>
      </c>
      <c r="P52" s="74">
        <v>6.9961580000000003</v>
      </c>
      <c r="Q52" s="74">
        <v>7.0681130000000003</v>
      </c>
      <c r="R52" s="74">
        <v>3.5412520000000001</v>
      </c>
      <c r="S52" s="74">
        <v>2.4521090000000001</v>
      </c>
      <c r="T52" s="74">
        <v>2.1490469999999999</v>
      </c>
      <c r="U52" s="74">
        <v>2.492696</v>
      </c>
      <c r="V52" s="74">
        <v>12.133651556424297</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v>
      </c>
      <c r="E53" s="74">
        <v>0</v>
      </c>
      <c r="F53" s="74">
        <v>0</v>
      </c>
      <c r="G53" s="74">
        <v>0</v>
      </c>
      <c r="H53" s="74">
        <v>0.72511199999999998</v>
      </c>
      <c r="I53" s="74">
        <v>1.4055119999999999</v>
      </c>
      <c r="J53" s="74">
        <v>0.73969200000000002</v>
      </c>
      <c r="K53" s="74">
        <v>0.97686000000000006</v>
      </c>
      <c r="L53" s="74">
        <v>2.8751759999999997</v>
      </c>
      <c r="M53" s="74">
        <v>4.1484959999999997</v>
      </c>
      <c r="N53" s="74">
        <v>3.691656</v>
      </c>
      <c r="O53" s="74">
        <v>2.2375439999999998</v>
      </c>
      <c r="P53" s="74">
        <v>0.48405599999999999</v>
      </c>
      <c r="Q53" s="74">
        <v>0</v>
      </c>
      <c r="R53" s="74">
        <v>0</v>
      </c>
      <c r="S53" s="74">
        <v>0</v>
      </c>
      <c r="T53" s="74">
        <v>0</v>
      </c>
      <c r="U53" s="74">
        <v>0.51904799999999995</v>
      </c>
      <c r="V53" s="74">
        <v>2.5265606287565423</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v>
      </c>
      <c r="E54" s="74">
        <v>0</v>
      </c>
      <c r="F54" s="74">
        <v>0</v>
      </c>
      <c r="G54" s="74">
        <v>0</v>
      </c>
      <c r="H54" s="74">
        <v>4.6869999999999995E-2</v>
      </c>
      <c r="I54" s="74">
        <v>8.0659999999999996E-2</v>
      </c>
      <c r="J54" s="74">
        <v>0.13516</v>
      </c>
      <c r="K54" s="74">
        <v>0.14061000000000001</v>
      </c>
      <c r="L54" s="74">
        <v>7.9569999999999988E-2</v>
      </c>
      <c r="M54" s="74">
        <v>3.27E-2</v>
      </c>
      <c r="N54" s="74">
        <v>3.0519999999999999E-2</v>
      </c>
      <c r="O54" s="74">
        <v>0</v>
      </c>
      <c r="P54" s="74">
        <v>0</v>
      </c>
      <c r="Q54" s="74">
        <v>0</v>
      </c>
      <c r="R54" s="74">
        <v>0</v>
      </c>
      <c r="S54" s="74">
        <v>0</v>
      </c>
      <c r="T54" s="74">
        <v>0</v>
      </c>
      <c r="U54" s="74">
        <v>0</v>
      </c>
      <c r="V54" s="74">
        <v>0</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1.947603</v>
      </c>
      <c r="E55" s="74">
        <v>2.2153420000000001</v>
      </c>
      <c r="F55" s="74">
        <v>2.1328739999999997</v>
      </c>
      <c r="G55" s="74">
        <v>2.3260520000000002</v>
      </c>
      <c r="H55" s="74">
        <v>2.774543</v>
      </c>
      <c r="I55" s="74">
        <v>2.572327</v>
      </c>
      <c r="J55" s="74">
        <v>2.4570979999999998</v>
      </c>
      <c r="K55" s="74">
        <v>2.346387</v>
      </c>
      <c r="L55" s="74">
        <v>2.2740859999999996</v>
      </c>
      <c r="M55" s="74">
        <v>2.4751729999999998</v>
      </c>
      <c r="N55" s="74">
        <v>2.6355900000000001</v>
      </c>
      <c r="O55" s="74">
        <v>2.7609870000000001</v>
      </c>
      <c r="P55" s="74">
        <v>2.6288119999999999</v>
      </c>
      <c r="Q55" s="74">
        <v>2.4559679999999999</v>
      </c>
      <c r="R55" s="74">
        <v>2.2469730000000001</v>
      </c>
      <c r="S55" s="74">
        <v>2.1986810000000001</v>
      </c>
      <c r="T55" s="74">
        <v>2.011466</v>
      </c>
      <c r="U55" s="74">
        <v>1.7634580000000002</v>
      </c>
      <c r="V55" s="74">
        <v>8.5839528391704718</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20.658864000000001</v>
      </c>
      <c r="E56" s="71">
        <v>20.923583999999998</v>
      </c>
      <c r="F56" s="71">
        <v>21.046982</v>
      </c>
      <c r="G56" s="71">
        <v>23.421733</v>
      </c>
      <c r="H56" s="71">
        <v>23.506432000000004</v>
      </c>
      <c r="I56" s="71">
        <v>23.904949999999999</v>
      </c>
      <c r="J56" s="71">
        <v>20.035145</v>
      </c>
      <c r="K56" s="71">
        <v>17.074319000000003</v>
      </c>
      <c r="L56" s="71">
        <v>15.611381</v>
      </c>
      <c r="M56" s="71">
        <v>14.299941199999999</v>
      </c>
      <c r="N56" s="71">
        <v>15.4965416</v>
      </c>
      <c r="O56" s="71">
        <v>14.544943999999999</v>
      </c>
      <c r="P56" s="71">
        <v>14.9851828</v>
      </c>
      <c r="Q56" s="71">
        <v>18.706592999999998</v>
      </c>
      <c r="R56" s="71">
        <v>21.508662999999999</v>
      </c>
      <c r="S56" s="71">
        <v>20.346835999999996</v>
      </c>
      <c r="T56" s="71">
        <v>26.567627999999999</v>
      </c>
      <c r="U56" s="71">
        <v>18.092934</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8.0143639999999987</v>
      </c>
      <c r="E57" s="74">
        <v>7.3393239999999995</v>
      </c>
      <c r="F57" s="74">
        <v>7.487222</v>
      </c>
      <c r="G57" s="74">
        <v>8.9648330000000005</v>
      </c>
      <c r="H57" s="74">
        <v>8.5376020000000015</v>
      </c>
      <c r="I57" s="74">
        <v>13.30654</v>
      </c>
      <c r="J57" s="74">
        <v>13.00705</v>
      </c>
      <c r="K57" s="74">
        <v>12.00867</v>
      </c>
      <c r="L57" s="74">
        <v>13.91682</v>
      </c>
      <c r="M57" s="74">
        <v>14.034549999999999</v>
      </c>
      <c r="N57" s="74">
        <v>15.28603</v>
      </c>
      <c r="O57" s="74">
        <v>13.41874</v>
      </c>
      <c r="P57" s="74">
        <v>14.01802</v>
      </c>
      <c r="Q57" s="74">
        <v>16.743209999999998</v>
      </c>
      <c r="R57" s="74">
        <v>17.359159999999999</v>
      </c>
      <c r="S57" s="74">
        <v>18.597939999999998</v>
      </c>
      <c r="T57" s="74">
        <v>18.958659999999998</v>
      </c>
      <c r="U57" s="74">
        <v>10.230049999999999</v>
      </c>
      <c r="V57" s="74">
        <v>56.541686384308917</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12.644500000000001</v>
      </c>
      <c r="E58" s="74">
        <v>13.58426</v>
      </c>
      <c r="F58" s="74">
        <v>13.559760000000001</v>
      </c>
      <c r="G58" s="74">
        <v>14.456899999999999</v>
      </c>
      <c r="H58" s="74">
        <v>14.968830000000001</v>
      </c>
      <c r="I58" s="74">
        <v>10.598409999999999</v>
      </c>
      <c r="J58" s="74">
        <v>7.0280950000000004</v>
      </c>
      <c r="K58" s="74">
        <v>5.0656490000000005</v>
      </c>
      <c r="L58" s="74">
        <v>1.694561</v>
      </c>
      <c r="M58" s="74">
        <v>0.26539120000000005</v>
      </c>
      <c r="N58" s="74">
        <v>0.21051159999999999</v>
      </c>
      <c r="O58" s="74">
        <v>1.126204</v>
      </c>
      <c r="P58" s="74">
        <v>0.96716279999999999</v>
      </c>
      <c r="Q58" s="74">
        <v>1.9633830000000001</v>
      </c>
      <c r="R58" s="74">
        <v>4.1495029999999993</v>
      </c>
      <c r="S58" s="74">
        <v>1.748896</v>
      </c>
      <c r="T58" s="74">
        <v>7.608968</v>
      </c>
      <c r="U58" s="74">
        <v>7.8628840000000002</v>
      </c>
      <c r="V58" s="74">
        <v>43.458313615691083</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0.83674000000000004</v>
      </c>
      <c r="E59" s="74">
        <v>0.39911000000000002</v>
      </c>
      <c r="F59" s="74">
        <v>0.3745</v>
      </c>
      <c r="G59" s="74">
        <v>0</v>
      </c>
      <c r="H59" s="74">
        <v>0</v>
      </c>
      <c r="I59" s="74">
        <v>0</v>
      </c>
      <c r="J59" s="74">
        <v>0</v>
      </c>
      <c r="K59" s="74">
        <v>0</v>
      </c>
      <c r="L59" s="74">
        <v>0</v>
      </c>
      <c r="M59" s="74">
        <v>0</v>
      </c>
      <c r="N59" s="74">
        <v>0.16370999999999999</v>
      </c>
      <c r="O59" s="74">
        <v>0.20971999999999999</v>
      </c>
      <c r="P59" s="74">
        <v>0.31992999999999999</v>
      </c>
      <c r="Q59" s="74">
        <v>0.39290399999999998</v>
      </c>
      <c r="R59" s="74">
        <v>0.14980000000000002</v>
      </c>
      <c r="S59" s="74">
        <v>5.2469589999999997E-2</v>
      </c>
      <c r="T59" s="74">
        <v>3.2793490000000002E-2</v>
      </c>
      <c r="U59" s="74">
        <v>2.0495930000000002E-2</v>
      </c>
      <c r="V59" s="74">
        <v>0.11328140587922336</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0</v>
      </c>
      <c r="E60" s="74">
        <v>0</v>
      </c>
      <c r="F60" s="74">
        <v>0</v>
      </c>
      <c r="G60" s="74">
        <v>0</v>
      </c>
      <c r="H60" s="74">
        <v>0</v>
      </c>
      <c r="I60" s="74">
        <v>0</v>
      </c>
      <c r="J60" s="74">
        <v>0</v>
      </c>
      <c r="K60" s="74">
        <v>0</v>
      </c>
      <c r="L60" s="74">
        <v>0</v>
      </c>
      <c r="M60" s="74">
        <v>0</v>
      </c>
      <c r="N60" s="74">
        <v>0</v>
      </c>
      <c r="O60" s="74">
        <v>0.130052</v>
      </c>
      <c r="P60" s="74">
        <v>0.76005800000000001</v>
      </c>
      <c r="Q60" s="74">
        <v>0.67691000000000001</v>
      </c>
      <c r="R60" s="74">
        <v>0.53321320000000005</v>
      </c>
      <c r="S60" s="74">
        <v>7.3994259999999992E-2</v>
      </c>
      <c r="T60" s="74">
        <v>0.1361494</v>
      </c>
      <c r="U60" s="74">
        <v>0.1579207</v>
      </c>
      <c r="V60" s="74">
        <v>0.87283079681824949</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1.3335840000000001</v>
      </c>
      <c r="E61" s="74">
        <v>1.1741759999999999</v>
      </c>
      <c r="F61" s="74">
        <v>1.7389079999999999</v>
      </c>
      <c r="G61" s="74">
        <v>0</v>
      </c>
      <c r="H61" s="74">
        <v>0</v>
      </c>
      <c r="I61" s="74">
        <v>0</v>
      </c>
      <c r="J61" s="74">
        <v>0</v>
      </c>
      <c r="K61" s="74">
        <v>0</v>
      </c>
      <c r="L61" s="74">
        <v>0</v>
      </c>
      <c r="M61" s="74">
        <v>0</v>
      </c>
      <c r="N61" s="74">
        <v>0.217728</v>
      </c>
      <c r="O61" s="74">
        <v>6.318E-2</v>
      </c>
      <c r="P61" s="74">
        <v>0.22841999999999998</v>
      </c>
      <c r="Q61" s="74">
        <v>3.3205459999999998</v>
      </c>
      <c r="R61" s="74">
        <v>4.4303759999999999</v>
      </c>
      <c r="S61" s="74">
        <v>4.8294420000000002</v>
      </c>
      <c r="T61" s="74">
        <v>5.2278450000000003</v>
      </c>
      <c r="U61" s="74">
        <v>2.656911</v>
      </c>
      <c r="V61" s="74">
        <v>14.684799049175773</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0.93303999999999998</v>
      </c>
      <c r="E62" s="74">
        <v>0.78044000000000002</v>
      </c>
      <c r="F62" s="74">
        <v>0.84148000000000001</v>
      </c>
      <c r="G62" s="74">
        <v>0.97227999999999992</v>
      </c>
      <c r="H62" s="74">
        <v>0.57225000000000004</v>
      </c>
      <c r="I62" s="74">
        <v>0.43491000000000002</v>
      </c>
      <c r="J62" s="74">
        <v>0.19947000000000001</v>
      </c>
      <c r="K62" s="74">
        <v>0.33899000000000001</v>
      </c>
      <c r="L62" s="74">
        <v>0.49813000000000002</v>
      </c>
      <c r="M62" s="74">
        <v>0.45125999999999999</v>
      </c>
      <c r="N62" s="74">
        <v>1.0246</v>
      </c>
      <c r="O62" s="74">
        <v>0.89707000000000003</v>
      </c>
      <c r="P62" s="74">
        <v>1.0485799999999998</v>
      </c>
      <c r="Q62" s="74">
        <v>1.33961</v>
      </c>
      <c r="R62" s="74">
        <v>1.5221849999999999</v>
      </c>
      <c r="S62" s="74">
        <v>1.5102650000000002</v>
      </c>
      <c r="T62" s="74">
        <v>0.93707000000000007</v>
      </c>
      <c r="U62" s="74">
        <v>0.63056669999999992</v>
      </c>
      <c r="V62" s="74">
        <v>3.4851544807492245</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v>
      </c>
      <c r="E63" s="74">
        <v>0</v>
      </c>
      <c r="F63" s="74">
        <v>0</v>
      </c>
      <c r="G63" s="74">
        <v>0</v>
      </c>
      <c r="H63" s="74">
        <v>0</v>
      </c>
      <c r="I63" s="74">
        <v>0</v>
      </c>
      <c r="J63" s="74">
        <v>0</v>
      </c>
      <c r="K63" s="74">
        <v>0</v>
      </c>
      <c r="L63" s="74">
        <v>0</v>
      </c>
      <c r="M63" s="74">
        <v>0</v>
      </c>
      <c r="N63" s="74">
        <v>0</v>
      </c>
      <c r="O63" s="74">
        <v>0</v>
      </c>
      <c r="P63" s="74">
        <v>0</v>
      </c>
      <c r="Q63" s="74">
        <v>0</v>
      </c>
      <c r="R63" s="74">
        <v>0</v>
      </c>
      <c r="S63" s="74">
        <v>0</v>
      </c>
      <c r="T63" s="74">
        <v>0</v>
      </c>
      <c r="U63" s="74">
        <v>0</v>
      </c>
      <c r="V63" s="74">
        <v>0</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149.08931781999999</v>
      </c>
      <c r="E64" s="71">
        <v>157.42647115</v>
      </c>
      <c r="F64" s="71">
        <v>169.53377426999998</v>
      </c>
      <c r="G64" s="71">
        <v>177.51120624000001</v>
      </c>
      <c r="H64" s="71">
        <v>181.87320691000002</v>
      </c>
      <c r="I64" s="71">
        <v>184.12110222000001</v>
      </c>
      <c r="J64" s="71">
        <v>190.19384221999999</v>
      </c>
      <c r="K64" s="71">
        <v>196.63116440000002</v>
      </c>
      <c r="L64" s="71">
        <v>195.79336162999999</v>
      </c>
      <c r="M64" s="71">
        <v>198.08301963</v>
      </c>
      <c r="N64" s="71">
        <v>205.12781734000001</v>
      </c>
      <c r="O64" s="71">
        <v>214.38334851000002</v>
      </c>
      <c r="P64" s="71">
        <v>225.94868263000001</v>
      </c>
      <c r="Q64" s="71">
        <v>220.86624974</v>
      </c>
      <c r="R64" s="71">
        <v>202.55475138</v>
      </c>
      <c r="S64" s="71">
        <v>198.37802575000001</v>
      </c>
      <c r="T64" s="71">
        <v>216.93859486000002</v>
      </c>
      <c r="U64" s="71">
        <v>216.35308616</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215.85999999999999</v>
      </c>
      <c r="E65" s="71">
        <v>213.32999999999998</v>
      </c>
      <c r="F65" s="71">
        <v>214.53</v>
      </c>
      <c r="G65" s="71">
        <v>209.62</v>
      </c>
      <c r="H65" s="71">
        <v>205.18</v>
      </c>
      <c r="I65" s="71">
        <v>197.55</v>
      </c>
      <c r="J65" s="71">
        <v>200.53</v>
      </c>
      <c r="K65" s="71">
        <v>202.8</v>
      </c>
      <c r="L65" s="71">
        <v>197.61999999999998</v>
      </c>
      <c r="M65" s="71">
        <v>194.26</v>
      </c>
      <c r="N65" s="71">
        <v>192.75</v>
      </c>
      <c r="O65" s="71">
        <v>193.05</v>
      </c>
      <c r="P65" s="71">
        <v>195.3</v>
      </c>
      <c r="Q65" s="71">
        <v>181.26999999999998</v>
      </c>
      <c r="R65" s="71">
        <v>157.48999999999998</v>
      </c>
      <c r="S65" s="71">
        <v>148.93</v>
      </c>
      <c r="T65" s="71">
        <v>157.62</v>
      </c>
      <c r="U65" s="71">
        <v>147.44999999999999</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54.019999999999996</v>
      </c>
      <c r="E66" s="71">
        <v>53.699999999999996</v>
      </c>
      <c r="F66" s="71">
        <v>56.050000000000004</v>
      </c>
      <c r="G66" s="71">
        <v>52.73</v>
      </c>
      <c r="H66" s="71">
        <v>50.46</v>
      </c>
      <c r="I66" s="71">
        <v>51.02</v>
      </c>
      <c r="J66" s="71">
        <v>51.25</v>
      </c>
      <c r="K66" s="71">
        <v>50.61</v>
      </c>
      <c r="L66" s="71">
        <v>49.18</v>
      </c>
      <c r="M66" s="71">
        <v>48.239999999999995</v>
      </c>
      <c r="N66" s="71">
        <v>47.160000000000004</v>
      </c>
      <c r="O66" s="71">
        <v>46.1</v>
      </c>
      <c r="P66" s="71">
        <v>46.46</v>
      </c>
      <c r="Q66" s="71">
        <v>45.05</v>
      </c>
      <c r="R66" s="71">
        <v>39.410000000000004</v>
      </c>
      <c r="S66" s="71">
        <v>37.72</v>
      </c>
      <c r="T66" s="71">
        <v>40.020000000000003</v>
      </c>
      <c r="U66" s="71">
        <v>37.67</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91.429999999999993</v>
      </c>
      <c r="E67" s="75">
        <v>90.35</v>
      </c>
      <c r="F67" s="75">
        <v>90.03</v>
      </c>
      <c r="G67" s="75">
        <v>87.1</v>
      </c>
      <c r="H67" s="75">
        <v>85.12</v>
      </c>
      <c r="I67" s="75">
        <v>80.199999999999989</v>
      </c>
      <c r="J67" s="75">
        <v>82.58</v>
      </c>
      <c r="K67" s="75">
        <v>83.27</v>
      </c>
      <c r="L67" s="75">
        <v>79.31</v>
      </c>
      <c r="M67" s="75">
        <v>79.63000000000001</v>
      </c>
      <c r="N67" s="75">
        <v>75.759999999999991</v>
      </c>
      <c r="O67" s="75">
        <v>79.839999999999989</v>
      </c>
      <c r="P67" s="75">
        <v>80.31</v>
      </c>
      <c r="Q67" s="75">
        <v>75.45</v>
      </c>
      <c r="R67" s="75">
        <v>71.400000000000006</v>
      </c>
      <c r="S67" s="75">
        <v>65.820000000000007</v>
      </c>
      <c r="T67" s="75">
        <v>69.040000000000006</v>
      </c>
      <c r="U67" s="75">
        <v>65.37</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3700-000000000000}"/>
  </hyperlinks>
  <pageMargins left="0.18" right="0.25" top="0.75" bottom="0.75" header="0.3" footer="0.3"/>
  <pageSetup paperSize="9" scale="27"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Hoja60">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YEAR(TODAY())-2 &amp; ": " &amp; FIXED(HLOOKUP(YEAR(TODAY())-2,D3:AH4,2,FALSE)) &amp;
" Mtep"</f>
        <v>2021: 21.48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313</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341</v>
      </c>
      <c r="W3" s="63"/>
      <c r="Y3" s="174" t="s">
        <v>168</v>
      </c>
      <c r="Z3" s="174"/>
      <c r="AI3" s="14"/>
    </row>
    <row r="4" spans="1:58" s="17" customFormat="1" ht="36" customHeight="1" x14ac:dyDescent="0.2">
      <c r="A4" s="58"/>
      <c r="B4" s="176" t="s">
        <v>252</v>
      </c>
      <c r="C4" s="176"/>
      <c r="D4" s="66">
        <v>17.419521580000001</v>
      </c>
      <c r="E4" s="66">
        <v>16.30677901</v>
      </c>
      <c r="F4" s="66">
        <v>14.41860793</v>
      </c>
      <c r="G4" s="66">
        <v>16.070093969999999</v>
      </c>
      <c r="H4" s="66">
        <v>17.71593923</v>
      </c>
      <c r="I4" s="66">
        <v>20.333642690000001</v>
      </c>
      <c r="J4" s="66">
        <v>16.688819609999999</v>
      </c>
      <c r="K4" s="66">
        <v>19.175869349999999</v>
      </c>
      <c r="L4" s="66">
        <v>17.321997100000001</v>
      </c>
      <c r="M4" s="66">
        <v>22.811025910000001</v>
      </c>
      <c r="N4" s="66">
        <v>18.318749990000001</v>
      </c>
      <c r="O4" s="66">
        <v>18.153759429999997</v>
      </c>
      <c r="P4" s="66">
        <v>17.505490470000002</v>
      </c>
      <c r="Q4" s="66">
        <v>17.152742750000002</v>
      </c>
      <c r="R4" s="66">
        <v>22.36639134</v>
      </c>
      <c r="S4" s="66">
        <v>16.30151369</v>
      </c>
      <c r="T4" s="66">
        <v>21.479737229999998</v>
      </c>
      <c r="U4" s="66" t="s">
        <v>63</v>
      </c>
      <c r="V4" s="66">
        <f>+T4/$T$4*100</f>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12.137019500000001</v>
      </c>
      <c r="E5" s="74">
        <v>11.8771193</v>
      </c>
      <c r="F5" s="74">
        <v>9.551526599999999</v>
      </c>
      <c r="G5" s="74">
        <v>11.0518234</v>
      </c>
      <c r="H5" s="74">
        <v>12.2700385</v>
      </c>
      <c r="I5" s="74">
        <v>14.029168100000001</v>
      </c>
      <c r="J5" s="74">
        <v>12.4363223</v>
      </c>
      <c r="K5" s="74">
        <v>10.771994399999999</v>
      </c>
      <c r="L5" s="74">
        <v>7.5317026</v>
      </c>
      <c r="M5" s="74">
        <v>14.0021965</v>
      </c>
      <c r="N5" s="74">
        <v>10.8948745</v>
      </c>
      <c r="O5" s="74">
        <v>8.741719999999999</v>
      </c>
      <c r="P5" s="74">
        <v>8.9601932499999997</v>
      </c>
      <c r="Q5" s="74">
        <v>8.8556560000000015</v>
      </c>
      <c r="R5" s="74">
        <v>14.76298931</v>
      </c>
      <c r="S5" s="74">
        <v>8.6414598399999996</v>
      </c>
      <c r="T5" s="74">
        <v>12.13137897</v>
      </c>
      <c r="U5" s="74" t="s">
        <v>63</v>
      </c>
      <c r="V5" s="74">
        <f t="shared" ref="V5:V12" si="0">+T5/$T$4*100</f>
        <v>56.478246638215509</v>
      </c>
      <c r="AD5" s="113"/>
      <c r="AE5" s="113"/>
      <c r="AO5" s="114" t="s">
        <v>320</v>
      </c>
      <c r="AP5" s="115">
        <f t="shared" ref="AP5:BF5" si="1">+E4/D4-1</f>
        <v>-6.3879054593415585E-2</v>
      </c>
      <c r="AQ5" s="115">
        <f t="shared" si="1"/>
        <v>-0.11579056040693836</v>
      </c>
      <c r="AR5" s="115">
        <f t="shared" si="1"/>
        <v>0.11453852188905445</v>
      </c>
      <c r="AS5" s="115">
        <f t="shared" si="1"/>
        <v>0.10241665438126879</v>
      </c>
      <c r="AT5" s="115">
        <f t="shared" si="1"/>
        <v>0.14775978998433281</v>
      </c>
      <c r="AU5" s="115">
        <f t="shared" si="1"/>
        <v>-0.17925086692865466</v>
      </c>
      <c r="AV5" s="115">
        <f t="shared" si="1"/>
        <v>0.14902490398480617</v>
      </c>
      <c r="AW5" s="115">
        <f t="shared" si="1"/>
        <v>-9.6677350901955283E-2</v>
      </c>
      <c r="AX5" s="115">
        <f t="shared" si="1"/>
        <v>0.31688198412179625</v>
      </c>
      <c r="AY5" s="115">
        <f t="shared" si="1"/>
        <v>-0.19693440960192221</v>
      </c>
      <c r="AZ5" s="115">
        <f t="shared" si="1"/>
        <v>-9.0066494760870919E-3</v>
      </c>
      <c r="BA5" s="115">
        <f t="shared" si="1"/>
        <v>-3.5709901439406444E-2</v>
      </c>
      <c r="BB5" s="115">
        <f t="shared" si="1"/>
        <v>-2.0150690470770893E-2</v>
      </c>
      <c r="BC5" s="115">
        <f t="shared" si="1"/>
        <v>0.30395422271461503</v>
      </c>
      <c r="BD5" s="115">
        <f t="shared" si="1"/>
        <v>-0.27116031181809763</v>
      </c>
      <c r="BE5" s="115">
        <f t="shared" si="1"/>
        <v>0.31765292711292981</v>
      </c>
      <c r="BF5" s="115" t="e">
        <f t="shared" si="1"/>
        <v>#VALUE!</v>
      </c>
    </row>
    <row r="6" spans="1:58" s="105" customFormat="1" ht="22.5" customHeight="1" x14ac:dyDescent="0.25">
      <c r="B6" s="111"/>
      <c r="C6" s="72" t="s">
        <v>0</v>
      </c>
      <c r="D6" s="74">
        <v>4.7704213200000005</v>
      </c>
      <c r="E6" s="74">
        <v>3.9127257100000001</v>
      </c>
      <c r="F6" s="74">
        <v>4.3456577799999998</v>
      </c>
      <c r="G6" s="74">
        <v>4.4926913199999996</v>
      </c>
      <c r="H6" s="74">
        <v>4.9092863299999996</v>
      </c>
      <c r="I6" s="74">
        <v>5.76698194</v>
      </c>
      <c r="J6" s="74">
        <v>3.7085124700000001</v>
      </c>
      <c r="K6" s="74">
        <v>7.84178848</v>
      </c>
      <c r="L6" s="74">
        <v>9.2222699900000009</v>
      </c>
      <c r="M6" s="74">
        <v>8.2338778999999995</v>
      </c>
      <c r="N6" s="74">
        <v>6.8476784200000003</v>
      </c>
      <c r="O6" s="74">
        <v>8.7978933799999997</v>
      </c>
      <c r="P6" s="74">
        <v>7.9310356599999992</v>
      </c>
      <c r="Q6" s="74">
        <v>7.6620641699999998</v>
      </c>
      <c r="R6" s="74">
        <v>6.9348118899999998</v>
      </c>
      <c r="S6" s="74">
        <v>6.9432502100000004</v>
      </c>
      <c r="T6" s="74">
        <v>8.6246481799999994</v>
      </c>
      <c r="U6" s="74" t="s">
        <v>63</v>
      </c>
      <c r="V6" s="74">
        <f t="shared" si="0"/>
        <v>40.152484584188741</v>
      </c>
      <c r="AI6" s="23"/>
      <c r="AO6" s="114" t="s">
        <v>319</v>
      </c>
      <c r="AP6" s="115">
        <f t="shared" ref="AP6:BF6" si="2">+E64/D64-1</f>
        <v>-1.6180693799423551E-2</v>
      </c>
      <c r="AQ6" s="115">
        <f t="shared" si="2"/>
        <v>-5.0872841475834263E-2</v>
      </c>
      <c r="AR6" s="115">
        <f t="shared" si="2"/>
        <v>7.9699485860290853E-2</v>
      </c>
      <c r="AS6" s="115">
        <f t="shared" si="2"/>
        <v>9.2330299816031358E-2</v>
      </c>
      <c r="AT6" s="115">
        <f t="shared" si="2"/>
        <v>2.7846926499757396E-2</v>
      </c>
      <c r="AU6" s="115">
        <f t="shared" si="2"/>
        <v>-0.28406320770163385</v>
      </c>
      <c r="AV6" s="115">
        <f t="shared" si="2"/>
        <v>0.29165878361828801</v>
      </c>
      <c r="AW6" s="115">
        <f t="shared" si="2"/>
        <v>9.0690252652771974E-2</v>
      </c>
      <c r="AX6" s="115">
        <f t="shared" si="2"/>
        <v>-1.1804483654145659E-2</v>
      </c>
      <c r="AY6" s="115">
        <f t="shared" si="2"/>
        <v>-0.11746356047034168</v>
      </c>
      <c r="AZ6" s="115">
        <f t="shared" si="2"/>
        <v>-6.0199655521656958E-2</v>
      </c>
      <c r="BA6" s="115">
        <f t="shared" si="2"/>
        <v>1.2020788661409876E-2</v>
      </c>
      <c r="BB6" s="115">
        <f t="shared" si="2"/>
        <v>1.5762136157104312E-2</v>
      </c>
      <c r="BC6" s="115">
        <f t="shared" si="2"/>
        <v>5.0908869789221267E-3</v>
      </c>
      <c r="BD6" s="115">
        <f t="shared" si="2"/>
        <v>-0.12508765898794272</v>
      </c>
      <c r="BE6" s="115">
        <f t="shared" si="2"/>
        <v>4.532412536903796E-2</v>
      </c>
      <c r="BF6" s="115" t="e">
        <f t="shared" si="2"/>
        <v>#VALUE!</v>
      </c>
    </row>
    <row r="7" spans="1:58" s="23" customFormat="1" ht="22.5" customHeight="1" x14ac:dyDescent="0.25">
      <c r="B7" s="72"/>
      <c r="C7" s="72" t="s">
        <v>5</v>
      </c>
      <c r="D7" s="74">
        <v>0</v>
      </c>
      <c r="E7" s="74">
        <v>0</v>
      </c>
      <c r="F7" s="74">
        <v>0</v>
      </c>
      <c r="G7" s="74">
        <v>0</v>
      </c>
      <c r="H7" s="74">
        <v>0</v>
      </c>
      <c r="I7" s="74">
        <v>0</v>
      </c>
      <c r="J7" s="74">
        <v>0</v>
      </c>
      <c r="K7" s="74">
        <v>0</v>
      </c>
      <c r="L7" s="74">
        <v>0</v>
      </c>
      <c r="M7" s="74">
        <v>0</v>
      </c>
      <c r="N7" s="74">
        <v>0</v>
      </c>
      <c r="O7" s="74">
        <v>0</v>
      </c>
      <c r="P7" s="74">
        <v>0</v>
      </c>
      <c r="Q7" s="74">
        <v>0</v>
      </c>
      <c r="R7" s="74">
        <v>0</v>
      </c>
      <c r="S7" s="74">
        <v>0</v>
      </c>
      <c r="T7" s="74">
        <v>0</v>
      </c>
      <c r="U7" s="74" t="s">
        <v>63</v>
      </c>
      <c r="V7" s="74">
        <f t="shared" si="0"/>
        <v>0</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t="s">
        <v>63</v>
      </c>
      <c r="V8" s="74">
        <f t="shared" si="0"/>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0</v>
      </c>
      <c r="E9" s="74">
        <v>0</v>
      </c>
      <c r="F9" s="74">
        <v>0</v>
      </c>
      <c r="G9" s="74">
        <v>0</v>
      </c>
      <c r="H9" s="74">
        <v>0</v>
      </c>
      <c r="I9" s="74">
        <v>0</v>
      </c>
      <c r="J9" s="74">
        <v>0</v>
      </c>
      <c r="K9" s="74">
        <v>0</v>
      </c>
      <c r="L9" s="74">
        <v>0</v>
      </c>
      <c r="M9" s="74">
        <v>0</v>
      </c>
      <c r="N9" s="74">
        <v>0</v>
      </c>
      <c r="O9" s="74">
        <v>0</v>
      </c>
      <c r="P9" s="74">
        <v>0</v>
      </c>
      <c r="Q9" s="74">
        <v>0</v>
      </c>
      <c r="R9" s="74">
        <v>0</v>
      </c>
      <c r="S9" s="74">
        <v>0</v>
      </c>
      <c r="T9" s="74">
        <v>0</v>
      </c>
      <c r="U9" s="74" t="s">
        <v>63</v>
      </c>
      <c r="V9" s="74">
        <f t="shared" si="0"/>
        <v>0</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0.50786675999999997</v>
      </c>
      <c r="E10" s="74">
        <v>0.51383801000000007</v>
      </c>
      <c r="F10" s="74">
        <v>0.52348755000000002</v>
      </c>
      <c r="G10" s="74">
        <v>0.52936326</v>
      </c>
      <c r="H10" s="74">
        <v>0.53867840999999994</v>
      </c>
      <c r="I10" s="74">
        <v>0.54402865</v>
      </c>
      <c r="J10" s="74">
        <v>0.54897284000000002</v>
      </c>
      <c r="K10" s="74">
        <v>0.55735648000000004</v>
      </c>
      <c r="L10" s="74">
        <v>0.56191850999999993</v>
      </c>
      <c r="M10" s="74">
        <v>0.56669550999999996</v>
      </c>
      <c r="N10" s="74">
        <v>0.57550908000000001</v>
      </c>
      <c r="O10" s="74">
        <v>0.58112204999999995</v>
      </c>
      <c r="P10" s="74">
        <v>0.58761953</v>
      </c>
      <c r="Q10" s="74">
        <v>0.59436255999999998</v>
      </c>
      <c r="R10" s="74">
        <v>0.60114972</v>
      </c>
      <c r="S10" s="74">
        <v>0.60787680999999993</v>
      </c>
      <c r="T10" s="74">
        <v>0.61478325</v>
      </c>
      <c r="U10" s="74" t="s">
        <v>63</v>
      </c>
      <c r="V10" s="74">
        <f t="shared" si="0"/>
        <v>2.8621544268304815</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1.7199999999999998E-4</v>
      </c>
      <c r="E11" s="74">
        <v>2.5799999999999998E-4</v>
      </c>
      <c r="F11" s="74">
        <v>2.5799999999999998E-4</v>
      </c>
      <c r="G11" s="74">
        <v>3.4399999999999996E-4</v>
      </c>
      <c r="H11" s="74">
        <v>4.2999999999999999E-4</v>
      </c>
      <c r="I11" s="74">
        <v>5.1599999999999997E-4</v>
      </c>
      <c r="J11" s="74">
        <v>6.02E-4</v>
      </c>
      <c r="K11" s="74">
        <v>6.8799999999999992E-4</v>
      </c>
      <c r="L11" s="74">
        <v>6.8799999999999992E-4</v>
      </c>
      <c r="M11" s="74">
        <v>6.8799999999999992E-4</v>
      </c>
      <c r="N11" s="74">
        <v>6.8799999999999992E-4</v>
      </c>
      <c r="O11" s="74">
        <v>6.8799999999999992E-4</v>
      </c>
      <c r="P11" s="74">
        <v>6.7003000000000006E-4</v>
      </c>
      <c r="Q11" s="74">
        <v>6.7003000000000006E-4</v>
      </c>
      <c r="R11" s="74">
        <v>6.7003000000000006E-4</v>
      </c>
      <c r="S11" s="74">
        <v>6.7003000000000006E-4</v>
      </c>
      <c r="T11" s="74">
        <v>6.7003000000000006E-4</v>
      </c>
      <c r="U11" s="74" t="s">
        <v>63</v>
      </c>
      <c r="V11" s="74">
        <f t="shared" si="0"/>
        <v>3.1193584578129412E-3</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4.0420000000018774E-3</v>
      </c>
      <c r="E12" s="70">
        <v>2.8379899999997349E-3</v>
      </c>
      <c r="F12" s="70">
        <v>-2.3219999999994911E-3</v>
      </c>
      <c r="G12" s="70">
        <v>-4.1280099999987385E-3</v>
      </c>
      <c r="H12" s="70">
        <v>-2.4940099999994914E-3</v>
      </c>
      <c r="I12" s="70">
        <v>-7.0520000000016125E-3</v>
      </c>
      <c r="J12" s="70">
        <v>-5.5900000000015382E-3</v>
      </c>
      <c r="K12" s="70">
        <v>4.04199000000105E-3</v>
      </c>
      <c r="L12" s="70">
        <v>5.4179999999988127E-3</v>
      </c>
      <c r="M12" s="70">
        <v>7.5680000000026837E-3</v>
      </c>
      <c r="N12" s="70">
        <v>-1.000000082740371E-8</v>
      </c>
      <c r="O12" s="70">
        <v>3.2335999999997256E-2</v>
      </c>
      <c r="P12" s="70">
        <v>2.5972000000002993E-2</v>
      </c>
      <c r="Q12" s="70">
        <v>3.9989990000002251E-2</v>
      </c>
      <c r="R12" s="70">
        <v>6.6770390000002067E-2</v>
      </c>
      <c r="S12" s="74">
        <v>0.10825680000000304</v>
      </c>
      <c r="T12" s="74">
        <v>0.10825679999999949</v>
      </c>
      <c r="U12" s="74" t="s">
        <v>63</v>
      </c>
      <c r="V12" s="74">
        <f t="shared" si="0"/>
        <v>0.50399499230745237</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10.91315771</v>
      </c>
      <c r="E13" s="71">
        <v>10.18597224</v>
      </c>
      <c r="F13" s="71">
        <v>10.01464161</v>
      </c>
      <c r="G13" s="71">
        <v>10.610734990000001</v>
      </c>
      <c r="H13" s="71">
        <v>12.531339410000001</v>
      </c>
      <c r="I13" s="71">
        <v>12.679126399999999</v>
      </c>
      <c r="J13" s="71">
        <v>8.9623849800000013</v>
      </c>
      <c r="K13" s="71">
        <v>9.9663816199999999</v>
      </c>
      <c r="L13" s="71">
        <v>11.07512451</v>
      </c>
      <c r="M13" s="71">
        <v>11.268355550000001</v>
      </c>
      <c r="N13" s="71">
        <v>9.1032868699999998</v>
      </c>
      <c r="O13" s="71">
        <v>9.2745116200000002</v>
      </c>
      <c r="P13" s="71">
        <v>8.7533769599999989</v>
      </c>
      <c r="Q13" s="71">
        <v>8.9077100300000005</v>
      </c>
      <c r="R13" s="71">
        <v>8.9925737599999991</v>
      </c>
      <c r="S13" s="71">
        <v>8.727212960000001</v>
      </c>
      <c r="T13" s="71">
        <v>8.9526990499999997</v>
      </c>
      <c r="U13" s="71" t="s">
        <v>63</v>
      </c>
      <c r="V13" s="71">
        <f>+T13/$T$13*100</f>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6.5812039999999996</v>
      </c>
      <c r="E14" s="74">
        <v>6.0775105999999992</v>
      </c>
      <c r="F14" s="74">
        <v>5.6514125999999996</v>
      </c>
      <c r="G14" s="74">
        <v>6.4737239999999998</v>
      </c>
      <c r="H14" s="74">
        <v>8.1759044999999997</v>
      </c>
      <c r="I14" s="74">
        <v>9.1876078000000003</v>
      </c>
      <c r="J14" s="74">
        <v>6.0002382000000001</v>
      </c>
      <c r="K14" s="74">
        <v>6.9053698000000008</v>
      </c>
      <c r="L14" s="74">
        <v>7.4158686999999999</v>
      </c>
      <c r="M14" s="74">
        <v>7.907076</v>
      </c>
      <c r="N14" s="74">
        <v>5.9885325999999992</v>
      </c>
      <c r="O14" s="74">
        <v>7.0621901999999999</v>
      </c>
      <c r="P14" s="74">
        <v>6.7612749599999997</v>
      </c>
      <c r="Q14" s="74">
        <v>6.6520321000000004</v>
      </c>
      <c r="R14" s="74">
        <v>6.64701743</v>
      </c>
      <c r="S14" s="74">
        <v>6.4323776500000003</v>
      </c>
      <c r="T14" s="74">
        <v>6.4997665500000004</v>
      </c>
      <c r="U14" s="74" t="s">
        <v>63</v>
      </c>
      <c r="V14" s="74">
        <f t="shared" ref="V14:V19" si="3">+T14/$T$13*100</f>
        <v>72.601195613740643</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2.4719158800000001</v>
      </c>
      <c r="E15" s="74">
        <v>2.0277292500000001</v>
      </c>
      <c r="F15" s="74">
        <v>2.2520724699999999</v>
      </c>
      <c r="G15" s="74">
        <v>2.3281354200000002</v>
      </c>
      <c r="H15" s="74">
        <v>2.5439035699999999</v>
      </c>
      <c r="I15" s="74">
        <v>1.55107372</v>
      </c>
      <c r="J15" s="74">
        <v>1.3626683900000001</v>
      </c>
      <c r="K15" s="74">
        <v>1.26665318</v>
      </c>
      <c r="L15" s="74">
        <v>1.7815778199999999</v>
      </c>
      <c r="M15" s="74">
        <v>1.65170325</v>
      </c>
      <c r="N15" s="74">
        <v>1.5516317799999999</v>
      </c>
      <c r="O15" s="74">
        <v>0.75781264999999998</v>
      </c>
      <c r="P15" s="74">
        <v>0.52198051000000001</v>
      </c>
      <c r="Q15" s="74">
        <v>0.48352438000000003</v>
      </c>
      <c r="R15" s="74">
        <v>0.53600436000000007</v>
      </c>
      <c r="S15" s="74">
        <v>0.53003995999999998</v>
      </c>
      <c r="T15" s="74">
        <v>0.58026305999999994</v>
      </c>
      <c r="U15" s="74" t="s">
        <v>63</v>
      </c>
      <c r="V15" s="74">
        <f t="shared" si="3"/>
        <v>6.4814315410278418</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0</v>
      </c>
      <c r="E16" s="74">
        <v>0</v>
      </c>
      <c r="F16" s="74">
        <v>0</v>
      </c>
      <c r="G16" s="74">
        <v>0</v>
      </c>
      <c r="H16" s="74">
        <v>0</v>
      </c>
      <c r="I16" s="74">
        <v>0</v>
      </c>
      <c r="J16" s="74">
        <v>0</v>
      </c>
      <c r="K16" s="74">
        <v>0</v>
      </c>
      <c r="L16" s="74">
        <v>0</v>
      </c>
      <c r="M16" s="74">
        <v>0</v>
      </c>
      <c r="N16" s="74">
        <v>0</v>
      </c>
      <c r="O16" s="74">
        <v>0</v>
      </c>
      <c r="P16" s="74">
        <v>0</v>
      </c>
      <c r="Q16" s="74">
        <v>0</v>
      </c>
      <c r="R16" s="74">
        <v>0</v>
      </c>
      <c r="S16" s="74">
        <v>0</v>
      </c>
      <c r="T16" s="74">
        <v>0</v>
      </c>
      <c r="U16" s="74" t="s">
        <v>63</v>
      </c>
      <c r="V16" s="74">
        <f t="shared" si="3"/>
        <v>0</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1.6376120000000001</v>
      </c>
      <c r="E17" s="74">
        <v>1.855278</v>
      </c>
      <c r="F17" s="74">
        <v>1.8819380000000001</v>
      </c>
      <c r="G17" s="74">
        <v>1.576724</v>
      </c>
      <c r="H17" s="74">
        <v>1.57595</v>
      </c>
      <c r="I17" s="74">
        <v>1.702456</v>
      </c>
      <c r="J17" s="74">
        <v>1.359488</v>
      </c>
      <c r="K17" s="74">
        <v>1.5518699999999999</v>
      </c>
      <c r="L17" s="74">
        <v>1.63357</v>
      </c>
      <c r="M17" s="74">
        <v>1.4636340000000001</v>
      </c>
      <c r="N17" s="74">
        <v>1.314252</v>
      </c>
      <c r="O17" s="74">
        <v>1.202968</v>
      </c>
      <c r="P17" s="74">
        <v>1.21542613</v>
      </c>
      <c r="Q17" s="74">
        <v>1.5140668900000001</v>
      </c>
      <c r="R17" s="74">
        <v>1.54806519</v>
      </c>
      <c r="S17" s="74">
        <v>1.50000383</v>
      </c>
      <c r="T17" s="74">
        <v>1.6048694700000001</v>
      </c>
      <c r="U17" s="74" t="s">
        <v>63</v>
      </c>
      <c r="V17" s="74">
        <f t="shared" si="3"/>
        <v>17.926096488186992</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v>
      </c>
      <c r="E18" s="74">
        <v>0</v>
      </c>
      <c r="F18" s="74">
        <v>0</v>
      </c>
      <c r="G18" s="74">
        <v>0</v>
      </c>
      <c r="H18" s="74">
        <v>0</v>
      </c>
      <c r="I18" s="74">
        <v>0</v>
      </c>
      <c r="J18" s="74">
        <v>0</v>
      </c>
      <c r="K18" s="74">
        <v>0</v>
      </c>
      <c r="L18" s="74">
        <v>0</v>
      </c>
      <c r="M18" s="74">
        <v>0</v>
      </c>
      <c r="N18" s="74">
        <v>0</v>
      </c>
      <c r="O18" s="74">
        <v>0</v>
      </c>
      <c r="P18" s="74">
        <v>0</v>
      </c>
      <c r="Q18" s="74">
        <v>0</v>
      </c>
      <c r="R18" s="74">
        <v>0</v>
      </c>
      <c r="S18" s="74">
        <v>0</v>
      </c>
      <c r="T18" s="74">
        <v>0</v>
      </c>
      <c r="U18" s="74" t="s">
        <v>63</v>
      </c>
      <c r="V18" s="74">
        <f t="shared" si="3"/>
        <v>0</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0.22242582999999999</v>
      </c>
      <c r="E19" s="74">
        <v>0.22545438999999998</v>
      </c>
      <c r="F19" s="74">
        <v>0.22921854999999999</v>
      </c>
      <c r="G19" s="74">
        <v>0.23215157</v>
      </c>
      <c r="H19" s="74">
        <v>0.23558134</v>
      </c>
      <c r="I19" s="74">
        <v>0.23798889000000001</v>
      </c>
      <c r="J19" s="74">
        <v>0.23999039</v>
      </c>
      <c r="K19" s="74">
        <v>0.24248865</v>
      </c>
      <c r="L19" s="74">
        <v>0.24410799</v>
      </c>
      <c r="M19" s="74">
        <v>0.2459423</v>
      </c>
      <c r="N19" s="74">
        <v>0.24887049</v>
      </c>
      <c r="O19" s="74">
        <v>0.25154077000000002</v>
      </c>
      <c r="P19" s="74">
        <v>0.25469535999999998</v>
      </c>
      <c r="Q19" s="74">
        <v>0.25808665999999997</v>
      </c>
      <c r="R19" s="74">
        <v>0.26148678000000003</v>
      </c>
      <c r="S19" s="74">
        <v>0.26479152</v>
      </c>
      <c r="T19" s="74">
        <v>0.26779997</v>
      </c>
      <c r="U19" s="74" t="s">
        <v>63</v>
      </c>
      <c r="V19" s="74">
        <f t="shared" si="3"/>
        <v>2.9912763570445273</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1.949792</v>
      </c>
      <c r="E20" s="71">
        <v>2.128844</v>
      </c>
      <c r="F20" s="71">
        <v>2.2561239999999998</v>
      </c>
      <c r="G20" s="71">
        <v>2.4652759999999998</v>
      </c>
      <c r="H20" s="71">
        <v>2.6120779999999999</v>
      </c>
      <c r="I20" s="71">
        <v>2.7999879999999999</v>
      </c>
      <c r="J20" s="71">
        <v>2.2359140000000002</v>
      </c>
      <c r="K20" s="71">
        <v>2.9476499999999999</v>
      </c>
      <c r="L20" s="71">
        <v>3.2605180000000002</v>
      </c>
      <c r="M20" s="71">
        <v>3.244866</v>
      </c>
      <c r="N20" s="71">
        <v>3.225946</v>
      </c>
      <c r="O20" s="71">
        <v>2.7021199999999999</v>
      </c>
      <c r="P20" s="71">
        <v>2.8622314500000003</v>
      </c>
      <c r="Q20" s="71">
        <v>2.9387327500000002</v>
      </c>
      <c r="R20" s="71">
        <v>2.97805367</v>
      </c>
      <c r="S20" s="71">
        <v>2.5369149499999999</v>
      </c>
      <c r="T20" s="71">
        <v>2.7376152299999998</v>
      </c>
      <c r="U20" s="71" t="s">
        <v>63</v>
      </c>
      <c r="V20" s="71">
        <f>+T20/$T$20*100</f>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1.4047239999999999</v>
      </c>
      <c r="E21" s="74">
        <v>1.2857000000000001</v>
      </c>
      <c r="F21" s="74">
        <v>1.2631679999999998</v>
      </c>
      <c r="G21" s="74">
        <v>1.4544319999999999</v>
      </c>
      <c r="H21" s="74">
        <v>1.5877319999999999</v>
      </c>
      <c r="I21" s="74">
        <v>1.4798879999999999</v>
      </c>
      <c r="J21" s="74">
        <v>0.89801199999999992</v>
      </c>
      <c r="K21" s="74">
        <v>1.1643540000000001</v>
      </c>
      <c r="L21" s="74">
        <v>1.35622</v>
      </c>
      <c r="M21" s="74">
        <v>1.501646</v>
      </c>
      <c r="N21" s="74">
        <v>1.4827260000000002</v>
      </c>
      <c r="O21" s="74">
        <v>0.74046000000000001</v>
      </c>
      <c r="P21" s="74">
        <v>0.89781231000000006</v>
      </c>
      <c r="Q21" s="74">
        <v>1.01103363</v>
      </c>
      <c r="R21" s="74">
        <v>0.97809098999999999</v>
      </c>
      <c r="S21" s="74">
        <v>0.67612658000000003</v>
      </c>
      <c r="T21" s="74">
        <v>0.70057429000000004</v>
      </c>
      <c r="U21" s="74" t="s">
        <v>63</v>
      </c>
      <c r="V21" s="74">
        <f t="shared" ref="V21:V29" si="4">+T21/$T$20*100</f>
        <v>25.590677693592468</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0.54489599999999994</v>
      </c>
      <c r="E22" s="74">
        <v>0.84288599999999991</v>
      </c>
      <c r="F22" s="74">
        <v>0.99269799999999997</v>
      </c>
      <c r="G22" s="74">
        <v>1.0105</v>
      </c>
      <c r="H22" s="74">
        <v>1.023916</v>
      </c>
      <c r="I22" s="74">
        <v>1.3195840000000001</v>
      </c>
      <c r="J22" s="74">
        <v>1.3372999999999999</v>
      </c>
      <c r="K22" s="74">
        <v>1.782608</v>
      </c>
      <c r="L22" s="74">
        <v>1.9036099999999998</v>
      </c>
      <c r="M22" s="74">
        <v>1.742532</v>
      </c>
      <c r="N22" s="74">
        <v>1.742532</v>
      </c>
      <c r="O22" s="74">
        <v>1.9609719999999999</v>
      </c>
      <c r="P22" s="74">
        <v>1.96374911</v>
      </c>
      <c r="Q22" s="74">
        <v>1.92702909</v>
      </c>
      <c r="R22" s="74">
        <v>1.9992926500000001</v>
      </c>
      <c r="S22" s="74">
        <v>1.8601183400000001</v>
      </c>
      <c r="T22" s="74">
        <v>2.03637092</v>
      </c>
      <c r="U22" s="74" t="s">
        <v>63</v>
      </c>
      <c r="V22" s="74">
        <f t="shared" si="4"/>
        <v>74.384847720181639</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0</v>
      </c>
      <c r="E23" s="74">
        <v>0</v>
      </c>
      <c r="F23" s="74">
        <v>0</v>
      </c>
      <c r="G23" s="74">
        <v>0</v>
      </c>
      <c r="H23" s="74">
        <v>0</v>
      </c>
      <c r="I23" s="74">
        <v>0</v>
      </c>
      <c r="J23" s="74">
        <v>0</v>
      </c>
      <c r="K23" s="74">
        <v>0</v>
      </c>
      <c r="L23" s="74">
        <v>0</v>
      </c>
      <c r="M23" s="74">
        <v>0</v>
      </c>
      <c r="N23" s="74">
        <v>0</v>
      </c>
      <c r="O23" s="74">
        <v>0</v>
      </c>
      <c r="P23" s="74">
        <v>0</v>
      </c>
      <c r="Q23" s="74">
        <v>0</v>
      </c>
      <c r="R23" s="74">
        <v>0</v>
      </c>
      <c r="S23" s="74">
        <v>0</v>
      </c>
      <c r="T23" s="74">
        <v>0</v>
      </c>
      <c r="U23" s="74" t="s">
        <v>63</v>
      </c>
      <c r="V23" s="74">
        <f t="shared" si="4"/>
        <v>0</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t="s">
        <v>63</v>
      </c>
      <c r="V24" s="74">
        <f t="shared" si="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0</v>
      </c>
      <c r="E25" s="74">
        <v>0</v>
      </c>
      <c r="F25" s="74">
        <v>0</v>
      </c>
      <c r="G25" s="74">
        <v>0</v>
      </c>
      <c r="H25" s="74">
        <v>0</v>
      </c>
      <c r="I25" s="74">
        <v>0</v>
      </c>
      <c r="J25" s="74">
        <v>0</v>
      </c>
      <c r="K25" s="74">
        <v>0</v>
      </c>
      <c r="L25" s="74">
        <v>0</v>
      </c>
      <c r="M25" s="74">
        <v>0</v>
      </c>
      <c r="N25" s="74">
        <v>0</v>
      </c>
      <c r="O25" s="74">
        <v>0</v>
      </c>
      <c r="P25" s="74">
        <v>0</v>
      </c>
      <c r="Q25" s="74">
        <v>0</v>
      </c>
      <c r="R25" s="74">
        <v>0</v>
      </c>
      <c r="S25" s="74">
        <v>0</v>
      </c>
      <c r="T25" s="74">
        <v>0</v>
      </c>
      <c r="U25" s="74" t="s">
        <v>63</v>
      </c>
      <c r="V25" s="74">
        <f t="shared" si="4"/>
        <v>0</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v>
      </c>
      <c r="E26" s="74">
        <v>0</v>
      </c>
      <c r="F26" s="74">
        <v>0</v>
      </c>
      <c r="G26" s="74">
        <v>0</v>
      </c>
      <c r="H26" s="74">
        <v>0</v>
      </c>
      <c r="I26" s="74">
        <v>0</v>
      </c>
      <c r="J26" s="74">
        <v>0</v>
      </c>
      <c r="K26" s="74">
        <v>0</v>
      </c>
      <c r="L26" s="74">
        <v>0</v>
      </c>
      <c r="M26" s="74">
        <v>0</v>
      </c>
      <c r="N26" s="74">
        <v>0</v>
      </c>
      <c r="O26" s="74">
        <v>0</v>
      </c>
      <c r="P26" s="74">
        <v>0</v>
      </c>
      <c r="Q26" s="74">
        <v>0</v>
      </c>
      <c r="R26" s="74">
        <v>0</v>
      </c>
      <c r="S26" s="74">
        <v>0</v>
      </c>
      <c r="T26" s="74">
        <v>0</v>
      </c>
      <c r="U26" s="74" t="s">
        <v>63</v>
      </c>
      <c r="V26" s="74">
        <f t="shared" si="4"/>
        <v>0</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v>
      </c>
      <c r="E27" s="74">
        <v>0</v>
      </c>
      <c r="F27" s="74">
        <v>0</v>
      </c>
      <c r="G27" s="74">
        <v>0</v>
      </c>
      <c r="H27" s="74">
        <v>0</v>
      </c>
      <c r="I27" s="74">
        <v>0</v>
      </c>
      <c r="J27" s="74">
        <v>0</v>
      </c>
      <c r="K27" s="74">
        <v>0</v>
      </c>
      <c r="L27" s="74">
        <v>0</v>
      </c>
      <c r="M27" s="74">
        <v>0</v>
      </c>
      <c r="N27" s="74">
        <v>0</v>
      </c>
      <c r="O27" s="74">
        <v>0</v>
      </c>
      <c r="P27" s="74">
        <v>0</v>
      </c>
      <c r="Q27" s="74">
        <v>0</v>
      </c>
      <c r="R27" s="74">
        <v>0</v>
      </c>
      <c r="S27" s="74">
        <v>0</v>
      </c>
      <c r="T27" s="74">
        <v>0</v>
      </c>
      <c r="U27" s="74" t="s">
        <v>63</v>
      </c>
      <c r="V27" s="74">
        <f t="shared" si="4"/>
        <v>0</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1.7199999999999998E-4</v>
      </c>
      <c r="E28" s="74">
        <v>2.5799999999999998E-4</v>
      </c>
      <c r="F28" s="74">
        <v>2.5799999999999998E-4</v>
      </c>
      <c r="G28" s="74">
        <v>3.4399999999999996E-4</v>
      </c>
      <c r="H28" s="74">
        <v>4.2999999999999999E-4</v>
      </c>
      <c r="I28" s="74">
        <v>5.1599999999999997E-4</v>
      </c>
      <c r="J28" s="74">
        <v>6.02E-4</v>
      </c>
      <c r="K28" s="74">
        <v>6.8799999999999992E-4</v>
      </c>
      <c r="L28" s="74">
        <v>6.8799999999999992E-4</v>
      </c>
      <c r="M28" s="74">
        <v>6.8799999999999992E-4</v>
      </c>
      <c r="N28" s="74">
        <v>6.8799999999999992E-4</v>
      </c>
      <c r="O28" s="74">
        <v>6.8799999999999992E-4</v>
      </c>
      <c r="P28" s="74">
        <v>6.7003000000000006E-4</v>
      </c>
      <c r="Q28" s="74">
        <v>6.7003000000000006E-4</v>
      </c>
      <c r="R28" s="74">
        <v>6.7003000000000006E-4</v>
      </c>
      <c r="S28" s="74">
        <v>6.7003000000000006E-4</v>
      </c>
      <c r="T28" s="74">
        <v>6.7003000000000006E-4</v>
      </c>
      <c r="U28" s="74" t="s">
        <v>63</v>
      </c>
      <c r="V28" s="74">
        <f t="shared" si="4"/>
        <v>2.4474951507338017E-2</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[1]Libia!C29</f>
        <v>Otras renovables</v>
      </c>
      <c r="D29" s="74">
        <v>0</v>
      </c>
      <c r="E29" s="74">
        <v>0</v>
      </c>
      <c r="F29" s="74">
        <v>0</v>
      </c>
      <c r="G29" s="74">
        <v>-4.4408920985006262E-16</v>
      </c>
      <c r="H29" s="74">
        <v>0</v>
      </c>
      <c r="I29" s="74">
        <v>0</v>
      </c>
      <c r="J29" s="74">
        <v>0</v>
      </c>
      <c r="K29" s="74">
        <v>0</v>
      </c>
      <c r="L29" s="74">
        <v>4.4408920985006262E-16</v>
      </c>
      <c r="M29" s="74">
        <v>4.4408920985006262E-16</v>
      </c>
      <c r="N29" s="74">
        <v>0</v>
      </c>
      <c r="O29" s="74">
        <v>0</v>
      </c>
      <c r="P29" s="74">
        <v>0</v>
      </c>
      <c r="Q29" s="74">
        <v>0</v>
      </c>
      <c r="R29" s="74">
        <v>-4.4408920985006262E-16</v>
      </c>
      <c r="S29" s="74">
        <v>-4.4408920985006262E-16</v>
      </c>
      <c r="T29" s="74">
        <v>-1.00000003833145E-8</v>
      </c>
      <c r="U29" s="74" t="s">
        <v>63</v>
      </c>
      <c r="V29" s="74">
        <f t="shared" si="4"/>
        <v>-3.6528144180855175E-7</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10.91315771</v>
      </c>
      <c r="E30" s="71">
        <v>10.18597224</v>
      </c>
      <c r="F30" s="71">
        <v>10.01464161</v>
      </c>
      <c r="G30" s="71">
        <v>10.610734990000001</v>
      </c>
      <c r="H30" s="71">
        <v>12.531339410000001</v>
      </c>
      <c r="I30" s="71">
        <v>12.679126399999999</v>
      </c>
      <c r="J30" s="71">
        <v>8.9623849800000013</v>
      </c>
      <c r="K30" s="71">
        <v>9.9663816199999999</v>
      </c>
      <c r="L30" s="71">
        <v>11.07512451</v>
      </c>
      <c r="M30" s="71">
        <v>11.268355550000001</v>
      </c>
      <c r="N30" s="71">
        <v>9.1032868699999998</v>
      </c>
      <c r="O30" s="71">
        <v>9.2745116200000002</v>
      </c>
      <c r="P30" s="71">
        <v>8.7533769599999989</v>
      </c>
      <c r="Q30" s="71">
        <v>8.9077100300000005</v>
      </c>
      <c r="R30" s="71">
        <v>8.9925737599999991</v>
      </c>
      <c r="S30" s="71">
        <v>8.727212960000001</v>
      </c>
      <c r="T30" s="71">
        <v>8.9526990499999997</v>
      </c>
      <c r="U30" s="71" t="s">
        <v>63</v>
      </c>
      <c r="V30" s="71">
        <f>+T30/$T$30*100</f>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[1]Libia!C31</f>
        <v>Industria</v>
      </c>
      <c r="D31" s="74">
        <v>1.74284364</v>
      </c>
      <c r="E31" s="74">
        <v>1.37524315</v>
      </c>
      <c r="F31" s="74">
        <v>1.54940787</v>
      </c>
      <c r="G31" s="74">
        <v>1.6746466600000001</v>
      </c>
      <c r="H31" s="74">
        <v>1.77007648</v>
      </c>
      <c r="I31" s="74">
        <v>1.4649821599999999</v>
      </c>
      <c r="J31" s="74">
        <v>1.1454439199999999</v>
      </c>
      <c r="K31" s="74">
        <v>1.05269097</v>
      </c>
      <c r="L31" s="74">
        <v>1.8916744699999999</v>
      </c>
      <c r="M31" s="74">
        <v>1.92401683</v>
      </c>
      <c r="N31" s="74">
        <v>1.1924815799999999</v>
      </c>
      <c r="O31" s="74">
        <v>0.98668997999999997</v>
      </c>
      <c r="P31" s="74">
        <v>0.84178781999999996</v>
      </c>
      <c r="Q31" s="74">
        <v>0.87463037999999993</v>
      </c>
      <c r="R31" s="74">
        <v>0.83717335999999998</v>
      </c>
      <c r="S31" s="74">
        <v>0.69526878000000003</v>
      </c>
      <c r="T31" s="74">
        <v>0.74658756999999998</v>
      </c>
      <c r="U31" s="74" t="s">
        <v>63</v>
      </c>
      <c r="V31" s="74">
        <f t="shared" ref="V31:V32" si="5">+T31/$T$30*100</f>
        <v>8.3392456937329982</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4.3087480999999999</v>
      </c>
      <c r="E32" s="74">
        <v>4.3496294999999998</v>
      </c>
      <c r="F32" s="74">
        <v>3.9658859000000004</v>
      </c>
      <c r="G32" s="74">
        <v>4.5330556</v>
      </c>
      <c r="H32" s="74">
        <v>5.2342874000000004</v>
      </c>
      <c r="I32" s="74">
        <v>6.0952297</v>
      </c>
      <c r="J32" s="74">
        <v>4.5672335000000004</v>
      </c>
      <c r="K32" s="74">
        <v>5.6820529999999998</v>
      </c>
      <c r="L32" s="74">
        <v>5.9658720999999995</v>
      </c>
      <c r="M32" s="74">
        <v>6.5703073999999999</v>
      </c>
      <c r="N32" s="74">
        <v>5.1416468000000002</v>
      </c>
      <c r="O32" s="74">
        <v>6.1652146000000005</v>
      </c>
      <c r="P32" s="74">
        <v>5.8324897799999995</v>
      </c>
      <c r="Q32" s="74">
        <v>5.6881195900000003</v>
      </c>
      <c r="R32" s="74">
        <v>5.7881214400000003</v>
      </c>
      <c r="S32" s="74">
        <v>5.6923501200000004</v>
      </c>
      <c r="T32" s="74">
        <v>5.7438509099999999</v>
      </c>
      <c r="U32" s="74" t="s">
        <v>63</v>
      </c>
      <c r="V32" s="74">
        <f t="shared" si="5"/>
        <v>64.157757095610179</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2.2254863299999998</v>
      </c>
      <c r="E33" s="74">
        <v>2.1563313899999996</v>
      </c>
      <c r="F33" s="74">
        <v>2.0200526500000002</v>
      </c>
      <c r="G33" s="74">
        <v>1.9689540699999997</v>
      </c>
      <c r="H33" s="74">
        <v>2.2009884400000002</v>
      </c>
      <c r="I33" s="74">
        <v>2.3221034899999999</v>
      </c>
      <c r="J33" s="74">
        <v>1.73851299</v>
      </c>
      <c r="K33" s="74">
        <v>2.2802417500000001</v>
      </c>
      <c r="L33" s="74">
        <v>2.2574007900000002</v>
      </c>
      <c r="M33" s="74">
        <v>2.0473656999999998</v>
      </c>
      <c r="N33" s="74">
        <v>1.71856119</v>
      </c>
      <c r="O33" s="74">
        <v>1.6759242699999999</v>
      </c>
      <c r="P33" s="74">
        <v>1.70625407</v>
      </c>
      <c r="Q33" s="74">
        <v>1.99451226</v>
      </c>
      <c r="R33" s="74">
        <v>1.9995883799999998</v>
      </c>
      <c r="S33" s="74">
        <v>1.9994485399999999</v>
      </c>
      <c r="T33" s="74">
        <v>2.09340306</v>
      </c>
      <c r="U33" s="74" t="s">
        <v>63</v>
      </c>
      <c r="V33" s="74">
        <f>+T33/$T$30*100</f>
        <v>23.382926738724677</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6.5812039999999996</v>
      </c>
      <c r="E34" s="71">
        <v>6.0775105999999992</v>
      </c>
      <c r="F34" s="71">
        <v>5.6514125999999996</v>
      </c>
      <c r="G34" s="71">
        <v>6.4737239999999998</v>
      </c>
      <c r="H34" s="71">
        <v>8.1759044999999997</v>
      </c>
      <c r="I34" s="71">
        <v>9.1876078000000003</v>
      </c>
      <c r="J34" s="71">
        <v>6.0002382000000001</v>
      </c>
      <c r="K34" s="71">
        <v>6.9053698000000008</v>
      </c>
      <c r="L34" s="71">
        <v>7.4158686999999999</v>
      </c>
      <c r="M34" s="71">
        <v>7.907076</v>
      </c>
      <c r="N34" s="71">
        <v>5.9885325999999992</v>
      </c>
      <c r="O34" s="71">
        <v>7.0621901999999999</v>
      </c>
      <c r="P34" s="71">
        <v>6.7612749599999997</v>
      </c>
      <c r="Q34" s="71">
        <v>6.6520321000000004</v>
      </c>
      <c r="R34" s="71">
        <v>6.64701743</v>
      </c>
      <c r="S34" s="71">
        <v>6.4323776500000003</v>
      </c>
      <c r="T34" s="71">
        <v>6.4997665500000004</v>
      </c>
      <c r="U34" s="71" t="s">
        <v>63</v>
      </c>
      <c r="V34" s="71">
        <f>+T34/$T$34*100</f>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0.40712480000000001</v>
      </c>
      <c r="E35" s="74">
        <v>0.21220419999999998</v>
      </c>
      <c r="F35" s="74">
        <v>0.15075139999999998</v>
      </c>
      <c r="G35" s="74">
        <v>0.40040339999999996</v>
      </c>
      <c r="H35" s="74">
        <v>0.50986620000000005</v>
      </c>
      <c r="I35" s="74">
        <v>0.5271498</v>
      </c>
      <c r="J35" s="74">
        <v>0.1661146</v>
      </c>
      <c r="K35" s="74">
        <v>0.39560239999999997</v>
      </c>
      <c r="L35" s="74">
        <v>0.69710519999999998</v>
      </c>
      <c r="M35" s="74">
        <v>0.72111019999999992</v>
      </c>
      <c r="N35" s="74">
        <v>0.38888099999999998</v>
      </c>
      <c r="O35" s="74">
        <v>0.4330502</v>
      </c>
      <c r="P35" s="74">
        <v>0.43743927000000005</v>
      </c>
      <c r="Q35" s="74">
        <v>0.48223933000000002</v>
      </c>
      <c r="R35" s="74">
        <v>0.39984744</v>
      </c>
      <c r="S35" s="74">
        <v>0.32949838999999997</v>
      </c>
      <c r="T35" s="74">
        <v>0.34729790999999999</v>
      </c>
      <c r="U35" s="74" t="s">
        <v>63</v>
      </c>
      <c r="V35" s="74">
        <f t="shared" ref="V35:V37" si="6">+T35/$T$34*100</f>
        <v>5.3432366736309929</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4.3087480999999999</v>
      </c>
      <c r="E36" s="74">
        <v>4.3496294999999998</v>
      </c>
      <c r="F36" s="74">
        <v>3.9658859000000004</v>
      </c>
      <c r="G36" s="74">
        <v>4.5330556</v>
      </c>
      <c r="H36" s="74">
        <v>5.2342874000000004</v>
      </c>
      <c r="I36" s="74">
        <v>6.0952297</v>
      </c>
      <c r="J36" s="74">
        <v>4.5672335000000004</v>
      </c>
      <c r="K36" s="74">
        <v>5.6820529999999998</v>
      </c>
      <c r="L36" s="74">
        <v>5.9658720999999995</v>
      </c>
      <c r="M36" s="74">
        <v>6.5703073999999999</v>
      </c>
      <c r="N36" s="74">
        <v>5.1416468000000002</v>
      </c>
      <c r="O36" s="74">
        <v>6.1652146000000005</v>
      </c>
      <c r="P36" s="74">
        <v>5.8324897799999995</v>
      </c>
      <c r="Q36" s="74">
        <v>5.6881195900000003</v>
      </c>
      <c r="R36" s="74">
        <v>5.7881214400000003</v>
      </c>
      <c r="S36" s="74">
        <v>5.6923501200000004</v>
      </c>
      <c r="T36" s="74">
        <v>5.7438509099999999</v>
      </c>
      <c r="U36" s="74" t="s">
        <v>63</v>
      </c>
      <c r="V36" s="74">
        <f t="shared" si="6"/>
        <v>88.370110923445395</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0.89194050000000002</v>
      </c>
      <c r="E37" s="74">
        <v>0.58721299999999998</v>
      </c>
      <c r="F37" s="74">
        <v>0.57144010000000001</v>
      </c>
      <c r="G37" s="74">
        <v>0.62508050000000004</v>
      </c>
      <c r="H37" s="74">
        <v>0.73337109999999994</v>
      </c>
      <c r="I37" s="74">
        <v>0.74948059999999994</v>
      </c>
      <c r="J37" s="74">
        <v>0.43272460000000001</v>
      </c>
      <c r="K37" s="74">
        <v>0.73898109999999995</v>
      </c>
      <c r="L37" s="74">
        <v>0.6670488</v>
      </c>
      <c r="M37" s="74">
        <v>0.57557939999999996</v>
      </c>
      <c r="N37" s="74">
        <v>0.42272670000000001</v>
      </c>
      <c r="O37" s="74">
        <v>0.43151349999999999</v>
      </c>
      <c r="P37" s="74">
        <v>0.44871271000000001</v>
      </c>
      <c r="Q37" s="74">
        <v>0.43171960999999998</v>
      </c>
      <c r="R37" s="74">
        <v>0.41425182999999999</v>
      </c>
      <c r="S37" s="74">
        <v>0.39244486000000001</v>
      </c>
      <c r="T37" s="74">
        <v>0.38955655</v>
      </c>
      <c r="U37" s="74" t="s">
        <v>63</v>
      </c>
      <c r="V37" s="74">
        <f t="shared" si="6"/>
        <v>5.9933929473205465</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2.4719158800000001</v>
      </c>
      <c r="E38" s="71">
        <v>2.0277292500000001</v>
      </c>
      <c r="F38" s="71">
        <v>2.2520724699999999</v>
      </c>
      <c r="G38" s="71">
        <v>2.3281354200000002</v>
      </c>
      <c r="H38" s="71">
        <v>2.5439035699999999</v>
      </c>
      <c r="I38" s="71">
        <v>1.55107372</v>
      </c>
      <c r="J38" s="71">
        <v>1.3626683900000001</v>
      </c>
      <c r="K38" s="71">
        <v>1.26665318</v>
      </c>
      <c r="L38" s="71">
        <v>1.7815778199999999</v>
      </c>
      <c r="M38" s="71">
        <v>1.65170325</v>
      </c>
      <c r="N38" s="71">
        <v>1.5516317799999999</v>
      </c>
      <c r="O38" s="71">
        <v>0.75781264999999998</v>
      </c>
      <c r="P38" s="71">
        <v>0.52198051000000001</v>
      </c>
      <c r="Q38" s="71">
        <v>0.48352438000000003</v>
      </c>
      <c r="R38" s="71">
        <v>0.53600436000000007</v>
      </c>
      <c r="S38" s="71">
        <v>0.53003995999999998</v>
      </c>
      <c r="T38" s="71">
        <v>0.58026305999999994</v>
      </c>
      <c r="U38" s="71" t="s">
        <v>63</v>
      </c>
      <c r="V38" s="71">
        <f>+T38/$T$38*100</f>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1.06292684</v>
      </c>
      <c r="E39" s="74">
        <v>0.87192895000000004</v>
      </c>
      <c r="F39" s="74">
        <v>0.96839847000000001</v>
      </c>
      <c r="G39" s="74">
        <v>1.0011072599999999</v>
      </c>
      <c r="H39" s="74">
        <v>1.09388628</v>
      </c>
      <c r="I39" s="74">
        <v>0.75903836000000002</v>
      </c>
      <c r="J39" s="74">
        <v>0.83656931999999995</v>
      </c>
      <c r="K39" s="74">
        <v>0.53247456999999998</v>
      </c>
      <c r="L39" s="74">
        <v>1.0318572699999999</v>
      </c>
      <c r="M39" s="74">
        <v>1.0687466300000001</v>
      </c>
      <c r="N39" s="74">
        <v>0.64088858000000004</v>
      </c>
      <c r="O39" s="74">
        <v>0.44932178</v>
      </c>
      <c r="P39" s="74">
        <v>0.29899853999999998</v>
      </c>
      <c r="Q39" s="74">
        <v>0.29185705000000001</v>
      </c>
      <c r="R39" s="74">
        <v>0.32353415000000002</v>
      </c>
      <c r="S39" s="74">
        <v>0.31993401999999999</v>
      </c>
      <c r="T39" s="74">
        <v>0.35024886</v>
      </c>
      <c r="U39" s="74" t="s">
        <v>63</v>
      </c>
      <c r="V39" s="74">
        <f t="shared" ref="V39:V41" si="7">+T39/$T$38*100</f>
        <v>60.360357938346112</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v>
      </c>
      <c r="E40" s="74">
        <v>0</v>
      </c>
      <c r="F40" s="74">
        <v>0</v>
      </c>
      <c r="G40" s="74">
        <v>0</v>
      </c>
      <c r="H40" s="74">
        <v>0</v>
      </c>
      <c r="I40" s="74">
        <v>0</v>
      </c>
      <c r="J40" s="74">
        <v>0</v>
      </c>
      <c r="K40" s="74">
        <v>0</v>
      </c>
      <c r="L40" s="74">
        <v>0</v>
      </c>
      <c r="M40" s="74">
        <v>0</v>
      </c>
      <c r="N40" s="74">
        <v>0</v>
      </c>
      <c r="O40" s="74">
        <v>0</v>
      </c>
      <c r="P40" s="74">
        <v>0</v>
      </c>
      <c r="Q40" s="74">
        <v>0</v>
      </c>
      <c r="R40" s="74">
        <v>0</v>
      </c>
      <c r="S40" s="74">
        <v>0</v>
      </c>
      <c r="T40" s="74">
        <v>0</v>
      </c>
      <c r="U40" s="74" t="s">
        <v>63</v>
      </c>
      <c r="V40" s="74">
        <f t="shared" si="7"/>
        <v>0</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0</v>
      </c>
      <c r="E41" s="74">
        <v>0</v>
      </c>
      <c r="F41" s="74">
        <v>0</v>
      </c>
      <c r="G41" s="74">
        <v>0</v>
      </c>
      <c r="H41" s="74">
        <v>0</v>
      </c>
      <c r="I41" s="74">
        <v>0</v>
      </c>
      <c r="J41" s="74">
        <v>0</v>
      </c>
      <c r="K41" s="74">
        <v>0</v>
      </c>
      <c r="L41" s="74">
        <v>0</v>
      </c>
      <c r="M41" s="74">
        <v>0</v>
      </c>
      <c r="N41" s="74">
        <v>0</v>
      </c>
      <c r="O41" s="74">
        <v>0</v>
      </c>
      <c r="P41" s="74">
        <v>0</v>
      </c>
      <c r="Q41" s="74">
        <v>0</v>
      </c>
      <c r="R41" s="74">
        <v>0</v>
      </c>
      <c r="S41" s="74">
        <v>0</v>
      </c>
      <c r="T41" s="74">
        <v>0</v>
      </c>
      <c r="U41" s="74" t="s">
        <v>63</v>
      </c>
      <c r="V41" s="74">
        <f t="shared" si="7"/>
        <v>0</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6.5812039999999996</v>
      </c>
      <c r="E42" s="71">
        <v>6.0775110000000003</v>
      </c>
      <c r="F42" s="71">
        <v>5.6514129999999998</v>
      </c>
      <c r="G42" s="71">
        <v>6.4737239999999998</v>
      </c>
      <c r="H42" s="71">
        <v>8.1759050000000002</v>
      </c>
      <c r="I42" s="71">
        <v>9.1876080000000009</v>
      </c>
      <c r="J42" s="71">
        <v>6.0002380000000004</v>
      </c>
      <c r="K42" s="71">
        <v>6.9053699999999996</v>
      </c>
      <c r="L42" s="71">
        <v>7.4158689999999998</v>
      </c>
      <c r="M42" s="71">
        <v>7.907076</v>
      </c>
      <c r="N42" s="71">
        <v>5.9885330000000003</v>
      </c>
      <c r="O42" s="71">
        <v>7.0621899999999993</v>
      </c>
      <c r="P42" s="71">
        <v>6.7612749999999995</v>
      </c>
      <c r="Q42" s="71">
        <v>6.6520320000000002</v>
      </c>
      <c r="R42" s="71">
        <v>6.647017</v>
      </c>
      <c r="S42" s="71">
        <v>6.4323779999999999</v>
      </c>
      <c r="T42" s="71">
        <v>6.4997669999999994</v>
      </c>
      <c r="U42" s="71" t="s">
        <v>63</v>
      </c>
      <c r="V42" s="71">
        <f>+T42/$T$42*100</f>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2.5048699999999999</v>
      </c>
      <c r="E43" s="74">
        <v>2.6225700000000001</v>
      </c>
      <c r="F43" s="74">
        <v>2.53376</v>
      </c>
      <c r="G43" s="74">
        <v>2.9820900000000004</v>
      </c>
      <c r="H43" s="74">
        <v>3.11049</v>
      </c>
      <c r="I43" s="74">
        <v>3.2560100000000003</v>
      </c>
      <c r="J43" s="74">
        <v>2.7456199999999997</v>
      </c>
      <c r="K43" s="74">
        <v>3.6743800000000002</v>
      </c>
      <c r="L43" s="74">
        <v>4.0659999999999998</v>
      </c>
      <c r="M43" s="74">
        <v>4.0895400000000004</v>
      </c>
      <c r="N43" s="74">
        <v>3.9932399999999997</v>
      </c>
      <c r="O43" s="74">
        <v>4.2318500000000006</v>
      </c>
      <c r="P43" s="74">
        <v>4.2300310000000003</v>
      </c>
      <c r="Q43" s="74">
        <v>4.2263929999999998</v>
      </c>
      <c r="R43" s="74">
        <v>4.298699</v>
      </c>
      <c r="S43" s="74">
        <v>4.7183000000000002</v>
      </c>
      <c r="T43" s="74">
        <v>4.7415950000000002</v>
      </c>
      <c r="U43" s="74" t="s">
        <v>63</v>
      </c>
      <c r="V43" s="74">
        <f t="shared" ref="V43:V47" si="8">+T43/$T$42*100</f>
        <v>72.950230369796344</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1.7612429999999999</v>
      </c>
      <c r="E44" s="74">
        <v>1.658857</v>
      </c>
      <c r="F44" s="74">
        <v>1.3703149999999999</v>
      </c>
      <c r="G44" s="74">
        <v>1.4923510000000002</v>
      </c>
      <c r="H44" s="74">
        <v>2.0694340000000002</v>
      </c>
      <c r="I44" s="74">
        <v>2.7933739999999996</v>
      </c>
      <c r="J44" s="74">
        <v>1.808816</v>
      </c>
      <c r="K44" s="74">
        <v>1.962912</v>
      </c>
      <c r="L44" s="74">
        <v>1.8636279999999998</v>
      </c>
      <c r="M44" s="74">
        <v>2.4551909999999997</v>
      </c>
      <c r="N44" s="74">
        <v>1.133483</v>
      </c>
      <c r="O44" s="74">
        <v>1.9184410000000001</v>
      </c>
      <c r="P44" s="74">
        <v>1.5864639999999999</v>
      </c>
      <c r="Q44" s="74">
        <v>1.4459469999999999</v>
      </c>
      <c r="R44" s="74">
        <v>1.4773810000000001</v>
      </c>
      <c r="S44" s="74">
        <v>0.95872619999999997</v>
      </c>
      <c r="T44" s="74">
        <v>0.98645930000000004</v>
      </c>
      <c r="U44" s="74" t="s">
        <v>63</v>
      </c>
      <c r="V44" s="74">
        <f t="shared" si="8"/>
        <v>15.176840954452677</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0.40712480000000001</v>
      </c>
      <c r="E45" s="74">
        <v>0.21220419999999998</v>
      </c>
      <c r="F45" s="74">
        <v>0.15075139999999998</v>
      </c>
      <c r="G45" s="74">
        <v>0.40040339999999996</v>
      </c>
      <c r="H45" s="74">
        <v>0.50986620000000005</v>
      </c>
      <c r="I45" s="74">
        <v>0.5271498</v>
      </c>
      <c r="J45" s="74">
        <v>0.1661146</v>
      </c>
      <c r="K45" s="74">
        <v>0.39560239999999997</v>
      </c>
      <c r="L45" s="74">
        <v>0.69710519999999998</v>
      </c>
      <c r="M45" s="74">
        <v>0.72111019999999992</v>
      </c>
      <c r="N45" s="74">
        <v>0.38888099999999998</v>
      </c>
      <c r="O45" s="74">
        <v>0.4330502</v>
      </c>
      <c r="P45" s="74">
        <v>0.43743929999999998</v>
      </c>
      <c r="Q45" s="74">
        <v>0.48223930000000004</v>
      </c>
      <c r="R45" s="74">
        <v>0.39984740000000002</v>
      </c>
      <c r="S45" s="74">
        <v>0.32949840000000002</v>
      </c>
      <c r="T45" s="74">
        <v>0.34729790000000005</v>
      </c>
      <c r="U45" s="74" t="s">
        <v>63</v>
      </c>
      <c r="V45" s="74">
        <f t="shared" si="8"/>
        <v>5.3432361498496803</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3.7285499999999999E-2</v>
      </c>
      <c r="E46" s="74">
        <v>6.2852699999999997E-2</v>
      </c>
      <c r="F46" s="74">
        <v>5.6460900000000001E-2</v>
      </c>
      <c r="G46" s="74">
        <v>5.3265E-2</v>
      </c>
      <c r="H46" s="74">
        <v>4.6873199999999997E-2</v>
      </c>
      <c r="I46" s="74">
        <v>3.7285499999999999E-2</v>
      </c>
      <c r="J46" s="74">
        <v>9.5876999999999993E-3</v>
      </c>
      <c r="K46" s="74">
        <v>4.0481400000000001E-2</v>
      </c>
      <c r="L46" s="74">
        <v>3.08937E-2</v>
      </c>
      <c r="M46" s="74">
        <v>2.3436599999999998E-2</v>
      </c>
      <c r="N46" s="74">
        <v>1.2783599999999999E-2</v>
      </c>
      <c r="O46" s="74">
        <v>1.2783599999999999E-2</v>
      </c>
      <c r="P46" s="74">
        <v>1.344835E-2</v>
      </c>
      <c r="Q46" s="74">
        <v>1.2804909999999999E-2</v>
      </c>
      <c r="R46" s="74">
        <v>9.7496300000000004E-3</v>
      </c>
      <c r="S46" s="74">
        <v>1.439753E-2</v>
      </c>
      <c r="T46" s="74">
        <v>1.486988E-2</v>
      </c>
      <c r="U46" s="74" t="s">
        <v>63</v>
      </c>
      <c r="V46" s="74">
        <f t="shared" si="8"/>
        <v>0.228775585340213</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0.61681619999999993</v>
      </c>
      <c r="E47" s="74">
        <v>0.32987240000000001</v>
      </c>
      <c r="F47" s="74">
        <v>0.3005002</v>
      </c>
      <c r="G47" s="74">
        <v>0.34681790000000001</v>
      </c>
      <c r="H47" s="74">
        <v>0.3682822</v>
      </c>
      <c r="I47" s="74">
        <v>0.3739307</v>
      </c>
      <c r="J47" s="74">
        <v>0.3343912</v>
      </c>
      <c r="K47" s="74">
        <v>0.33100209999999997</v>
      </c>
      <c r="L47" s="74">
        <v>0.3626337</v>
      </c>
      <c r="M47" s="74">
        <v>0.34229910000000002</v>
      </c>
      <c r="N47" s="74">
        <v>0.29824079999999997</v>
      </c>
      <c r="O47" s="74">
        <v>0.30388929999999997</v>
      </c>
      <c r="P47" s="74">
        <v>0.31371769999999999</v>
      </c>
      <c r="Q47" s="74">
        <v>0.31699380000000005</v>
      </c>
      <c r="R47" s="74">
        <v>0.31699380000000005</v>
      </c>
      <c r="S47" s="74">
        <v>0.32139060000000003</v>
      </c>
      <c r="T47" s="74">
        <v>0.3380068</v>
      </c>
      <c r="U47" s="74" t="s">
        <v>63</v>
      </c>
      <c r="V47" s="74">
        <f t="shared" si="8"/>
        <v>5.2002910258167727</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1.919395</v>
      </c>
      <c r="E48" s="71">
        <v>2.0104410000000001</v>
      </c>
      <c r="F48" s="71">
        <v>1.9738389999999999</v>
      </c>
      <c r="G48" s="71">
        <v>2.9032869999999997</v>
      </c>
      <c r="H48" s="71">
        <v>3.5538119999999997</v>
      </c>
      <c r="I48" s="71">
        <v>3.9271250000000002</v>
      </c>
      <c r="J48" s="71">
        <v>4.003546</v>
      </c>
      <c r="K48" s="71">
        <v>5.1383070000000002</v>
      </c>
      <c r="L48" s="71">
        <v>5.8913469999999997</v>
      </c>
      <c r="M48" s="71">
        <v>8.1693029999999993</v>
      </c>
      <c r="N48" s="71">
        <v>6.8937219999999995</v>
      </c>
      <c r="O48" s="71">
        <v>6.1513609999999996</v>
      </c>
      <c r="P48" s="71">
        <v>5.9660209999999996</v>
      </c>
      <c r="Q48" s="71">
        <v>5.8003810000000007</v>
      </c>
      <c r="R48" s="71">
        <v>6.7165060000000008</v>
      </c>
      <c r="S48" s="71">
        <v>7.0057499999999999</v>
      </c>
      <c r="T48" s="71">
        <v>6.4427950000000003</v>
      </c>
      <c r="U48" s="71" t="s">
        <v>63</v>
      </c>
      <c r="V48" s="71">
        <f>+T48/$T$48*100</f>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1.919395</v>
      </c>
      <c r="E49" s="74">
        <v>2.0104410000000001</v>
      </c>
      <c r="F49" s="74">
        <v>1.9738389999999999</v>
      </c>
      <c r="G49" s="74">
        <v>2.9032869999999997</v>
      </c>
      <c r="H49" s="74">
        <v>3.5538119999999997</v>
      </c>
      <c r="I49" s="74">
        <v>3.9271250000000002</v>
      </c>
      <c r="J49" s="74">
        <v>4.003546</v>
      </c>
      <c r="K49" s="74">
        <v>5.1383070000000002</v>
      </c>
      <c r="L49" s="74">
        <v>5.8913469999999997</v>
      </c>
      <c r="M49" s="74">
        <v>8.1693029999999993</v>
      </c>
      <c r="N49" s="74">
        <v>6.8937219999999995</v>
      </c>
      <c r="O49" s="74">
        <v>6.1513609999999996</v>
      </c>
      <c r="P49" s="74">
        <v>5.9660209999999996</v>
      </c>
      <c r="Q49" s="74">
        <v>5.8003810000000007</v>
      </c>
      <c r="R49" s="74">
        <v>6.7165060000000008</v>
      </c>
      <c r="S49" s="74">
        <v>7.0057499999999999</v>
      </c>
      <c r="T49" s="74">
        <v>6.4427950000000003</v>
      </c>
      <c r="U49" s="74" t="s">
        <v>63</v>
      </c>
      <c r="V49" s="74">
        <f t="shared" ref="V49:V55" si="9">+T49/$T$48*100</f>
        <v>100</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0</v>
      </c>
      <c r="E50" s="74">
        <v>0</v>
      </c>
      <c r="F50" s="74">
        <v>0</v>
      </c>
      <c r="G50" s="74">
        <v>0</v>
      </c>
      <c r="H50" s="74">
        <v>0</v>
      </c>
      <c r="I50" s="74">
        <v>0</v>
      </c>
      <c r="J50" s="74">
        <v>0</v>
      </c>
      <c r="K50" s="74">
        <v>0</v>
      </c>
      <c r="L50" s="74">
        <v>0</v>
      </c>
      <c r="M50" s="74">
        <v>0</v>
      </c>
      <c r="N50" s="74">
        <v>0</v>
      </c>
      <c r="O50" s="74">
        <v>0</v>
      </c>
      <c r="P50" s="74">
        <v>0</v>
      </c>
      <c r="Q50" s="74">
        <v>0</v>
      </c>
      <c r="R50" s="74">
        <v>0</v>
      </c>
      <c r="S50" s="74">
        <v>0</v>
      </c>
      <c r="T50" s="74">
        <v>0</v>
      </c>
      <c r="U50" s="74" t="s">
        <v>63</v>
      </c>
      <c r="V50" s="74">
        <f t="shared" si="9"/>
        <v>0</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1.6852499999999999</v>
      </c>
      <c r="E51" s="74">
        <v>1.7804800000000001</v>
      </c>
      <c r="F51" s="74">
        <v>1.6638499999999998</v>
      </c>
      <c r="G51" s="74">
        <v>2.1528400000000003</v>
      </c>
      <c r="H51" s="74">
        <v>2.3069199999999999</v>
      </c>
      <c r="I51" s="74">
        <v>2.6300599999999998</v>
      </c>
      <c r="J51" s="74">
        <v>2.13679</v>
      </c>
      <c r="K51" s="74">
        <v>3.01633</v>
      </c>
      <c r="L51" s="74">
        <v>3.3811999999999998</v>
      </c>
      <c r="M51" s="74">
        <v>3.53742</v>
      </c>
      <c r="N51" s="74">
        <v>3.4614499999999997</v>
      </c>
      <c r="O51" s="74">
        <v>3.8049200000000001</v>
      </c>
      <c r="P51" s="74">
        <v>3.7274520000000004</v>
      </c>
      <c r="Q51" s="74">
        <v>3.8082370000000001</v>
      </c>
      <c r="R51" s="74">
        <v>4.0561689999999997</v>
      </c>
      <c r="S51" s="74">
        <v>4.6206069999999997</v>
      </c>
      <c r="T51" s="74">
        <v>4.5570630000000003</v>
      </c>
      <c r="U51" s="74" t="s">
        <v>63</v>
      </c>
      <c r="V51" s="74">
        <f t="shared" si="9"/>
        <v>70.731150067633692</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0</v>
      </c>
      <c r="E52" s="74">
        <v>0</v>
      </c>
      <c r="F52" s="74">
        <v>7.1359800000000001E-2</v>
      </c>
      <c r="G52" s="74">
        <v>0.50675799999999993</v>
      </c>
      <c r="H52" s="74">
        <v>0.91113019999999989</v>
      </c>
      <c r="I52" s="74">
        <v>0.97421639999999998</v>
      </c>
      <c r="J52" s="74">
        <v>1.7974400000000001</v>
      </c>
      <c r="K52" s="74">
        <v>1.7178059999999999</v>
      </c>
      <c r="L52" s="74">
        <v>2.222496</v>
      </c>
      <c r="M52" s="74">
        <v>4.3622560000000004</v>
      </c>
      <c r="N52" s="74">
        <v>3.3249529999999998</v>
      </c>
      <c r="O52" s="74">
        <v>2.2359400000000003</v>
      </c>
      <c r="P52" s="74">
        <v>2.1140079999999997</v>
      </c>
      <c r="Q52" s="74">
        <v>1.877694</v>
      </c>
      <c r="R52" s="74">
        <v>2.4154330000000002</v>
      </c>
      <c r="S52" s="74">
        <v>1.851607</v>
      </c>
      <c r="T52" s="74">
        <v>1.6039649999999999</v>
      </c>
      <c r="U52" s="74" t="s">
        <v>63</v>
      </c>
      <c r="V52" s="74">
        <f t="shared" si="9"/>
        <v>24.895484025178511</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v>
      </c>
      <c r="E53" s="74">
        <v>0</v>
      </c>
      <c r="F53" s="74">
        <v>0</v>
      </c>
      <c r="G53" s="74">
        <v>0</v>
      </c>
      <c r="H53" s="74">
        <v>0</v>
      </c>
      <c r="I53" s="74">
        <v>0</v>
      </c>
      <c r="J53" s="74">
        <v>0</v>
      </c>
      <c r="K53" s="74">
        <v>0</v>
      </c>
      <c r="L53" s="74">
        <v>0</v>
      </c>
      <c r="M53" s="74">
        <v>5.5691600000000001E-2</v>
      </c>
      <c r="N53" s="74">
        <v>0</v>
      </c>
      <c r="O53" s="74">
        <v>0</v>
      </c>
      <c r="P53" s="74">
        <v>0</v>
      </c>
      <c r="Q53" s="74">
        <v>0</v>
      </c>
      <c r="R53" s="74">
        <v>0.13852610000000001</v>
      </c>
      <c r="S53" s="74">
        <v>0.46556740000000002</v>
      </c>
      <c r="T53" s="74">
        <v>0.2161275</v>
      </c>
      <c r="U53" s="74" t="s">
        <v>63</v>
      </c>
      <c r="V53" s="74">
        <f t="shared" si="9"/>
        <v>3.3545611803572828</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v>
      </c>
      <c r="E54" s="74">
        <v>0</v>
      </c>
      <c r="F54" s="74">
        <v>0</v>
      </c>
      <c r="G54" s="74">
        <v>0</v>
      </c>
      <c r="H54" s="74">
        <v>0</v>
      </c>
      <c r="I54" s="74">
        <v>0</v>
      </c>
      <c r="J54" s="74">
        <v>0</v>
      </c>
      <c r="K54" s="74">
        <v>0</v>
      </c>
      <c r="L54" s="74">
        <v>0</v>
      </c>
      <c r="M54" s="74">
        <v>0</v>
      </c>
      <c r="N54" s="74">
        <v>0</v>
      </c>
      <c r="O54" s="74">
        <v>0</v>
      </c>
      <c r="P54" s="74">
        <v>0</v>
      </c>
      <c r="Q54" s="74">
        <v>0</v>
      </c>
      <c r="R54" s="74">
        <v>0</v>
      </c>
      <c r="S54" s="74">
        <v>0</v>
      </c>
      <c r="T54" s="74">
        <v>0</v>
      </c>
      <c r="U54" s="74" t="s">
        <v>63</v>
      </c>
      <c r="V54" s="74">
        <f t="shared" si="9"/>
        <v>0</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v>
      </c>
      <c r="E55" s="74">
        <v>0</v>
      </c>
      <c r="F55" s="74">
        <v>0</v>
      </c>
      <c r="G55" s="74">
        <v>0</v>
      </c>
      <c r="H55" s="74">
        <v>0</v>
      </c>
      <c r="I55" s="74">
        <v>0</v>
      </c>
      <c r="J55" s="74">
        <v>0</v>
      </c>
      <c r="K55" s="74">
        <v>0</v>
      </c>
      <c r="L55" s="74">
        <v>0</v>
      </c>
      <c r="M55" s="74">
        <v>0</v>
      </c>
      <c r="N55" s="74">
        <v>0</v>
      </c>
      <c r="O55" s="74">
        <v>0</v>
      </c>
      <c r="P55" s="74">
        <v>0</v>
      </c>
      <c r="Q55" s="74">
        <v>0</v>
      </c>
      <c r="R55" s="74">
        <v>0</v>
      </c>
      <c r="S55" s="74">
        <v>0</v>
      </c>
      <c r="T55" s="74">
        <v>0</v>
      </c>
      <c r="U55" s="74" t="s">
        <v>63</v>
      </c>
      <c r="V55" s="74">
        <f t="shared" si="9"/>
        <v>0</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82.469296</v>
      </c>
      <c r="E56" s="71">
        <v>89.374533</v>
      </c>
      <c r="F56" s="71">
        <v>95.102586000000002</v>
      </c>
      <c r="G56" s="71">
        <v>93.430690999999996</v>
      </c>
      <c r="H56" s="71">
        <v>86.285126000000005</v>
      </c>
      <c r="I56" s="71">
        <v>86.225435999999988</v>
      </c>
      <c r="J56" s="71">
        <v>19.889503999999999</v>
      </c>
      <c r="K56" s="71">
        <v>75.452109000000007</v>
      </c>
      <c r="L56" s="71">
        <v>54.892491999999997</v>
      </c>
      <c r="M56" s="71">
        <v>25.079262999999997</v>
      </c>
      <c r="N56" s="71">
        <v>23.406015</v>
      </c>
      <c r="O56" s="71">
        <v>21.758134000000002</v>
      </c>
      <c r="P56" s="71">
        <v>46.499703999999994</v>
      </c>
      <c r="Q56" s="71">
        <v>58.026568000000005</v>
      </c>
      <c r="R56" s="71">
        <v>61.160451999999999</v>
      </c>
      <c r="S56" s="71">
        <v>22.836207999999999</v>
      </c>
      <c r="T56" s="71">
        <v>62.691158000000001</v>
      </c>
      <c r="U56" s="71" t="s">
        <v>63</v>
      </c>
      <c r="V56" s="71">
        <f>+T56/$T$56*100</f>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78.001109999999997</v>
      </c>
      <c r="E57" s="74">
        <v>82.504800000000003</v>
      </c>
      <c r="F57" s="74">
        <v>86.966729999999998</v>
      </c>
      <c r="G57" s="74">
        <v>84.935419999999993</v>
      </c>
      <c r="H57" s="74">
        <v>78.206450000000004</v>
      </c>
      <c r="I57" s="74">
        <v>78.261119999999991</v>
      </c>
      <c r="J57" s="74">
        <v>17.91272</v>
      </c>
      <c r="K57" s="74">
        <v>70.16707000000001</v>
      </c>
      <c r="L57" s="74">
        <v>50.236429999999999</v>
      </c>
      <c r="M57" s="74">
        <v>19.76155</v>
      </c>
      <c r="N57" s="74">
        <v>17.598189999999999</v>
      </c>
      <c r="O57" s="74">
        <v>17.837240000000001</v>
      </c>
      <c r="P57" s="74">
        <v>42.742179999999998</v>
      </c>
      <c r="Q57" s="74">
        <v>54.350730000000006</v>
      </c>
      <c r="R57" s="74">
        <v>56.504390000000001</v>
      </c>
      <c r="S57" s="74">
        <v>19.16037</v>
      </c>
      <c r="T57" s="74">
        <v>59.015320000000003</v>
      </c>
      <c r="U57" s="74" t="s">
        <v>63</v>
      </c>
      <c r="V57" s="74">
        <f t="shared" ref="V57:V63" si="10">+T57/$T$56*100</f>
        <v>94.136592595721396</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4.4681859999999993</v>
      </c>
      <c r="E58" s="74">
        <v>6.8697330000000001</v>
      </c>
      <c r="F58" s="74">
        <v>8.1358560000000004</v>
      </c>
      <c r="G58" s="74">
        <v>8.4952710000000007</v>
      </c>
      <c r="H58" s="74">
        <v>8.0786759999999997</v>
      </c>
      <c r="I58" s="74">
        <v>7.9643160000000002</v>
      </c>
      <c r="J58" s="74">
        <v>1.9767840000000001</v>
      </c>
      <c r="K58" s="74">
        <v>5.2850389999999994</v>
      </c>
      <c r="L58" s="74">
        <v>4.6560619999999995</v>
      </c>
      <c r="M58" s="74">
        <v>5.3177129999999995</v>
      </c>
      <c r="N58" s="74">
        <v>5.8078250000000002</v>
      </c>
      <c r="O58" s="74">
        <v>3.9208939999999997</v>
      </c>
      <c r="P58" s="74">
        <v>3.7575240000000001</v>
      </c>
      <c r="Q58" s="74">
        <v>3.6758380000000002</v>
      </c>
      <c r="R58" s="74">
        <v>4.6560619999999995</v>
      </c>
      <c r="S58" s="74">
        <v>3.6758380000000002</v>
      </c>
      <c r="T58" s="74">
        <v>3.6758380000000002</v>
      </c>
      <c r="U58" s="74" t="s">
        <v>63</v>
      </c>
      <c r="V58" s="74">
        <f t="shared" si="10"/>
        <v>5.8634074042786066</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0</v>
      </c>
      <c r="E59" s="74">
        <v>0</v>
      </c>
      <c r="F59" s="74">
        <v>0</v>
      </c>
      <c r="G59" s="74">
        <v>0</v>
      </c>
      <c r="H59" s="74">
        <v>0</v>
      </c>
      <c r="I59" s="74">
        <v>0</v>
      </c>
      <c r="J59" s="74">
        <v>0</v>
      </c>
      <c r="K59" s="74">
        <v>0</v>
      </c>
      <c r="L59" s="74">
        <v>0</v>
      </c>
      <c r="M59" s="74">
        <v>0</v>
      </c>
      <c r="N59" s="74">
        <v>0</v>
      </c>
      <c r="O59" s="74">
        <v>0</v>
      </c>
      <c r="P59" s="74">
        <v>0</v>
      </c>
      <c r="Q59" s="74">
        <v>0</v>
      </c>
      <c r="R59" s="74">
        <v>0</v>
      </c>
      <c r="S59" s="74">
        <v>0</v>
      </c>
      <c r="T59" s="74">
        <v>0</v>
      </c>
      <c r="U59" s="74" t="s">
        <v>63</v>
      </c>
      <c r="V59" s="74">
        <f t="shared" si="10"/>
        <v>0</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0.38575660000000001</v>
      </c>
      <c r="E60" s="74">
        <v>0.34128599999999998</v>
      </c>
      <c r="F60" s="74">
        <v>0</v>
      </c>
      <c r="G60" s="74">
        <v>0</v>
      </c>
      <c r="H60" s="74">
        <v>0</v>
      </c>
      <c r="I60" s="74">
        <v>0</v>
      </c>
      <c r="J60" s="74">
        <v>0</v>
      </c>
      <c r="K60" s="74">
        <v>0</v>
      </c>
      <c r="L60" s="74">
        <v>0</v>
      </c>
      <c r="M60" s="74">
        <v>0</v>
      </c>
      <c r="N60" s="74">
        <v>0</v>
      </c>
      <c r="O60" s="74">
        <v>0</v>
      </c>
      <c r="P60" s="74">
        <v>0</v>
      </c>
      <c r="Q60" s="74">
        <v>0</v>
      </c>
      <c r="R60" s="74">
        <v>0</v>
      </c>
      <c r="S60" s="74">
        <v>0</v>
      </c>
      <c r="T60" s="74">
        <v>0</v>
      </c>
      <c r="U60" s="74" t="s">
        <v>63</v>
      </c>
      <c r="V60" s="74">
        <f t="shared" si="10"/>
        <v>0</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4.7299449999999998</v>
      </c>
      <c r="E61" s="74">
        <v>3.987711</v>
      </c>
      <c r="F61" s="74">
        <v>4.2882530000000001</v>
      </c>
      <c r="G61" s="74">
        <v>3.902253</v>
      </c>
      <c r="H61" s="74">
        <v>3.4730430000000001</v>
      </c>
      <c r="I61" s="74">
        <v>2.5454899999999996</v>
      </c>
      <c r="J61" s="74">
        <v>0.3610352</v>
      </c>
      <c r="K61" s="74">
        <v>0.27269680000000002</v>
      </c>
      <c r="L61" s="74">
        <v>2.0989969999999998</v>
      </c>
      <c r="M61" s="74">
        <v>0</v>
      </c>
      <c r="N61" s="74">
        <v>0.30726400000000004</v>
      </c>
      <c r="O61" s="74">
        <v>0.41192580000000001</v>
      </c>
      <c r="P61" s="74">
        <v>0.32537909999999998</v>
      </c>
      <c r="Q61" s="74">
        <v>0.20955019999999999</v>
      </c>
      <c r="R61" s="74">
        <v>0</v>
      </c>
      <c r="S61" s="74">
        <v>0</v>
      </c>
      <c r="T61" s="74">
        <v>0</v>
      </c>
      <c r="U61" s="74" t="s">
        <v>63</v>
      </c>
      <c r="V61" s="74">
        <f t="shared" si="10"/>
        <v>0</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1.2570540000000001</v>
      </c>
      <c r="E62" s="74">
        <v>1.03121</v>
      </c>
      <c r="F62" s="74">
        <v>1.177157</v>
      </c>
      <c r="G62" s="74">
        <v>1.2325519999999999</v>
      </c>
      <c r="H62" s="74">
        <v>1.638431</v>
      </c>
      <c r="I62" s="74">
        <v>1.1537200000000001</v>
      </c>
      <c r="J62" s="74">
        <v>0.73399170000000002</v>
      </c>
      <c r="K62" s="74">
        <v>0.72653459999999992</v>
      </c>
      <c r="L62" s="74">
        <v>1.0205569999999999</v>
      </c>
      <c r="M62" s="74">
        <v>0.35687550000000001</v>
      </c>
      <c r="N62" s="74">
        <v>0.28869630000000002</v>
      </c>
      <c r="O62" s="74">
        <v>0.1448808</v>
      </c>
      <c r="P62" s="74">
        <v>0.40919880000000003</v>
      </c>
      <c r="Q62" s="74">
        <v>0.62311419999999995</v>
      </c>
      <c r="R62" s="74">
        <v>0.38382650000000001</v>
      </c>
      <c r="S62" s="74">
        <v>0.14708600000000002</v>
      </c>
      <c r="T62" s="74">
        <v>0.29663310000000004</v>
      </c>
      <c r="U62" s="74" t="s">
        <v>63</v>
      </c>
      <c r="V62" s="74">
        <f t="shared" si="10"/>
        <v>0.47316576924611931</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0.33891000000000004</v>
      </c>
      <c r="E63" s="74">
        <v>0.38070890000000002</v>
      </c>
      <c r="F63" s="74">
        <v>0.41121079999999999</v>
      </c>
      <c r="G63" s="74">
        <v>0.32648329999999998</v>
      </c>
      <c r="H63" s="74">
        <v>0.28242500000000004</v>
      </c>
      <c r="I63" s="74">
        <v>0.1954381</v>
      </c>
      <c r="J63" s="74">
        <v>4.0669199999999996E-2</v>
      </c>
      <c r="K63" s="74">
        <v>0.1784926</v>
      </c>
      <c r="L63" s="74">
        <v>7.4560199999999993E-2</v>
      </c>
      <c r="M63" s="74">
        <v>5.4225599999999999E-2</v>
      </c>
      <c r="N63" s="74">
        <v>5.8744400000000002E-2</v>
      </c>
      <c r="O63" s="74">
        <v>4.7447400000000001E-2</v>
      </c>
      <c r="P63" s="74">
        <v>4.8268689999999996E-2</v>
      </c>
      <c r="Q63" s="74">
        <v>5.2171809999999999E-2</v>
      </c>
      <c r="R63" s="74">
        <v>4.3134210000000006E-2</v>
      </c>
      <c r="S63" s="74">
        <v>1.7374790000000001E-2</v>
      </c>
      <c r="T63" s="74">
        <v>5.3221299999999999E-2</v>
      </c>
      <c r="U63" s="74" t="s">
        <v>63</v>
      </c>
      <c r="V63" s="74">
        <f t="shared" si="10"/>
        <v>8.4894428014872514E-2</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46.708355609999998</v>
      </c>
      <c r="E64" s="71">
        <v>45.95258201</v>
      </c>
      <c r="F64" s="71">
        <v>43.61484359</v>
      </c>
      <c r="G64" s="71">
        <v>47.090924200000003</v>
      </c>
      <c r="H64" s="71">
        <v>51.438843350000006</v>
      </c>
      <c r="I64" s="71">
        <v>52.871257039999996</v>
      </c>
      <c r="J64" s="71">
        <v>37.852478170000005</v>
      </c>
      <c r="K64" s="71">
        <v>48.892485910000005</v>
      </c>
      <c r="L64" s="71">
        <v>53.326557809999997</v>
      </c>
      <c r="M64" s="71">
        <v>52.697065330000001</v>
      </c>
      <c r="N64" s="71">
        <v>46.50708041</v>
      </c>
      <c r="O64" s="71">
        <v>43.707370189999999</v>
      </c>
      <c r="P64" s="71">
        <v>44.232767249999995</v>
      </c>
      <c r="Q64" s="71">
        <v>44.929970150000003</v>
      </c>
      <c r="R64" s="71">
        <v>45.158703549999998</v>
      </c>
      <c r="S64" s="71">
        <v>39.509907040000002</v>
      </c>
      <c r="T64" s="71">
        <v>41.300659019999998</v>
      </c>
      <c r="U64" s="71" t="s">
        <v>63</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224.09</v>
      </c>
      <c r="E65" s="71">
        <v>207.01</v>
      </c>
      <c r="F65" s="71">
        <v>184.96</v>
      </c>
      <c r="G65" s="71">
        <v>200.02</v>
      </c>
      <c r="H65" s="71">
        <v>228.55</v>
      </c>
      <c r="I65" s="71">
        <v>223.67000000000002</v>
      </c>
      <c r="J65" s="71">
        <v>322.44</v>
      </c>
      <c r="K65" s="71">
        <v>222.92999999999998</v>
      </c>
      <c r="L65" s="71">
        <v>296.51</v>
      </c>
      <c r="M65" s="71">
        <v>380.74</v>
      </c>
      <c r="N65" s="71">
        <v>338.88</v>
      </c>
      <c r="O65" s="71">
        <v>323.29999999999995</v>
      </c>
      <c r="P65" s="71">
        <v>246.94</v>
      </c>
      <c r="Q65" s="71">
        <v>232.38</v>
      </c>
      <c r="R65" s="71">
        <v>263.01000000000005</v>
      </c>
      <c r="S65" s="71">
        <v>302.5</v>
      </c>
      <c r="T65" s="71">
        <v>240.7</v>
      </c>
      <c r="U65" s="71" t="s">
        <v>63</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40.93</v>
      </c>
      <c r="E66" s="71">
        <v>36.5</v>
      </c>
      <c r="F66" s="71">
        <v>32.94</v>
      </c>
      <c r="G66" s="71">
        <v>35.549999999999997</v>
      </c>
      <c r="H66" s="71">
        <v>41.69</v>
      </c>
      <c r="I66" s="71">
        <v>42.61</v>
      </c>
      <c r="J66" s="71">
        <v>64.760000000000005</v>
      </c>
      <c r="K66" s="71">
        <v>41.69</v>
      </c>
      <c r="L66" s="71">
        <v>56.93</v>
      </c>
      <c r="M66" s="71">
        <v>76.910000000000011</v>
      </c>
      <c r="N66" s="71">
        <v>59.44</v>
      </c>
      <c r="O66" s="71">
        <v>66.08</v>
      </c>
      <c r="P66" s="71">
        <v>47.39</v>
      </c>
      <c r="Q66" s="71">
        <v>44.82</v>
      </c>
      <c r="R66" s="71">
        <v>50.88</v>
      </c>
      <c r="S66" s="71">
        <v>65.070000000000007</v>
      </c>
      <c r="T66" s="71">
        <v>50.72</v>
      </c>
      <c r="U66" s="71" t="s">
        <v>63</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83.570000000000007</v>
      </c>
      <c r="E67" s="75">
        <v>73.459999999999994</v>
      </c>
      <c r="F67" s="75">
        <v>61.14</v>
      </c>
      <c r="G67" s="75">
        <v>68.260000000000005</v>
      </c>
      <c r="H67" s="75">
        <v>78.710000000000008</v>
      </c>
      <c r="I67" s="75">
        <v>86.02</v>
      </c>
      <c r="J67" s="75">
        <v>142.16</v>
      </c>
      <c r="K67" s="75">
        <v>87.429999999999993</v>
      </c>
      <c r="L67" s="75">
        <v>96.31</v>
      </c>
      <c r="M67" s="75">
        <v>164.81</v>
      </c>
      <c r="N67" s="75">
        <v>133.47999999999999</v>
      </c>
      <c r="O67" s="75">
        <v>134.28</v>
      </c>
      <c r="P67" s="75">
        <v>97.73</v>
      </c>
      <c r="Q67" s="75">
        <v>88.72</v>
      </c>
      <c r="R67" s="75">
        <v>130.27000000000001</v>
      </c>
      <c r="S67" s="75">
        <v>124.81</v>
      </c>
      <c r="T67" s="75">
        <v>125.18</v>
      </c>
      <c r="U67" s="75" t="s">
        <v>63</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3B00-000000000000}"/>
  </hyperlinks>
  <pageMargins left="0.18" right="0.25" top="0.75" bottom="0.75" header="0.3" footer="0.3"/>
  <pageSetup paperSize="9" scale="27"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Hoja57">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166.82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312</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105.24706021999999</v>
      </c>
      <c r="E4" s="66">
        <v>105.91590914</v>
      </c>
      <c r="F4" s="66">
        <v>109.85636131</v>
      </c>
      <c r="G4" s="66">
        <v>113.16619978999999</v>
      </c>
      <c r="H4" s="66">
        <v>111.08933802</v>
      </c>
      <c r="I4" s="66">
        <v>127.37951486999999</v>
      </c>
      <c r="J4" s="66">
        <v>138.91782071</v>
      </c>
      <c r="K4" s="66">
        <v>140.27995983</v>
      </c>
      <c r="L4" s="66">
        <v>142.94872857000001</v>
      </c>
      <c r="M4" s="66">
        <v>146.44436139000001</v>
      </c>
      <c r="N4" s="66">
        <v>144.22843736999999</v>
      </c>
      <c r="O4" s="66">
        <v>149.40107337000001</v>
      </c>
      <c r="P4" s="66">
        <v>149.56692752999999</v>
      </c>
      <c r="Q4" s="66">
        <v>148.93283152999999</v>
      </c>
      <c r="R4" s="66">
        <v>158.24438042</v>
      </c>
      <c r="S4" s="66">
        <v>158.95768496000002</v>
      </c>
      <c r="T4" s="66">
        <v>164.69579341000002</v>
      </c>
      <c r="U4" s="66">
        <v>166.81983695</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13.806231200000001</v>
      </c>
      <c r="E5" s="74">
        <v>11.247683800000001</v>
      </c>
      <c r="F5" s="74">
        <v>9.5850956000000007</v>
      </c>
      <c r="G5" s="74">
        <v>11.8497626</v>
      </c>
      <c r="H5" s="74">
        <v>9.5312368000000003</v>
      </c>
      <c r="I5" s="74">
        <v>20.315837500000001</v>
      </c>
      <c r="J5" s="74">
        <v>24.023669000000002</v>
      </c>
      <c r="K5" s="74">
        <v>19.255061600000001</v>
      </c>
      <c r="L5" s="74">
        <v>21.444394199999998</v>
      </c>
      <c r="M5" s="74">
        <v>23.215514800000001</v>
      </c>
      <c r="N5" s="74">
        <v>19.021327700000001</v>
      </c>
      <c r="O5" s="74">
        <v>21.309379700000001</v>
      </c>
      <c r="P5" s="74">
        <v>20.484951830000004</v>
      </c>
      <c r="Q5" s="74">
        <v>17.069894680000001</v>
      </c>
      <c r="R5" s="74">
        <v>23.994303909999999</v>
      </c>
      <c r="S5" s="74">
        <v>22.675129739999999</v>
      </c>
      <c r="T5" s="74">
        <v>23.384525249999999</v>
      </c>
      <c r="U5" s="74">
        <v>23.9984839</v>
      </c>
      <c r="V5" s="74">
        <v>14.385869413835319</v>
      </c>
      <c r="AD5" s="113"/>
      <c r="AE5" s="113"/>
      <c r="AO5" s="114" t="s">
        <v>320</v>
      </c>
      <c r="AP5" s="115">
        <f t="shared" ref="AP5:BF5" si="0">+E4/D4-1</f>
        <v>6.3550366024656135E-3</v>
      </c>
      <c r="AQ5" s="115">
        <f t="shared" si="0"/>
        <v>3.7203591056292673E-2</v>
      </c>
      <c r="AR5" s="115">
        <f t="shared" si="0"/>
        <v>3.0128783081209809E-2</v>
      </c>
      <c r="AS5" s="115">
        <f t="shared" si="0"/>
        <v>-1.8352315212969761E-2</v>
      </c>
      <c r="AT5" s="115">
        <f t="shared" si="0"/>
        <v>0.14664032696879681</v>
      </c>
      <c r="AU5" s="115">
        <f t="shared" si="0"/>
        <v>9.0582114806887715E-2</v>
      </c>
      <c r="AV5" s="115">
        <f t="shared" si="0"/>
        <v>9.8053591183491218E-3</v>
      </c>
      <c r="AW5" s="115">
        <f t="shared" si="0"/>
        <v>1.9024590135570341E-2</v>
      </c>
      <c r="AX5" s="115">
        <f t="shared" si="0"/>
        <v>2.4453752439555609E-2</v>
      </c>
      <c r="AY5" s="115">
        <f t="shared" si="0"/>
        <v>-1.5131507959522783E-2</v>
      </c>
      <c r="AZ5" s="115">
        <f t="shared" si="0"/>
        <v>3.5864189436721539E-2</v>
      </c>
      <c r="BA5" s="115">
        <f t="shared" si="0"/>
        <v>1.1101269640094724E-3</v>
      </c>
      <c r="BB5" s="115">
        <f t="shared" si="0"/>
        <v>-4.239546873574751E-3</v>
      </c>
      <c r="BC5" s="115">
        <f t="shared" si="0"/>
        <v>6.252180123309059E-2</v>
      </c>
      <c r="BD5" s="115">
        <f t="shared" si="0"/>
        <v>4.5076137181416787E-3</v>
      </c>
      <c r="BE5" s="115">
        <f t="shared" si="0"/>
        <v>3.6098339324984074E-2</v>
      </c>
      <c r="BF5" s="115">
        <f t="shared" si="0"/>
        <v>1.2896768618201992E-2</v>
      </c>
    </row>
    <row r="6" spans="1:58" s="105" customFormat="1" ht="22.5" customHeight="1" x14ac:dyDescent="0.25">
      <c r="B6" s="111"/>
      <c r="C6" s="72" t="s">
        <v>0</v>
      </c>
      <c r="D6" s="74">
        <v>9.0151332800000006</v>
      </c>
      <c r="E6" s="74">
        <v>9.4462381799999999</v>
      </c>
      <c r="F6" s="74">
        <v>9.7160361099999992</v>
      </c>
      <c r="G6" s="74">
        <v>9.0254299200000005</v>
      </c>
      <c r="H6" s="74">
        <v>7.8890799700000001</v>
      </c>
      <c r="I6" s="74">
        <v>8.8259028400000012</v>
      </c>
      <c r="J6" s="74">
        <v>12.23652193</v>
      </c>
      <c r="K6" s="74">
        <v>12.616895959999999</v>
      </c>
      <c r="L6" s="74">
        <v>12.510877039999999</v>
      </c>
      <c r="M6" s="74">
        <v>14.278654339999999</v>
      </c>
      <c r="N6" s="74">
        <v>14.17865434</v>
      </c>
      <c r="O6" s="74">
        <v>15.046431640000002</v>
      </c>
      <c r="P6" s="74">
        <v>14.164230439999999</v>
      </c>
      <c r="Q6" s="74">
        <v>15.00558899</v>
      </c>
      <c r="R6" s="74">
        <v>15.34049871</v>
      </c>
      <c r="S6" s="74">
        <v>15.42218401</v>
      </c>
      <c r="T6" s="74">
        <v>18.1574627</v>
      </c>
      <c r="U6" s="74">
        <v>17.903908850000001</v>
      </c>
      <c r="V6" s="74">
        <v>10.732481926214952</v>
      </c>
      <c r="AI6" s="23"/>
      <c r="AO6" s="114" t="s">
        <v>319</v>
      </c>
      <c r="AP6" s="115">
        <f t="shared" ref="AP6:BF6" si="1">+E64/D64-1</f>
        <v>-8.8254545015651997E-2</v>
      </c>
      <c r="AQ6" s="115">
        <f t="shared" si="1"/>
        <v>-7.3934596910461559E-2</v>
      </c>
      <c r="AR6" s="115">
        <f t="shared" si="1"/>
        <v>9.9357159438611786E-2</v>
      </c>
      <c r="AS6" s="115">
        <f t="shared" si="1"/>
        <v>-0.15087851165003985</v>
      </c>
      <c r="AT6" s="115">
        <f t="shared" si="1"/>
        <v>0.25820251622613988</v>
      </c>
      <c r="AU6" s="115">
        <f t="shared" si="1"/>
        <v>0.17289067411566572</v>
      </c>
      <c r="AV6" s="115">
        <f t="shared" si="1"/>
        <v>6.5444566350546518E-2</v>
      </c>
      <c r="AW6" s="115">
        <f t="shared" si="1"/>
        <v>0.16268613536801335</v>
      </c>
      <c r="AX6" s="115">
        <f t="shared" si="1"/>
        <v>0.10781895343456194</v>
      </c>
      <c r="AY6" s="115">
        <f t="shared" si="1"/>
        <v>-6.4221421962003644E-2</v>
      </c>
      <c r="AZ6" s="115">
        <f t="shared" si="1"/>
        <v>3.8794812741912654E-2</v>
      </c>
      <c r="BA6" s="115">
        <f t="shared" si="1"/>
        <v>-2.3511831208839373E-2</v>
      </c>
      <c r="BB6" s="115">
        <f t="shared" si="1"/>
        <v>5.1116620396243873E-2</v>
      </c>
      <c r="BC6" s="115">
        <f t="shared" si="1"/>
        <v>5.0283428215810666E-2</v>
      </c>
      <c r="BD6" s="115">
        <f t="shared" si="1"/>
        <v>-7.5659636383828222E-2</v>
      </c>
      <c r="BE6" s="115">
        <f t="shared" si="1"/>
        <v>0.11287890758574015</v>
      </c>
      <c r="BF6" s="115">
        <f t="shared" si="1"/>
        <v>1.3003173095016418E-2</v>
      </c>
    </row>
    <row r="7" spans="1:58" s="23" customFormat="1" ht="22.5" customHeight="1" x14ac:dyDescent="0.25">
      <c r="B7" s="72"/>
      <c r="C7" s="72" t="s">
        <v>5</v>
      </c>
      <c r="D7" s="74">
        <v>4.9296000000000001E-3</v>
      </c>
      <c r="E7" s="74">
        <v>4.9296000000000001E-3</v>
      </c>
      <c r="F7" s="74">
        <v>1.4172599999999999E-2</v>
      </c>
      <c r="G7" s="74">
        <v>1.9718400000000001E-2</v>
      </c>
      <c r="H7" s="74">
        <v>2.0950800000000002E-2</v>
      </c>
      <c r="I7" s="74">
        <v>2.3415600000000002E-2</v>
      </c>
      <c r="J7" s="74">
        <v>1.9718400000000001E-2</v>
      </c>
      <c r="K7" s="74">
        <v>2.9577599999999999E-2</v>
      </c>
      <c r="L7" s="74">
        <v>2.7112799999999999E-2</v>
      </c>
      <c r="M7" s="74">
        <v>2.8345199999999997E-2</v>
      </c>
      <c r="N7" s="74">
        <v>3.1426200000000001E-2</v>
      </c>
      <c r="O7" s="74">
        <v>3.2042399999999999E-2</v>
      </c>
      <c r="P7" s="74">
        <v>3.1577170000000002E-2</v>
      </c>
      <c r="Q7" s="74">
        <v>2.9741510000000002E-2</v>
      </c>
      <c r="R7" s="74">
        <v>3.365253E-2</v>
      </c>
      <c r="S7" s="74">
        <v>2.6755400000000002E-2</v>
      </c>
      <c r="T7" s="74">
        <v>3.6509979999999997E-2</v>
      </c>
      <c r="U7" s="74">
        <v>3.6509979999999997E-2</v>
      </c>
      <c r="V7" s="74">
        <v>2.1885874406496954E-2</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v>0</v>
      </c>
      <c r="V8" s="74">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0.66804799999999998</v>
      </c>
      <c r="E9" s="74">
        <v>0.53861800000000004</v>
      </c>
      <c r="F9" s="74">
        <v>0.53552200000000005</v>
      </c>
      <c r="G9" s="74">
        <v>0.492006</v>
      </c>
      <c r="H9" s="74">
        <v>0.38949400000000001</v>
      </c>
      <c r="I9" s="74">
        <v>0.54816399999999998</v>
      </c>
      <c r="J9" s="74">
        <v>0.505938</v>
      </c>
      <c r="K9" s="74">
        <v>0.486674</v>
      </c>
      <c r="L9" s="74">
        <v>0.458036</v>
      </c>
      <c r="M9" s="74">
        <v>0.459756</v>
      </c>
      <c r="N9" s="74">
        <v>0.55212000000000006</v>
      </c>
      <c r="O9" s="74">
        <v>0.7006420000000001</v>
      </c>
      <c r="P9" s="74">
        <v>0.66595234999999997</v>
      </c>
      <c r="Q9" s="74">
        <v>0.66148620000000002</v>
      </c>
      <c r="R9" s="74">
        <v>0.72498438999999992</v>
      </c>
      <c r="S9" s="74">
        <v>0.66103693999999991</v>
      </c>
      <c r="T9" s="74">
        <v>0.89272662999999997</v>
      </c>
      <c r="U9" s="74">
        <v>0.81924895000000009</v>
      </c>
      <c r="V9" s="74">
        <v>0.49109804024418818</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81.752718139999999</v>
      </c>
      <c r="E10" s="74">
        <v>84.678439560000001</v>
      </c>
      <c r="F10" s="74">
        <v>90.005535000000009</v>
      </c>
      <c r="G10" s="74">
        <v>91.779282869999989</v>
      </c>
      <c r="H10" s="74">
        <v>93.25857646</v>
      </c>
      <c r="I10" s="74">
        <v>97.666194930000003</v>
      </c>
      <c r="J10" s="74">
        <v>102.13197337999999</v>
      </c>
      <c r="K10" s="74">
        <v>107.88985868</v>
      </c>
      <c r="L10" s="74">
        <v>108.50633053</v>
      </c>
      <c r="M10" s="74">
        <v>108.46011305</v>
      </c>
      <c r="N10" s="74">
        <v>110.44275913</v>
      </c>
      <c r="O10" s="74">
        <v>112.31025563</v>
      </c>
      <c r="P10" s="74">
        <v>114.21781247</v>
      </c>
      <c r="Q10" s="74">
        <v>116.16369581000001</v>
      </c>
      <c r="R10" s="74">
        <v>118.14738951</v>
      </c>
      <c r="S10" s="74">
        <v>120.1689679</v>
      </c>
      <c r="T10" s="74">
        <v>122.22081127</v>
      </c>
      <c r="U10" s="74">
        <v>124.05768916</v>
      </c>
      <c r="V10" s="74">
        <v>74.366269280782916</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0</v>
      </c>
      <c r="E11" s="74">
        <v>0</v>
      </c>
      <c r="F11" s="74">
        <v>0</v>
      </c>
      <c r="G11" s="74">
        <v>0</v>
      </c>
      <c r="H11" s="74">
        <v>0</v>
      </c>
      <c r="I11" s="74">
        <v>0</v>
      </c>
      <c r="J11" s="74">
        <v>0</v>
      </c>
      <c r="K11" s="74">
        <v>1.8919999999999998E-3</v>
      </c>
      <c r="L11" s="74">
        <v>1.9780000000000002E-3</v>
      </c>
      <c r="M11" s="74">
        <v>1.9780000000000002E-3</v>
      </c>
      <c r="N11" s="74">
        <v>2.15E-3</v>
      </c>
      <c r="O11" s="74">
        <v>2.3220000000000003E-3</v>
      </c>
      <c r="P11" s="74">
        <v>2.4032699999999999E-3</v>
      </c>
      <c r="Q11" s="74">
        <v>2.4243400000000001E-3</v>
      </c>
      <c r="R11" s="74">
        <v>3.5513699999999999E-3</v>
      </c>
      <c r="S11" s="74">
        <v>3.6109699999999998E-3</v>
      </c>
      <c r="T11" s="74">
        <v>3.75757E-3</v>
      </c>
      <c r="U11" s="74">
        <v>3.9961199999999997E-3</v>
      </c>
      <c r="V11" s="74">
        <v>2.3954705106190308E-3</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0</v>
      </c>
      <c r="E12" s="70">
        <v>0</v>
      </c>
      <c r="F12" s="70">
        <v>-1.4210854715202004E-14</v>
      </c>
      <c r="G12" s="70">
        <v>1.4210854715202004E-14</v>
      </c>
      <c r="H12" s="70">
        <v>-9.9999937219763524E-9</v>
      </c>
      <c r="I12" s="70">
        <v>-1.4210854715202004E-14</v>
      </c>
      <c r="J12" s="70">
        <v>0</v>
      </c>
      <c r="K12" s="70">
        <v>-1.0000007932831068E-8</v>
      </c>
      <c r="L12" s="70">
        <v>0</v>
      </c>
      <c r="M12" s="70">
        <v>0</v>
      </c>
      <c r="N12" s="70">
        <v>0</v>
      </c>
      <c r="O12" s="70">
        <v>0</v>
      </c>
      <c r="P12" s="70">
        <v>0</v>
      </c>
      <c r="Q12" s="70">
        <v>-2.8421709430404007E-14</v>
      </c>
      <c r="R12" s="70">
        <v>0</v>
      </c>
      <c r="S12" s="70">
        <v>2.8421709430404007E-14</v>
      </c>
      <c r="T12" s="70">
        <v>1.0000007932831068E-8</v>
      </c>
      <c r="U12" s="70">
        <v>-1.0000007932831068E-8</v>
      </c>
      <c r="V12" s="70">
        <v>-5.9944956880807383E-9</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93.548436109999997</v>
      </c>
      <c r="E13" s="71">
        <v>94.106673959999995</v>
      </c>
      <c r="F13" s="71">
        <v>96.134039630000004</v>
      </c>
      <c r="G13" s="71">
        <v>99.865419619999997</v>
      </c>
      <c r="H13" s="71">
        <v>100.14164287</v>
      </c>
      <c r="I13" s="71">
        <v>106.39705934000001</v>
      </c>
      <c r="J13" s="71">
        <v>113.07357570000001</v>
      </c>
      <c r="K13" s="71">
        <v>118.74491108999999</v>
      </c>
      <c r="L13" s="71">
        <v>123.60607729</v>
      </c>
      <c r="M13" s="71">
        <v>126.01875972000001</v>
      </c>
      <c r="N13" s="71">
        <v>125.97186384000001</v>
      </c>
      <c r="O13" s="71">
        <v>128.42565575999998</v>
      </c>
      <c r="P13" s="71">
        <v>129.96030859999999</v>
      </c>
      <c r="Q13" s="71">
        <v>133.31285201999998</v>
      </c>
      <c r="R13" s="71">
        <v>136.94415413999999</v>
      </c>
      <c r="S13" s="71">
        <v>136.39170444999999</v>
      </c>
      <c r="T13" s="71">
        <v>141.02919566999998</v>
      </c>
      <c r="U13" s="71">
        <v>143.20575904</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12.179116799999999</v>
      </c>
      <c r="E14" s="74">
        <v>10.5630563</v>
      </c>
      <c r="F14" s="74">
        <v>9.0264290000000003</v>
      </c>
      <c r="G14" s="74">
        <v>11.011064899999999</v>
      </c>
      <c r="H14" s="74">
        <v>9.4597064999999994</v>
      </c>
      <c r="I14" s="74">
        <v>12.4044232</v>
      </c>
      <c r="J14" s="74">
        <v>13.122963100000002</v>
      </c>
      <c r="K14" s="74">
        <v>14.401458399999999</v>
      </c>
      <c r="L14" s="74">
        <v>18.002194299999999</v>
      </c>
      <c r="M14" s="74">
        <v>20.082219300000002</v>
      </c>
      <c r="N14" s="74">
        <v>18.190410800000002</v>
      </c>
      <c r="O14" s="74">
        <v>18.966068700000001</v>
      </c>
      <c r="P14" s="74">
        <v>18.908270659999999</v>
      </c>
      <c r="Q14" s="74">
        <v>20.203388749999998</v>
      </c>
      <c r="R14" s="74">
        <v>21.863547050000001</v>
      </c>
      <c r="S14" s="74">
        <v>19.388697860000001</v>
      </c>
      <c r="T14" s="74">
        <v>20.858900890000001</v>
      </c>
      <c r="U14" s="74">
        <v>21.489913649999998</v>
      </c>
      <c r="V14" s="74">
        <v>15.006319434400309</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2.8135294100000001</v>
      </c>
      <c r="E15" s="74">
        <v>2.7850816900000002</v>
      </c>
      <c r="F15" s="74">
        <v>2.7694442499999998</v>
      </c>
      <c r="G15" s="74">
        <v>2.2204579600000001</v>
      </c>
      <c r="H15" s="74">
        <v>1.6422846999999998</v>
      </c>
      <c r="I15" s="74">
        <v>1.2113703199999999</v>
      </c>
      <c r="J15" s="74">
        <v>3.4695808299999999</v>
      </c>
      <c r="K15" s="74">
        <v>3.0995055699999998</v>
      </c>
      <c r="L15" s="74">
        <v>3.3114879999999998</v>
      </c>
      <c r="M15" s="74">
        <v>3.7793926600000001</v>
      </c>
      <c r="N15" s="74">
        <v>3.7632827600000001</v>
      </c>
      <c r="O15" s="74">
        <v>3.68347917</v>
      </c>
      <c r="P15" s="74">
        <v>3.4674458100000001</v>
      </c>
      <c r="Q15" s="74">
        <v>3.6734322100000001</v>
      </c>
      <c r="R15" s="74">
        <v>3.7555282499999998</v>
      </c>
      <c r="S15" s="74">
        <v>3.77535686</v>
      </c>
      <c r="T15" s="74">
        <v>4.7795877000000004</v>
      </c>
      <c r="U15" s="74">
        <v>4.7460405300000001</v>
      </c>
      <c r="V15" s="74">
        <v>3.3141408291229011</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4.9296000000000001E-3</v>
      </c>
      <c r="E16" s="74">
        <v>4.9296000000000001E-3</v>
      </c>
      <c r="F16" s="74">
        <v>1.4172599999999999E-2</v>
      </c>
      <c r="G16" s="74">
        <v>1.9718400000000001E-2</v>
      </c>
      <c r="H16" s="74">
        <v>2.0950800000000002E-2</v>
      </c>
      <c r="I16" s="74">
        <v>2.3415600000000002E-2</v>
      </c>
      <c r="J16" s="74">
        <v>1.9718400000000001E-2</v>
      </c>
      <c r="K16" s="74">
        <v>2.9577599999999999E-2</v>
      </c>
      <c r="L16" s="74">
        <v>2.7112799999999999E-2</v>
      </c>
      <c r="M16" s="74">
        <v>2.8345199999999997E-2</v>
      </c>
      <c r="N16" s="74">
        <v>3.1426200000000001E-2</v>
      </c>
      <c r="O16" s="74">
        <v>3.2042399999999999E-2</v>
      </c>
      <c r="P16" s="74">
        <v>3.1577170000000002E-2</v>
      </c>
      <c r="Q16" s="74">
        <v>2.9741510000000002E-2</v>
      </c>
      <c r="R16" s="74">
        <v>3.365253E-2</v>
      </c>
      <c r="S16" s="74">
        <v>2.6755400000000002E-2</v>
      </c>
      <c r="T16" s="74">
        <v>3.6509979999999997E-2</v>
      </c>
      <c r="U16" s="74">
        <v>3.6509979999999997E-2</v>
      </c>
      <c r="V16" s="74">
        <v>2.5494770772313761E-2</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1.47705</v>
      </c>
      <c r="E17" s="74">
        <v>1.299202</v>
      </c>
      <c r="F17" s="74">
        <v>1.674506</v>
      </c>
      <c r="G17" s="74">
        <v>1.5751759999999999</v>
      </c>
      <c r="H17" s="74">
        <v>1.540346</v>
      </c>
      <c r="I17" s="74">
        <v>1.7767599999999999</v>
      </c>
      <c r="J17" s="74">
        <v>2.0164420000000001</v>
      </c>
      <c r="K17" s="74">
        <v>2.1636739999999999</v>
      </c>
      <c r="L17" s="74">
        <v>2.019882</v>
      </c>
      <c r="M17" s="74">
        <v>2.1017540000000001</v>
      </c>
      <c r="N17" s="74">
        <v>2.1536119999999999</v>
      </c>
      <c r="O17" s="74">
        <v>2.1868939999999997</v>
      </c>
      <c r="P17" s="74">
        <v>2.2352841400000001</v>
      </c>
      <c r="Q17" s="74">
        <v>2.2921334</v>
      </c>
      <c r="R17" s="74">
        <v>2.3455482600000002</v>
      </c>
      <c r="S17" s="74">
        <v>2.3879588199999997</v>
      </c>
      <c r="T17" s="74">
        <v>2.6491692200000001</v>
      </c>
      <c r="U17" s="74">
        <v>2.5344034900000003</v>
      </c>
      <c r="V17" s="74">
        <v>1.7697636652252893</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v>
      </c>
      <c r="E18" s="74">
        <v>0</v>
      </c>
      <c r="F18" s="74">
        <v>0</v>
      </c>
      <c r="G18" s="74">
        <v>0</v>
      </c>
      <c r="H18" s="74">
        <v>0</v>
      </c>
      <c r="I18" s="74">
        <v>0</v>
      </c>
      <c r="J18" s="74">
        <v>0</v>
      </c>
      <c r="K18" s="74">
        <v>0</v>
      </c>
      <c r="L18" s="74">
        <v>0</v>
      </c>
      <c r="M18" s="74">
        <v>0</v>
      </c>
      <c r="N18" s="74">
        <v>0</v>
      </c>
      <c r="O18" s="74">
        <v>0</v>
      </c>
      <c r="P18" s="74">
        <v>0</v>
      </c>
      <c r="Q18" s="74">
        <v>0</v>
      </c>
      <c r="R18" s="74">
        <v>0</v>
      </c>
      <c r="S18" s="74">
        <v>0</v>
      </c>
      <c r="T18" s="74">
        <v>0</v>
      </c>
      <c r="U18" s="74">
        <v>0</v>
      </c>
      <c r="V18" s="74">
        <v>0</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77.073810299999991</v>
      </c>
      <c r="E19" s="74">
        <v>79.454404370000006</v>
      </c>
      <c r="F19" s="74">
        <v>82.649487789999995</v>
      </c>
      <c r="G19" s="74">
        <v>85.039002359999998</v>
      </c>
      <c r="H19" s="74">
        <v>87.47835486999999</v>
      </c>
      <c r="I19" s="74">
        <v>90.981090230000007</v>
      </c>
      <c r="J19" s="74">
        <v>94.444871369999987</v>
      </c>
      <c r="K19" s="74">
        <v>99.050695519999991</v>
      </c>
      <c r="L19" s="74">
        <v>100.24540020000001</v>
      </c>
      <c r="M19" s="74">
        <v>100.02704856</v>
      </c>
      <c r="N19" s="74">
        <v>101.83313208</v>
      </c>
      <c r="O19" s="74">
        <v>103.55717148999999</v>
      </c>
      <c r="P19" s="74">
        <v>105.31773081999999</v>
      </c>
      <c r="Q19" s="74">
        <v>107.11415615999999</v>
      </c>
      <c r="R19" s="74">
        <v>108.94587804</v>
      </c>
      <c r="S19" s="74">
        <v>110.81293551</v>
      </c>
      <c r="T19" s="74">
        <v>112.70502787999999</v>
      </c>
      <c r="U19" s="74">
        <v>114.3988914</v>
      </c>
      <c r="V19" s="74">
        <v>79.884281307462132</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2.0243540000000002</v>
      </c>
      <c r="E20" s="71">
        <v>1.98746</v>
      </c>
      <c r="F20" s="71">
        <v>1.976108</v>
      </c>
      <c r="G20" s="71">
        <v>1.8154600000000001</v>
      </c>
      <c r="H20" s="71">
        <v>1.7008219999999998</v>
      </c>
      <c r="I20" s="71">
        <v>2.2464059999999999</v>
      </c>
      <c r="J20" s="71">
        <v>2.3249239999999998</v>
      </c>
      <c r="K20" s="71">
        <v>2.4706080000000004</v>
      </c>
      <c r="L20" s="71">
        <v>2.485916</v>
      </c>
      <c r="M20" s="71">
        <v>2.773844</v>
      </c>
      <c r="N20" s="71">
        <v>2.850212</v>
      </c>
      <c r="O20" s="71">
        <v>3.1394299999999999</v>
      </c>
      <c r="P20" s="71">
        <v>2.7704811399999998</v>
      </c>
      <c r="Q20" s="71">
        <v>2.8704391999999999</v>
      </c>
      <c r="R20" s="71">
        <v>2.8469840800000004</v>
      </c>
      <c r="S20" s="71">
        <v>2.7889001899999997</v>
      </c>
      <c r="T20" s="71">
        <v>3.0939681599999997</v>
      </c>
      <c r="U20" s="71">
        <v>2.9599331100000001</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0</v>
      </c>
      <c r="E21" s="74">
        <v>0</v>
      </c>
      <c r="F21" s="74">
        <v>0</v>
      </c>
      <c r="G21" s="74">
        <v>0</v>
      </c>
      <c r="H21" s="74">
        <v>0</v>
      </c>
      <c r="I21" s="74">
        <v>0</v>
      </c>
      <c r="J21" s="74">
        <v>0</v>
      </c>
      <c r="K21" s="74">
        <v>0</v>
      </c>
      <c r="L21" s="74">
        <v>0</v>
      </c>
      <c r="M21" s="74">
        <v>0</v>
      </c>
      <c r="N21" s="74">
        <v>0</v>
      </c>
      <c r="O21" s="74">
        <v>0</v>
      </c>
      <c r="P21" s="74">
        <v>0</v>
      </c>
      <c r="Q21" s="74">
        <v>0</v>
      </c>
      <c r="R21" s="74">
        <v>0</v>
      </c>
      <c r="S21" s="74">
        <v>0</v>
      </c>
      <c r="T21" s="74">
        <v>0</v>
      </c>
      <c r="U21" s="74">
        <v>0</v>
      </c>
      <c r="V21" s="74">
        <v>0</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1.356306</v>
      </c>
      <c r="E22" s="74">
        <v>1.4488420000000002</v>
      </c>
      <c r="F22" s="74">
        <v>1.4405859999999999</v>
      </c>
      <c r="G22" s="74">
        <v>1.3234539999999999</v>
      </c>
      <c r="H22" s="74">
        <v>1.311328</v>
      </c>
      <c r="I22" s="74">
        <v>1.698242</v>
      </c>
      <c r="J22" s="74">
        <v>1.8189860000000002</v>
      </c>
      <c r="K22" s="74">
        <v>1.9820419999999999</v>
      </c>
      <c r="L22" s="74">
        <v>2.0259019999999999</v>
      </c>
      <c r="M22" s="74">
        <v>2.3121100000000001</v>
      </c>
      <c r="N22" s="74">
        <v>2.2959420000000001</v>
      </c>
      <c r="O22" s="74">
        <v>2.4364659999999998</v>
      </c>
      <c r="P22" s="74">
        <v>2.10212552</v>
      </c>
      <c r="Q22" s="74">
        <v>2.20652866</v>
      </c>
      <c r="R22" s="74">
        <v>2.1184483200000002</v>
      </c>
      <c r="S22" s="74">
        <v>2.1242522899999998</v>
      </c>
      <c r="T22" s="74">
        <v>2.19748396</v>
      </c>
      <c r="U22" s="74">
        <v>2.1366880400000001</v>
      </c>
      <c r="V22" s="74">
        <v>72.18703803749132</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0</v>
      </c>
      <c r="E23" s="74">
        <v>0</v>
      </c>
      <c r="F23" s="74">
        <v>0</v>
      </c>
      <c r="G23" s="74">
        <v>0</v>
      </c>
      <c r="H23" s="74">
        <v>0</v>
      </c>
      <c r="I23" s="74">
        <v>0</v>
      </c>
      <c r="J23" s="74">
        <v>0</v>
      </c>
      <c r="K23" s="74">
        <v>0</v>
      </c>
      <c r="L23" s="74">
        <v>0</v>
      </c>
      <c r="M23" s="74">
        <v>0</v>
      </c>
      <c r="N23" s="74">
        <v>0</v>
      </c>
      <c r="O23" s="74">
        <v>0</v>
      </c>
      <c r="P23" s="74">
        <v>0</v>
      </c>
      <c r="Q23" s="74">
        <v>0</v>
      </c>
      <c r="R23" s="74">
        <v>0</v>
      </c>
      <c r="S23" s="74">
        <v>0</v>
      </c>
      <c r="T23" s="74">
        <v>0</v>
      </c>
      <c r="U23" s="74">
        <v>0</v>
      </c>
      <c r="V23" s="74">
        <v>0</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0.66804799999999998</v>
      </c>
      <c r="E25" s="74">
        <v>0.53861800000000004</v>
      </c>
      <c r="F25" s="74">
        <v>0.53552200000000005</v>
      </c>
      <c r="G25" s="74">
        <v>0.492006</v>
      </c>
      <c r="H25" s="74">
        <v>0.38949400000000001</v>
      </c>
      <c r="I25" s="74">
        <v>0.54816399999999998</v>
      </c>
      <c r="J25" s="74">
        <v>0.505938</v>
      </c>
      <c r="K25" s="74">
        <v>0.486674</v>
      </c>
      <c r="L25" s="74">
        <v>0.458036</v>
      </c>
      <c r="M25" s="74">
        <v>0.459756</v>
      </c>
      <c r="N25" s="74">
        <v>0.55212000000000006</v>
      </c>
      <c r="O25" s="74">
        <v>0.7006420000000001</v>
      </c>
      <c r="P25" s="74">
        <v>0.66595234999999997</v>
      </c>
      <c r="Q25" s="74">
        <v>0.66148620000000002</v>
      </c>
      <c r="R25" s="74">
        <v>0.72498438999999992</v>
      </c>
      <c r="S25" s="74">
        <v>0.66103693999999991</v>
      </c>
      <c r="T25" s="74">
        <v>0.89272662999999997</v>
      </c>
      <c r="U25" s="74">
        <v>0.81924895000000009</v>
      </c>
      <c r="V25" s="74">
        <v>27.677954857567709</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v>
      </c>
      <c r="E26" s="74">
        <v>0</v>
      </c>
      <c r="F26" s="74">
        <v>0</v>
      </c>
      <c r="G26" s="74">
        <v>0</v>
      </c>
      <c r="H26" s="74">
        <v>0</v>
      </c>
      <c r="I26" s="74">
        <v>0</v>
      </c>
      <c r="J26" s="74">
        <v>0</v>
      </c>
      <c r="K26" s="74">
        <v>0</v>
      </c>
      <c r="L26" s="74">
        <v>0</v>
      </c>
      <c r="M26" s="74">
        <v>0</v>
      </c>
      <c r="N26" s="74">
        <v>0</v>
      </c>
      <c r="O26" s="74">
        <v>0</v>
      </c>
      <c r="P26" s="74">
        <v>0</v>
      </c>
      <c r="Q26" s="74">
        <v>0</v>
      </c>
      <c r="R26" s="74">
        <v>0</v>
      </c>
      <c r="S26" s="74">
        <v>0</v>
      </c>
      <c r="T26" s="74">
        <v>0</v>
      </c>
      <c r="U26" s="74">
        <v>0</v>
      </c>
      <c r="V26" s="74">
        <v>0</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v>
      </c>
      <c r="E27" s="74">
        <v>0</v>
      </c>
      <c r="F27" s="74">
        <v>0</v>
      </c>
      <c r="G27" s="74">
        <v>0</v>
      </c>
      <c r="H27" s="74">
        <v>0</v>
      </c>
      <c r="I27" s="74">
        <v>0</v>
      </c>
      <c r="J27" s="74">
        <v>0</v>
      </c>
      <c r="K27" s="74">
        <v>0</v>
      </c>
      <c r="L27" s="74">
        <v>0</v>
      </c>
      <c r="M27" s="74">
        <v>0</v>
      </c>
      <c r="N27" s="74">
        <v>0</v>
      </c>
      <c r="O27" s="74">
        <v>0</v>
      </c>
      <c r="P27" s="74">
        <v>0</v>
      </c>
      <c r="Q27" s="74">
        <v>0</v>
      </c>
      <c r="R27" s="74">
        <v>0</v>
      </c>
      <c r="S27" s="74">
        <v>0</v>
      </c>
      <c r="T27" s="74">
        <v>0</v>
      </c>
      <c r="U27" s="74">
        <v>0</v>
      </c>
      <c r="V27" s="74">
        <v>0</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0</v>
      </c>
      <c r="J28" s="74">
        <v>0</v>
      </c>
      <c r="K28" s="74">
        <v>1.8919999999999998E-3</v>
      </c>
      <c r="L28" s="74">
        <v>1.9780000000000002E-3</v>
      </c>
      <c r="M28" s="74">
        <v>1.9780000000000002E-3</v>
      </c>
      <c r="N28" s="74">
        <v>2.15E-3</v>
      </c>
      <c r="O28" s="74">
        <v>2.3220000000000003E-3</v>
      </c>
      <c r="P28" s="74">
        <v>2.4032699999999999E-3</v>
      </c>
      <c r="Q28" s="74">
        <v>2.4243400000000001E-3</v>
      </c>
      <c r="R28" s="74">
        <v>3.5513699999999999E-3</v>
      </c>
      <c r="S28" s="74">
        <v>3.6109699999999998E-3</v>
      </c>
      <c r="T28" s="74">
        <v>3.75757E-3</v>
      </c>
      <c r="U28" s="74">
        <v>3.9961199999999997E-3</v>
      </c>
      <c r="V28" s="74">
        <v>0.13500710494096266</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[1]Nigeria!C29</f>
        <v>Otras renovables</v>
      </c>
      <c r="D29" s="74">
        <v>4.4408920985006262E-16</v>
      </c>
      <c r="E29" s="74">
        <v>-2.2204460492503131E-16</v>
      </c>
      <c r="F29" s="74">
        <v>0</v>
      </c>
      <c r="G29" s="74">
        <v>2.2204460492503131E-16</v>
      </c>
      <c r="H29" s="74">
        <v>-2.2204460492503131E-16</v>
      </c>
      <c r="I29" s="74">
        <v>0</v>
      </c>
      <c r="J29" s="74">
        <v>-4.4408920985006262E-16</v>
      </c>
      <c r="K29" s="74">
        <v>8.8817841970012523E-16</v>
      </c>
      <c r="L29" s="74">
        <v>4.4408920985006262E-16</v>
      </c>
      <c r="M29" s="74">
        <v>0</v>
      </c>
      <c r="N29" s="74">
        <v>0</v>
      </c>
      <c r="O29" s="74">
        <v>0</v>
      </c>
      <c r="P29" s="74">
        <v>0</v>
      </c>
      <c r="Q29" s="74">
        <v>-4.4408920985006262E-16</v>
      </c>
      <c r="R29" s="74">
        <v>4.4408920985006262E-16</v>
      </c>
      <c r="S29" s="74">
        <v>-9.9999999392252903E-9</v>
      </c>
      <c r="T29" s="74">
        <v>0</v>
      </c>
      <c r="U29" s="74">
        <v>0</v>
      </c>
      <c r="V29" s="74">
        <v>0</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93.548436109999997</v>
      </c>
      <c r="E30" s="71">
        <v>94.106673959999995</v>
      </c>
      <c r="F30" s="71">
        <v>96.134039630000004</v>
      </c>
      <c r="G30" s="71">
        <v>99.865419619999997</v>
      </c>
      <c r="H30" s="71">
        <v>100.14164287</v>
      </c>
      <c r="I30" s="71">
        <v>106.39705934000001</v>
      </c>
      <c r="J30" s="71">
        <v>113.07357570000001</v>
      </c>
      <c r="K30" s="71">
        <v>118.74491108999999</v>
      </c>
      <c r="L30" s="71">
        <v>123.60607729</v>
      </c>
      <c r="M30" s="71">
        <v>126.01875972000001</v>
      </c>
      <c r="N30" s="71">
        <v>125.97186384000001</v>
      </c>
      <c r="O30" s="71">
        <v>128.42565575999998</v>
      </c>
      <c r="P30" s="71">
        <v>129.96030859999999</v>
      </c>
      <c r="Q30" s="71">
        <v>133.31285201999998</v>
      </c>
      <c r="R30" s="71">
        <v>136.94415413999999</v>
      </c>
      <c r="S30" s="71">
        <v>136.39170444999999</v>
      </c>
      <c r="T30" s="71">
        <v>141.02919566999998</v>
      </c>
      <c r="U30" s="71">
        <v>143.20575904</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[1]Nigeria!C31</f>
        <v>Industria</v>
      </c>
      <c r="D31" s="74">
        <v>5.5549516599999995</v>
      </c>
      <c r="E31" s="74">
        <v>5.9202125800000003</v>
      </c>
      <c r="F31" s="74">
        <v>6.6188549000000005</v>
      </c>
      <c r="G31" s="74">
        <v>7.1237110000000001</v>
      </c>
      <c r="H31" s="74">
        <v>6.4532195799999998</v>
      </c>
      <c r="I31" s="74">
        <v>7.0944706200000001</v>
      </c>
      <c r="J31" s="74">
        <v>9.8192195800000004</v>
      </c>
      <c r="K31" s="74">
        <v>10.14985787</v>
      </c>
      <c r="L31" s="74">
        <v>9.9159124599999995</v>
      </c>
      <c r="M31" s="74">
        <v>7.3055750099999992</v>
      </c>
      <c r="N31" s="74">
        <v>7.3323123299999997</v>
      </c>
      <c r="O31" s="74">
        <v>7.2780005700000006</v>
      </c>
      <c r="P31" s="74">
        <v>7.15976532</v>
      </c>
      <c r="Q31" s="74">
        <v>7.3259109900000006</v>
      </c>
      <c r="R31" s="74">
        <v>7.4177528800000001</v>
      </c>
      <c r="S31" s="74">
        <v>7.4277047000000005</v>
      </c>
      <c r="T31" s="74">
        <v>8.2241046099999995</v>
      </c>
      <c r="U31" s="74">
        <v>8.2607515100000004</v>
      </c>
      <c r="V31" s="74">
        <v>5.7684492337299238</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9.753502000000001</v>
      </c>
      <c r="E32" s="74">
        <v>8.2523003999999993</v>
      </c>
      <c r="F32" s="74">
        <v>7.2495280000000006</v>
      </c>
      <c r="G32" s="74">
        <v>8.6629617999999997</v>
      </c>
      <c r="H32" s="74">
        <v>8.1377313999999998</v>
      </c>
      <c r="I32" s="74">
        <v>10.1570059</v>
      </c>
      <c r="J32" s="74">
        <v>10.883251</v>
      </c>
      <c r="K32" s="74">
        <v>12.0714989</v>
      </c>
      <c r="L32" s="74">
        <v>15.275352999999999</v>
      </c>
      <c r="M32" s="74">
        <v>16.744526699999998</v>
      </c>
      <c r="N32" s="74">
        <v>15.230174999999999</v>
      </c>
      <c r="O32" s="74">
        <v>17.414918399999998</v>
      </c>
      <c r="P32" s="74">
        <v>17.430001400000002</v>
      </c>
      <c r="Q32" s="74">
        <v>18.66783779</v>
      </c>
      <c r="R32" s="74">
        <v>20.170728230000002</v>
      </c>
      <c r="S32" s="74">
        <v>17.32524858</v>
      </c>
      <c r="T32" s="74">
        <v>18.640093020000002</v>
      </c>
      <c r="U32" s="74">
        <v>19.231153450000001</v>
      </c>
      <c r="V32" s="74">
        <v>13.429036359234955</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77.001019569999983</v>
      </c>
      <c r="E33" s="74">
        <v>78.692725880000012</v>
      </c>
      <c r="F33" s="74">
        <v>81.342707320000002</v>
      </c>
      <c r="G33" s="74">
        <v>83.293133760000003</v>
      </c>
      <c r="H33" s="74">
        <v>84.443482989999993</v>
      </c>
      <c r="I33" s="74">
        <v>88.466251239999991</v>
      </c>
      <c r="J33" s="74">
        <v>91.403684769999998</v>
      </c>
      <c r="K33" s="74">
        <v>95.396802910000005</v>
      </c>
      <c r="L33" s="74">
        <v>97.221066070000006</v>
      </c>
      <c r="M33" s="74">
        <v>100.41608099</v>
      </c>
      <c r="N33" s="74">
        <v>101.85923378</v>
      </c>
      <c r="O33" s="74">
        <v>102.15791444999999</v>
      </c>
      <c r="P33" s="74">
        <v>103.99549964000001</v>
      </c>
      <c r="Q33" s="74">
        <v>105.85744943</v>
      </c>
      <c r="R33" s="74">
        <v>107.96032996999999</v>
      </c>
      <c r="S33" s="74">
        <v>110.23934607</v>
      </c>
      <c r="T33" s="74">
        <v>112.41648033</v>
      </c>
      <c r="U33" s="74">
        <v>113.98039088</v>
      </c>
      <c r="V33" s="74">
        <v>79.592044093815517</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12.179116799999999</v>
      </c>
      <c r="E34" s="71">
        <v>10.5630563</v>
      </c>
      <c r="F34" s="71">
        <v>9.0264290000000003</v>
      </c>
      <c r="G34" s="71">
        <v>11.011064899999999</v>
      </c>
      <c r="H34" s="71">
        <v>9.4597064999999994</v>
      </c>
      <c r="I34" s="71">
        <v>12.4044232</v>
      </c>
      <c r="J34" s="71">
        <v>13.122963100000002</v>
      </c>
      <c r="K34" s="71">
        <v>14.401458399999999</v>
      </c>
      <c r="L34" s="71">
        <v>18.002194299999999</v>
      </c>
      <c r="M34" s="71">
        <v>20.082219300000002</v>
      </c>
      <c r="N34" s="71">
        <v>18.190410800000002</v>
      </c>
      <c r="O34" s="71">
        <v>18.966068700000001</v>
      </c>
      <c r="P34" s="71">
        <v>18.908270659999999</v>
      </c>
      <c r="Q34" s="71">
        <v>20.203388749999998</v>
      </c>
      <c r="R34" s="71">
        <v>21.863547050000001</v>
      </c>
      <c r="S34" s="71">
        <v>19.388697860000001</v>
      </c>
      <c r="T34" s="71">
        <v>20.858900890000001</v>
      </c>
      <c r="U34" s="71">
        <v>21.489913649999998</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0.3058324</v>
      </c>
      <c r="E35" s="74">
        <v>0.1753932</v>
      </c>
      <c r="F35" s="74">
        <v>0.12647369999999999</v>
      </c>
      <c r="G35" s="74">
        <v>0.37736040000000004</v>
      </c>
      <c r="H35" s="74">
        <v>0.17736429999999997</v>
      </c>
      <c r="I35" s="74">
        <v>0.26438619999999996</v>
      </c>
      <c r="J35" s="74">
        <v>0.29834949999999999</v>
      </c>
      <c r="K35" s="74">
        <v>0.3837333</v>
      </c>
      <c r="L35" s="74">
        <v>0.40493170000000001</v>
      </c>
      <c r="M35" s="74">
        <v>0.42886270000000004</v>
      </c>
      <c r="N35" s="74">
        <v>0.44038510000000003</v>
      </c>
      <c r="O35" s="74">
        <v>0.43375920000000001</v>
      </c>
      <c r="P35" s="74">
        <v>0.43762270000000003</v>
      </c>
      <c r="Q35" s="74">
        <v>0.44494198999999995</v>
      </c>
      <c r="R35" s="74">
        <v>0.45622001000000001</v>
      </c>
      <c r="S35" s="74">
        <v>0.44798450000000001</v>
      </c>
      <c r="T35" s="74">
        <v>0.47544715000000004</v>
      </c>
      <c r="U35" s="74">
        <v>0.48586363999999999</v>
      </c>
      <c r="V35" s="74">
        <v>2.2608915415534954</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9.753502000000001</v>
      </c>
      <c r="E36" s="74">
        <v>8.2523003999999993</v>
      </c>
      <c r="F36" s="74">
        <v>7.2495280000000006</v>
      </c>
      <c r="G36" s="74">
        <v>8.6629617999999997</v>
      </c>
      <c r="H36" s="74">
        <v>8.1377313999999998</v>
      </c>
      <c r="I36" s="74">
        <v>10.1570059</v>
      </c>
      <c r="J36" s="74">
        <v>10.883251</v>
      </c>
      <c r="K36" s="74">
        <v>12.0714989</v>
      </c>
      <c r="L36" s="74">
        <v>15.275352999999999</v>
      </c>
      <c r="M36" s="74">
        <v>16.744526699999998</v>
      </c>
      <c r="N36" s="74">
        <v>15.230174999999999</v>
      </c>
      <c r="O36" s="74">
        <v>17.414918399999998</v>
      </c>
      <c r="P36" s="74">
        <v>17.430001400000002</v>
      </c>
      <c r="Q36" s="74">
        <v>18.66783779</v>
      </c>
      <c r="R36" s="74">
        <v>20.170728230000002</v>
      </c>
      <c r="S36" s="74">
        <v>17.32524858</v>
      </c>
      <c r="T36" s="74">
        <v>18.640093020000002</v>
      </c>
      <c r="U36" s="74">
        <v>19.231153450000001</v>
      </c>
      <c r="V36" s="74">
        <v>89.489207649747826</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1.9447406</v>
      </c>
      <c r="E37" s="74">
        <v>1.9116833999999998</v>
      </c>
      <c r="F37" s="74">
        <v>1.5369717000000001</v>
      </c>
      <c r="G37" s="74">
        <v>1.7402495</v>
      </c>
      <c r="H37" s="74">
        <v>1.0088991</v>
      </c>
      <c r="I37" s="74">
        <v>1.9081271</v>
      </c>
      <c r="J37" s="74">
        <v>1.8760324000000002</v>
      </c>
      <c r="K37" s="74">
        <v>1.9066201</v>
      </c>
      <c r="L37" s="74">
        <v>2.2896599000000002</v>
      </c>
      <c r="M37" s="74">
        <v>2.6818637999999999</v>
      </c>
      <c r="N37" s="74">
        <v>2.2896598999999997</v>
      </c>
      <c r="O37" s="74">
        <v>0.83453259999999996</v>
      </c>
      <c r="P37" s="74">
        <v>0.88179543000000016</v>
      </c>
      <c r="Q37" s="74">
        <v>0.91739506000000004</v>
      </c>
      <c r="R37" s="74">
        <v>1.1584904899999999</v>
      </c>
      <c r="S37" s="74">
        <v>1.5402491999999999</v>
      </c>
      <c r="T37" s="74">
        <v>1.67126201</v>
      </c>
      <c r="U37" s="74">
        <v>1.70408585</v>
      </c>
      <c r="V37" s="74">
        <v>7.9297007784859108</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2.8135294100000001</v>
      </c>
      <c r="E38" s="71">
        <v>2.7850816900000002</v>
      </c>
      <c r="F38" s="71">
        <v>2.7694442499999998</v>
      </c>
      <c r="G38" s="71">
        <v>2.2204579600000001</v>
      </c>
      <c r="H38" s="71">
        <v>1.6422846999999998</v>
      </c>
      <c r="I38" s="71">
        <v>1.2113703199999999</v>
      </c>
      <c r="J38" s="71">
        <v>3.4695808299999999</v>
      </c>
      <c r="K38" s="71">
        <v>3.0995055699999998</v>
      </c>
      <c r="L38" s="71">
        <v>3.3114879999999998</v>
      </c>
      <c r="M38" s="71">
        <v>3.7793926600000001</v>
      </c>
      <c r="N38" s="71">
        <v>3.7632827600000001</v>
      </c>
      <c r="O38" s="71">
        <v>3.68347917</v>
      </c>
      <c r="P38" s="71">
        <v>3.4674458100000001</v>
      </c>
      <c r="Q38" s="71">
        <v>3.6734322100000001</v>
      </c>
      <c r="R38" s="71">
        <v>3.7555282499999998</v>
      </c>
      <c r="S38" s="71">
        <v>3.77535686</v>
      </c>
      <c r="T38" s="71">
        <v>4.7795877000000004</v>
      </c>
      <c r="U38" s="71">
        <v>4.7460405300000001</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1.7496083200000001</v>
      </c>
      <c r="E39" s="74">
        <v>1.76732588</v>
      </c>
      <c r="F39" s="74">
        <v>1.9599504300000001</v>
      </c>
      <c r="G39" s="74">
        <v>1.6653381</v>
      </c>
      <c r="H39" s="74">
        <v>0.67078749999999998</v>
      </c>
      <c r="I39" s="74">
        <v>0.60694272000000005</v>
      </c>
      <c r="J39" s="74">
        <v>2.5674906700000002</v>
      </c>
      <c r="K39" s="74">
        <v>2.0123602599999999</v>
      </c>
      <c r="L39" s="74">
        <v>2.1499919300000001</v>
      </c>
      <c r="M39" s="74">
        <v>2.4537817399999997</v>
      </c>
      <c r="N39" s="74">
        <v>2.4433308299999998</v>
      </c>
      <c r="O39" s="74">
        <v>2.3915153199999999</v>
      </c>
      <c r="P39" s="74">
        <v>2.2512546900000001</v>
      </c>
      <c r="Q39" s="74">
        <v>2.38499229</v>
      </c>
      <c r="R39" s="74">
        <v>2.4382935200000002</v>
      </c>
      <c r="S39" s="74">
        <v>2.4511673300000001</v>
      </c>
      <c r="T39" s="74">
        <v>3.1031687000000003</v>
      </c>
      <c r="U39" s="74">
        <v>3.0813880500000002</v>
      </c>
      <c r="V39" s="74">
        <v>64.925447444503817</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v>
      </c>
      <c r="E40" s="74">
        <v>0</v>
      </c>
      <c r="F40" s="74">
        <v>0</v>
      </c>
      <c r="G40" s="74">
        <v>0</v>
      </c>
      <c r="H40" s="74">
        <v>0</v>
      </c>
      <c r="I40" s="74">
        <v>0</v>
      </c>
      <c r="J40" s="74">
        <v>0</v>
      </c>
      <c r="K40" s="74">
        <v>0</v>
      </c>
      <c r="L40" s="74">
        <v>0</v>
      </c>
      <c r="M40" s="74">
        <v>0</v>
      </c>
      <c r="N40" s="74">
        <v>0</v>
      </c>
      <c r="O40" s="74">
        <v>0</v>
      </c>
      <c r="P40" s="74">
        <v>0</v>
      </c>
      <c r="Q40" s="74">
        <v>0</v>
      </c>
      <c r="R40" s="74">
        <v>0</v>
      </c>
      <c r="S40" s="74">
        <v>0</v>
      </c>
      <c r="T40" s="74">
        <v>0</v>
      </c>
      <c r="U40" s="74">
        <v>0</v>
      </c>
      <c r="V40" s="74">
        <v>0</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0</v>
      </c>
      <c r="E41" s="74">
        <v>0</v>
      </c>
      <c r="F41" s="74">
        <v>0</v>
      </c>
      <c r="G41" s="74">
        <v>0</v>
      </c>
      <c r="H41" s="74">
        <v>0</v>
      </c>
      <c r="I41" s="74">
        <v>0</v>
      </c>
      <c r="J41" s="74">
        <v>0</v>
      </c>
      <c r="K41" s="74">
        <v>0</v>
      </c>
      <c r="L41" s="74">
        <v>0</v>
      </c>
      <c r="M41" s="74">
        <v>0</v>
      </c>
      <c r="N41" s="74">
        <v>0</v>
      </c>
      <c r="O41" s="74">
        <v>0</v>
      </c>
      <c r="P41" s="74">
        <v>0</v>
      </c>
      <c r="Q41" s="74">
        <v>0</v>
      </c>
      <c r="R41" s="74">
        <v>0</v>
      </c>
      <c r="S41" s="74">
        <v>0</v>
      </c>
      <c r="T41" s="74">
        <v>0</v>
      </c>
      <c r="U41" s="74">
        <v>0</v>
      </c>
      <c r="V41" s="74">
        <v>0</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12.179120000000001</v>
      </c>
      <c r="E42" s="71">
        <v>10.56306</v>
      </c>
      <c r="F42" s="71">
        <v>9.0264290000000003</v>
      </c>
      <c r="G42" s="71">
        <v>11.011059999999999</v>
      </c>
      <c r="H42" s="71">
        <v>9.4597069999999999</v>
      </c>
      <c r="I42" s="71">
        <v>12.40442</v>
      </c>
      <c r="J42" s="71">
        <v>13.122959999999999</v>
      </c>
      <c r="K42" s="71">
        <v>14.401459999999998</v>
      </c>
      <c r="L42" s="71">
        <v>18.002189999999999</v>
      </c>
      <c r="M42" s="71">
        <v>20.08222</v>
      </c>
      <c r="N42" s="71">
        <v>18.19041</v>
      </c>
      <c r="O42" s="71">
        <v>18.966069999999998</v>
      </c>
      <c r="P42" s="71">
        <v>18.908270000000002</v>
      </c>
      <c r="Q42" s="71">
        <v>20.203389999999999</v>
      </c>
      <c r="R42" s="71">
        <v>21.86355</v>
      </c>
      <c r="S42" s="71">
        <v>19.3887</v>
      </c>
      <c r="T42" s="71">
        <v>20.858900000000002</v>
      </c>
      <c r="U42" s="71">
        <v>21.489909999999998</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7.7264699999999999</v>
      </c>
      <c r="E43" s="74">
        <v>6.8437200000000002</v>
      </c>
      <c r="F43" s="74">
        <v>6.6393500000000003</v>
      </c>
      <c r="G43" s="74">
        <v>7.4953500000000002</v>
      </c>
      <c r="H43" s="74">
        <v>7.4996299999999998</v>
      </c>
      <c r="I43" s="74">
        <v>8.7600899999999999</v>
      </c>
      <c r="J43" s="74">
        <v>10.02055</v>
      </c>
      <c r="K43" s="74">
        <v>11.27994</v>
      </c>
      <c r="L43" s="74">
        <v>12.5404</v>
      </c>
      <c r="M43" s="74">
        <v>13.7281</v>
      </c>
      <c r="N43" s="74">
        <v>12.5404</v>
      </c>
      <c r="O43" s="74">
        <v>13.73452</v>
      </c>
      <c r="P43" s="74">
        <v>13.72029</v>
      </c>
      <c r="Q43" s="74">
        <v>14.445170000000001</v>
      </c>
      <c r="R43" s="74">
        <v>15.44581</v>
      </c>
      <c r="S43" s="74">
        <v>13.65963</v>
      </c>
      <c r="T43" s="74">
        <v>15.170959999999999</v>
      </c>
      <c r="U43" s="74">
        <v>16.19172</v>
      </c>
      <c r="V43" s="74">
        <v>75.345685486816834</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2.0518529999999999</v>
      </c>
      <c r="E44" s="74">
        <v>1.436504</v>
      </c>
      <c r="F44" s="74">
        <v>0.62155420000000006</v>
      </c>
      <c r="G44" s="74">
        <v>1.18933</v>
      </c>
      <c r="H44" s="74">
        <v>0.6494776000000001</v>
      </c>
      <c r="I44" s="74">
        <v>1.252416</v>
      </c>
      <c r="J44" s="74">
        <v>0.69084559999999995</v>
      </c>
      <c r="K44" s="74">
        <v>0.61121220000000009</v>
      </c>
      <c r="L44" s="74">
        <v>2.5865339999999999</v>
      </c>
      <c r="M44" s="74">
        <v>2.9319569999999997</v>
      </c>
      <c r="N44" s="74">
        <v>2.5999789999999998</v>
      </c>
      <c r="O44" s="74">
        <v>3.5235189999999998</v>
      </c>
      <c r="P44" s="74">
        <v>3.5215199999999998</v>
      </c>
      <c r="Q44" s="74">
        <v>4.0226889999999997</v>
      </c>
      <c r="R44" s="74">
        <v>4.468896</v>
      </c>
      <c r="S44" s="74">
        <v>3.4793620000000001</v>
      </c>
      <c r="T44" s="74">
        <v>3.2788470000000003</v>
      </c>
      <c r="U44" s="74">
        <v>2.8603470000000004</v>
      </c>
      <c r="V44" s="74">
        <v>13.310186036144408</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0.28805999999999998</v>
      </c>
      <c r="E45" s="74">
        <v>0.15555240000000001</v>
      </c>
      <c r="F45" s="74">
        <v>0.1181046</v>
      </c>
      <c r="G45" s="74">
        <v>0.36391580000000001</v>
      </c>
      <c r="H45" s="74">
        <v>0.16899520000000001</v>
      </c>
      <c r="I45" s="74">
        <v>0.2477316</v>
      </c>
      <c r="J45" s="74">
        <v>0.28998039999999997</v>
      </c>
      <c r="K45" s="74">
        <v>0.37639839999999997</v>
      </c>
      <c r="L45" s="74">
        <v>0.39656259999999999</v>
      </c>
      <c r="M45" s="74">
        <v>0.42152780000000001</v>
      </c>
      <c r="N45" s="74">
        <v>0.4330502</v>
      </c>
      <c r="O45" s="74">
        <v>0.42632880000000001</v>
      </c>
      <c r="P45" s="74">
        <v>0.42976540000000002</v>
      </c>
      <c r="Q45" s="74">
        <v>0.4380288</v>
      </c>
      <c r="R45" s="74">
        <v>0.44770190000000004</v>
      </c>
      <c r="S45" s="74">
        <v>0.4396698</v>
      </c>
      <c r="T45" s="74">
        <v>0.46685930000000003</v>
      </c>
      <c r="U45" s="74">
        <v>0.4784079</v>
      </c>
      <c r="V45" s="74">
        <v>2.226197783052605</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v>
      </c>
      <c r="E46" s="74">
        <v>0</v>
      </c>
      <c r="F46" s="74">
        <v>0</v>
      </c>
      <c r="G46" s="74">
        <v>0</v>
      </c>
      <c r="H46" s="74">
        <v>0</v>
      </c>
      <c r="I46" s="74">
        <v>0.16725210000000001</v>
      </c>
      <c r="J46" s="74">
        <v>0.18323159999999999</v>
      </c>
      <c r="K46" s="74">
        <v>0.19068870000000002</v>
      </c>
      <c r="L46" s="74">
        <v>0.15979499999999999</v>
      </c>
      <c r="M46" s="74">
        <v>9.4811699999999999E-2</v>
      </c>
      <c r="N46" s="74">
        <v>0.1001382</v>
      </c>
      <c r="O46" s="74">
        <v>0.1661868</v>
      </c>
      <c r="P46" s="74">
        <v>0.19763339999999999</v>
      </c>
      <c r="Q46" s="74">
        <v>0.20961379999999999</v>
      </c>
      <c r="R46" s="74">
        <v>0.26580300000000001</v>
      </c>
      <c r="S46" s="74">
        <v>0.19598640000000001</v>
      </c>
      <c r="T46" s="74">
        <v>0.19946180000000002</v>
      </c>
      <c r="U46" s="74">
        <v>0.18709100000000001</v>
      </c>
      <c r="V46" s="74">
        <v>0.8705992719373884</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1.6945499999999999E-2</v>
      </c>
      <c r="E47" s="74">
        <v>2.2594E-2</v>
      </c>
      <c r="F47" s="74">
        <v>4.5187999999999999E-3</v>
      </c>
      <c r="G47" s="74">
        <v>7.907899999999999E-3</v>
      </c>
      <c r="H47" s="74">
        <v>2.1464300000000002E-2</v>
      </c>
      <c r="I47" s="74">
        <v>1.5815799999999998E-2</v>
      </c>
      <c r="J47" s="74">
        <v>2.0334599999999998E-2</v>
      </c>
      <c r="K47" s="74">
        <v>2.37237E-2</v>
      </c>
      <c r="L47" s="74">
        <v>2.5983100000000002E-2</v>
      </c>
      <c r="M47" s="74">
        <v>2.4853400000000001E-2</v>
      </c>
      <c r="N47" s="74">
        <v>2.5983100000000002E-2</v>
      </c>
      <c r="O47" s="74">
        <v>5.5355300000000003E-2</v>
      </c>
      <c r="P47" s="74">
        <v>6.6085190000000002E-2</v>
      </c>
      <c r="Q47" s="74">
        <v>0.18685579999999999</v>
      </c>
      <c r="R47" s="74">
        <v>0.41117349999999997</v>
      </c>
      <c r="S47" s="74">
        <v>0.78134349999999997</v>
      </c>
      <c r="T47" s="74">
        <v>0.92275079999999998</v>
      </c>
      <c r="U47" s="74">
        <v>0.79604900000000001</v>
      </c>
      <c r="V47" s="74">
        <v>3.7042919211853382</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6.6329579999999995</v>
      </c>
      <c r="E48" s="71">
        <v>7.0134239999999997</v>
      </c>
      <c r="F48" s="71">
        <v>7.6173270000000004</v>
      </c>
      <c r="G48" s="71">
        <v>8.6507549999999984</v>
      </c>
      <c r="H48" s="71">
        <v>8.3792360000000006</v>
      </c>
      <c r="I48" s="71">
        <v>17.285340000000001</v>
      </c>
      <c r="J48" s="71">
        <v>20.17399</v>
      </c>
      <c r="K48" s="71">
        <v>15.93859</v>
      </c>
      <c r="L48" s="71">
        <v>17.733540000000001</v>
      </c>
      <c r="M48" s="71">
        <v>20.597540000000002</v>
      </c>
      <c r="N48" s="71">
        <v>17.294689999999999</v>
      </c>
      <c r="O48" s="71">
        <v>19.904199999999999</v>
      </c>
      <c r="P48" s="71">
        <v>18.490369999999999</v>
      </c>
      <c r="Q48" s="71">
        <v>13.39817</v>
      </c>
      <c r="R48" s="71">
        <v>22.84057</v>
      </c>
      <c r="S48" s="71">
        <v>22.694669999999999</v>
      </c>
      <c r="T48" s="71">
        <v>23.679449999999999</v>
      </c>
      <c r="U48" s="71">
        <v>24.112459999999999</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6.6329579999999995</v>
      </c>
      <c r="E49" s="74">
        <v>7.0134239999999997</v>
      </c>
      <c r="F49" s="74">
        <v>7.6173270000000004</v>
      </c>
      <c r="G49" s="74">
        <v>8.6507549999999984</v>
      </c>
      <c r="H49" s="74">
        <v>8.3792360000000006</v>
      </c>
      <c r="I49" s="74">
        <v>17.285340000000001</v>
      </c>
      <c r="J49" s="74">
        <v>20.17399</v>
      </c>
      <c r="K49" s="74">
        <v>15.93859</v>
      </c>
      <c r="L49" s="74">
        <v>17.733540000000001</v>
      </c>
      <c r="M49" s="74">
        <v>20.597540000000002</v>
      </c>
      <c r="N49" s="74">
        <v>17.294689999999999</v>
      </c>
      <c r="O49" s="74">
        <v>19.904199999999999</v>
      </c>
      <c r="P49" s="74">
        <v>18.490369999999999</v>
      </c>
      <c r="Q49" s="74">
        <v>13.39817</v>
      </c>
      <c r="R49" s="74">
        <v>22.84057</v>
      </c>
      <c r="S49" s="74">
        <v>22.694669999999999</v>
      </c>
      <c r="T49" s="74">
        <v>23.679449999999999</v>
      </c>
      <c r="U49" s="74">
        <v>24.112459999999999</v>
      </c>
      <c r="V49" s="74">
        <v>100</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0</v>
      </c>
      <c r="E50" s="74">
        <v>0</v>
      </c>
      <c r="F50" s="74">
        <v>0</v>
      </c>
      <c r="G50" s="74">
        <v>0</v>
      </c>
      <c r="H50" s="74">
        <v>0</v>
      </c>
      <c r="I50" s="74">
        <v>0</v>
      </c>
      <c r="J50" s="74">
        <v>0</v>
      </c>
      <c r="K50" s="74">
        <v>0</v>
      </c>
      <c r="L50" s="74">
        <v>0</v>
      </c>
      <c r="M50" s="74">
        <v>0</v>
      </c>
      <c r="N50" s="74">
        <v>0</v>
      </c>
      <c r="O50" s="74">
        <v>0</v>
      </c>
      <c r="P50" s="74">
        <v>0</v>
      </c>
      <c r="Q50" s="74">
        <v>0</v>
      </c>
      <c r="R50" s="74">
        <v>0</v>
      </c>
      <c r="S50" s="74">
        <v>0</v>
      </c>
      <c r="T50" s="74">
        <v>0</v>
      </c>
      <c r="U50" s="74">
        <v>0</v>
      </c>
      <c r="V50" s="74">
        <v>0</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5.8668100000000001</v>
      </c>
      <c r="E51" s="74">
        <v>5.7865600000000006</v>
      </c>
      <c r="F51" s="74">
        <v>6.1974399999999994</v>
      </c>
      <c r="G51" s="74">
        <v>6.7484899999999994</v>
      </c>
      <c r="H51" s="74">
        <v>7.11015</v>
      </c>
      <c r="I51" s="74">
        <v>12.73621</v>
      </c>
      <c r="J51" s="74">
        <v>16.34853</v>
      </c>
      <c r="K51" s="74">
        <v>12.144500000000001</v>
      </c>
      <c r="L51" s="74">
        <v>13.258370000000001</v>
      </c>
      <c r="M51" s="74">
        <v>14.45035</v>
      </c>
      <c r="N51" s="74">
        <v>11.091620000000001</v>
      </c>
      <c r="O51" s="74">
        <v>14.505990000000001</v>
      </c>
      <c r="P51" s="74">
        <v>13.3331</v>
      </c>
      <c r="Q51" s="74">
        <v>8.5899599999999996</v>
      </c>
      <c r="R51" s="74">
        <v>16.847339999999999</v>
      </c>
      <c r="S51" s="74">
        <v>15.652719999999999</v>
      </c>
      <c r="T51" s="74">
        <v>17.482419999999998</v>
      </c>
      <c r="U51" s="74">
        <v>18.668980000000001</v>
      </c>
      <c r="V51" s="74">
        <v>77.424617811703996</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0</v>
      </c>
      <c r="E52" s="74">
        <v>0</v>
      </c>
      <c r="F52" s="74">
        <v>0</v>
      </c>
      <c r="G52" s="74">
        <v>0</v>
      </c>
      <c r="H52" s="74">
        <v>0</v>
      </c>
      <c r="I52" s="74">
        <v>2.6940909999999998</v>
      </c>
      <c r="J52" s="74">
        <v>2.1252809999999998</v>
      </c>
      <c r="K52" s="74">
        <v>1.8656969999999999</v>
      </c>
      <c r="L52" s="74">
        <v>2.2173249999999998</v>
      </c>
      <c r="M52" s="74">
        <v>3.3642530000000002</v>
      </c>
      <c r="N52" s="74">
        <v>3.91031</v>
      </c>
      <c r="O52" s="74">
        <v>3.964089</v>
      </c>
      <c r="P52" s="74">
        <v>3.7754620000000001</v>
      </c>
      <c r="Q52" s="74">
        <v>3.5442310000000004</v>
      </c>
      <c r="R52" s="74">
        <v>4.3291049999999993</v>
      </c>
      <c r="S52" s="74">
        <v>4.9503239999999993</v>
      </c>
      <c r="T52" s="74">
        <v>3.915705</v>
      </c>
      <c r="U52" s="74">
        <v>3.5049600000000001</v>
      </c>
      <c r="V52" s="74">
        <v>14.535887254971083</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v>
      </c>
      <c r="E53" s="74">
        <v>0</v>
      </c>
      <c r="F53" s="74">
        <v>0</v>
      </c>
      <c r="G53" s="74">
        <v>0</v>
      </c>
      <c r="H53" s="74">
        <v>0</v>
      </c>
      <c r="I53" s="74">
        <v>0.16419419999999998</v>
      </c>
      <c r="J53" s="74">
        <v>9.98608E-2</v>
      </c>
      <c r="K53" s="74">
        <v>8.4497600000000006E-2</v>
      </c>
      <c r="L53" s="74">
        <v>1.4403000000000001E-2</v>
      </c>
      <c r="M53" s="74">
        <v>0.14691059999999997</v>
      </c>
      <c r="N53" s="74">
        <v>6.1452800000000002E-2</v>
      </c>
      <c r="O53" s="74">
        <v>0.28517939999999997</v>
      </c>
      <c r="P53" s="74">
        <v>0.28516399999999997</v>
      </c>
      <c r="Q53" s="74">
        <v>8.8636099999999992E-3</v>
      </c>
      <c r="R53" s="74">
        <v>3.0283750000000002E-2</v>
      </c>
      <c r="S53" s="74">
        <v>6.2339060000000002E-2</v>
      </c>
      <c r="T53" s="74">
        <v>3.1021899999999998E-2</v>
      </c>
      <c r="U53" s="74">
        <v>1.3738230000000001E-2</v>
      </c>
      <c r="V53" s="74">
        <v>5.6975646615899003E-2</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9.3746399999999994E-2</v>
      </c>
      <c r="E54" s="74">
        <v>0.15340319999999999</v>
      </c>
      <c r="F54" s="74">
        <v>0.2098641</v>
      </c>
      <c r="G54" s="74">
        <v>0.81388919999999998</v>
      </c>
      <c r="H54" s="74">
        <v>0.63811469999999992</v>
      </c>
      <c r="I54" s="74">
        <v>0.48364620000000003</v>
      </c>
      <c r="J54" s="74">
        <v>0.51027869999999997</v>
      </c>
      <c r="K54" s="74">
        <v>0.55928250000000002</v>
      </c>
      <c r="L54" s="74">
        <v>0.4399689</v>
      </c>
      <c r="M54" s="74">
        <v>0.36646319999999999</v>
      </c>
      <c r="N54" s="74">
        <v>0.44529539999999995</v>
      </c>
      <c r="O54" s="74">
        <v>0.5741967</v>
      </c>
      <c r="P54" s="74">
        <v>0.67797400000000008</v>
      </c>
      <c r="Q54" s="74">
        <v>0.87355669999999996</v>
      </c>
      <c r="R54" s="74">
        <v>0.75016189999999994</v>
      </c>
      <c r="S54" s="74">
        <v>0.55957760000000001</v>
      </c>
      <c r="T54" s="74">
        <v>0.86842190000000008</v>
      </c>
      <c r="U54" s="74">
        <v>0.70255880000000004</v>
      </c>
      <c r="V54" s="74">
        <v>2.9136753363198946</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v>
      </c>
      <c r="E55" s="74">
        <v>0</v>
      </c>
      <c r="F55" s="74">
        <v>0</v>
      </c>
      <c r="G55" s="74">
        <v>0</v>
      </c>
      <c r="H55" s="74">
        <v>0</v>
      </c>
      <c r="I55" s="74">
        <v>0</v>
      </c>
      <c r="J55" s="74">
        <v>0</v>
      </c>
      <c r="K55" s="74">
        <v>0</v>
      </c>
      <c r="L55" s="74">
        <v>0</v>
      </c>
      <c r="M55" s="74">
        <v>0</v>
      </c>
      <c r="N55" s="74">
        <v>0</v>
      </c>
      <c r="O55" s="74">
        <v>0</v>
      </c>
      <c r="P55" s="74">
        <v>0</v>
      </c>
      <c r="Q55" s="74">
        <v>6.4763440000000005E-2</v>
      </c>
      <c r="R55" s="74">
        <v>0</v>
      </c>
      <c r="S55" s="74">
        <v>0.63701410000000003</v>
      </c>
      <c r="T55" s="74">
        <v>0.46960439999999998</v>
      </c>
      <c r="U55" s="74">
        <v>0.36218539999999999</v>
      </c>
      <c r="V55" s="74">
        <v>1.5020673958608952</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134.53984</v>
      </c>
      <c r="E56" s="71">
        <v>133.58096</v>
      </c>
      <c r="F56" s="71">
        <v>135.64224999999999</v>
      </c>
      <c r="G56" s="71">
        <v>125.58611000000001</v>
      </c>
      <c r="H56" s="71">
        <v>122.99373</v>
      </c>
      <c r="I56" s="71">
        <v>143.49808000000002</v>
      </c>
      <c r="J56" s="71">
        <v>139.41845000000001</v>
      </c>
      <c r="K56" s="71">
        <v>142.59748000000002</v>
      </c>
      <c r="L56" s="71">
        <v>125.43384</v>
      </c>
      <c r="M56" s="71">
        <v>129.43751</v>
      </c>
      <c r="N56" s="71">
        <v>129.68984</v>
      </c>
      <c r="O56" s="71">
        <v>109.95606999999998</v>
      </c>
      <c r="P56" s="71">
        <v>114.44673</v>
      </c>
      <c r="Q56" s="71">
        <v>117.78017</v>
      </c>
      <c r="R56" s="71">
        <v>123.21016999999999</v>
      </c>
      <c r="S56" s="71">
        <v>99.635589999999993</v>
      </c>
      <c r="T56" s="71">
        <v>82.463859999999997</v>
      </c>
      <c r="U56" s="71">
        <v>72.344859999999997</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123.7783</v>
      </c>
      <c r="E57" s="74">
        <v>119.91969999999999</v>
      </c>
      <c r="F57" s="74">
        <v>116.44499999999999</v>
      </c>
      <c r="G57" s="74">
        <v>106.4153</v>
      </c>
      <c r="H57" s="74">
        <v>110.9442</v>
      </c>
      <c r="I57" s="74">
        <v>125.7432</v>
      </c>
      <c r="J57" s="74">
        <v>120.3361</v>
      </c>
      <c r="K57" s="74">
        <v>121.55930000000001</v>
      </c>
      <c r="L57" s="74">
        <v>107.5856</v>
      </c>
      <c r="M57" s="74">
        <v>109.06519999999999</v>
      </c>
      <c r="N57" s="74">
        <v>108.18210000000001</v>
      </c>
      <c r="O57" s="74">
        <v>90.531309999999991</v>
      </c>
      <c r="P57" s="74">
        <v>91.770889999999994</v>
      </c>
      <c r="Q57" s="74">
        <v>95.455579999999998</v>
      </c>
      <c r="R57" s="74">
        <v>100.82839999999999</v>
      </c>
      <c r="S57" s="74">
        <v>77.114949999999993</v>
      </c>
      <c r="T57" s="74">
        <v>63.94435</v>
      </c>
      <c r="U57" s="74">
        <v>56.430169999999997</v>
      </c>
      <c r="V57" s="74">
        <v>78.001629970671033</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10.76154</v>
      </c>
      <c r="E58" s="74">
        <v>13.66126</v>
      </c>
      <c r="F58" s="74">
        <v>19.19725</v>
      </c>
      <c r="G58" s="74">
        <v>19.170810000000003</v>
      </c>
      <c r="H58" s="74">
        <v>12.049530000000001</v>
      </c>
      <c r="I58" s="74">
        <v>17.75488</v>
      </c>
      <c r="J58" s="74">
        <v>19.082349999999998</v>
      </c>
      <c r="K58" s="74">
        <v>21.038180000000001</v>
      </c>
      <c r="L58" s="74">
        <v>17.848240000000001</v>
      </c>
      <c r="M58" s="74">
        <v>20.372310000000002</v>
      </c>
      <c r="N58" s="74">
        <v>21.507740000000002</v>
      </c>
      <c r="O58" s="74">
        <v>19.424759999999999</v>
      </c>
      <c r="P58" s="74">
        <v>22.675840000000001</v>
      </c>
      <c r="Q58" s="74">
        <v>22.324590000000001</v>
      </c>
      <c r="R58" s="74">
        <v>22.381769999999999</v>
      </c>
      <c r="S58" s="74">
        <v>22.52064</v>
      </c>
      <c r="T58" s="74">
        <v>18.519509999999997</v>
      </c>
      <c r="U58" s="74">
        <v>15.91469</v>
      </c>
      <c r="V58" s="74">
        <v>21.998370029328967</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0</v>
      </c>
      <c r="E59" s="74">
        <v>5.3499999999999997E-3</v>
      </c>
      <c r="F59" s="74">
        <v>0</v>
      </c>
      <c r="G59" s="74">
        <v>0</v>
      </c>
      <c r="H59" s="74">
        <v>0</v>
      </c>
      <c r="I59" s="74">
        <v>0</v>
      </c>
      <c r="J59" s="74">
        <v>0</v>
      </c>
      <c r="K59" s="74">
        <v>0</v>
      </c>
      <c r="L59" s="74">
        <v>0</v>
      </c>
      <c r="M59" s="74">
        <v>0</v>
      </c>
      <c r="N59" s="74">
        <v>0</v>
      </c>
      <c r="O59" s="74">
        <v>0</v>
      </c>
      <c r="P59" s="74">
        <v>0</v>
      </c>
      <c r="Q59" s="74">
        <v>0</v>
      </c>
      <c r="R59" s="74">
        <v>0</v>
      </c>
      <c r="S59" s="74">
        <v>0</v>
      </c>
      <c r="T59" s="74">
        <v>0</v>
      </c>
      <c r="U59" s="74">
        <v>0</v>
      </c>
      <c r="V59" s="74">
        <v>0</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3.1026000000000001E-2</v>
      </c>
      <c r="E60" s="74">
        <v>0</v>
      </c>
      <c r="F60" s="74">
        <v>1.3444599999999999E-2</v>
      </c>
      <c r="G60" s="74">
        <v>0</v>
      </c>
      <c r="H60" s="74">
        <v>0.1065226</v>
      </c>
      <c r="I60" s="74">
        <v>0</v>
      </c>
      <c r="J60" s="74">
        <v>0</v>
      </c>
      <c r="K60" s="74">
        <v>0</v>
      </c>
      <c r="L60" s="74">
        <v>0</v>
      </c>
      <c r="M60" s="74">
        <v>0</v>
      </c>
      <c r="N60" s="74">
        <v>0</v>
      </c>
      <c r="O60" s="74">
        <v>0</v>
      </c>
      <c r="P60" s="74">
        <v>0</v>
      </c>
      <c r="Q60" s="74">
        <v>0</v>
      </c>
      <c r="R60" s="74">
        <v>0</v>
      </c>
      <c r="S60" s="74">
        <v>0</v>
      </c>
      <c r="T60" s="74">
        <v>0</v>
      </c>
      <c r="U60" s="74">
        <v>0</v>
      </c>
      <c r="V60" s="74">
        <v>0</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2.0644299999999998</v>
      </c>
      <c r="E61" s="74">
        <v>1.8733499999999998</v>
      </c>
      <c r="F61" s="74">
        <v>1.195449</v>
      </c>
      <c r="G61" s="74">
        <v>0.80080679999999993</v>
      </c>
      <c r="H61" s="74">
        <v>0.29478140000000003</v>
      </c>
      <c r="I61" s="74">
        <v>0.52522940000000007</v>
      </c>
      <c r="J61" s="74">
        <v>0.72495100000000001</v>
      </c>
      <c r="K61" s="74">
        <v>0.35047300000000003</v>
      </c>
      <c r="L61" s="74">
        <v>0.32838839999999997</v>
      </c>
      <c r="M61" s="74">
        <v>0.31974659999999999</v>
      </c>
      <c r="N61" s="74">
        <v>8.8338399999999997E-2</v>
      </c>
      <c r="O61" s="74">
        <v>0.1622738</v>
      </c>
      <c r="P61" s="74">
        <v>0.49104919999999996</v>
      </c>
      <c r="Q61" s="74">
        <v>8.4487039999999999E-2</v>
      </c>
      <c r="R61" s="74">
        <v>0</v>
      </c>
      <c r="S61" s="74">
        <v>0</v>
      </c>
      <c r="T61" s="74">
        <v>0</v>
      </c>
      <c r="U61" s="74">
        <v>0</v>
      </c>
      <c r="V61" s="74">
        <v>0</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v>
      </c>
      <c r="E62" s="74">
        <v>0</v>
      </c>
      <c r="F62" s="74">
        <v>0</v>
      </c>
      <c r="G62" s="74">
        <v>0</v>
      </c>
      <c r="H62" s="74">
        <v>0</v>
      </c>
      <c r="I62" s="74">
        <v>0</v>
      </c>
      <c r="J62" s="74">
        <v>0</v>
      </c>
      <c r="K62" s="74">
        <v>0</v>
      </c>
      <c r="L62" s="74">
        <v>0</v>
      </c>
      <c r="M62" s="74">
        <v>0</v>
      </c>
      <c r="N62" s="74">
        <v>0</v>
      </c>
      <c r="O62" s="74">
        <v>0</v>
      </c>
      <c r="P62" s="74">
        <v>0</v>
      </c>
      <c r="Q62" s="74">
        <v>0</v>
      </c>
      <c r="R62" s="74">
        <v>0</v>
      </c>
      <c r="S62" s="74">
        <v>0</v>
      </c>
      <c r="T62" s="74">
        <v>0</v>
      </c>
      <c r="U62" s="74">
        <v>0</v>
      </c>
      <c r="V62" s="74">
        <v>0</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v>
      </c>
      <c r="E63" s="74">
        <v>0</v>
      </c>
      <c r="F63" s="74">
        <v>0</v>
      </c>
      <c r="G63" s="74">
        <v>0</v>
      </c>
      <c r="H63" s="74">
        <v>0</v>
      </c>
      <c r="I63" s="74">
        <v>0</v>
      </c>
      <c r="J63" s="74">
        <v>0</v>
      </c>
      <c r="K63" s="74">
        <v>0</v>
      </c>
      <c r="L63" s="74">
        <v>0</v>
      </c>
      <c r="M63" s="74">
        <v>0</v>
      </c>
      <c r="N63" s="74">
        <v>0</v>
      </c>
      <c r="O63" s="74">
        <v>0</v>
      </c>
      <c r="P63" s="74">
        <v>0</v>
      </c>
      <c r="Q63" s="74">
        <v>0</v>
      </c>
      <c r="R63" s="74">
        <v>0</v>
      </c>
      <c r="S63" s="74">
        <v>0</v>
      </c>
      <c r="T63" s="74">
        <v>0</v>
      </c>
      <c r="U63" s="74">
        <v>0</v>
      </c>
      <c r="V63" s="74">
        <v>0</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58.413012260000002</v>
      </c>
      <c r="E64" s="71">
        <v>53.257798440000002</v>
      </c>
      <c r="F64" s="71">
        <v>49.320204579999995</v>
      </c>
      <c r="G64" s="71">
        <v>54.220520010000001</v>
      </c>
      <c r="H64" s="71">
        <v>46.039808649999998</v>
      </c>
      <c r="I64" s="71">
        <v>57.927403089999999</v>
      </c>
      <c r="J64" s="71">
        <v>67.942510859999999</v>
      </c>
      <c r="K64" s="71">
        <v>72.388979019999994</v>
      </c>
      <c r="L64" s="71">
        <v>84.165662259999991</v>
      </c>
      <c r="M64" s="71">
        <v>93.240315879999997</v>
      </c>
      <c r="N64" s="71">
        <v>87.252290210000012</v>
      </c>
      <c r="O64" s="71">
        <v>90.637226469999987</v>
      </c>
      <c r="P64" s="71">
        <v>88.506179299999999</v>
      </c>
      <c r="Q64" s="71">
        <v>93.030316069999998</v>
      </c>
      <c r="R64" s="71">
        <v>97.70819929000001</v>
      </c>
      <c r="S64" s="71">
        <v>90.315632459999989</v>
      </c>
      <c r="T64" s="71">
        <v>100.51036239</v>
      </c>
      <c r="U64" s="71">
        <v>101.81731603</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106.94</v>
      </c>
      <c r="E65" s="71">
        <v>91.929999999999993</v>
      </c>
      <c r="F65" s="71">
        <v>79.86999999999999</v>
      </c>
      <c r="G65" s="71">
        <v>82.25</v>
      </c>
      <c r="H65" s="71">
        <v>64.64</v>
      </c>
      <c r="I65" s="71">
        <v>75.300000000000011</v>
      </c>
      <c r="J65" s="71">
        <v>83.87</v>
      </c>
      <c r="K65" s="71">
        <v>85.73</v>
      </c>
      <c r="L65" s="71">
        <v>93.45</v>
      </c>
      <c r="M65" s="71">
        <v>97.38</v>
      </c>
      <c r="N65" s="71">
        <v>88.77</v>
      </c>
      <c r="O65" s="71">
        <v>93.72999999999999</v>
      </c>
      <c r="P65" s="71">
        <v>90.789999999999992</v>
      </c>
      <c r="Q65" s="71">
        <v>93.63000000000001</v>
      </c>
      <c r="R65" s="71">
        <v>96.22</v>
      </c>
      <c r="S65" s="71">
        <v>90.56</v>
      </c>
      <c r="T65" s="71">
        <v>97.24</v>
      </c>
      <c r="U65" s="71">
        <v>95.4</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169.02</v>
      </c>
      <c r="E66" s="71">
        <v>160.33000000000001</v>
      </c>
      <c r="F66" s="71">
        <v>154.20000000000002</v>
      </c>
      <c r="G66" s="71">
        <v>150.31</v>
      </c>
      <c r="H66" s="71">
        <v>139.06</v>
      </c>
      <c r="I66" s="71">
        <v>137.44</v>
      </c>
      <c r="J66" s="71">
        <v>138.39000000000001</v>
      </c>
      <c r="K66" s="71">
        <v>139.30000000000001</v>
      </c>
      <c r="L66" s="71">
        <v>135.92000000000002</v>
      </c>
      <c r="M66" s="71">
        <v>129.98999999999998</v>
      </c>
      <c r="N66" s="71">
        <v>126.59</v>
      </c>
      <c r="O66" s="71">
        <v>131.17999999999998</v>
      </c>
      <c r="P66" s="71">
        <v>131.91</v>
      </c>
      <c r="Q66" s="71">
        <v>132.71</v>
      </c>
      <c r="R66" s="71">
        <v>133.47999999999999</v>
      </c>
      <c r="S66" s="71">
        <v>135.37</v>
      </c>
      <c r="T66" s="71">
        <v>134.75</v>
      </c>
      <c r="U66" s="71">
        <v>132.56</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192.69</v>
      </c>
      <c r="E67" s="75">
        <v>182.82999999999998</v>
      </c>
      <c r="F67" s="75">
        <v>177.91000000000003</v>
      </c>
      <c r="G67" s="75">
        <v>171.66</v>
      </c>
      <c r="H67" s="75">
        <v>155.97</v>
      </c>
      <c r="I67" s="75">
        <v>165.58999999999997</v>
      </c>
      <c r="J67" s="75">
        <v>171.49</v>
      </c>
      <c r="K67" s="75">
        <v>166.14000000000001</v>
      </c>
      <c r="L67" s="75">
        <v>158.70999999999998</v>
      </c>
      <c r="M67" s="75">
        <v>152.94</v>
      </c>
      <c r="N67" s="75">
        <v>146.74</v>
      </c>
      <c r="O67" s="75">
        <v>154.5</v>
      </c>
      <c r="P67" s="75">
        <v>153.43</v>
      </c>
      <c r="Q67" s="75">
        <v>149.9</v>
      </c>
      <c r="R67" s="75">
        <v>155.82999999999998</v>
      </c>
      <c r="S67" s="75">
        <v>159.39000000000001</v>
      </c>
      <c r="T67" s="75">
        <v>159.33000000000001</v>
      </c>
      <c r="U67" s="75">
        <v>156.31</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3800-000000000000}"/>
  </hyperlinks>
  <pageMargins left="0.18" right="0.25" top="0.75" bottom="0.75" header="0.3" footer="0.3"/>
  <pageSetup paperSize="9" scale="27"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Hoja58">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122.51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311</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125.24145032</v>
      </c>
      <c r="E4" s="66">
        <v>127.03255577</v>
      </c>
      <c r="F4" s="66">
        <v>137.32693125</v>
      </c>
      <c r="G4" s="66">
        <v>147.26198603</v>
      </c>
      <c r="H4" s="66">
        <v>148.44348452</v>
      </c>
      <c r="I4" s="66">
        <v>140.16152531999998</v>
      </c>
      <c r="J4" s="66">
        <v>142.74200707</v>
      </c>
      <c r="K4" s="66">
        <v>137.51667631999999</v>
      </c>
      <c r="L4" s="66">
        <v>136.34674038</v>
      </c>
      <c r="M4" s="66">
        <v>143.05110923000001</v>
      </c>
      <c r="N4" s="66">
        <v>136.53873929</v>
      </c>
      <c r="O4" s="66">
        <v>140.57844257000002</v>
      </c>
      <c r="P4" s="66">
        <v>140.13258450999999</v>
      </c>
      <c r="Q4" s="66">
        <v>137.24910868999999</v>
      </c>
      <c r="R4" s="66">
        <v>136.73889874</v>
      </c>
      <c r="S4" s="66">
        <v>132.17184198000001</v>
      </c>
      <c r="T4" s="66">
        <v>128.28018986000001</v>
      </c>
      <c r="U4" s="66">
        <v>122.50806498</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11.792889300000001</v>
      </c>
      <c r="E5" s="74">
        <v>13.098227999999999</v>
      </c>
      <c r="F5" s="74">
        <v>19.877498299999999</v>
      </c>
      <c r="G5" s="74">
        <v>20.1445981</v>
      </c>
      <c r="H5" s="74">
        <v>24.392070700000001</v>
      </c>
      <c r="I5" s="74">
        <v>17.652331799999999</v>
      </c>
      <c r="J5" s="74">
        <v>22.1549309</v>
      </c>
      <c r="K5" s="74">
        <v>18.3939257</v>
      </c>
      <c r="L5" s="74">
        <v>18.213097300000001</v>
      </c>
      <c r="M5" s="74">
        <v>19.993582699999997</v>
      </c>
      <c r="N5" s="74">
        <v>20.0537305</v>
      </c>
      <c r="O5" s="74">
        <v>20.405819599999997</v>
      </c>
      <c r="P5" s="74">
        <v>19.65726501</v>
      </c>
      <c r="Q5" s="74">
        <v>21.711218160000001</v>
      </c>
      <c r="R5" s="74">
        <v>19.027970160000002</v>
      </c>
      <c r="S5" s="74">
        <v>19.33245178</v>
      </c>
      <c r="T5" s="74">
        <v>19.43646743</v>
      </c>
      <c r="U5" s="74">
        <v>18.963255659999998</v>
      </c>
      <c r="V5" s="74">
        <v>15.479189605268711</v>
      </c>
      <c r="AD5" s="113"/>
      <c r="AE5" s="113"/>
      <c r="AO5" s="114" t="s">
        <v>320</v>
      </c>
      <c r="AP5" s="115">
        <f t="shared" ref="AP5:BF5" si="0">+E4/D4-1</f>
        <v>1.4301219328134662E-2</v>
      </c>
      <c r="AQ5" s="115">
        <f t="shared" si="0"/>
        <v>8.1037301167415476E-2</v>
      </c>
      <c r="AR5" s="115">
        <f t="shared" si="0"/>
        <v>7.234600445497108E-2</v>
      </c>
      <c r="AS5" s="115">
        <f t="shared" si="0"/>
        <v>8.023105771229444E-3</v>
      </c>
      <c r="AT5" s="115">
        <f t="shared" si="0"/>
        <v>-5.5792002099520732E-2</v>
      </c>
      <c r="AU5" s="115">
        <f t="shared" si="0"/>
        <v>1.8410771030841433E-2</v>
      </c>
      <c r="AV5" s="115">
        <f t="shared" si="0"/>
        <v>-3.6606818534067109E-2</v>
      </c>
      <c r="AW5" s="115">
        <f t="shared" si="0"/>
        <v>-8.5075931974792907E-3</v>
      </c>
      <c r="AX5" s="115">
        <f t="shared" si="0"/>
        <v>4.9171464101854134E-2</v>
      </c>
      <c r="AY5" s="115">
        <f t="shared" si="0"/>
        <v>-4.5524777648031423E-2</v>
      </c>
      <c r="AZ5" s="115">
        <f t="shared" si="0"/>
        <v>2.9586499047863146E-2</v>
      </c>
      <c r="BA5" s="115">
        <f t="shared" si="0"/>
        <v>-3.1715962408533915E-3</v>
      </c>
      <c r="BB5" s="115">
        <f t="shared" si="0"/>
        <v>-2.0576768994039596E-2</v>
      </c>
      <c r="BC5" s="115">
        <f t="shared" si="0"/>
        <v>-3.7174008259127644E-3</v>
      </c>
      <c r="BD5" s="115">
        <f t="shared" si="0"/>
        <v>-3.3399835760590246E-2</v>
      </c>
      <c r="BE5" s="115">
        <f t="shared" si="0"/>
        <v>-2.944388200770387E-2</v>
      </c>
      <c r="BF5" s="115">
        <f t="shared" si="0"/>
        <v>-4.4996229630619333E-2</v>
      </c>
    </row>
    <row r="6" spans="1:58" s="105" customFormat="1" ht="22.5" customHeight="1" x14ac:dyDescent="0.25">
      <c r="B6" s="111"/>
      <c r="C6" s="72" t="s">
        <v>0</v>
      </c>
      <c r="D6" s="74">
        <v>2.7592218400000004</v>
      </c>
      <c r="E6" s="74">
        <v>2.6766122099999996</v>
      </c>
      <c r="F6" s="74">
        <v>3.44909716</v>
      </c>
      <c r="G6" s="74">
        <v>3.5487102300000002</v>
      </c>
      <c r="H6" s="74">
        <v>3.0753439400000002</v>
      </c>
      <c r="I6" s="74">
        <v>3.87416165</v>
      </c>
      <c r="J6" s="74">
        <v>3.8454213199999998</v>
      </c>
      <c r="K6" s="74">
        <v>4.04374463</v>
      </c>
      <c r="L6" s="74">
        <v>4.1009028399999998</v>
      </c>
      <c r="M6" s="74">
        <v>3.9070077400000001</v>
      </c>
      <c r="N6" s="74">
        <v>4.2933146999999998</v>
      </c>
      <c r="O6" s="74">
        <v>4.2471840099999998</v>
      </c>
      <c r="P6" s="74">
        <v>4.1167368900000003</v>
      </c>
      <c r="Q6" s="74">
        <v>4.2590051600000001</v>
      </c>
      <c r="R6" s="74">
        <v>4.3003912299999998</v>
      </c>
      <c r="S6" s="74">
        <v>4.2143529900000001</v>
      </c>
      <c r="T6" s="74">
        <v>4.5000429899999999</v>
      </c>
      <c r="U6" s="74">
        <v>4.46069402</v>
      </c>
      <c r="V6" s="74">
        <v>3.6411431530881075</v>
      </c>
      <c r="AI6" s="23"/>
      <c r="AO6" s="114" t="s">
        <v>319</v>
      </c>
      <c r="AP6" s="115">
        <f t="shared" ref="AP6:BF6" si="1">+E64/D64-1</f>
        <v>1.7957366889511661E-3</v>
      </c>
      <c r="AQ6" s="115">
        <f t="shared" si="1"/>
        <v>6.3287497748629962E-2</v>
      </c>
      <c r="AR6" s="115">
        <f t="shared" si="1"/>
        <v>7.479388528885722E-2</v>
      </c>
      <c r="AS6" s="115">
        <f t="shared" si="1"/>
        <v>-5.8267239278138705E-2</v>
      </c>
      <c r="AT6" s="115">
        <f t="shared" si="1"/>
        <v>6.9446178123924618E-2</v>
      </c>
      <c r="AU6" s="115">
        <f t="shared" si="1"/>
        <v>-4.4025161609108521E-2</v>
      </c>
      <c r="AV6" s="115">
        <f t="shared" si="1"/>
        <v>5.130279010811134E-2</v>
      </c>
      <c r="AW6" s="115">
        <f t="shared" si="1"/>
        <v>1.8651081052053264E-2</v>
      </c>
      <c r="AX6" s="115">
        <f t="shared" si="1"/>
        <v>2.445600194616615E-2</v>
      </c>
      <c r="AY6" s="115">
        <f t="shared" si="1"/>
        <v>-5.3818421135898853E-2</v>
      </c>
      <c r="AZ6" s="115">
        <f t="shared" si="1"/>
        <v>2.0960472594255819E-5</v>
      </c>
      <c r="BA6" s="115">
        <f t="shared" si="1"/>
        <v>2.5711122468577541E-2</v>
      </c>
      <c r="BB6" s="115">
        <f t="shared" si="1"/>
        <v>8.3079503749412531E-3</v>
      </c>
      <c r="BC6" s="115">
        <f t="shared" si="1"/>
        <v>2.2082356014403226E-2</v>
      </c>
      <c r="BD6" s="115">
        <f t="shared" si="1"/>
        <v>-0.1117221527083524</v>
      </c>
      <c r="BE6" s="115">
        <f t="shared" si="1"/>
        <v>2.6316536273390367E-2</v>
      </c>
      <c r="BF6" s="115">
        <f t="shared" si="1"/>
        <v>-4.9072944518212203E-2</v>
      </c>
    </row>
    <row r="7" spans="1:58" s="23" customFormat="1" ht="22.5" customHeight="1" x14ac:dyDescent="0.25">
      <c r="B7" s="72"/>
      <c r="C7" s="72" t="s">
        <v>5</v>
      </c>
      <c r="D7" s="74">
        <v>99.382813299999995</v>
      </c>
      <c r="E7" s="74">
        <v>100.7417435</v>
      </c>
      <c r="F7" s="74">
        <v>103.41843700000001</v>
      </c>
      <c r="G7" s="74">
        <v>111.4665754</v>
      </c>
      <c r="H7" s="74">
        <v>108.838678</v>
      </c>
      <c r="I7" s="74">
        <v>107.6028685</v>
      </c>
      <c r="J7" s="74">
        <v>105.747461</v>
      </c>
      <c r="K7" s="74">
        <v>105.0801921</v>
      </c>
      <c r="L7" s="74">
        <v>103.70887519999999</v>
      </c>
      <c r="M7" s="74">
        <v>109.059185</v>
      </c>
      <c r="N7" s="74">
        <v>102.4532636</v>
      </c>
      <c r="O7" s="74">
        <v>105.71554459999999</v>
      </c>
      <c r="P7" s="74">
        <v>105.82187347999999</v>
      </c>
      <c r="Q7" s="74">
        <v>101.46348404</v>
      </c>
      <c r="R7" s="74">
        <v>102.91804553</v>
      </c>
      <c r="S7" s="74">
        <v>98.637243149999989</v>
      </c>
      <c r="T7" s="74">
        <v>93.665306310000005</v>
      </c>
      <c r="U7" s="74">
        <v>88.19107984</v>
      </c>
      <c r="V7" s="74">
        <v>71.987978795026748</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2.9430235599999999</v>
      </c>
      <c r="E8" s="74">
        <v>2.6128357599999998</v>
      </c>
      <c r="F8" s="74">
        <v>2.9492780999999999</v>
      </c>
      <c r="G8" s="74">
        <v>3.3889204199999998</v>
      </c>
      <c r="H8" s="74">
        <v>3.3373204400000001</v>
      </c>
      <c r="I8" s="74">
        <v>3.1530719899999999</v>
      </c>
      <c r="J8" s="74">
        <v>3.5187022099999998</v>
      </c>
      <c r="K8" s="74">
        <v>3.1152841199999997</v>
      </c>
      <c r="L8" s="74">
        <v>3.67610824</v>
      </c>
      <c r="M8" s="74">
        <v>3.59479916</v>
      </c>
      <c r="N8" s="74">
        <v>3.1890356200000003</v>
      </c>
      <c r="O8" s="74">
        <v>3.91586576</v>
      </c>
      <c r="P8" s="74">
        <v>3.6987809600000001</v>
      </c>
      <c r="Q8" s="74">
        <v>3.0178174800000002</v>
      </c>
      <c r="R8" s="74">
        <v>3.45355071</v>
      </c>
      <c r="S8" s="74">
        <v>2.58078122</v>
      </c>
      <c r="T8" s="74">
        <v>2.7378722499999997</v>
      </c>
      <c r="U8" s="74">
        <v>2.2665991600000002</v>
      </c>
      <c r="V8" s="74">
        <v>1.8501632201684295</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0.114552</v>
      </c>
      <c r="E9" s="74">
        <v>0.24922800000000001</v>
      </c>
      <c r="F9" s="74">
        <v>7.4647999999999992E-2</v>
      </c>
      <c r="G9" s="74">
        <v>0.10345799999999999</v>
      </c>
      <c r="H9" s="74">
        <v>0.12040000000000001</v>
      </c>
      <c r="I9" s="74">
        <v>0.18180399999999999</v>
      </c>
      <c r="J9" s="74">
        <v>0.17690199999999998</v>
      </c>
      <c r="K9" s="74">
        <v>0.10363</v>
      </c>
      <c r="L9" s="74">
        <v>9.6147999999999997E-2</v>
      </c>
      <c r="M9" s="74">
        <v>7.8518000000000004E-2</v>
      </c>
      <c r="N9" s="74">
        <v>6.966E-2</v>
      </c>
      <c r="O9" s="74">
        <v>5.8566E-2</v>
      </c>
      <c r="P9" s="74">
        <v>6.966E-2</v>
      </c>
      <c r="Q9" s="74">
        <v>9.4944000000000001E-2</v>
      </c>
      <c r="R9" s="74">
        <v>6.2866000000000005E-2</v>
      </c>
      <c r="S9" s="74">
        <v>0.124184</v>
      </c>
      <c r="T9" s="74">
        <v>0.24836800000000001</v>
      </c>
      <c r="U9" s="74">
        <v>0.481213</v>
      </c>
      <c r="V9" s="74">
        <v>0.39280107809927473</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8.4316458799999996</v>
      </c>
      <c r="E10" s="74">
        <v>7.8900003200000004</v>
      </c>
      <c r="F10" s="74">
        <v>7.8082024199999998</v>
      </c>
      <c r="G10" s="74">
        <v>8.8669198400000013</v>
      </c>
      <c r="H10" s="74">
        <v>8.7685764899999992</v>
      </c>
      <c r="I10" s="74">
        <v>7.8410997</v>
      </c>
      <c r="J10" s="74">
        <v>7.4879972100000005</v>
      </c>
      <c r="K10" s="74">
        <v>7.13151387</v>
      </c>
      <c r="L10" s="74">
        <v>6.8453422699999997</v>
      </c>
      <c r="M10" s="74">
        <v>6.3678043399999993</v>
      </c>
      <c r="N10" s="74">
        <v>6.0723611100000001</v>
      </c>
      <c r="O10" s="74">
        <v>5.9712849100000005</v>
      </c>
      <c r="P10" s="74">
        <v>6.3326126899999995</v>
      </c>
      <c r="Q10" s="74">
        <v>5.8741186900000004</v>
      </c>
      <c r="R10" s="74">
        <v>6.0403633699999997</v>
      </c>
      <c r="S10" s="74">
        <v>6.3006793200000004</v>
      </c>
      <c r="T10" s="74">
        <v>6.4430300100000002</v>
      </c>
      <c r="U10" s="74">
        <v>6.7330355700000002</v>
      </c>
      <c r="V10" s="74">
        <v>5.4959937299631649</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1.0319999999999999E-3</v>
      </c>
      <c r="E11" s="74">
        <v>1.0319999999999999E-3</v>
      </c>
      <c r="F11" s="74">
        <v>1.0319999999999999E-3</v>
      </c>
      <c r="G11" s="74">
        <v>1.8060000000000001E-3</v>
      </c>
      <c r="H11" s="74">
        <v>2.5800000000000003E-3</v>
      </c>
      <c r="I11" s="74">
        <v>2.9239999999999999E-3</v>
      </c>
      <c r="J11" s="74">
        <v>3.1819999999999999E-3</v>
      </c>
      <c r="K11" s="74">
        <v>3.1819999999999999E-3</v>
      </c>
      <c r="L11" s="74">
        <v>2.4939999999999997E-3</v>
      </c>
      <c r="M11" s="74">
        <v>0.17759</v>
      </c>
      <c r="N11" s="74">
        <v>0.43137599999999998</v>
      </c>
      <c r="O11" s="74">
        <v>0.66245799999999999</v>
      </c>
      <c r="P11" s="74">
        <v>0.88012400000000002</v>
      </c>
      <c r="Q11" s="74">
        <v>1.0978760000000003</v>
      </c>
      <c r="R11" s="74">
        <v>1.2505259999999998</v>
      </c>
      <c r="S11" s="74">
        <v>1.1888640000000001</v>
      </c>
      <c r="T11" s="74">
        <v>1.4267152599999999</v>
      </c>
      <c r="U11" s="74">
        <v>1.4355324099999998</v>
      </c>
      <c r="V11" s="74">
        <v>1.1717860454610536</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-0.18372756000000834</v>
      </c>
      <c r="E12" s="70">
        <v>-0.23712401999998178</v>
      </c>
      <c r="F12" s="70">
        <v>-0.25126172999998175</v>
      </c>
      <c r="G12" s="70">
        <v>-0.25900195999997777</v>
      </c>
      <c r="H12" s="70">
        <v>-9.1485049999988632E-2</v>
      </c>
      <c r="I12" s="70">
        <v>-0.14673632000003067</v>
      </c>
      <c r="J12" s="70">
        <v>-0.19258957000002397</v>
      </c>
      <c r="K12" s="70">
        <v>-0.35479610000004413</v>
      </c>
      <c r="L12" s="70">
        <v>-0.29622747000001937</v>
      </c>
      <c r="M12" s="70">
        <v>-0.12737770999999043</v>
      </c>
      <c r="N12" s="70">
        <v>-2.4002240000015718E-2</v>
      </c>
      <c r="O12" s="70">
        <v>-0.39828030999996145</v>
      </c>
      <c r="P12" s="70">
        <v>-0.44446851999998671</v>
      </c>
      <c r="Q12" s="70">
        <v>-0.26935484000000542</v>
      </c>
      <c r="R12" s="70">
        <v>-0.31481426000001989</v>
      </c>
      <c r="S12" s="70">
        <v>-0.20671447999998804</v>
      </c>
      <c r="T12" s="70">
        <v>-0.17761239000000728</v>
      </c>
      <c r="U12" s="70">
        <v>-2.33446799999939E-2</v>
      </c>
      <c r="V12" s="70">
        <v>-1.9055627075495012E-2</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53.671950649999999</v>
      </c>
      <c r="E13" s="71">
        <v>54.579332049999998</v>
      </c>
      <c r="F13" s="71">
        <v>59.192541559999995</v>
      </c>
      <c r="G13" s="71">
        <v>59.173653649999999</v>
      </c>
      <c r="H13" s="71">
        <v>61.875383479999996</v>
      </c>
      <c r="I13" s="71">
        <v>56.597117820000001</v>
      </c>
      <c r="J13" s="71">
        <v>56.504446620000003</v>
      </c>
      <c r="K13" s="71">
        <v>59.01856111</v>
      </c>
      <c r="L13" s="71">
        <v>61.494485260000005</v>
      </c>
      <c r="M13" s="71">
        <v>60.651859479999999</v>
      </c>
      <c r="N13" s="71">
        <v>59.046021090000004</v>
      </c>
      <c r="O13" s="71">
        <v>58.341199209999999</v>
      </c>
      <c r="P13" s="71">
        <v>63.886939429999998</v>
      </c>
      <c r="Q13" s="71">
        <v>62.567637150000003</v>
      </c>
      <c r="R13" s="71">
        <v>58.970337399999998</v>
      </c>
      <c r="S13" s="71">
        <v>56.176089810000001</v>
      </c>
      <c r="T13" s="71">
        <v>56.06618452</v>
      </c>
      <c r="U13" s="71">
        <v>55.049165930000001</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12.254921299999999</v>
      </c>
      <c r="E14" s="74">
        <v>13.2620679</v>
      </c>
      <c r="F14" s="74">
        <v>17.033645100000001</v>
      </c>
      <c r="G14" s="74">
        <v>16.173814499999999</v>
      </c>
      <c r="H14" s="74">
        <v>15.8973294</v>
      </c>
      <c r="I14" s="74">
        <v>16.849478599999998</v>
      </c>
      <c r="J14" s="74">
        <v>17.733500800000002</v>
      </c>
      <c r="K14" s="74">
        <v>18.558622100000001</v>
      </c>
      <c r="L14" s="74">
        <v>19.422996299999998</v>
      </c>
      <c r="M14" s="74">
        <v>18.440519399999999</v>
      </c>
      <c r="N14" s="74">
        <v>19.6514369</v>
      </c>
      <c r="O14" s="74">
        <v>18.264267500000003</v>
      </c>
      <c r="P14" s="74">
        <v>20.972487959999999</v>
      </c>
      <c r="Q14" s="74">
        <v>20.474899480000001</v>
      </c>
      <c r="R14" s="74">
        <v>19.829266629999999</v>
      </c>
      <c r="S14" s="74">
        <v>18.92592269</v>
      </c>
      <c r="T14" s="74">
        <v>20.543761050000001</v>
      </c>
      <c r="U14" s="74">
        <v>20.773127130000002</v>
      </c>
      <c r="V14" s="74">
        <v>37.735589230207253</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1.86826493</v>
      </c>
      <c r="E15" s="74">
        <v>2.2718318200000001</v>
      </c>
      <c r="F15" s="74">
        <v>2.1290550400000003</v>
      </c>
      <c r="G15" s="74">
        <v>1.9374822200000001</v>
      </c>
      <c r="H15" s="74">
        <v>1.75517419</v>
      </c>
      <c r="I15" s="74">
        <v>1.1875962999999998</v>
      </c>
      <c r="J15" s="74">
        <v>2.2416195699999997</v>
      </c>
      <c r="K15" s="74">
        <v>2.2177923000000002</v>
      </c>
      <c r="L15" s="74">
        <v>2.2308870600000001</v>
      </c>
      <c r="M15" s="74">
        <v>2.2062521700000004</v>
      </c>
      <c r="N15" s="74">
        <v>2.24241322</v>
      </c>
      <c r="O15" s="74">
        <v>2.1669556499999998</v>
      </c>
      <c r="P15" s="74">
        <v>2.3032827900000004</v>
      </c>
      <c r="Q15" s="74">
        <v>2.0992666800000004</v>
      </c>
      <c r="R15" s="74">
        <v>2.2477750299999997</v>
      </c>
      <c r="S15" s="74">
        <v>2.04856105</v>
      </c>
      <c r="T15" s="74">
        <v>2.1875451400000001</v>
      </c>
      <c r="U15" s="74">
        <v>2.1684169499999997</v>
      </c>
      <c r="V15" s="74">
        <v>3.9390550490035361</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17.355547020000003</v>
      </c>
      <c r="E16" s="74">
        <v>16.652826570000002</v>
      </c>
      <c r="F16" s="74">
        <v>16.812920719999997</v>
      </c>
      <c r="G16" s="74">
        <v>17.788042359999999</v>
      </c>
      <c r="H16" s="74">
        <v>21.858089440000001</v>
      </c>
      <c r="I16" s="74">
        <v>15.81012492</v>
      </c>
      <c r="J16" s="74">
        <v>13.75629569</v>
      </c>
      <c r="K16" s="74">
        <v>16.267092039999998</v>
      </c>
      <c r="L16" s="74">
        <v>18.03258812</v>
      </c>
      <c r="M16" s="74">
        <v>18.628248410000001</v>
      </c>
      <c r="N16" s="74">
        <v>16.406020460000001</v>
      </c>
      <c r="O16" s="74">
        <v>16.106038269999999</v>
      </c>
      <c r="P16" s="74">
        <v>18.639293330000001</v>
      </c>
      <c r="Q16" s="74">
        <v>18.181701359999998</v>
      </c>
      <c r="R16" s="74">
        <v>15.34158708</v>
      </c>
      <c r="S16" s="74">
        <v>14.438689800000001</v>
      </c>
      <c r="T16" s="74">
        <v>11.93594807</v>
      </c>
      <c r="U16" s="74">
        <v>10.859877819999999</v>
      </c>
      <c r="V16" s="74">
        <v>19.727597387777532</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16.607890000000001</v>
      </c>
      <c r="E17" s="74">
        <v>17.128619999999998</v>
      </c>
      <c r="F17" s="74">
        <v>17.955681999999999</v>
      </c>
      <c r="G17" s="74">
        <v>17.363400000000002</v>
      </c>
      <c r="H17" s="74">
        <v>16.552592000000001</v>
      </c>
      <c r="I17" s="74">
        <v>17.422138</v>
      </c>
      <c r="J17" s="74">
        <v>17.596029999999999</v>
      </c>
      <c r="K17" s="74">
        <v>17.013121999999999</v>
      </c>
      <c r="L17" s="74">
        <v>16.918521999999999</v>
      </c>
      <c r="M17" s="74">
        <v>16.806894</v>
      </c>
      <c r="N17" s="74">
        <v>16.44707</v>
      </c>
      <c r="O17" s="74">
        <v>17.568853999999998</v>
      </c>
      <c r="P17" s="74">
        <v>17.488202170000001</v>
      </c>
      <c r="Q17" s="74">
        <v>17.519074960000001</v>
      </c>
      <c r="R17" s="74">
        <v>17.121614099999999</v>
      </c>
      <c r="S17" s="74">
        <v>16.260509679999998</v>
      </c>
      <c r="T17" s="74">
        <v>16.786321650000001</v>
      </c>
      <c r="U17" s="74">
        <v>16.45614175</v>
      </c>
      <c r="V17" s="74">
        <v>29.893535118997942</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1.7770440000000002E-2</v>
      </c>
      <c r="E18" s="74">
        <v>1.786598E-2</v>
      </c>
      <c r="F18" s="74">
        <v>1.9466280000000002E-2</v>
      </c>
      <c r="G18" s="74">
        <v>5.0254040000000007E-2</v>
      </c>
      <c r="H18" s="74">
        <v>5.9616959999999997E-2</v>
      </c>
      <c r="I18" s="74">
        <v>6.6113680000000008E-2</v>
      </c>
      <c r="J18" s="74">
        <v>7.177443E-2</v>
      </c>
      <c r="K18" s="74">
        <v>7.7697909999999995E-2</v>
      </c>
      <c r="L18" s="74">
        <v>9.0858540000000002E-2</v>
      </c>
      <c r="M18" s="74">
        <v>0.10129629</v>
      </c>
      <c r="N18" s="74">
        <v>0.10929775999999999</v>
      </c>
      <c r="O18" s="74">
        <v>0.11720369999999999</v>
      </c>
      <c r="P18" s="74">
        <v>0.12421566000000001</v>
      </c>
      <c r="Q18" s="74">
        <v>0.12606361999999999</v>
      </c>
      <c r="R18" s="74">
        <v>0.1262055</v>
      </c>
      <c r="S18" s="74">
        <v>0.11808811</v>
      </c>
      <c r="T18" s="74">
        <v>0.12923562000000002</v>
      </c>
      <c r="U18" s="74">
        <v>0.10642934</v>
      </c>
      <c r="V18" s="74">
        <v>0.19333506366896555</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5.5675569600000001</v>
      </c>
      <c r="E19" s="74">
        <v>5.2461197899999998</v>
      </c>
      <c r="F19" s="74">
        <v>5.2417724300000001</v>
      </c>
      <c r="G19" s="74">
        <v>5.8606605300000005</v>
      </c>
      <c r="H19" s="74">
        <v>5.7525814899999999</v>
      </c>
      <c r="I19" s="74">
        <v>5.2616663099999998</v>
      </c>
      <c r="J19" s="74">
        <v>5.1052261400000001</v>
      </c>
      <c r="K19" s="74">
        <v>4.8842347699999999</v>
      </c>
      <c r="L19" s="74">
        <v>4.79863325</v>
      </c>
      <c r="M19" s="74">
        <v>4.4686492099999997</v>
      </c>
      <c r="N19" s="74">
        <v>4.1897827400000001</v>
      </c>
      <c r="O19" s="74">
        <v>4.1178800899999999</v>
      </c>
      <c r="P19" s="74">
        <v>4.3594575299999994</v>
      </c>
      <c r="Q19" s="74">
        <v>4.1666310500000003</v>
      </c>
      <c r="R19" s="74">
        <v>4.3038890600000004</v>
      </c>
      <c r="S19" s="74">
        <v>4.3843184800000001</v>
      </c>
      <c r="T19" s="74">
        <v>4.4833729899999994</v>
      </c>
      <c r="U19" s="74">
        <v>4.6851729400000002</v>
      </c>
      <c r="V19" s="74">
        <v>8.5108881503447691</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21.063292000000001</v>
      </c>
      <c r="E20" s="71">
        <v>21.826627999999999</v>
      </c>
      <c r="F20" s="71">
        <v>22.659193999999999</v>
      </c>
      <c r="G20" s="71">
        <v>22.213026000000003</v>
      </c>
      <c r="H20" s="71">
        <v>21.461901999999998</v>
      </c>
      <c r="I20" s="71">
        <v>22.325686000000001</v>
      </c>
      <c r="J20" s="71">
        <v>22.578268000000001</v>
      </c>
      <c r="K20" s="71">
        <v>22.181034</v>
      </c>
      <c r="L20" s="71">
        <v>22.022278</v>
      </c>
      <c r="M20" s="71">
        <v>21.721708</v>
      </c>
      <c r="N20" s="71">
        <v>21.470330000000001</v>
      </c>
      <c r="O20" s="71">
        <v>21.736241999999997</v>
      </c>
      <c r="P20" s="71">
        <v>21.941552120000001</v>
      </c>
      <c r="Q20" s="71">
        <v>22.05016161</v>
      </c>
      <c r="R20" s="71">
        <v>21.7273508</v>
      </c>
      <c r="S20" s="71">
        <v>20.598751219999997</v>
      </c>
      <c r="T20" s="71">
        <v>21.01707639</v>
      </c>
      <c r="U20" s="71">
        <v>20.1985767</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6.7080000000000004E-3</v>
      </c>
      <c r="E21" s="74">
        <v>5.3319999999999999E-3</v>
      </c>
      <c r="F21" s="74">
        <v>9.9157999999999996E-2</v>
      </c>
      <c r="G21" s="74">
        <v>1.2298E-2</v>
      </c>
      <c r="H21" s="74">
        <v>4.2140000000000007E-3</v>
      </c>
      <c r="I21" s="74">
        <v>1.6941999999999999E-2</v>
      </c>
      <c r="J21" s="74">
        <v>1.6941999999999999E-2</v>
      </c>
      <c r="K21" s="74">
        <v>1.6684000000000001E-2</v>
      </c>
      <c r="L21" s="74">
        <v>1.6511999999999999E-2</v>
      </c>
      <c r="M21" s="74">
        <v>1.6254000000000001E-2</v>
      </c>
      <c r="N21" s="74">
        <v>1.5737999999999999E-2</v>
      </c>
      <c r="O21" s="74">
        <v>1.5737999999999999E-2</v>
      </c>
      <c r="P21" s="74">
        <v>1.5754600000000001E-2</v>
      </c>
      <c r="Q21" s="74">
        <v>2.8317559999999999E-2</v>
      </c>
      <c r="R21" s="74">
        <v>2.915864E-2</v>
      </c>
      <c r="S21" s="74">
        <v>2.7686409999999998E-2</v>
      </c>
      <c r="T21" s="74">
        <v>2.781345E-2</v>
      </c>
      <c r="U21" s="74">
        <v>3.0608070000000001E-2</v>
      </c>
      <c r="V21" s="74">
        <v>0.15153577628071191</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0</v>
      </c>
      <c r="E22" s="74">
        <v>0</v>
      </c>
      <c r="F22" s="74">
        <v>0</v>
      </c>
      <c r="G22" s="74">
        <v>0</v>
      </c>
      <c r="H22" s="74">
        <v>0</v>
      </c>
      <c r="I22" s="74">
        <v>0</v>
      </c>
      <c r="J22" s="74">
        <v>0</v>
      </c>
      <c r="K22" s="74">
        <v>0</v>
      </c>
      <c r="L22" s="74">
        <v>0</v>
      </c>
      <c r="M22" s="74">
        <v>0</v>
      </c>
      <c r="N22" s="74">
        <v>0</v>
      </c>
      <c r="O22" s="74">
        <v>0</v>
      </c>
      <c r="P22" s="74">
        <v>0</v>
      </c>
      <c r="Q22" s="74">
        <v>0</v>
      </c>
      <c r="R22" s="74">
        <v>0</v>
      </c>
      <c r="S22" s="74">
        <v>0</v>
      </c>
      <c r="T22" s="74">
        <v>0</v>
      </c>
      <c r="U22" s="74">
        <v>0</v>
      </c>
      <c r="V22" s="74">
        <v>0</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19.700277999999997</v>
      </c>
      <c r="E23" s="74">
        <v>20.433256</v>
      </c>
      <c r="F23" s="74">
        <v>21.233400000000003</v>
      </c>
      <c r="G23" s="74">
        <v>20.717744</v>
      </c>
      <c r="H23" s="74">
        <v>19.977284000000001</v>
      </c>
      <c r="I23" s="74">
        <v>20.812086000000001</v>
      </c>
      <c r="J23" s="74">
        <v>20.947020000000002</v>
      </c>
      <c r="K23" s="74">
        <v>20.752144000000001</v>
      </c>
      <c r="L23" s="74">
        <v>20.424398</v>
      </c>
      <c r="M23" s="74">
        <v>19.976509999999998</v>
      </c>
      <c r="N23" s="74">
        <v>19.657191999999998</v>
      </c>
      <c r="O23" s="74">
        <v>19.482869999999998</v>
      </c>
      <c r="P23" s="74">
        <v>19.459317780000003</v>
      </c>
      <c r="Q23" s="74">
        <v>19.584412440000001</v>
      </c>
      <c r="R23" s="74">
        <v>19.045034279999999</v>
      </c>
      <c r="S23" s="74">
        <v>18.209470580000001</v>
      </c>
      <c r="T23" s="74">
        <v>18.245256430000001</v>
      </c>
      <c r="U23" s="74">
        <v>17.325624820000002</v>
      </c>
      <c r="V23" s="74">
        <v>85.776463744596427</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0.97119800000000001</v>
      </c>
      <c r="E24" s="74">
        <v>0.862236</v>
      </c>
      <c r="F24" s="74">
        <v>0.97326199999999996</v>
      </c>
      <c r="G24" s="74">
        <v>1.118344</v>
      </c>
      <c r="H24" s="74">
        <v>1.101316</v>
      </c>
      <c r="I24" s="74">
        <v>1.0405139999999999</v>
      </c>
      <c r="J24" s="74">
        <v>1.1611720000000001</v>
      </c>
      <c r="K24" s="74">
        <v>1.0280440000000002</v>
      </c>
      <c r="L24" s="74">
        <v>1.2131160000000001</v>
      </c>
      <c r="M24" s="74">
        <v>1.1862840000000001</v>
      </c>
      <c r="N24" s="74">
        <v>1.0523820000000002</v>
      </c>
      <c r="O24" s="74">
        <v>1.2922360000000002</v>
      </c>
      <c r="P24" s="74">
        <v>1.2205979999999998</v>
      </c>
      <c r="Q24" s="74">
        <v>0.99587999999999999</v>
      </c>
      <c r="R24" s="74">
        <v>1.139672</v>
      </c>
      <c r="S24" s="74">
        <v>0.85165800000000003</v>
      </c>
      <c r="T24" s="74">
        <v>0.90349805000000005</v>
      </c>
      <c r="U24" s="74">
        <v>0.74797789999999997</v>
      </c>
      <c r="V24" s="74">
        <v>3.703121814518743</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0.36111399999999999</v>
      </c>
      <c r="E25" s="74">
        <v>0.50267000000000006</v>
      </c>
      <c r="F25" s="74">
        <v>0.33084199999999997</v>
      </c>
      <c r="G25" s="74">
        <v>0.34185000000000004</v>
      </c>
      <c r="H25" s="74">
        <v>0.35621199999999997</v>
      </c>
      <c r="I25" s="74">
        <v>0.43576199999999998</v>
      </c>
      <c r="J25" s="74">
        <v>0.43163400000000002</v>
      </c>
      <c r="K25" s="74">
        <v>0.36214600000000002</v>
      </c>
      <c r="L25" s="74">
        <v>0.343914</v>
      </c>
      <c r="M25" s="74">
        <v>0.34572000000000003</v>
      </c>
      <c r="N25" s="74">
        <v>0.32069400000000003</v>
      </c>
      <c r="O25" s="74">
        <v>0.34185000000000004</v>
      </c>
      <c r="P25" s="74">
        <v>0.45485399999999998</v>
      </c>
      <c r="Q25" s="74">
        <v>0.48968400000000001</v>
      </c>
      <c r="R25" s="74">
        <v>0.49802600000000002</v>
      </c>
      <c r="S25" s="74">
        <v>0.53655399999999998</v>
      </c>
      <c r="T25" s="74">
        <v>0.64456663000000003</v>
      </c>
      <c r="U25" s="74">
        <v>0.84506888000000002</v>
      </c>
      <c r="V25" s="74">
        <v>4.1838040994244912</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2.2962E-2</v>
      </c>
      <c r="E26" s="74">
        <v>2.2102E-2</v>
      </c>
      <c r="F26" s="74">
        <v>2.1499999999999998E-2</v>
      </c>
      <c r="G26" s="74">
        <v>2.0984000000000003E-2</v>
      </c>
      <c r="H26" s="74">
        <v>2.0295999999999998E-2</v>
      </c>
      <c r="I26" s="74">
        <v>1.7457999999999998E-2</v>
      </c>
      <c r="J26" s="74">
        <v>1.8318000000000001E-2</v>
      </c>
      <c r="K26" s="74">
        <v>1.8834E-2</v>
      </c>
      <c r="L26" s="74">
        <v>2.1844000000000002E-2</v>
      </c>
      <c r="M26" s="74">
        <v>1.9350000000000003E-2</v>
      </c>
      <c r="N26" s="74">
        <v>2.5628000000000001E-2</v>
      </c>
      <c r="O26" s="74">
        <v>2.6745999999999999E-2</v>
      </c>
      <c r="P26" s="74">
        <v>2.9067740000000002E-2</v>
      </c>
      <c r="Q26" s="74">
        <v>3.0979610000000001E-2</v>
      </c>
      <c r="R26" s="74">
        <v>3.2221880000000001E-2</v>
      </c>
      <c r="S26" s="74">
        <v>3.0134229999999998E-2</v>
      </c>
      <c r="T26" s="74">
        <v>3.0193569999999999E-2</v>
      </c>
      <c r="U26" s="74">
        <v>2.8678629999999997E-2</v>
      </c>
      <c r="V26" s="74">
        <v>0.14198342004959189</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1.0319999999999999E-3</v>
      </c>
      <c r="E27" s="74">
        <v>1.0319999999999999E-3</v>
      </c>
      <c r="F27" s="74">
        <v>1.0319999999999999E-3</v>
      </c>
      <c r="G27" s="74">
        <v>1.8060000000000001E-3</v>
      </c>
      <c r="H27" s="74">
        <v>2.5800000000000003E-3</v>
      </c>
      <c r="I27" s="74">
        <v>2.9239999999999999E-3</v>
      </c>
      <c r="J27" s="74">
        <v>3.1819999999999999E-3</v>
      </c>
      <c r="K27" s="74">
        <v>3.1819999999999999E-3</v>
      </c>
      <c r="L27" s="74">
        <v>8.5999999999999998E-4</v>
      </c>
      <c r="M27" s="74">
        <v>9.0901999999999997E-2</v>
      </c>
      <c r="N27" s="74">
        <v>0.215</v>
      </c>
      <c r="O27" s="74">
        <v>0.31819999999999998</v>
      </c>
      <c r="P27" s="74">
        <v>0.42346400000000001</v>
      </c>
      <c r="Q27" s="74">
        <v>0.55616200000000005</v>
      </c>
      <c r="R27" s="74">
        <v>0.56966399999999995</v>
      </c>
      <c r="S27" s="74">
        <v>0.51058199999999998</v>
      </c>
      <c r="T27" s="74">
        <v>0.64983164000000004</v>
      </c>
      <c r="U27" s="74">
        <v>0.75040081999999997</v>
      </c>
      <c r="V27" s="74">
        <v>3.7151173131916764</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0</v>
      </c>
      <c r="J28" s="74">
        <v>0</v>
      </c>
      <c r="K28" s="74">
        <v>0</v>
      </c>
      <c r="L28" s="74">
        <v>1.6339999999999998E-3</v>
      </c>
      <c r="M28" s="74">
        <v>8.6688000000000001E-2</v>
      </c>
      <c r="N28" s="74">
        <v>0.183696</v>
      </c>
      <c r="O28" s="74">
        <v>0.258602</v>
      </c>
      <c r="P28" s="74">
        <v>0.33849599999999996</v>
      </c>
      <c r="Q28" s="74">
        <v>0.36472599999999999</v>
      </c>
      <c r="R28" s="74">
        <v>0.413574</v>
      </c>
      <c r="S28" s="74">
        <v>0.432666</v>
      </c>
      <c r="T28" s="74">
        <v>0.51591661999999994</v>
      </c>
      <c r="U28" s="74">
        <v>0.47021758999999996</v>
      </c>
      <c r="V28" s="74">
        <v>2.3279738814468049</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[1]Sudáfrica!C29</f>
        <v>Otras renovables</v>
      </c>
      <c r="D29" s="74">
        <v>3.5527136788005009E-15</v>
      </c>
      <c r="E29" s="74">
        <v>3.5527136788005009E-15</v>
      </c>
      <c r="F29" s="74">
        <v>0</v>
      </c>
      <c r="G29" s="74">
        <v>3.5527136788005009E-15</v>
      </c>
      <c r="H29" s="74">
        <v>0</v>
      </c>
      <c r="I29" s="74">
        <v>-3.5527136788005009E-15</v>
      </c>
      <c r="J29" s="74">
        <v>0</v>
      </c>
      <c r="K29" s="74">
        <v>0</v>
      </c>
      <c r="L29" s="74">
        <v>0</v>
      </c>
      <c r="M29" s="74">
        <v>3.5527136788005009E-15</v>
      </c>
      <c r="N29" s="74">
        <v>0</v>
      </c>
      <c r="O29" s="74">
        <v>0</v>
      </c>
      <c r="P29" s="74">
        <v>0</v>
      </c>
      <c r="Q29" s="74">
        <v>-3.5527136788005009E-15</v>
      </c>
      <c r="R29" s="74">
        <v>0</v>
      </c>
      <c r="S29" s="74">
        <v>-7.1054273576010019E-15</v>
      </c>
      <c r="T29" s="74">
        <v>0</v>
      </c>
      <c r="U29" s="74">
        <v>-1.000000082740371E-8</v>
      </c>
      <c r="V29" s="74">
        <v>-4.9508442975606835E-8</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53.671950649999999</v>
      </c>
      <c r="E30" s="71">
        <v>54.579332049999998</v>
      </c>
      <c r="F30" s="71">
        <v>59.192541559999995</v>
      </c>
      <c r="G30" s="71">
        <v>59.173653649999999</v>
      </c>
      <c r="H30" s="71">
        <v>61.875383479999996</v>
      </c>
      <c r="I30" s="71">
        <v>56.597117820000001</v>
      </c>
      <c r="J30" s="71">
        <v>56.504446620000003</v>
      </c>
      <c r="K30" s="71">
        <v>59.01856111</v>
      </c>
      <c r="L30" s="71">
        <v>61.494485260000005</v>
      </c>
      <c r="M30" s="71">
        <v>60.651859479999999</v>
      </c>
      <c r="N30" s="71">
        <v>59.046021090000004</v>
      </c>
      <c r="O30" s="71">
        <v>58.341199209999999</v>
      </c>
      <c r="P30" s="71">
        <v>63.886939429999998</v>
      </c>
      <c r="Q30" s="71">
        <v>62.567637150000003</v>
      </c>
      <c r="R30" s="71">
        <v>58.970337399999998</v>
      </c>
      <c r="S30" s="71">
        <v>56.176089810000001</v>
      </c>
      <c r="T30" s="71">
        <v>56.06618452</v>
      </c>
      <c r="U30" s="71">
        <v>55.049165930000001</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[1]Sudáfrica!C31</f>
        <v>Industria</v>
      </c>
      <c r="D31" s="74">
        <v>25.455166720000001</v>
      </c>
      <c r="E31" s="74">
        <v>24.93503449</v>
      </c>
      <c r="F31" s="74">
        <v>23.588055240000003</v>
      </c>
      <c r="G31" s="74">
        <v>23.703667509999999</v>
      </c>
      <c r="H31" s="74">
        <v>27.668832399999999</v>
      </c>
      <c r="I31" s="74">
        <v>25.40124093</v>
      </c>
      <c r="J31" s="74">
        <v>24.28940923</v>
      </c>
      <c r="K31" s="74">
        <v>24.297698029999999</v>
      </c>
      <c r="L31" s="74">
        <v>25.971231070000002</v>
      </c>
      <c r="M31" s="74">
        <v>26.182586090000001</v>
      </c>
      <c r="N31" s="74">
        <v>24.386412960000001</v>
      </c>
      <c r="O31" s="74">
        <v>24.120390909999998</v>
      </c>
      <c r="P31" s="74">
        <v>23.34525807</v>
      </c>
      <c r="Q31" s="74">
        <v>25.38395147</v>
      </c>
      <c r="R31" s="74">
        <v>24.56857441</v>
      </c>
      <c r="S31" s="74">
        <v>22.953632890000002</v>
      </c>
      <c r="T31" s="74">
        <v>21.904897030000001</v>
      </c>
      <c r="U31" s="74">
        <v>21.06527895</v>
      </c>
      <c r="V31" s="74">
        <v>38.266299941376786</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8.3773900000000001</v>
      </c>
      <c r="E32" s="74">
        <v>8.9827180000000002</v>
      </c>
      <c r="F32" s="74">
        <v>11.119674999999999</v>
      </c>
      <c r="G32" s="74">
        <v>9.3885430000000003</v>
      </c>
      <c r="H32" s="74">
        <v>9.2215439999999997</v>
      </c>
      <c r="I32" s="74">
        <v>10.498854999999999</v>
      </c>
      <c r="J32" s="74">
        <v>10.577512800000001</v>
      </c>
      <c r="K32" s="74">
        <v>11.61235355</v>
      </c>
      <c r="L32" s="74">
        <v>12.561322169999999</v>
      </c>
      <c r="M32" s="74">
        <v>11.376895169999999</v>
      </c>
      <c r="N32" s="74">
        <v>12.406392970000001</v>
      </c>
      <c r="O32" s="74">
        <v>11.248027969999999</v>
      </c>
      <c r="P32" s="74">
        <v>13.032296519999999</v>
      </c>
      <c r="Q32" s="74">
        <v>12.823002930000001</v>
      </c>
      <c r="R32" s="74">
        <v>13.15954471</v>
      </c>
      <c r="S32" s="74">
        <v>11.57018875</v>
      </c>
      <c r="T32" s="74">
        <v>12.55705861</v>
      </c>
      <c r="U32" s="74">
        <v>12.696731939999999</v>
      </c>
      <c r="V32" s="74">
        <v>23.064349342086388</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16.083605429999999</v>
      </c>
      <c r="E33" s="74">
        <v>16.876770270000002</v>
      </c>
      <c r="F33" s="74">
        <v>18.52967181</v>
      </c>
      <c r="G33" s="74">
        <v>19.554953229999999</v>
      </c>
      <c r="H33" s="74">
        <v>18.651268479999999</v>
      </c>
      <c r="I33" s="74">
        <v>14.193620480000002</v>
      </c>
      <c r="J33" s="74">
        <v>14.659599389999999</v>
      </c>
      <c r="K33" s="74">
        <v>16.33423144</v>
      </c>
      <c r="L33" s="74">
        <v>16.32389672</v>
      </c>
      <c r="M33" s="74">
        <v>16.162218020000001</v>
      </c>
      <c r="N33" s="74">
        <v>15.56866046</v>
      </c>
      <c r="O33" s="74">
        <v>16.24638423</v>
      </c>
      <c r="P33" s="74">
        <v>19.645914229999999</v>
      </c>
      <c r="Q33" s="74">
        <v>17.2025127</v>
      </c>
      <c r="R33" s="74">
        <v>15.167828389999999</v>
      </c>
      <c r="S33" s="74">
        <v>14.852040909999999</v>
      </c>
      <c r="T33" s="74">
        <v>14.540402740000001</v>
      </c>
      <c r="U33" s="74">
        <v>14.2687621</v>
      </c>
      <c r="V33" s="74">
        <v>25.920033226559731</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12.254921299999999</v>
      </c>
      <c r="E34" s="71">
        <v>13.2620679</v>
      </c>
      <c r="F34" s="71">
        <v>17.033645100000001</v>
      </c>
      <c r="G34" s="71">
        <v>16.173814499999999</v>
      </c>
      <c r="H34" s="71">
        <v>15.8973294</v>
      </c>
      <c r="I34" s="71">
        <v>16.849478599999998</v>
      </c>
      <c r="J34" s="71">
        <v>17.733500800000002</v>
      </c>
      <c r="K34" s="71">
        <v>18.558622100000001</v>
      </c>
      <c r="L34" s="71">
        <v>19.422996299999998</v>
      </c>
      <c r="M34" s="71">
        <v>18.440519399999999</v>
      </c>
      <c r="N34" s="71">
        <v>19.6514369</v>
      </c>
      <c r="O34" s="71">
        <v>18.264267500000003</v>
      </c>
      <c r="P34" s="71">
        <v>20.972487959999999</v>
      </c>
      <c r="Q34" s="71">
        <v>20.474899480000001</v>
      </c>
      <c r="R34" s="71">
        <v>19.829266629999999</v>
      </c>
      <c r="S34" s="71">
        <v>18.92592269</v>
      </c>
      <c r="T34" s="71">
        <v>20.543761050000001</v>
      </c>
      <c r="U34" s="71">
        <v>20.773127130000002</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1.3772280000000001</v>
      </c>
      <c r="E35" s="74">
        <v>1.372384</v>
      </c>
      <c r="F35" s="74">
        <v>1.3898789999999999</v>
      </c>
      <c r="G35" s="74">
        <v>1.507862</v>
      </c>
      <c r="H35" s="74">
        <v>1.5924339999999999</v>
      </c>
      <c r="I35" s="74">
        <v>1.4565899999999998</v>
      </c>
      <c r="J35" s="74">
        <v>1.667937</v>
      </c>
      <c r="K35" s="74">
        <v>1.87073</v>
      </c>
      <c r="L35" s="74">
        <v>1.9773499999999999</v>
      </c>
      <c r="M35" s="74">
        <v>2.0557539999999999</v>
      </c>
      <c r="N35" s="74">
        <v>2.3088890000000002</v>
      </c>
      <c r="O35" s="74">
        <v>2.0757319999999999</v>
      </c>
      <c r="P35" s="74">
        <v>1.78826284</v>
      </c>
      <c r="Q35" s="74">
        <v>1.9989090300000001</v>
      </c>
      <c r="R35" s="74">
        <v>1.91579864</v>
      </c>
      <c r="S35" s="74">
        <v>1.7890921399999999</v>
      </c>
      <c r="T35" s="74">
        <v>1.9493965</v>
      </c>
      <c r="U35" s="74">
        <v>1.9659860100000002</v>
      </c>
      <c r="V35" s="74">
        <v>9.4640830804947758</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7.9160000000000004</v>
      </c>
      <c r="E36" s="74">
        <v>8.698917999999999</v>
      </c>
      <c r="F36" s="74">
        <v>10.556460999999999</v>
      </c>
      <c r="G36" s="74">
        <v>9.0895210000000013</v>
      </c>
      <c r="H36" s="74">
        <v>8.9257039999999996</v>
      </c>
      <c r="I36" s="74">
        <v>10.198027</v>
      </c>
      <c r="J36" s="74">
        <v>10.214082000000001</v>
      </c>
      <c r="K36" s="74">
        <v>11.277329999999999</v>
      </c>
      <c r="L36" s="74">
        <v>12.233302999999999</v>
      </c>
      <c r="M36" s="74">
        <v>11.054273999999999</v>
      </c>
      <c r="N36" s="74">
        <v>12.114852999999998</v>
      </c>
      <c r="O36" s="74">
        <v>10.934299999999999</v>
      </c>
      <c r="P36" s="74">
        <v>12.743734920000001</v>
      </c>
      <c r="Q36" s="74">
        <v>12.561645140000001</v>
      </c>
      <c r="R36" s="74">
        <v>12.90149705</v>
      </c>
      <c r="S36" s="74">
        <v>11.371308339999999</v>
      </c>
      <c r="T36" s="74">
        <v>12.351740959999999</v>
      </c>
      <c r="U36" s="74">
        <v>12.484782520000001</v>
      </c>
      <c r="V36" s="74">
        <v>60.100640803231819</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0.93892399999999998</v>
      </c>
      <c r="E37" s="74">
        <v>0.99017499999999992</v>
      </c>
      <c r="F37" s="74">
        <v>0.98402000000000001</v>
      </c>
      <c r="G37" s="74">
        <v>0.89661999999999986</v>
      </c>
      <c r="H37" s="74">
        <v>0.82802399999999998</v>
      </c>
      <c r="I37" s="74">
        <v>0.77795300000000012</v>
      </c>
      <c r="J37" s="74">
        <v>0.87057099999999998</v>
      </c>
      <c r="K37" s="74">
        <v>0.79331200000000002</v>
      </c>
      <c r="L37" s="74">
        <v>0.77177600000000002</v>
      </c>
      <c r="M37" s="74">
        <v>0.65420600000000007</v>
      </c>
      <c r="N37" s="74">
        <v>0.7142670000000001</v>
      </c>
      <c r="O37" s="74">
        <v>0.76217100000000004</v>
      </c>
      <c r="P37" s="74">
        <v>0.77318760000000009</v>
      </c>
      <c r="Q37" s="74">
        <v>0.71524054000000004</v>
      </c>
      <c r="R37" s="74">
        <v>0.67938288000000002</v>
      </c>
      <c r="S37" s="74">
        <v>0.60369602000000011</v>
      </c>
      <c r="T37" s="74">
        <v>0.63403851999999994</v>
      </c>
      <c r="U37" s="74">
        <v>0.66368448000000002</v>
      </c>
      <c r="V37" s="74">
        <v>3.194918491792814</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1.86826493</v>
      </c>
      <c r="E38" s="71">
        <v>2.2718318200000001</v>
      </c>
      <c r="F38" s="71">
        <v>2.1290550400000003</v>
      </c>
      <c r="G38" s="71">
        <v>1.9374822200000001</v>
      </c>
      <c r="H38" s="71">
        <v>1.75517419</v>
      </c>
      <c r="I38" s="71">
        <v>1.1875962999999998</v>
      </c>
      <c r="J38" s="71">
        <v>2.2416195699999997</v>
      </c>
      <c r="K38" s="71">
        <v>2.2177923000000002</v>
      </c>
      <c r="L38" s="71">
        <v>2.2308870600000001</v>
      </c>
      <c r="M38" s="71">
        <v>2.2062521700000004</v>
      </c>
      <c r="N38" s="71">
        <v>2.24241322</v>
      </c>
      <c r="O38" s="71">
        <v>2.1669556499999998</v>
      </c>
      <c r="P38" s="71">
        <v>2.3032827900000004</v>
      </c>
      <c r="Q38" s="71">
        <v>2.0992666800000004</v>
      </c>
      <c r="R38" s="71">
        <v>2.2477750299999997</v>
      </c>
      <c r="S38" s="71">
        <v>2.04856105</v>
      </c>
      <c r="T38" s="71">
        <v>2.1875451400000001</v>
      </c>
      <c r="U38" s="71">
        <v>2.1684169499999997</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1.86125721</v>
      </c>
      <c r="E39" s="74">
        <v>2.2532592300000003</v>
      </c>
      <c r="F39" s="74">
        <v>2.1094936299999998</v>
      </c>
      <c r="G39" s="74">
        <v>1.9172974200000001</v>
      </c>
      <c r="H39" s="74">
        <v>1.7352903399999999</v>
      </c>
      <c r="I39" s="74">
        <v>1.1664656799999999</v>
      </c>
      <c r="J39" s="74">
        <v>2.2196290199999997</v>
      </c>
      <c r="K39" s="74">
        <v>2.1950925999999997</v>
      </c>
      <c r="L39" s="74">
        <v>2.2075638399999997</v>
      </c>
      <c r="M39" s="74">
        <v>2.18196163</v>
      </c>
      <c r="N39" s="74">
        <v>2.2407150300000001</v>
      </c>
      <c r="O39" s="74">
        <v>2.1652789600000002</v>
      </c>
      <c r="P39" s="74">
        <v>2.2718840599999996</v>
      </c>
      <c r="Q39" s="74">
        <v>2.0648210600000003</v>
      </c>
      <c r="R39" s="74">
        <v>2.2160881100000003</v>
      </c>
      <c r="S39" s="74">
        <v>2.01750155</v>
      </c>
      <c r="T39" s="74">
        <v>2.1543786599999999</v>
      </c>
      <c r="U39" s="74">
        <v>2.1355404899999999</v>
      </c>
      <c r="V39" s="74">
        <v>98.483849704273908</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v>
      </c>
      <c r="E40" s="74">
        <v>0</v>
      </c>
      <c r="F40" s="74">
        <v>0</v>
      </c>
      <c r="G40" s="74">
        <v>0</v>
      </c>
      <c r="H40" s="74">
        <v>0</v>
      </c>
      <c r="I40" s="74">
        <v>0</v>
      </c>
      <c r="J40" s="74">
        <v>0</v>
      </c>
      <c r="K40" s="74">
        <v>1.7194999999999998E-4</v>
      </c>
      <c r="L40" s="74">
        <v>1.7197000000000002E-4</v>
      </c>
      <c r="M40" s="74">
        <v>1.7197000000000002E-4</v>
      </c>
      <c r="N40" s="74">
        <v>1.7197000000000002E-4</v>
      </c>
      <c r="O40" s="74">
        <v>1.7197000000000002E-4</v>
      </c>
      <c r="P40" s="74">
        <v>1.6919999999999999E-4</v>
      </c>
      <c r="Q40" s="74">
        <v>1.7614E-4</v>
      </c>
      <c r="R40" s="74">
        <v>1.7511E-4</v>
      </c>
      <c r="S40" s="74">
        <v>1.7165E-4</v>
      </c>
      <c r="T40" s="74">
        <v>1.8329000000000002E-4</v>
      </c>
      <c r="U40" s="74">
        <v>1.8169E-4</v>
      </c>
      <c r="V40" s="74">
        <v>8.3789236198324318E-3</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7.0077100000000003E-3</v>
      </c>
      <c r="E41" s="74">
        <v>1.8572590000000003E-2</v>
      </c>
      <c r="F41" s="74">
        <v>1.9561409999999998E-2</v>
      </c>
      <c r="G41" s="74">
        <v>2.0184790000000001E-2</v>
      </c>
      <c r="H41" s="74">
        <v>1.9883849999999998E-2</v>
      </c>
      <c r="I41" s="74">
        <v>2.1130619999999999E-2</v>
      </c>
      <c r="J41" s="74">
        <v>2.1990549999999998E-2</v>
      </c>
      <c r="K41" s="74">
        <v>2.2527750000000003E-2</v>
      </c>
      <c r="L41" s="74">
        <v>2.3151250000000002E-2</v>
      </c>
      <c r="M41" s="74">
        <v>2.4118580000000001E-2</v>
      </c>
      <c r="N41" s="74">
        <v>1.5262299999999999E-3</v>
      </c>
      <c r="O41" s="74">
        <v>1.5047299999999999E-3</v>
      </c>
      <c r="P41" s="74">
        <v>3.1229530000000002E-2</v>
      </c>
      <c r="Q41" s="74">
        <v>3.4269480000000005E-2</v>
      </c>
      <c r="R41" s="74">
        <v>3.1511820000000003E-2</v>
      </c>
      <c r="S41" s="74">
        <v>3.0887850000000001E-2</v>
      </c>
      <c r="T41" s="74">
        <v>3.2983190000000003E-2</v>
      </c>
      <c r="U41" s="74">
        <v>3.269478E-2</v>
      </c>
      <c r="V41" s="74">
        <v>1.5077718332721943</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12.25492</v>
      </c>
      <c r="E42" s="71">
        <v>13.26207</v>
      </c>
      <c r="F42" s="71">
        <v>17.033650000000002</v>
      </c>
      <c r="G42" s="71">
        <v>16.17381</v>
      </c>
      <c r="H42" s="71">
        <v>15.89733</v>
      </c>
      <c r="I42" s="71">
        <v>16.84948</v>
      </c>
      <c r="J42" s="71">
        <v>17.733499999999999</v>
      </c>
      <c r="K42" s="71">
        <v>18.558619999999998</v>
      </c>
      <c r="L42" s="71">
        <v>19.422999999999998</v>
      </c>
      <c r="M42" s="71">
        <v>18.440519999999999</v>
      </c>
      <c r="N42" s="71">
        <v>19.651439999999997</v>
      </c>
      <c r="O42" s="71">
        <v>18.26427</v>
      </c>
      <c r="P42" s="71">
        <v>20.972490000000001</v>
      </c>
      <c r="Q42" s="71">
        <v>20.474900000000002</v>
      </c>
      <c r="R42" s="71">
        <v>19.829270000000001</v>
      </c>
      <c r="S42" s="71">
        <v>18.925919999999998</v>
      </c>
      <c r="T42" s="71">
        <v>20.543759999999999</v>
      </c>
      <c r="U42" s="71">
        <v>20.773130000000002</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1.8599359999999998</v>
      </c>
      <c r="E43" s="74">
        <v>2.357532</v>
      </c>
      <c r="F43" s="74">
        <v>3.00346</v>
      </c>
      <c r="G43" s="74">
        <v>1.7642039999999999</v>
      </c>
      <c r="H43" s="74">
        <v>2.4069760000000002</v>
      </c>
      <c r="I43" s="74">
        <v>3.3243200000000002</v>
      </c>
      <c r="J43" s="74">
        <v>2.9350800000000001</v>
      </c>
      <c r="K43" s="74">
        <v>3.8440079999999996</v>
      </c>
      <c r="L43" s="74">
        <v>3.5199920000000002</v>
      </c>
      <c r="M43" s="74">
        <v>2.3701560000000002</v>
      </c>
      <c r="N43" s="74">
        <v>3.039228</v>
      </c>
      <c r="O43" s="74">
        <v>2.623688</v>
      </c>
      <c r="P43" s="74">
        <v>3.2067869999999998</v>
      </c>
      <c r="Q43" s="74">
        <v>3.0986379999999998</v>
      </c>
      <c r="R43" s="74">
        <v>2.9329270000000003</v>
      </c>
      <c r="S43" s="74">
        <v>2.7177519999999999</v>
      </c>
      <c r="T43" s="74">
        <v>2.8852910000000001</v>
      </c>
      <c r="U43" s="74">
        <v>2.8490869999999999</v>
      </c>
      <c r="V43" s="74">
        <v>13.715251384841858</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6.97</v>
      </c>
      <c r="E44" s="74">
        <v>7.4753249999999998</v>
      </c>
      <c r="F44" s="74">
        <v>8.424475000000001</v>
      </c>
      <c r="G44" s="74">
        <v>8.8806000000000012</v>
      </c>
      <c r="H44" s="74">
        <v>8.0882749999999994</v>
      </c>
      <c r="I44" s="74">
        <v>8.6827749999999995</v>
      </c>
      <c r="J44" s="74">
        <v>9.8512749999999993</v>
      </c>
      <c r="K44" s="74">
        <v>9.9947749999999989</v>
      </c>
      <c r="L44" s="74">
        <v>11.39493</v>
      </c>
      <c r="M44" s="74">
        <v>11.441049999999999</v>
      </c>
      <c r="N44" s="74">
        <v>11.98635</v>
      </c>
      <c r="O44" s="74">
        <v>10.77275</v>
      </c>
      <c r="P44" s="74">
        <v>11.78716</v>
      </c>
      <c r="Q44" s="74">
        <v>11.74047</v>
      </c>
      <c r="R44" s="74">
        <v>12.03472</v>
      </c>
      <c r="S44" s="74">
        <v>10.898549999999998</v>
      </c>
      <c r="T44" s="74">
        <v>12.069360000000001</v>
      </c>
      <c r="U44" s="74">
        <v>11.85637</v>
      </c>
      <c r="V44" s="74">
        <v>57.075510527301368</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0.58341600000000005</v>
      </c>
      <c r="E45" s="74">
        <v>0.58241700000000007</v>
      </c>
      <c r="F45" s="74">
        <v>0.60139799999999999</v>
      </c>
      <c r="G45" s="74">
        <v>0.68131799999999998</v>
      </c>
      <c r="H45" s="74">
        <v>0.84215700000000004</v>
      </c>
      <c r="I45" s="74">
        <v>0.56643299999999996</v>
      </c>
      <c r="J45" s="74">
        <v>0.53146799999999994</v>
      </c>
      <c r="K45" s="74">
        <v>0.63436499999999996</v>
      </c>
      <c r="L45" s="74">
        <v>0.62737199999999993</v>
      </c>
      <c r="M45" s="74">
        <v>0.60639300000000007</v>
      </c>
      <c r="N45" s="74">
        <v>0.59640300000000002</v>
      </c>
      <c r="O45" s="74">
        <v>0.53546400000000005</v>
      </c>
      <c r="P45" s="74">
        <v>0.45718839999999999</v>
      </c>
      <c r="Q45" s="74">
        <v>0.38244420000000001</v>
      </c>
      <c r="R45" s="74">
        <v>0.34280290000000002</v>
      </c>
      <c r="S45" s="74">
        <v>0.40820139999999999</v>
      </c>
      <c r="T45" s="74">
        <v>0.4121322</v>
      </c>
      <c r="U45" s="74">
        <v>0.49859969999999998</v>
      </c>
      <c r="V45" s="74">
        <v>2.4002146041545012</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0.97315200000000002</v>
      </c>
      <c r="E46" s="74">
        <v>0.96824699999999997</v>
      </c>
      <c r="F46" s="74">
        <v>1.027107</v>
      </c>
      <c r="G46" s="74">
        <v>0.44341199999999997</v>
      </c>
      <c r="H46" s="74">
        <v>0.43850699999999998</v>
      </c>
      <c r="I46" s="74">
        <v>0.457146</v>
      </c>
      <c r="J46" s="74">
        <v>0.48559500000000005</v>
      </c>
      <c r="K46" s="74">
        <v>0.48559500000000005</v>
      </c>
      <c r="L46" s="74">
        <v>0.50913900000000001</v>
      </c>
      <c r="M46" s="74">
        <v>0.542493</v>
      </c>
      <c r="N46" s="74">
        <v>0.66904200000000003</v>
      </c>
      <c r="O46" s="74">
        <v>0.7671420000000001</v>
      </c>
      <c r="P46" s="74">
        <v>0.8871173</v>
      </c>
      <c r="Q46" s="74">
        <v>1.0169220000000001</v>
      </c>
      <c r="R46" s="74">
        <v>1.2334580000000002</v>
      </c>
      <c r="S46" s="74">
        <v>0.71188620000000002</v>
      </c>
      <c r="T46" s="74">
        <v>0.68386500000000006</v>
      </c>
      <c r="U46" s="74">
        <v>0.96466580000000002</v>
      </c>
      <c r="V46" s="74">
        <v>4.6438153518511651</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0.332866</v>
      </c>
      <c r="E47" s="74">
        <v>0.36414200000000002</v>
      </c>
      <c r="F47" s="74">
        <v>0.40435399999999999</v>
      </c>
      <c r="G47" s="74">
        <v>0.40547100000000003</v>
      </c>
      <c r="H47" s="74">
        <v>0.33398300000000003</v>
      </c>
      <c r="I47" s="74">
        <v>0.36972699999999997</v>
      </c>
      <c r="J47" s="74">
        <v>0.418875</v>
      </c>
      <c r="K47" s="74">
        <v>0.39541799999999999</v>
      </c>
      <c r="L47" s="74">
        <v>0.30829199999999995</v>
      </c>
      <c r="M47" s="74">
        <v>0.28036700000000003</v>
      </c>
      <c r="N47" s="74">
        <v>0.34180199999999999</v>
      </c>
      <c r="O47" s="74">
        <v>0.374195</v>
      </c>
      <c r="P47" s="74">
        <v>0.3413351</v>
      </c>
      <c r="Q47" s="74">
        <v>0.3022803</v>
      </c>
      <c r="R47" s="74">
        <v>0.30229590000000001</v>
      </c>
      <c r="S47" s="74">
        <v>0.26979239999999999</v>
      </c>
      <c r="T47" s="74">
        <v>0.18577010000000002</v>
      </c>
      <c r="U47" s="74">
        <v>0.1948945</v>
      </c>
      <c r="V47" s="74">
        <v>0.93820478666431084</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22.785058899999999</v>
      </c>
      <c r="E48" s="71">
        <v>22.202390999999999</v>
      </c>
      <c r="F48" s="71">
        <v>31.162050999999998</v>
      </c>
      <c r="G48" s="71">
        <v>29.950454000000001</v>
      </c>
      <c r="H48" s="71">
        <v>32.596407999999997</v>
      </c>
      <c r="I48" s="71">
        <v>27.887719999999998</v>
      </c>
      <c r="J48" s="71">
        <v>30.947709</v>
      </c>
      <c r="K48" s="71">
        <v>28.867187000000001</v>
      </c>
      <c r="L48" s="71">
        <v>29.165808000000002</v>
      </c>
      <c r="M48" s="71">
        <v>31.470756999999999</v>
      </c>
      <c r="N48" s="71">
        <v>31.993858000000003</v>
      </c>
      <c r="O48" s="71">
        <v>31.812974000000001</v>
      </c>
      <c r="P48" s="71">
        <v>31.216169000000001</v>
      </c>
      <c r="Q48" s="71">
        <v>34.487715000000001</v>
      </c>
      <c r="R48" s="71">
        <v>30.781160000000003</v>
      </c>
      <c r="S48" s="71">
        <v>28.126051999999998</v>
      </c>
      <c r="T48" s="71">
        <v>29.283675000000002</v>
      </c>
      <c r="U48" s="71">
        <v>27.172087000000001</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21.8095</v>
      </c>
      <c r="E49" s="74">
        <v>21.080249999999999</v>
      </c>
      <c r="F49" s="74">
        <v>29.16893</v>
      </c>
      <c r="G49" s="74">
        <v>27.69594</v>
      </c>
      <c r="H49" s="74">
        <v>30.529769999999999</v>
      </c>
      <c r="I49" s="74">
        <v>25.273209999999999</v>
      </c>
      <c r="J49" s="74">
        <v>28.21424</v>
      </c>
      <c r="K49" s="74">
        <v>25.786770000000001</v>
      </c>
      <c r="L49" s="74">
        <v>26.098590000000002</v>
      </c>
      <c r="M49" s="74">
        <v>28.395949999999999</v>
      </c>
      <c r="N49" s="74">
        <v>28.664150000000003</v>
      </c>
      <c r="O49" s="74">
        <v>28.441800000000001</v>
      </c>
      <c r="P49" s="74">
        <v>27.800240000000002</v>
      </c>
      <c r="Q49" s="74">
        <v>31.069680000000002</v>
      </c>
      <c r="R49" s="74">
        <v>27.444380000000002</v>
      </c>
      <c r="S49" s="74">
        <v>24.831509999999998</v>
      </c>
      <c r="T49" s="74">
        <v>25.651130000000002</v>
      </c>
      <c r="U49" s="74">
        <v>23.62641</v>
      </c>
      <c r="V49" s="74">
        <v>86.951031770213305</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0.97555890000000001</v>
      </c>
      <c r="E50" s="74">
        <v>1.1221410000000001</v>
      </c>
      <c r="F50" s="74">
        <v>1.9931210000000001</v>
      </c>
      <c r="G50" s="74">
        <v>2.2545139999999999</v>
      </c>
      <c r="H50" s="74">
        <v>2.0666379999999998</v>
      </c>
      <c r="I50" s="74">
        <v>2.6145100000000001</v>
      </c>
      <c r="J50" s="74">
        <v>2.7334689999999999</v>
      </c>
      <c r="K50" s="74">
        <v>3.0804169999999997</v>
      </c>
      <c r="L50" s="74">
        <v>3.067218</v>
      </c>
      <c r="M50" s="74">
        <v>3.0748069999999998</v>
      </c>
      <c r="N50" s="74">
        <v>3.3297080000000001</v>
      </c>
      <c r="O50" s="74">
        <v>3.3711739999999999</v>
      </c>
      <c r="P50" s="74">
        <v>3.4159290000000002</v>
      </c>
      <c r="Q50" s="74">
        <v>3.4180349999999997</v>
      </c>
      <c r="R50" s="74">
        <v>3.3367800000000001</v>
      </c>
      <c r="S50" s="74">
        <v>3.2945419999999999</v>
      </c>
      <c r="T50" s="74">
        <v>3.6325449999999999</v>
      </c>
      <c r="U50" s="74">
        <v>3.545677</v>
      </c>
      <c r="V50" s="74">
        <v>13.048968229786691</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0.79425999999999997</v>
      </c>
      <c r="E51" s="74">
        <v>0.33243200000000001</v>
      </c>
      <c r="F51" s="74">
        <v>1.306584</v>
      </c>
      <c r="G51" s="74">
        <v>0.98151599999999994</v>
      </c>
      <c r="H51" s="74">
        <v>1.524348</v>
      </c>
      <c r="I51" s="74">
        <v>1.6127159999999998</v>
      </c>
      <c r="J51" s="74">
        <v>1.9093800000000001</v>
      </c>
      <c r="K51" s="74">
        <v>1.422304</v>
      </c>
      <c r="L51" s="74">
        <v>1.174032</v>
      </c>
      <c r="M51" s="74">
        <v>0.89525199999999994</v>
      </c>
      <c r="N51" s="74">
        <v>1.4549159999999999</v>
      </c>
      <c r="O51" s="74">
        <v>1.0867159999999998</v>
      </c>
      <c r="P51" s="74">
        <v>1.645672</v>
      </c>
      <c r="Q51" s="74">
        <v>1.7089239999999999</v>
      </c>
      <c r="R51" s="74">
        <v>1.15005</v>
      </c>
      <c r="S51" s="74">
        <v>1.3386910000000001</v>
      </c>
      <c r="T51" s="74">
        <v>1.286753</v>
      </c>
      <c r="U51" s="74">
        <v>1.13419</v>
      </c>
      <c r="V51" s="74">
        <v>4.1740996928207981</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0.75029999999999997</v>
      </c>
      <c r="E52" s="74">
        <v>1.6861250000000001</v>
      </c>
      <c r="F52" s="74">
        <v>2.3124000000000002</v>
      </c>
      <c r="G52" s="74">
        <v>2.0797249999999998</v>
      </c>
      <c r="H52" s="74">
        <v>1.917775</v>
      </c>
      <c r="I52" s="74">
        <v>2.1340500000000002</v>
      </c>
      <c r="J52" s="74">
        <v>3.346625</v>
      </c>
      <c r="K52" s="74">
        <v>3.3312499999999998</v>
      </c>
      <c r="L52" s="74">
        <v>4.4146749999999999</v>
      </c>
      <c r="M52" s="74">
        <v>4.4556750000000003</v>
      </c>
      <c r="N52" s="74">
        <v>5.7523</v>
      </c>
      <c r="O52" s="74">
        <v>3.9452249999999998</v>
      </c>
      <c r="P52" s="74">
        <v>5.3822030000000005</v>
      </c>
      <c r="Q52" s="74">
        <v>5.4441540000000002</v>
      </c>
      <c r="R52" s="74">
        <v>5.2236540000000007</v>
      </c>
      <c r="S52" s="74">
        <v>6.2713320000000001</v>
      </c>
      <c r="T52" s="74">
        <v>8.9956919999999982</v>
      </c>
      <c r="U52" s="74">
        <v>10.931979999999999</v>
      </c>
      <c r="V52" s="74">
        <v>40.232389952232964</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9.6903000000000003E-2</v>
      </c>
      <c r="E53" s="74">
        <v>9.8901000000000003E-2</v>
      </c>
      <c r="F53" s="74">
        <v>7.4924999999999992E-2</v>
      </c>
      <c r="G53" s="74">
        <v>0.100899</v>
      </c>
      <c r="H53" s="74">
        <v>8.1918000000000005E-2</v>
      </c>
      <c r="I53" s="74">
        <v>6.2936999999999993E-2</v>
      </c>
      <c r="J53" s="74">
        <v>9.7902000000000003E-2</v>
      </c>
      <c r="K53" s="74">
        <v>7.0929000000000006E-2</v>
      </c>
      <c r="L53" s="74">
        <v>0.105894</v>
      </c>
      <c r="M53" s="74">
        <v>5.1948000000000001E-2</v>
      </c>
      <c r="N53" s="74">
        <v>0.110889</v>
      </c>
      <c r="O53" s="74">
        <v>0.104895</v>
      </c>
      <c r="P53" s="74">
        <v>0.1017402</v>
      </c>
      <c r="Q53" s="74">
        <v>9.7013890000000005E-2</v>
      </c>
      <c r="R53" s="74">
        <v>0.13626159999999998</v>
      </c>
      <c r="S53" s="74">
        <v>0.2068729</v>
      </c>
      <c r="T53" s="74">
        <v>0.54248220000000003</v>
      </c>
      <c r="U53" s="74">
        <v>0.97023700000000002</v>
      </c>
      <c r="V53" s="74">
        <v>3.5707121061403932</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9.6138000000000001E-2</v>
      </c>
      <c r="E54" s="74">
        <v>0.21091499999999999</v>
      </c>
      <c r="F54" s="74">
        <v>0.21974399999999999</v>
      </c>
      <c r="G54" s="74">
        <v>5.7879E-2</v>
      </c>
      <c r="H54" s="74">
        <v>8.1422999999999995E-2</v>
      </c>
      <c r="I54" s="74">
        <v>0.208953</v>
      </c>
      <c r="J54" s="74">
        <v>0.195219</v>
      </c>
      <c r="K54" s="74">
        <v>0.23053499999999999</v>
      </c>
      <c r="L54" s="74">
        <v>0.18246600000000002</v>
      </c>
      <c r="M54" s="74">
        <v>0.228573</v>
      </c>
      <c r="N54" s="74">
        <v>0.21876300000000001</v>
      </c>
      <c r="O54" s="74">
        <v>8.6328000000000002E-2</v>
      </c>
      <c r="P54" s="74">
        <v>0.3651027</v>
      </c>
      <c r="Q54" s="74">
        <v>0.31369930000000001</v>
      </c>
      <c r="R54" s="74">
        <v>0.3666527</v>
      </c>
      <c r="S54" s="74">
        <v>0.46649000000000002</v>
      </c>
      <c r="T54" s="74">
        <v>0.35482749999999996</v>
      </c>
      <c r="U54" s="74">
        <v>0.64349800000000001</v>
      </c>
      <c r="V54" s="74">
        <v>2.3682317813865383</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3.3509999999999998E-3</v>
      </c>
      <c r="E55" s="74">
        <v>0.97960900000000006</v>
      </c>
      <c r="F55" s="74">
        <v>1.0723199999999999</v>
      </c>
      <c r="G55" s="74">
        <v>0.98519400000000001</v>
      </c>
      <c r="H55" s="74">
        <v>1.3403999999999999E-2</v>
      </c>
      <c r="I55" s="74">
        <v>4.4679999999999997E-3</v>
      </c>
      <c r="J55" s="74">
        <v>3.0158999999999998E-2</v>
      </c>
      <c r="K55" s="74">
        <v>1.8989000000000002E-2</v>
      </c>
      <c r="L55" s="74">
        <v>4.4679999999999997E-2</v>
      </c>
      <c r="M55" s="74">
        <v>2.7925000000000002E-2</v>
      </c>
      <c r="N55" s="74">
        <v>5.9201000000000004E-2</v>
      </c>
      <c r="O55" s="74">
        <v>0.110583</v>
      </c>
      <c r="P55" s="74">
        <v>0.1099083</v>
      </c>
      <c r="Q55" s="74">
        <v>0.1125467</v>
      </c>
      <c r="R55" s="74">
        <v>9.6251890000000007E-2</v>
      </c>
      <c r="S55" s="74">
        <v>0.11204739999999999</v>
      </c>
      <c r="T55" s="74">
        <v>8.1835160000000004E-2</v>
      </c>
      <c r="U55" s="74">
        <v>8.5854619999999993E-2</v>
      </c>
      <c r="V55" s="74">
        <v>0.31596623402538049</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6.9351850000000006</v>
      </c>
      <c r="E56" s="71">
        <v>5.3734070000000003</v>
      </c>
      <c r="F56" s="71">
        <v>6.0395029999999998</v>
      </c>
      <c r="G56" s="71">
        <v>3.5268640000000002</v>
      </c>
      <c r="H56" s="71">
        <v>2.2315390000000002</v>
      </c>
      <c r="I56" s="71">
        <v>2.2614323399999998</v>
      </c>
      <c r="J56" s="71">
        <v>2.0367794300000002</v>
      </c>
      <c r="K56" s="71">
        <v>2.79354945</v>
      </c>
      <c r="L56" s="71">
        <v>3.5587620000000002</v>
      </c>
      <c r="M56" s="71">
        <v>3.308916</v>
      </c>
      <c r="N56" s="71">
        <v>4.394863</v>
      </c>
      <c r="O56" s="71">
        <v>4.0986949999999993</v>
      </c>
      <c r="P56" s="71">
        <v>4.0532430000000002</v>
      </c>
      <c r="Q56" s="71">
        <v>4.4253479999999996</v>
      </c>
      <c r="R56" s="71">
        <v>3.7382059999999999</v>
      </c>
      <c r="S56" s="71">
        <v>2.7453029999999998</v>
      </c>
      <c r="T56" s="71">
        <v>2.4619400000000002</v>
      </c>
      <c r="U56" s="71">
        <v>2.3879419999999998</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6.9351850000000006</v>
      </c>
      <c r="E57" s="74">
        <v>5.3734070000000003</v>
      </c>
      <c r="F57" s="74">
        <v>6.0395029999999998</v>
      </c>
      <c r="G57" s="74">
        <v>3.5268640000000002</v>
      </c>
      <c r="H57" s="74">
        <v>2.2315390000000002</v>
      </c>
      <c r="I57" s="74">
        <v>2.260551</v>
      </c>
      <c r="J57" s="74">
        <v>2.0364140000000002</v>
      </c>
      <c r="K57" s="74">
        <v>2.7932700000000001</v>
      </c>
      <c r="L57" s="74">
        <v>3.5587620000000002</v>
      </c>
      <c r="M57" s="74">
        <v>3.308916</v>
      </c>
      <c r="N57" s="74">
        <v>4.394863</v>
      </c>
      <c r="O57" s="74">
        <v>4.0986949999999993</v>
      </c>
      <c r="P57" s="74">
        <v>4.0532430000000002</v>
      </c>
      <c r="Q57" s="74">
        <v>4.4253479999999996</v>
      </c>
      <c r="R57" s="74">
        <v>3.7382059999999999</v>
      </c>
      <c r="S57" s="74">
        <v>2.7453029999999998</v>
      </c>
      <c r="T57" s="74">
        <v>2.4619400000000002</v>
      </c>
      <c r="U57" s="74">
        <v>2.3879419999999998</v>
      </c>
      <c r="V57" s="74">
        <v>100</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0</v>
      </c>
      <c r="G58" s="74">
        <v>0</v>
      </c>
      <c r="H58" s="74">
        <v>0</v>
      </c>
      <c r="I58" s="74">
        <v>8.8133999999999999E-4</v>
      </c>
      <c r="J58" s="74">
        <v>3.6542999999999998E-4</v>
      </c>
      <c r="K58" s="74">
        <v>2.7944999999999999E-4</v>
      </c>
      <c r="L58" s="74">
        <v>0</v>
      </c>
      <c r="M58" s="74">
        <v>0</v>
      </c>
      <c r="N58" s="74">
        <v>0</v>
      </c>
      <c r="O58" s="74">
        <v>0</v>
      </c>
      <c r="P58" s="74">
        <v>0</v>
      </c>
      <c r="Q58" s="74">
        <v>0</v>
      </c>
      <c r="R58" s="74">
        <v>0</v>
      </c>
      <c r="S58" s="74">
        <v>0</v>
      </c>
      <c r="T58" s="74">
        <v>0</v>
      </c>
      <c r="U58" s="74">
        <v>0</v>
      </c>
      <c r="V58" s="74">
        <v>0</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0.580704</v>
      </c>
      <c r="E59" s="74">
        <v>7.8900000000000012E-2</v>
      </c>
      <c r="F59" s="74">
        <v>0.30402800000000002</v>
      </c>
      <c r="G59" s="74">
        <v>0.37240800000000002</v>
      </c>
      <c r="H59" s="74">
        <v>0.34189999999999998</v>
      </c>
      <c r="I59" s="74">
        <v>0.33769199999999999</v>
      </c>
      <c r="J59" s="74">
        <v>0.18515199999999998</v>
      </c>
      <c r="K59" s="74">
        <v>0.34505599999999997</v>
      </c>
      <c r="L59" s="74">
        <v>0.74481600000000003</v>
      </c>
      <c r="M59" s="74">
        <v>0.77006399999999997</v>
      </c>
      <c r="N59" s="74">
        <v>0.84475599999999995</v>
      </c>
      <c r="O59" s="74">
        <v>0.90261599999999997</v>
      </c>
      <c r="P59" s="74">
        <v>0.84232379999999996</v>
      </c>
      <c r="Q59" s="74">
        <v>1.0280039999999999</v>
      </c>
      <c r="R59" s="74">
        <v>0.91791520000000004</v>
      </c>
      <c r="S59" s="74">
        <v>0.89877829999999992</v>
      </c>
      <c r="T59" s="74">
        <v>0.81972149999999999</v>
      </c>
      <c r="U59" s="74">
        <v>0.67301840000000002</v>
      </c>
      <c r="V59" s="74">
        <v>28.184034620606369</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2.9427750000000001</v>
      </c>
      <c r="E60" s="74">
        <v>0.64779999999999993</v>
      </c>
      <c r="F60" s="74">
        <v>0.71750000000000003</v>
      </c>
      <c r="G60" s="74">
        <v>0.73492499999999994</v>
      </c>
      <c r="H60" s="74">
        <v>0.71647499999999997</v>
      </c>
      <c r="I60" s="74">
        <v>0.60987499999999994</v>
      </c>
      <c r="J60" s="74">
        <v>0.47970000000000002</v>
      </c>
      <c r="K60" s="74">
        <v>0.82922499999999999</v>
      </c>
      <c r="L60" s="74">
        <v>1.4442249999999999</v>
      </c>
      <c r="M60" s="74">
        <v>1.331475</v>
      </c>
      <c r="N60" s="74">
        <v>1.4442249999999999</v>
      </c>
      <c r="O60" s="74">
        <v>1.6830499999999999</v>
      </c>
      <c r="P60" s="74">
        <v>1.590813</v>
      </c>
      <c r="Q60" s="74">
        <v>1.638863</v>
      </c>
      <c r="R60" s="74">
        <v>1.592571</v>
      </c>
      <c r="S60" s="74">
        <v>0.81505640000000001</v>
      </c>
      <c r="T60" s="74">
        <v>0.79682050000000004</v>
      </c>
      <c r="U60" s="74">
        <v>0.79754020000000003</v>
      </c>
      <c r="V60" s="74">
        <v>33.398642010568103</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2.2627350000000002</v>
      </c>
      <c r="E61" s="74">
        <v>1.4605380000000001</v>
      </c>
      <c r="F61" s="74">
        <v>0.69730199999999998</v>
      </c>
      <c r="G61" s="74">
        <v>1.0399590000000001</v>
      </c>
      <c r="H61" s="74">
        <v>0.96803099999999997</v>
      </c>
      <c r="I61" s="74">
        <v>0.90909000000000006</v>
      </c>
      <c r="J61" s="74">
        <v>0.96303599999999989</v>
      </c>
      <c r="K61" s="74">
        <v>1.161837</v>
      </c>
      <c r="L61" s="74">
        <v>1.1018969999999999</v>
      </c>
      <c r="M61" s="74">
        <v>0.87912000000000001</v>
      </c>
      <c r="N61" s="74">
        <v>1.161837</v>
      </c>
      <c r="O61" s="74">
        <v>0.967032</v>
      </c>
      <c r="P61" s="74">
        <v>0.76439980000000007</v>
      </c>
      <c r="Q61" s="74">
        <v>0.92833370000000004</v>
      </c>
      <c r="R61" s="74">
        <v>0.42871490000000001</v>
      </c>
      <c r="S61" s="74">
        <v>2.4249730000000001E-2</v>
      </c>
      <c r="T61" s="74">
        <v>0.43289800000000001</v>
      </c>
      <c r="U61" s="74">
        <v>0.37596170000000001</v>
      </c>
      <c r="V61" s="74">
        <v>15.744172178386245</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0.20993400000000001</v>
      </c>
      <c r="E62" s="74">
        <v>0.108891</v>
      </c>
      <c r="F62" s="74">
        <v>6.0822000000000001E-2</v>
      </c>
      <c r="G62" s="74">
        <v>7.9461000000000004E-2</v>
      </c>
      <c r="H62" s="74">
        <v>3.8259000000000001E-2</v>
      </c>
      <c r="I62" s="74">
        <v>5.1993000000000004E-2</v>
      </c>
      <c r="J62" s="74">
        <v>0.12360599999999999</v>
      </c>
      <c r="K62" s="74">
        <v>0.115758</v>
      </c>
      <c r="L62" s="74">
        <v>6.4745999999999998E-2</v>
      </c>
      <c r="M62" s="74">
        <v>0.12360599999999999</v>
      </c>
      <c r="N62" s="74">
        <v>0.70435799999999993</v>
      </c>
      <c r="O62" s="74">
        <v>0.30214800000000003</v>
      </c>
      <c r="P62" s="74">
        <v>0.30165459999999999</v>
      </c>
      <c r="Q62" s="74">
        <v>0.34996100000000002</v>
      </c>
      <c r="R62" s="74">
        <v>0.26283440000000002</v>
      </c>
      <c r="S62" s="74">
        <v>0.49169779999999996</v>
      </c>
      <c r="T62" s="74">
        <v>7.1644620000000006E-2</v>
      </c>
      <c r="U62" s="74">
        <v>0.30567340000000004</v>
      </c>
      <c r="V62" s="74">
        <v>12.800704539725006</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0.82434600000000002</v>
      </c>
      <c r="E63" s="74">
        <v>2.440645</v>
      </c>
      <c r="F63" s="74">
        <v>0.87796200000000002</v>
      </c>
      <c r="G63" s="74">
        <v>0.97290700000000008</v>
      </c>
      <c r="H63" s="74">
        <v>3.2392999999999998E-2</v>
      </c>
      <c r="I63" s="74">
        <v>6.925400000000001E-2</v>
      </c>
      <c r="J63" s="74">
        <v>5.1381999999999997E-2</v>
      </c>
      <c r="K63" s="74">
        <v>4.5796999999999997E-2</v>
      </c>
      <c r="L63" s="74">
        <v>3.3509999999999998E-2</v>
      </c>
      <c r="M63" s="74">
        <v>3.6860999999999998E-2</v>
      </c>
      <c r="N63" s="74">
        <v>4.1328999999999998E-2</v>
      </c>
      <c r="O63" s="74">
        <v>4.2445999999999998E-2</v>
      </c>
      <c r="P63" s="74">
        <v>6.2728489999999998E-2</v>
      </c>
      <c r="Q63" s="74">
        <v>7.8127450000000001E-2</v>
      </c>
      <c r="R63" s="74">
        <v>6.6565380000000007E-2</v>
      </c>
      <c r="S63" s="74">
        <v>8.4774719999999998E-2</v>
      </c>
      <c r="T63" s="74">
        <v>4.93134E-2</v>
      </c>
      <c r="U63" s="74">
        <v>5.1735490000000002E-2</v>
      </c>
      <c r="V63" s="74">
        <v>2.1665304266184022</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363.53850428999999</v>
      </c>
      <c r="E64" s="71">
        <v>364.19132372000001</v>
      </c>
      <c r="F64" s="71">
        <v>387.24008130000004</v>
      </c>
      <c r="G64" s="71">
        <v>416.20327151999999</v>
      </c>
      <c r="H64" s="71">
        <v>391.95225591000002</v>
      </c>
      <c r="I64" s="71">
        <v>419.17184208999998</v>
      </c>
      <c r="J64" s="71">
        <v>400.71773400000001</v>
      </c>
      <c r="K64" s="71">
        <v>421.2756718</v>
      </c>
      <c r="L64" s="71">
        <v>429.13291850000002</v>
      </c>
      <c r="M64" s="71">
        <v>439.62779398999999</v>
      </c>
      <c r="N64" s="71">
        <v>415.96772023</v>
      </c>
      <c r="O64" s="71">
        <v>415.97643911</v>
      </c>
      <c r="P64" s="71">
        <v>426.67166028000003</v>
      </c>
      <c r="Q64" s="71">
        <v>430.21642726000005</v>
      </c>
      <c r="R64" s="71">
        <v>439.71661956999998</v>
      </c>
      <c r="S64" s="71">
        <v>390.59053224999997</v>
      </c>
      <c r="T64" s="71">
        <v>400.86952215999997</v>
      </c>
      <c r="U64" s="71">
        <v>381.19767434000005</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620.7700000000001</v>
      </c>
      <c r="E65" s="71">
        <v>588.89</v>
      </c>
      <c r="F65" s="71">
        <v>594.30000000000007</v>
      </c>
      <c r="G65" s="71">
        <v>619</v>
      </c>
      <c r="H65" s="71">
        <v>592.03</v>
      </c>
      <c r="I65" s="71">
        <v>614.46999999999991</v>
      </c>
      <c r="J65" s="71">
        <v>569.38</v>
      </c>
      <c r="K65" s="71">
        <v>584.58000000000004</v>
      </c>
      <c r="L65" s="71">
        <v>581.04</v>
      </c>
      <c r="M65" s="71">
        <v>586.94999999999993</v>
      </c>
      <c r="N65" s="71">
        <v>548.12</v>
      </c>
      <c r="O65" s="71">
        <v>544.5100000000001</v>
      </c>
      <c r="P65" s="71">
        <v>552.12</v>
      </c>
      <c r="Q65" s="71">
        <v>548.54000000000008</v>
      </c>
      <c r="R65" s="71">
        <v>560.03</v>
      </c>
      <c r="S65" s="71">
        <v>531.65</v>
      </c>
      <c r="T65" s="71">
        <v>520.08000000000004</v>
      </c>
      <c r="U65" s="71">
        <v>484.67</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88.02</v>
      </c>
      <c r="E66" s="71">
        <v>85.1</v>
      </c>
      <c r="F66" s="71">
        <v>84.61</v>
      </c>
      <c r="G66" s="71">
        <v>81.260000000000005</v>
      </c>
      <c r="H66" s="71">
        <v>86.88</v>
      </c>
      <c r="I66" s="71">
        <v>76.850000000000009</v>
      </c>
      <c r="J66" s="71">
        <v>74.300000000000011</v>
      </c>
      <c r="K66" s="71">
        <v>76.44</v>
      </c>
      <c r="L66" s="71">
        <v>78.19</v>
      </c>
      <c r="M66" s="71">
        <v>75.62</v>
      </c>
      <c r="N66" s="71">
        <v>73.010000000000005</v>
      </c>
      <c r="O66" s="71">
        <v>71.14</v>
      </c>
      <c r="P66" s="71">
        <v>76.539999999999992</v>
      </c>
      <c r="Q66" s="71">
        <v>74.33</v>
      </c>
      <c r="R66" s="71">
        <v>70.84</v>
      </c>
      <c r="S66" s="71">
        <v>70.599999999999994</v>
      </c>
      <c r="T66" s="71">
        <v>66.97</v>
      </c>
      <c r="U66" s="71">
        <v>64.350000000000009</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213.85999999999999</v>
      </c>
      <c r="E67" s="75">
        <v>205.41</v>
      </c>
      <c r="F67" s="75">
        <v>210.76</v>
      </c>
      <c r="G67" s="75">
        <v>219.01000000000002</v>
      </c>
      <c r="H67" s="75">
        <v>224.22</v>
      </c>
      <c r="I67" s="75">
        <v>205.46</v>
      </c>
      <c r="J67" s="75">
        <v>202.82</v>
      </c>
      <c r="K67" s="75">
        <v>190.82</v>
      </c>
      <c r="L67" s="75">
        <v>184.60999999999999</v>
      </c>
      <c r="M67" s="75">
        <v>190.98999999999998</v>
      </c>
      <c r="N67" s="75">
        <v>179.92</v>
      </c>
      <c r="O67" s="75">
        <v>184.01999999999998</v>
      </c>
      <c r="P67" s="75">
        <v>181.32999999999998</v>
      </c>
      <c r="Q67" s="75">
        <v>175</v>
      </c>
      <c r="R67" s="75">
        <v>174.15</v>
      </c>
      <c r="S67" s="75">
        <v>179.91</v>
      </c>
      <c r="T67" s="75">
        <v>166.43</v>
      </c>
      <c r="U67" s="75">
        <v>155.76000000000002</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3900-000000000000}"/>
  </hyperlinks>
  <pageMargins left="0.18" right="0.25" top="0.75" bottom="0.75" header="0.3" footer="0.3"/>
  <pageSetup paperSize="9" scale="27"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0">
    <tabColor rgb="FFFF8200"/>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1,082.43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310</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960.51543599000001</v>
      </c>
      <c r="E4" s="66">
        <v>989.53675279000004</v>
      </c>
      <c r="F4" s="66">
        <v>994.59390058999998</v>
      </c>
      <c r="G4" s="66">
        <v>1016.9655866000001</v>
      </c>
      <c r="H4" s="66">
        <v>938.80520490000004</v>
      </c>
      <c r="I4" s="66">
        <v>1016.97047608</v>
      </c>
      <c r="J4" s="66">
        <v>1046.6566191899999</v>
      </c>
      <c r="K4" s="66">
        <v>1049.37852086</v>
      </c>
      <c r="L4" s="66">
        <v>1023.94784115</v>
      </c>
      <c r="M4" s="66">
        <v>994.77770217</v>
      </c>
      <c r="N4" s="66">
        <v>960.14884747999997</v>
      </c>
      <c r="O4" s="66">
        <v>989.35262619000002</v>
      </c>
      <c r="P4" s="66">
        <v>1007.04012103</v>
      </c>
      <c r="Q4" s="66">
        <v>1076.64799973</v>
      </c>
      <c r="R4" s="66">
        <v>1073.5920123199999</v>
      </c>
      <c r="S4" s="66">
        <v>1045.8597952099999</v>
      </c>
      <c r="T4" s="66">
        <v>1128.4964410699999</v>
      </c>
      <c r="U4" s="66">
        <v>1082.4293636</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178.55634842000001</v>
      </c>
      <c r="E5" s="74">
        <v>190.00193577000002</v>
      </c>
      <c r="F5" s="74">
        <v>190.98502958</v>
      </c>
      <c r="G5" s="74">
        <v>197.45908059999999</v>
      </c>
      <c r="H5" s="74">
        <v>189.57019627</v>
      </c>
      <c r="I5" s="74">
        <v>188.83077428000001</v>
      </c>
      <c r="J5" s="74">
        <v>202.39983816</v>
      </c>
      <c r="K5" s="74">
        <v>210.84290497999999</v>
      </c>
      <c r="L5" s="74">
        <v>199.72212173000003</v>
      </c>
      <c r="M5" s="74">
        <v>199.41846134000002</v>
      </c>
      <c r="N5" s="74">
        <v>192.47613952</v>
      </c>
      <c r="O5" s="74">
        <v>210.38555338999998</v>
      </c>
      <c r="P5" s="74">
        <v>209.68024721999998</v>
      </c>
      <c r="Q5" s="74">
        <v>209.21273298999998</v>
      </c>
      <c r="R5" s="74">
        <v>209.53843306000002</v>
      </c>
      <c r="S5" s="74">
        <v>205.06828167</v>
      </c>
      <c r="T5" s="74">
        <v>221.41463185999999</v>
      </c>
      <c r="U5" s="74">
        <v>200.80296844999998</v>
      </c>
      <c r="V5" s="74">
        <v>18.551138319285705</v>
      </c>
      <c r="AD5" s="113"/>
      <c r="AE5" s="113"/>
      <c r="AO5" s="114" t="s">
        <v>320</v>
      </c>
      <c r="AP5" s="115">
        <f t="shared" ref="AP5:BF5" si="0">+E4/D4-1</f>
        <v>3.0214315889767862E-2</v>
      </c>
      <c r="AQ5" s="115">
        <f t="shared" si="0"/>
        <v>5.1106214961105234E-3</v>
      </c>
      <c r="AR5" s="115">
        <f t="shared" si="0"/>
        <v>2.2493286955338254E-2</v>
      </c>
      <c r="AS5" s="115">
        <f t="shared" si="0"/>
        <v>-7.68564666591246E-2</v>
      </c>
      <c r="AT5" s="115">
        <f t="shared" si="0"/>
        <v>8.3260372622588896E-2</v>
      </c>
      <c r="AU5" s="115">
        <f t="shared" si="0"/>
        <v>2.9190761982026858E-2</v>
      </c>
      <c r="AV5" s="115">
        <f t="shared" si="0"/>
        <v>2.6005679609675258E-3</v>
      </c>
      <c r="AW5" s="115">
        <f t="shared" si="0"/>
        <v>-2.4234038723375706E-2</v>
      </c>
      <c r="AX5" s="115">
        <f t="shared" si="0"/>
        <v>-2.8487914918829182E-2</v>
      </c>
      <c r="AY5" s="115">
        <f t="shared" si="0"/>
        <v>-3.4810646252384725E-2</v>
      </c>
      <c r="AZ5" s="115">
        <f t="shared" si="0"/>
        <v>3.0415886856135055E-2</v>
      </c>
      <c r="BA5" s="115">
        <f t="shared" si="0"/>
        <v>1.7877846959495791E-2</v>
      </c>
      <c r="BB5" s="115">
        <f t="shared" si="0"/>
        <v>6.9121256687176613E-2</v>
      </c>
      <c r="BC5" s="115">
        <f t="shared" si="0"/>
        <v>-2.8384276112216611E-3</v>
      </c>
      <c r="BD5" s="115">
        <f t="shared" si="0"/>
        <v>-2.5831243891309752E-2</v>
      </c>
      <c r="BE5" s="115">
        <f t="shared" si="0"/>
        <v>7.9013120342203536E-2</v>
      </c>
      <c r="BF5" s="115">
        <f t="shared" si="0"/>
        <v>-4.0821641782335494E-2</v>
      </c>
    </row>
    <row r="6" spans="1:58" s="105" customFormat="1" ht="22.5" customHeight="1" x14ac:dyDescent="0.25">
      <c r="B6" s="111"/>
      <c r="C6" s="72" t="s">
        <v>0</v>
      </c>
      <c r="D6" s="74">
        <v>508.41293615999996</v>
      </c>
      <c r="E6" s="74">
        <v>513.17785128000003</v>
      </c>
      <c r="F6" s="74">
        <v>520.48864177999997</v>
      </c>
      <c r="G6" s="74">
        <v>529.30783788999997</v>
      </c>
      <c r="H6" s="74">
        <v>489.47268975999998</v>
      </c>
      <c r="I6" s="74">
        <v>547.95945451</v>
      </c>
      <c r="J6" s="74">
        <v>557.26173130999996</v>
      </c>
      <c r="K6" s="74">
        <v>537.95353203000002</v>
      </c>
      <c r="L6" s="74">
        <v>533.95473416000004</v>
      </c>
      <c r="M6" s="74">
        <v>514.52547773000003</v>
      </c>
      <c r="N6" s="74">
        <v>480.27407833000001</v>
      </c>
      <c r="O6" s="74">
        <v>491.68011844</v>
      </c>
      <c r="P6" s="74">
        <v>505.75685249000003</v>
      </c>
      <c r="Q6" s="74">
        <v>563.75482279000005</v>
      </c>
      <c r="R6" s="74">
        <v>553.95285880999995</v>
      </c>
      <c r="S6" s="74">
        <v>541.60845021</v>
      </c>
      <c r="T6" s="74">
        <v>593.7730428000001</v>
      </c>
      <c r="U6" s="74">
        <v>576.37273526000001</v>
      </c>
      <c r="V6" s="74">
        <v>53.248069078897629</v>
      </c>
      <c r="AI6" s="23"/>
      <c r="AO6" s="114" t="s">
        <v>319</v>
      </c>
      <c r="AP6" s="115">
        <f t="shared" ref="AP6:BF6" si="1">+E64/D64-1</f>
        <v>3.802057548882587E-2</v>
      </c>
      <c r="AQ6" s="115">
        <f t="shared" si="1"/>
        <v>-7.1419122660643097E-4</v>
      </c>
      <c r="AR6" s="115">
        <f t="shared" si="1"/>
        <v>2.005476737499956E-2</v>
      </c>
      <c r="AS6" s="115">
        <f t="shared" si="1"/>
        <v>-8.1432948157208473E-2</v>
      </c>
      <c r="AT6" s="115">
        <f t="shared" si="1"/>
        <v>7.1284638244196952E-2</v>
      </c>
      <c r="AU6" s="115">
        <f t="shared" si="1"/>
        <v>4.3559277552699172E-2</v>
      </c>
      <c r="AV6" s="115">
        <f t="shared" si="1"/>
        <v>-1.2131481001262268E-2</v>
      </c>
      <c r="AW6" s="115">
        <f t="shared" si="1"/>
        <v>-2.0768208487916051E-2</v>
      </c>
      <c r="AX6" s="115">
        <f t="shared" si="1"/>
        <v>-4.6891131739159042E-2</v>
      </c>
      <c r="AY6" s="115">
        <f t="shared" si="1"/>
        <v>-2.887798175874956E-2</v>
      </c>
      <c r="AZ6" s="115">
        <f t="shared" si="1"/>
        <v>1.4602553331235502E-3</v>
      </c>
      <c r="BA6" s="115">
        <f t="shared" si="1"/>
        <v>2.0577617968957185E-2</v>
      </c>
      <c r="BB6" s="115">
        <f t="shared" si="1"/>
        <v>4.2028260900588421E-2</v>
      </c>
      <c r="BC6" s="115">
        <f t="shared" si="1"/>
        <v>4.7176300539051308E-3</v>
      </c>
      <c r="BD6" s="115">
        <f t="shared" si="1"/>
        <v>-4.1207737138655554E-2</v>
      </c>
      <c r="BE6" s="115">
        <f t="shared" si="1"/>
        <v>9.8826255428437149E-2</v>
      </c>
      <c r="BF6" s="115">
        <f t="shared" si="1"/>
        <v>-2.8863710718431745E-2</v>
      </c>
    </row>
    <row r="7" spans="1:58" s="23" customFormat="1" ht="22.5" customHeight="1" x14ac:dyDescent="0.25">
      <c r="B7" s="72"/>
      <c r="C7" s="72" t="s">
        <v>5</v>
      </c>
      <c r="D7" s="74">
        <v>181.94409239999999</v>
      </c>
      <c r="E7" s="74">
        <v>192.08429738999999</v>
      </c>
      <c r="F7" s="74">
        <v>186.81270738999999</v>
      </c>
      <c r="G7" s="74">
        <v>195.68547049</v>
      </c>
      <c r="H7" s="74">
        <v>165.55348253</v>
      </c>
      <c r="I7" s="74">
        <v>181.90353038000001</v>
      </c>
      <c r="J7" s="74">
        <v>188.37502770999998</v>
      </c>
      <c r="K7" s="74">
        <v>200.14402473999999</v>
      </c>
      <c r="L7" s="74">
        <v>189.99560871</v>
      </c>
      <c r="M7" s="74">
        <v>178.03512374000002</v>
      </c>
      <c r="N7" s="74">
        <v>180.76031466000001</v>
      </c>
      <c r="O7" s="74">
        <v>179.60519466</v>
      </c>
      <c r="P7" s="74">
        <v>180.49747618000001</v>
      </c>
      <c r="Q7" s="74">
        <v>191.64605582000002</v>
      </c>
      <c r="R7" s="74">
        <v>195.05775659</v>
      </c>
      <c r="S7" s="74">
        <v>180.30273333</v>
      </c>
      <c r="T7" s="74">
        <v>187.96389124000001</v>
      </c>
      <c r="U7" s="74">
        <v>185.97440935</v>
      </c>
      <c r="V7" s="74">
        <v>17.181205130233774</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62.784676310000002</v>
      </c>
      <c r="E8" s="74">
        <v>64.969336409999997</v>
      </c>
      <c r="F8" s="74">
        <v>66.489451199999991</v>
      </c>
      <c r="G8" s="74">
        <v>66.555384520000004</v>
      </c>
      <c r="H8" s="74">
        <v>64.891415210000005</v>
      </c>
      <c r="I8" s="74">
        <v>68.293626539999991</v>
      </c>
      <c r="J8" s="74">
        <v>69.252656619999996</v>
      </c>
      <c r="K8" s="74">
        <v>70.358929090000004</v>
      </c>
      <c r="L8" s="74">
        <v>67.25641465999999</v>
      </c>
      <c r="M8" s="74">
        <v>70.783456270000002</v>
      </c>
      <c r="N8" s="74">
        <v>74.503346309999998</v>
      </c>
      <c r="O8" s="74">
        <v>72.955086059999999</v>
      </c>
      <c r="P8" s="74">
        <v>75.924659379999994</v>
      </c>
      <c r="Q8" s="74">
        <v>75.847635449999999</v>
      </c>
      <c r="R8" s="74">
        <v>76.666293499999995</v>
      </c>
      <c r="S8" s="74">
        <v>76.889725090000013</v>
      </c>
      <c r="T8" s="74">
        <v>82.402963529999994</v>
      </c>
      <c r="U8" s="74">
        <v>76.658887770000007</v>
      </c>
      <c r="V8" s="74">
        <v>7.0821145792870839</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20.899204000000001</v>
      </c>
      <c r="E9" s="74">
        <v>20.464190200000001</v>
      </c>
      <c r="F9" s="74">
        <v>20.754362799999999</v>
      </c>
      <c r="G9" s="74">
        <v>19.416125400000002</v>
      </c>
      <c r="H9" s="74">
        <v>20.445786199999997</v>
      </c>
      <c r="I9" s="74">
        <v>20.569574599999999</v>
      </c>
      <c r="J9" s="74">
        <v>20.1383534</v>
      </c>
      <c r="K9" s="74">
        <v>20.079950799999999</v>
      </c>
      <c r="L9" s="74">
        <v>21.580143919999998</v>
      </c>
      <c r="M9" s="74">
        <v>20.59776858</v>
      </c>
      <c r="N9" s="74">
        <v>19.842819899999999</v>
      </c>
      <c r="O9" s="74">
        <v>21.79185313</v>
      </c>
      <c r="P9" s="74">
        <v>22.218425849999999</v>
      </c>
      <c r="Q9" s="74">
        <v>22.808373640000003</v>
      </c>
      <c r="R9" s="74">
        <v>22.723964299999999</v>
      </c>
      <c r="S9" s="74">
        <v>23.966217610000001</v>
      </c>
      <c r="T9" s="74">
        <v>24.50056914</v>
      </c>
      <c r="U9" s="74">
        <v>22.9476215</v>
      </c>
      <c r="V9" s="74">
        <v>2.1200109930203301</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8.9193462500000003</v>
      </c>
      <c r="E10" s="74">
        <v>10.23782214</v>
      </c>
      <c r="F10" s="74">
        <v>10.209309289999998</v>
      </c>
      <c r="G10" s="74">
        <v>9.9582823000000005</v>
      </c>
      <c r="H10" s="74">
        <v>9.9661995499999989</v>
      </c>
      <c r="I10" s="74">
        <v>11.093528169999999</v>
      </c>
      <c r="J10" s="74">
        <v>11.360084279999999</v>
      </c>
      <c r="K10" s="74">
        <v>11.75585014</v>
      </c>
      <c r="L10" s="74">
        <v>11.920019420000001</v>
      </c>
      <c r="M10" s="74">
        <v>11.80286924</v>
      </c>
      <c r="N10" s="74">
        <v>12.56502309</v>
      </c>
      <c r="O10" s="74">
        <v>13.794565989999999</v>
      </c>
      <c r="P10" s="74">
        <v>13.825195799999999</v>
      </c>
      <c r="Q10" s="74">
        <v>14.698273499999999</v>
      </c>
      <c r="R10" s="74">
        <v>16.439168200000001</v>
      </c>
      <c r="S10" s="74">
        <v>17.49147988</v>
      </c>
      <c r="T10" s="74">
        <v>18.125833419999999</v>
      </c>
      <c r="U10" s="74">
        <v>18.068534510000003</v>
      </c>
      <c r="V10" s="74">
        <v>1.6692576086357016</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3.9215999999999999E-3</v>
      </c>
      <c r="E11" s="74">
        <v>3.4916000000000001E-3</v>
      </c>
      <c r="F11" s="74">
        <v>4.8246000000000001E-3</v>
      </c>
      <c r="G11" s="74">
        <v>4.5837999999999999E-3</v>
      </c>
      <c r="H11" s="74">
        <v>4.6440000000000006E-3</v>
      </c>
      <c r="I11" s="74">
        <v>5.4954000000000001E-3</v>
      </c>
      <c r="J11" s="74">
        <v>1.1059599999999999E-2</v>
      </c>
      <c r="K11" s="74">
        <v>5.4996999999999997E-2</v>
      </c>
      <c r="L11" s="74">
        <v>0.10608960000000001</v>
      </c>
      <c r="M11" s="74">
        <v>0.16754520000000003</v>
      </c>
      <c r="N11" s="74">
        <v>0.20174739999999999</v>
      </c>
      <c r="O11" s="74">
        <v>0.22734960000000001</v>
      </c>
      <c r="P11" s="74">
        <v>0.28086431000000006</v>
      </c>
      <c r="Q11" s="74">
        <v>0.39679926999999998</v>
      </c>
      <c r="R11" s="74">
        <v>0.7571833</v>
      </c>
      <c r="S11" s="74">
        <v>1.3604920499999997</v>
      </c>
      <c r="T11" s="74">
        <v>1.8143733499999999</v>
      </c>
      <c r="U11" s="74">
        <v>1.55971339</v>
      </c>
      <c r="V11" s="74">
        <v>0.14409378038421131</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-1.0050891500001171</v>
      </c>
      <c r="E12" s="70">
        <v>-1.4021719999999505</v>
      </c>
      <c r="F12" s="70">
        <v>-1.1504260499999646</v>
      </c>
      <c r="G12" s="70">
        <v>-1.421178399999917</v>
      </c>
      <c r="H12" s="70">
        <v>-1.0992086200000131</v>
      </c>
      <c r="I12" s="70">
        <v>-1.6855077999999821</v>
      </c>
      <c r="J12" s="70">
        <v>-2.1421318899999733</v>
      </c>
      <c r="K12" s="70">
        <v>-1.8116679199997634</v>
      </c>
      <c r="L12" s="70">
        <v>-0.58729104999986248</v>
      </c>
      <c r="M12" s="70">
        <v>-0.55299992999994174</v>
      </c>
      <c r="N12" s="70">
        <v>-0.47462173000008079</v>
      </c>
      <c r="O12" s="70">
        <v>-1.0870950800000401</v>
      </c>
      <c r="P12" s="70">
        <v>-1.1436001999999235</v>
      </c>
      <c r="Q12" s="70">
        <v>-1.7166937299998608</v>
      </c>
      <c r="R12" s="70">
        <v>-1.5436454400000912</v>
      </c>
      <c r="S12" s="70">
        <v>-0.82758463000027405</v>
      </c>
      <c r="T12" s="70">
        <v>-1.4988642700002401</v>
      </c>
      <c r="U12" s="70">
        <v>4.4493369999827337E-2</v>
      </c>
      <c r="V12" s="70">
        <v>4.1105102555467421E-3</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583.38980293999998</v>
      </c>
      <c r="E13" s="71">
        <v>599.66470076999997</v>
      </c>
      <c r="F13" s="71">
        <v>611.54097192000006</v>
      </c>
      <c r="G13" s="71">
        <v>622.98421449</v>
      </c>
      <c r="H13" s="71">
        <v>583.80059761000007</v>
      </c>
      <c r="I13" s="71">
        <v>628.54971293000006</v>
      </c>
      <c r="J13" s="71">
        <v>640.80586063999999</v>
      </c>
      <c r="K13" s="71">
        <v>633.89197678999994</v>
      </c>
      <c r="L13" s="71">
        <v>616.56573005999996</v>
      </c>
      <c r="M13" s="71">
        <v>620.09451821999994</v>
      </c>
      <c r="N13" s="71">
        <v>604.66437547999999</v>
      </c>
      <c r="O13" s="71">
        <v>619.61710679999999</v>
      </c>
      <c r="P13" s="71">
        <v>643.88245114999995</v>
      </c>
      <c r="Q13" s="71">
        <v>673.84842894999997</v>
      </c>
      <c r="R13" s="71">
        <v>677.94940168999995</v>
      </c>
      <c r="S13" s="71">
        <v>669.52277943000001</v>
      </c>
      <c r="T13" s="71">
        <v>717.8595135999999</v>
      </c>
      <c r="U13" s="71">
        <v>698.9931613199999</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132.28777617</v>
      </c>
      <c r="E14" s="74">
        <v>138.10263823000003</v>
      </c>
      <c r="F14" s="74">
        <v>143.15490434</v>
      </c>
      <c r="G14" s="74">
        <v>150.70721351</v>
      </c>
      <c r="H14" s="74">
        <v>142.03473381999999</v>
      </c>
      <c r="I14" s="74">
        <v>151.99206781000001</v>
      </c>
      <c r="J14" s="74">
        <v>149.96750459</v>
      </c>
      <c r="K14" s="74">
        <v>151.25119063</v>
      </c>
      <c r="L14" s="74">
        <v>156.4480093</v>
      </c>
      <c r="M14" s="74">
        <v>158.90026826000002</v>
      </c>
      <c r="N14" s="74">
        <v>159.46825706999999</v>
      </c>
      <c r="O14" s="74">
        <v>159.19673426</v>
      </c>
      <c r="P14" s="74">
        <v>167.11710454999999</v>
      </c>
      <c r="Q14" s="74">
        <v>172.64149832999999</v>
      </c>
      <c r="R14" s="74">
        <v>177.23260891000001</v>
      </c>
      <c r="S14" s="74">
        <v>176.89206043999999</v>
      </c>
      <c r="T14" s="74">
        <v>185.94508984999999</v>
      </c>
      <c r="U14" s="74">
        <v>182.29431248</v>
      </c>
      <c r="V14" s="74">
        <v>26.079555933816273</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167.19434692999999</v>
      </c>
      <c r="E15" s="74">
        <v>173.1852189</v>
      </c>
      <c r="F15" s="74">
        <v>174.92927965999999</v>
      </c>
      <c r="G15" s="74">
        <v>177.62197207</v>
      </c>
      <c r="H15" s="74">
        <v>164.95286939000002</v>
      </c>
      <c r="I15" s="74">
        <v>182.72599919000001</v>
      </c>
      <c r="J15" s="74">
        <v>181.59722146999999</v>
      </c>
      <c r="K15" s="74">
        <v>168.67709103000001</v>
      </c>
      <c r="L15" s="74">
        <v>163.40557346000003</v>
      </c>
      <c r="M15" s="74">
        <v>168.94328808</v>
      </c>
      <c r="N15" s="74">
        <v>165.69214225000002</v>
      </c>
      <c r="O15" s="74">
        <v>175.80561738</v>
      </c>
      <c r="P15" s="74">
        <v>190.93456426</v>
      </c>
      <c r="Q15" s="74">
        <v>209.08309862999999</v>
      </c>
      <c r="R15" s="74">
        <v>208.34225261</v>
      </c>
      <c r="S15" s="74">
        <v>206.76482152</v>
      </c>
      <c r="T15" s="74">
        <v>232.64586187</v>
      </c>
      <c r="U15" s="74">
        <v>225.61793291000001</v>
      </c>
      <c r="V15" s="74">
        <v>32.277559409012852</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50.669655169999999</v>
      </c>
      <c r="E16" s="74">
        <v>50.084994939999994</v>
      </c>
      <c r="F16" s="74">
        <v>54.403669349999994</v>
      </c>
      <c r="G16" s="74">
        <v>61.12566151</v>
      </c>
      <c r="H16" s="74">
        <v>55.433387119999999</v>
      </c>
      <c r="I16" s="74">
        <v>58.568061999999998</v>
      </c>
      <c r="J16" s="74">
        <v>63.803661070000004</v>
      </c>
      <c r="K16" s="74">
        <v>66.551367079999991</v>
      </c>
      <c r="L16" s="74">
        <v>63.501687629999999</v>
      </c>
      <c r="M16" s="74">
        <v>62.296772019999999</v>
      </c>
      <c r="N16" s="74">
        <v>57.756834249999997</v>
      </c>
      <c r="O16" s="74">
        <v>58.551495320000001</v>
      </c>
      <c r="P16" s="74">
        <v>56.862819190000003</v>
      </c>
      <c r="Q16" s="74">
        <v>58.911038090000005</v>
      </c>
      <c r="R16" s="74">
        <v>61.28724484</v>
      </c>
      <c r="S16" s="74">
        <v>60.58111761</v>
      </c>
      <c r="T16" s="74">
        <v>61.374952149999999</v>
      </c>
      <c r="U16" s="74">
        <v>60.75578685</v>
      </c>
      <c r="V16" s="74">
        <v>8.6919000373718855</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78.782487840000002</v>
      </c>
      <c r="E17" s="74">
        <v>82.880731839999996</v>
      </c>
      <c r="F17" s="74">
        <v>85.178909839999989</v>
      </c>
      <c r="G17" s="74">
        <v>87.16340799999999</v>
      </c>
      <c r="H17" s="74">
        <v>82.095944000000003</v>
      </c>
      <c r="I17" s="74">
        <v>87.308490000000006</v>
      </c>
      <c r="J17" s="74">
        <v>89.121111999999997</v>
      </c>
      <c r="K17" s="74">
        <v>90.695084000000008</v>
      </c>
      <c r="L17" s="74">
        <v>91.085352</v>
      </c>
      <c r="M17" s="74">
        <v>90.401995999999997</v>
      </c>
      <c r="N17" s="74">
        <v>89.742204000000001</v>
      </c>
      <c r="O17" s="74">
        <v>90.610717999999991</v>
      </c>
      <c r="P17" s="74">
        <v>93.083659870000005</v>
      </c>
      <c r="Q17" s="74">
        <v>94.369003570000004</v>
      </c>
      <c r="R17" s="74">
        <v>93.410324160000002</v>
      </c>
      <c r="S17" s="74">
        <v>92.455655530000001</v>
      </c>
      <c r="T17" s="74">
        <v>98.474812249999999</v>
      </c>
      <c r="U17" s="74">
        <v>96.646829960000005</v>
      </c>
      <c r="V17" s="74">
        <v>13.826577326949693</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150.28549483</v>
      </c>
      <c r="E18" s="74">
        <v>150.95769037999997</v>
      </c>
      <c r="F18" s="74">
        <v>148.42487721000001</v>
      </c>
      <c r="G18" s="74">
        <v>141.37416852000001</v>
      </c>
      <c r="H18" s="74">
        <v>134.54148211</v>
      </c>
      <c r="I18" s="74">
        <v>142.73040659</v>
      </c>
      <c r="J18" s="74">
        <v>150.93172738999999</v>
      </c>
      <c r="K18" s="74">
        <v>151.09471862999999</v>
      </c>
      <c r="L18" s="74">
        <v>136.37324665</v>
      </c>
      <c r="M18" s="74">
        <v>133.87005088000001</v>
      </c>
      <c r="N18" s="74">
        <v>125.72189809</v>
      </c>
      <c r="O18" s="74">
        <v>128.24405855000001</v>
      </c>
      <c r="P18" s="74">
        <v>128.57892529</v>
      </c>
      <c r="Q18" s="74">
        <v>130.97907727999998</v>
      </c>
      <c r="R18" s="74">
        <v>128.55658575000001</v>
      </c>
      <c r="S18" s="74">
        <v>123.69524156</v>
      </c>
      <c r="T18" s="74">
        <v>129.92242634000002</v>
      </c>
      <c r="U18" s="74">
        <v>124.25671256</v>
      </c>
      <c r="V18" s="74">
        <v>17.776527645184661</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4.1700419899999996</v>
      </c>
      <c r="E19" s="74">
        <v>4.4534264800000001</v>
      </c>
      <c r="F19" s="74">
        <v>5.4493315199999994</v>
      </c>
      <c r="G19" s="74">
        <v>4.9917908899999999</v>
      </c>
      <c r="H19" s="74">
        <v>4.7421811600000003</v>
      </c>
      <c r="I19" s="74">
        <v>5.22468735</v>
      </c>
      <c r="J19" s="74">
        <v>5.3846341199999994</v>
      </c>
      <c r="K19" s="74">
        <v>5.6225254199999997</v>
      </c>
      <c r="L19" s="74">
        <v>5.7518610200000007</v>
      </c>
      <c r="M19" s="74">
        <v>5.68214299</v>
      </c>
      <c r="N19" s="74">
        <v>6.28303981</v>
      </c>
      <c r="O19" s="74">
        <v>7.2084832800000003</v>
      </c>
      <c r="P19" s="74">
        <v>7.3053779800000003</v>
      </c>
      <c r="Q19" s="74">
        <v>7.8647130399999998</v>
      </c>
      <c r="R19" s="74">
        <v>9.1203854300000007</v>
      </c>
      <c r="S19" s="74">
        <v>9.1338827699999996</v>
      </c>
      <c r="T19" s="74">
        <v>9.4963711500000016</v>
      </c>
      <c r="U19" s="74">
        <v>9.4215865699999988</v>
      </c>
      <c r="V19" s="74">
        <v>1.3478796490952771</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118.0659514</v>
      </c>
      <c r="E20" s="71">
        <v>123.0648132</v>
      </c>
      <c r="F20" s="71">
        <v>125.41608416</v>
      </c>
      <c r="G20" s="71">
        <v>127.5743092</v>
      </c>
      <c r="H20" s="71">
        <v>121.0245922</v>
      </c>
      <c r="I20" s="71">
        <v>127.538774</v>
      </c>
      <c r="J20" s="71">
        <v>130.17153500000001</v>
      </c>
      <c r="K20" s="71">
        <v>132.66697120000001</v>
      </c>
      <c r="L20" s="71">
        <v>132.29448852000002</v>
      </c>
      <c r="M20" s="71">
        <v>131.76893658</v>
      </c>
      <c r="N20" s="71">
        <v>130.4362141</v>
      </c>
      <c r="O20" s="71">
        <v>132.89097033000002</v>
      </c>
      <c r="P20" s="71">
        <v>133.60960928999998</v>
      </c>
      <c r="Q20" s="71">
        <v>136.97864183000002</v>
      </c>
      <c r="R20" s="71">
        <v>137.29234781</v>
      </c>
      <c r="S20" s="71">
        <v>134.42415226999998</v>
      </c>
      <c r="T20" s="71">
        <v>142.59952937</v>
      </c>
      <c r="U20" s="71">
        <v>139.01933975</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2.978008</v>
      </c>
      <c r="E21" s="74">
        <v>3.64296</v>
      </c>
      <c r="F21" s="74">
        <v>2.704958</v>
      </c>
      <c r="G21" s="74">
        <v>2.1074299999999999</v>
      </c>
      <c r="H21" s="74">
        <v>2.2407300000000001</v>
      </c>
      <c r="I21" s="74">
        <v>1.0866099999999999</v>
      </c>
      <c r="J21" s="74">
        <v>2.5795700000000004</v>
      </c>
      <c r="K21" s="74">
        <v>2.683716</v>
      </c>
      <c r="L21" s="74">
        <v>0.88502599999999998</v>
      </c>
      <c r="M21" s="74">
        <v>1.088846</v>
      </c>
      <c r="N21" s="74">
        <v>1.2255</v>
      </c>
      <c r="O21" s="74">
        <v>1.5364329999999999</v>
      </c>
      <c r="P21" s="74">
        <v>0.92843854000000003</v>
      </c>
      <c r="Q21" s="74">
        <v>0.86892069000000005</v>
      </c>
      <c r="R21" s="74">
        <v>0.86765744</v>
      </c>
      <c r="S21" s="74">
        <v>0.90452142999999996</v>
      </c>
      <c r="T21" s="74">
        <v>0.9651489299999999</v>
      </c>
      <c r="U21" s="74">
        <v>0.81436922</v>
      </c>
      <c r="V21" s="74">
        <v>0.58579563207859364</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49.889890000000001</v>
      </c>
      <c r="E22" s="74">
        <v>51.559322000000002</v>
      </c>
      <c r="F22" s="74">
        <v>53.807275999999995</v>
      </c>
      <c r="G22" s="74">
        <v>55.0486</v>
      </c>
      <c r="H22" s="74">
        <v>51.541519999999998</v>
      </c>
      <c r="I22" s="74">
        <v>56.616724000000005</v>
      </c>
      <c r="J22" s="74">
        <v>57.312291999999999</v>
      </c>
      <c r="K22" s="74">
        <v>58.477764000000001</v>
      </c>
      <c r="L22" s="74">
        <v>59.197669999999995</v>
      </c>
      <c r="M22" s="74">
        <v>60.184519999999999</v>
      </c>
      <c r="N22" s="74">
        <v>59.704467999999999</v>
      </c>
      <c r="O22" s="74">
        <v>59.052158000000006</v>
      </c>
      <c r="P22" s="74">
        <v>58.922702539999996</v>
      </c>
      <c r="Q22" s="74">
        <v>60.906522340000002</v>
      </c>
      <c r="R22" s="74">
        <v>60.125571989999997</v>
      </c>
      <c r="S22" s="74">
        <v>56.689189489999997</v>
      </c>
      <c r="T22" s="74">
        <v>59.441104829999993</v>
      </c>
      <c r="U22" s="74">
        <v>60.292844380000005</v>
      </c>
      <c r="V22" s="74">
        <v>43.370112740015372</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23.136150000000001</v>
      </c>
      <c r="E23" s="74">
        <v>25.500978</v>
      </c>
      <c r="F23" s="74">
        <v>25.77807</v>
      </c>
      <c r="G23" s="74">
        <v>28.582443999999999</v>
      </c>
      <c r="H23" s="74">
        <v>24.926497999999999</v>
      </c>
      <c r="I23" s="74">
        <v>26.252704000000001</v>
      </c>
      <c r="J23" s="74">
        <v>26.820906000000001</v>
      </c>
      <c r="K23" s="74">
        <v>27.664222000000002</v>
      </c>
      <c r="L23" s="74">
        <v>27.819796</v>
      </c>
      <c r="M23" s="74">
        <v>25.796044000000002</v>
      </c>
      <c r="N23" s="74">
        <v>24.247872000000001</v>
      </c>
      <c r="O23" s="74">
        <v>25.634880000000003</v>
      </c>
      <c r="P23" s="74">
        <v>25.563243979999999</v>
      </c>
      <c r="Q23" s="74">
        <v>26.345574799999998</v>
      </c>
      <c r="R23" s="74">
        <v>26.870241279999998</v>
      </c>
      <c r="S23" s="74">
        <v>25.48269535</v>
      </c>
      <c r="T23" s="74">
        <v>28.03027535</v>
      </c>
      <c r="U23" s="74">
        <v>27.45841854</v>
      </c>
      <c r="V23" s="74">
        <v>19.751509818258938</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20.718948000000001</v>
      </c>
      <c r="E24" s="74">
        <v>21.439885999999998</v>
      </c>
      <c r="F24" s="74">
        <v>21.941524000000001</v>
      </c>
      <c r="G24" s="74">
        <v>21.963282</v>
      </c>
      <c r="H24" s="74">
        <v>21.414171999999997</v>
      </c>
      <c r="I24" s="74">
        <v>22.536901999999998</v>
      </c>
      <c r="J24" s="74">
        <v>22.853382</v>
      </c>
      <c r="K24" s="74">
        <v>23.218452000000003</v>
      </c>
      <c r="L24" s="74">
        <v>22.194621999999999</v>
      </c>
      <c r="M24" s="74">
        <v>23.358545999999997</v>
      </c>
      <c r="N24" s="74">
        <v>24.586110000000001</v>
      </c>
      <c r="O24" s="74">
        <v>24.075184</v>
      </c>
      <c r="P24" s="74">
        <v>25.05514342</v>
      </c>
      <c r="Q24" s="74">
        <v>25.02972552</v>
      </c>
      <c r="R24" s="74">
        <v>25.299882740000001</v>
      </c>
      <c r="S24" s="74">
        <v>25.373615180000002</v>
      </c>
      <c r="T24" s="74">
        <v>27.192984290000002</v>
      </c>
      <c r="U24" s="74">
        <v>25.297438849999999</v>
      </c>
      <c r="V24" s="74">
        <v>18.197064448365715</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21.076905799999999</v>
      </c>
      <c r="E25" s="74">
        <v>20.642545600000002</v>
      </c>
      <c r="F25" s="74">
        <v>20.930439200000002</v>
      </c>
      <c r="G25" s="74">
        <v>19.583653399999999</v>
      </c>
      <c r="H25" s="74">
        <v>20.6121962</v>
      </c>
      <c r="I25" s="74">
        <v>20.7341786</v>
      </c>
      <c r="J25" s="74">
        <v>20.290057400000002</v>
      </c>
      <c r="K25" s="74">
        <v>20.2435142</v>
      </c>
      <c r="L25" s="74">
        <v>21.768096920000001</v>
      </c>
      <c r="M25" s="74">
        <v>20.826597379999999</v>
      </c>
      <c r="N25" s="74">
        <v>20.1027807</v>
      </c>
      <c r="O25" s="74">
        <v>22.06456773</v>
      </c>
      <c r="P25" s="74">
        <v>22.53596271</v>
      </c>
      <c r="Q25" s="74">
        <v>23.1063203</v>
      </c>
      <c r="R25" s="74">
        <v>22.993992519999999</v>
      </c>
      <c r="S25" s="74">
        <v>24.121189610000002</v>
      </c>
      <c r="T25" s="74">
        <v>24.656917140000001</v>
      </c>
      <c r="U25" s="74">
        <v>23.091930700000002</v>
      </c>
      <c r="V25" s="74">
        <v>16.610588671710335</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0.22686799999999999</v>
      </c>
      <c r="E26" s="74">
        <v>0.23581200000000002</v>
      </c>
      <c r="F26" s="74">
        <v>0.19711199999999998</v>
      </c>
      <c r="G26" s="74">
        <v>0.24432599999999999</v>
      </c>
      <c r="H26" s="74">
        <v>0.24492800000000001</v>
      </c>
      <c r="I26" s="74">
        <v>0.26273000000000002</v>
      </c>
      <c r="J26" s="74">
        <v>0.259376</v>
      </c>
      <c r="K26" s="74">
        <v>0.28328399999999998</v>
      </c>
      <c r="L26" s="74">
        <v>0.28500400000000004</v>
      </c>
      <c r="M26" s="74">
        <v>0.30753599999999998</v>
      </c>
      <c r="N26" s="74">
        <v>0.28810000000000002</v>
      </c>
      <c r="O26" s="74">
        <v>0.25524799999999997</v>
      </c>
      <c r="P26" s="74">
        <v>0.28195211999999997</v>
      </c>
      <c r="Q26" s="74">
        <v>0.28491422</v>
      </c>
      <c r="R26" s="74">
        <v>0.32950582</v>
      </c>
      <c r="S26" s="74">
        <v>0.44385915999999997</v>
      </c>
      <c r="T26" s="74">
        <v>0.44971409000000001</v>
      </c>
      <c r="U26" s="74">
        <v>0.45849613</v>
      </c>
      <c r="V26" s="74">
        <v>0.32980744321223121</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3.9215999999999999E-3</v>
      </c>
      <c r="E27" s="74">
        <v>3.4916000000000001E-3</v>
      </c>
      <c r="F27" s="74">
        <v>4.8246000000000001E-3</v>
      </c>
      <c r="G27" s="74">
        <v>4.5837999999999999E-3</v>
      </c>
      <c r="H27" s="74">
        <v>4.6440000000000006E-3</v>
      </c>
      <c r="I27" s="74">
        <v>5.4954000000000001E-3</v>
      </c>
      <c r="J27" s="74">
        <v>8.4709999999999994E-3</v>
      </c>
      <c r="K27" s="74">
        <v>2.6333200000000001E-2</v>
      </c>
      <c r="L27" s="74">
        <v>5.6983600000000002E-2</v>
      </c>
      <c r="M27" s="74">
        <v>0.10811920000000001</v>
      </c>
      <c r="N27" s="74">
        <v>0.1204344</v>
      </c>
      <c r="O27" s="74">
        <v>0.12803680000000001</v>
      </c>
      <c r="P27" s="74">
        <v>0.14442221</v>
      </c>
      <c r="Q27" s="74">
        <v>0.18677024</v>
      </c>
      <c r="R27" s="74">
        <v>0.29863086999999999</v>
      </c>
      <c r="S27" s="74">
        <v>0.51375797999999995</v>
      </c>
      <c r="T27" s="74">
        <v>0.80159515999999997</v>
      </c>
      <c r="U27" s="74">
        <v>0.74210076000000003</v>
      </c>
      <c r="V27" s="74">
        <v>0.53381116708979337</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0</v>
      </c>
      <c r="J28" s="74">
        <v>2.5885999999999999E-3</v>
      </c>
      <c r="K28" s="74">
        <v>2.86638E-2</v>
      </c>
      <c r="L28" s="74">
        <v>4.9106000000000004E-2</v>
      </c>
      <c r="M28" s="74">
        <v>5.9426E-2</v>
      </c>
      <c r="N28" s="74">
        <v>8.1312999999999996E-2</v>
      </c>
      <c r="O28" s="74">
        <v>9.9312799999999993E-2</v>
      </c>
      <c r="P28" s="74">
        <v>0.13644210000000001</v>
      </c>
      <c r="Q28" s="74">
        <v>0.21002903000000001</v>
      </c>
      <c r="R28" s="74">
        <v>0.45855243000000001</v>
      </c>
      <c r="S28" s="74">
        <v>0.84673407000000001</v>
      </c>
      <c r="T28" s="74">
        <v>1.0127781899999999</v>
      </c>
      <c r="U28" s="74">
        <v>0.81761262999999995</v>
      </c>
      <c r="V28" s="74">
        <v>0.58812869595721118</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'[1]Antigua Unión Soviética'!C29</f>
        <v>Otras renovables</v>
      </c>
      <c r="D29" s="74">
        <v>3.5259999999993852E-2</v>
      </c>
      <c r="E29" s="74">
        <v>3.98179999999968E-2</v>
      </c>
      <c r="F29" s="74">
        <v>5.1880359999984194E-2</v>
      </c>
      <c r="G29" s="74">
        <v>3.9990000000003079E-2</v>
      </c>
      <c r="H29" s="74">
        <v>3.9904000000007045E-2</v>
      </c>
      <c r="I29" s="74">
        <v>4.3429999999986535E-2</v>
      </c>
      <c r="J29" s="74">
        <v>4.4892000000004373E-2</v>
      </c>
      <c r="K29" s="74">
        <v>4.1021999999969694E-2</v>
      </c>
      <c r="L29" s="74">
        <v>3.8184000000057949E-2</v>
      </c>
      <c r="M29" s="74">
        <v>3.9301999999992177E-2</v>
      </c>
      <c r="N29" s="74">
        <v>7.9636000000022023E-2</v>
      </c>
      <c r="O29" s="74">
        <v>4.5150000000006685E-2</v>
      </c>
      <c r="P29" s="74">
        <v>4.1301669999967316E-2</v>
      </c>
      <c r="Q29" s="74">
        <v>3.9864690000058545E-2</v>
      </c>
      <c r="R29" s="74">
        <v>4.8312719999984211E-2</v>
      </c>
      <c r="S29" s="74">
        <v>4.8589999999990141E-2</v>
      </c>
      <c r="T29" s="74">
        <v>4.9011390000003985E-2</v>
      </c>
      <c r="U29" s="74">
        <v>4.6128539999983786E-2</v>
      </c>
      <c r="V29" s="74">
        <v>3.3181383311801975E-2</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583.38980293999998</v>
      </c>
      <c r="E30" s="71">
        <v>599.66470076999997</v>
      </c>
      <c r="F30" s="71">
        <v>611.54097192000006</v>
      </c>
      <c r="G30" s="71">
        <v>622.98421449</v>
      </c>
      <c r="H30" s="71">
        <v>583.80059761000007</v>
      </c>
      <c r="I30" s="71">
        <v>628.54971293000006</v>
      </c>
      <c r="J30" s="71">
        <v>640.80586063999999</v>
      </c>
      <c r="K30" s="71">
        <v>633.89197678999994</v>
      </c>
      <c r="L30" s="71">
        <v>616.56573005999996</v>
      </c>
      <c r="M30" s="71">
        <v>620.09451821999994</v>
      </c>
      <c r="N30" s="71">
        <v>604.66437547999999</v>
      </c>
      <c r="O30" s="71">
        <v>619.61710679999999</v>
      </c>
      <c r="P30" s="71">
        <v>643.88245114999995</v>
      </c>
      <c r="Q30" s="71">
        <v>673.84842894999997</v>
      </c>
      <c r="R30" s="71">
        <v>677.94940168999995</v>
      </c>
      <c r="S30" s="71">
        <v>669.52277943000001</v>
      </c>
      <c r="T30" s="71">
        <v>717.8595135999999</v>
      </c>
      <c r="U30" s="71">
        <v>698.9931613199999</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'[1]Antigua Unión Soviética'!C31</f>
        <v>Industria</v>
      </c>
      <c r="D31" s="74">
        <v>210.95875695000001</v>
      </c>
      <c r="E31" s="74">
        <v>214.60218043</v>
      </c>
      <c r="F31" s="74">
        <v>215.12615398999998</v>
      </c>
      <c r="G31" s="74">
        <v>218.67807790000001</v>
      </c>
      <c r="H31" s="74">
        <v>195.38180199000001</v>
      </c>
      <c r="I31" s="74">
        <v>213.83561788999998</v>
      </c>
      <c r="J31" s="74">
        <v>223.71258668000002</v>
      </c>
      <c r="K31" s="74">
        <v>227.58953305999998</v>
      </c>
      <c r="L31" s="74">
        <v>214.25295531</v>
      </c>
      <c r="M31" s="74">
        <v>210.24948094999999</v>
      </c>
      <c r="N31" s="74">
        <v>202.10890051999999</v>
      </c>
      <c r="O31" s="74">
        <v>212.15637665</v>
      </c>
      <c r="P31" s="74">
        <v>212.71875091000001</v>
      </c>
      <c r="Q31" s="74">
        <v>202.38335358</v>
      </c>
      <c r="R31" s="74">
        <v>206.34252728999999</v>
      </c>
      <c r="S31" s="74">
        <v>202.00218225</v>
      </c>
      <c r="T31" s="74">
        <v>216.04631498000001</v>
      </c>
      <c r="U31" s="74">
        <v>210.02204811999999</v>
      </c>
      <c r="V31" s="74">
        <v>30.046366651626172</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75.064535329999998</v>
      </c>
      <c r="E32" s="74">
        <v>79.694411389999999</v>
      </c>
      <c r="F32" s="74">
        <v>82.208619399999989</v>
      </c>
      <c r="G32" s="74">
        <v>87.61496240000001</v>
      </c>
      <c r="H32" s="74">
        <v>86.245640910000006</v>
      </c>
      <c r="I32" s="74">
        <v>88.921826429999996</v>
      </c>
      <c r="J32" s="74">
        <v>93.230275370000001</v>
      </c>
      <c r="K32" s="74">
        <v>93.956564220000004</v>
      </c>
      <c r="L32" s="74">
        <v>94.649325709999999</v>
      </c>
      <c r="M32" s="74">
        <v>94.611710810000005</v>
      </c>
      <c r="N32" s="74">
        <v>92.156340849999992</v>
      </c>
      <c r="O32" s="74">
        <v>91.754260880000004</v>
      </c>
      <c r="P32" s="74">
        <v>93.160882569999998</v>
      </c>
      <c r="Q32" s="74">
        <v>101.4378718</v>
      </c>
      <c r="R32" s="74">
        <v>103.20067055</v>
      </c>
      <c r="S32" s="74">
        <v>98.678911349999993</v>
      </c>
      <c r="T32" s="74">
        <v>106.52388418</v>
      </c>
      <c r="U32" s="74">
        <v>108.76884737</v>
      </c>
      <c r="V32" s="74">
        <v>15.560788486771116</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212.85563342</v>
      </c>
      <c r="E33" s="74">
        <v>219.55658238999999</v>
      </c>
      <c r="F33" s="74">
        <v>222.30503324999998</v>
      </c>
      <c r="G33" s="74">
        <v>233.89838570000001</v>
      </c>
      <c r="H33" s="74">
        <v>220.61411497999998</v>
      </c>
      <c r="I33" s="74">
        <v>229.02469091</v>
      </c>
      <c r="J33" s="74">
        <v>236.66974198</v>
      </c>
      <c r="K33" s="74">
        <v>223.71918226999998</v>
      </c>
      <c r="L33" s="74">
        <v>222.25199312000001</v>
      </c>
      <c r="M33" s="74">
        <v>227.43434458000002</v>
      </c>
      <c r="N33" s="74">
        <v>222.09451300000001</v>
      </c>
      <c r="O33" s="74">
        <v>226.36297915999998</v>
      </c>
      <c r="P33" s="74">
        <v>240.70361201</v>
      </c>
      <c r="Q33" s="74">
        <v>262.58179560000002</v>
      </c>
      <c r="R33" s="74">
        <v>259.21034304</v>
      </c>
      <c r="S33" s="74">
        <v>252.79100393000002</v>
      </c>
      <c r="T33" s="74">
        <v>272.55821292000002</v>
      </c>
      <c r="U33" s="74">
        <v>265.80304057999996</v>
      </c>
      <c r="V33" s="74">
        <v>38.026558096512623</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132.28777617</v>
      </c>
      <c r="E34" s="71">
        <v>138.10263823000003</v>
      </c>
      <c r="F34" s="71">
        <v>143.15490434</v>
      </c>
      <c r="G34" s="71">
        <v>150.70721351</v>
      </c>
      <c r="H34" s="71">
        <v>142.03473381999999</v>
      </c>
      <c r="I34" s="71">
        <v>151.99206781000001</v>
      </c>
      <c r="J34" s="71">
        <v>149.96750459</v>
      </c>
      <c r="K34" s="71">
        <v>151.25119063</v>
      </c>
      <c r="L34" s="71">
        <v>156.4480093</v>
      </c>
      <c r="M34" s="71">
        <v>158.90026826000002</v>
      </c>
      <c r="N34" s="71">
        <v>159.46825706999999</v>
      </c>
      <c r="O34" s="71">
        <v>159.19673426</v>
      </c>
      <c r="P34" s="71">
        <v>167.11710454999999</v>
      </c>
      <c r="Q34" s="71">
        <v>172.64149832999999</v>
      </c>
      <c r="R34" s="71">
        <v>177.23260891000001</v>
      </c>
      <c r="S34" s="71">
        <v>176.89206043999999</v>
      </c>
      <c r="T34" s="71">
        <v>185.94508984999999</v>
      </c>
      <c r="U34" s="71">
        <v>182.29431248</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15.151450709999999</v>
      </c>
      <c r="E35" s="74">
        <v>16.199868160000001</v>
      </c>
      <c r="F35" s="74">
        <v>17.126497090000001</v>
      </c>
      <c r="G35" s="74">
        <v>18.236391960000002</v>
      </c>
      <c r="H35" s="74">
        <v>14.612033869999999</v>
      </c>
      <c r="I35" s="74">
        <v>15.291149369999999</v>
      </c>
      <c r="J35" s="74">
        <v>15.461404509999999</v>
      </c>
      <c r="K35" s="74">
        <v>15.244116620000002</v>
      </c>
      <c r="L35" s="74">
        <v>18.687156650000002</v>
      </c>
      <c r="M35" s="74">
        <v>17.370566879999998</v>
      </c>
      <c r="N35" s="74">
        <v>19.526188750000003</v>
      </c>
      <c r="O35" s="74">
        <v>21.12388116</v>
      </c>
      <c r="P35" s="74">
        <v>20.518074939999998</v>
      </c>
      <c r="Q35" s="74">
        <v>11.3522625</v>
      </c>
      <c r="R35" s="74">
        <v>12.95812832</v>
      </c>
      <c r="S35" s="74">
        <v>12.589366900000002</v>
      </c>
      <c r="T35" s="74">
        <v>13.25417923</v>
      </c>
      <c r="U35" s="74">
        <v>12.920415240000001</v>
      </c>
      <c r="V35" s="74">
        <v>7.0876677742853511</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68.479801179999995</v>
      </c>
      <c r="E36" s="74">
        <v>72.918829220000006</v>
      </c>
      <c r="F36" s="74">
        <v>75.013332890000001</v>
      </c>
      <c r="G36" s="74">
        <v>80.763421309999998</v>
      </c>
      <c r="H36" s="74">
        <v>79.554336030000002</v>
      </c>
      <c r="I36" s="74">
        <v>82.006474889999993</v>
      </c>
      <c r="J36" s="74">
        <v>85.727685399999999</v>
      </c>
      <c r="K36" s="74">
        <v>86.297508520000008</v>
      </c>
      <c r="L36" s="74">
        <v>87.027645340000007</v>
      </c>
      <c r="M36" s="74">
        <v>86.578135769999989</v>
      </c>
      <c r="N36" s="74">
        <v>84.654092399999996</v>
      </c>
      <c r="O36" s="74">
        <v>84.192423309999995</v>
      </c>
      <c r="P36" s="74">
        <v>85.945302319999996</v>
      </c>
      <c r="Q36" s="74">
        <v>90.257022630000009</v>
      </c>
      <c r="R36" s="74">
        <v>92.648189469999991</v>
      </c>
      <c r="S36" s="74">
        <v>88.392379449999993</v>
      </c>
      <c r="T36" s="74">
        <v>95.729639089999992</v>
      </c>
      <c r="U36" s="74">
        <v>98.345921770000004</v>
      </c>
      <c r="V36" s="74">
        <v>53.948979774555397</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9.2435836600000005</v>
      </c>
      <c r="E37" s="74">
        <v>9.6009631500000001</v>
      </c>
      <c r="F37" s="74">
        <v>10.3938291</v>
      </c>
      <c r="G37" s="74">
        <v>12.14992005</v>
      </c>
      <c r="H37" s="74">
        <v>8.5162004100000015</v>
      </c>
      <c r="I37" s="74">
        <v>8.9596136499999997</v>
      </c>
      <c r="J37" s="74">
        <v>11.336292799999999</v>
      </c>
      <c r="K37" s="74">
        <v>10.89769759</v>
      </c>
      <c r="L37" s="74">
        <v>12.652681130000001</v>
      </c>
      <c r="M37" s="74">
        <v>14.075203480000001</v>
      </c>
      <c r="N37" s="74">
        <v>14.535134659999999</v>
      </c>
      <c r="O37" s="74">
        <v>13.56286826</v>
      </c>
      <c r="P37" s="74">
        <v>16.816918580000003</v>
      </c>
      <c r="Q37" s="74">
        <v>20.274535069999999</v>
      </c>
      <c r="R37" s="74">
        <v>20.433080050000001</v>
      </c>
      <c r="S37" s="74">
        <v>20.290000210000002</v>
      </c>
      <c r="T37" s="74">
        <v>20.451288989999998</v>
      </c>
      <c r="U37" s="74">
        <v>21.380507870000002</v>
      </c>
      <c r="V37" s="74">
        <v>11.728565515364455</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167.19434692999999</v>
      </c>
      <c r="E38" s="71">
        <v>173.1852189</v>
      </c>
      <c r="F38" s="71">
        <v>174.92927965999999</v>
      </c>
      <c r="G38" s="71">
        <v>177.62197207</v>
      </c>
      <c r="H38" s="71">
        <v>164.95286939000002</v>
      </c>
      <c r="I38" s="71">
        <v>182.72599919000001</v>
      </c>
      <c r="J38" s="71">
        <v>181.59722146999999</v>
      </c>
      <c r="K38" s="71">
        <v>168.67709103000001</v>
      </c>
      <c r="L38" s="71">
        <v>163.40557346000003</v>
      </c>
      <c r="M38" s="71">
        <v>168.94328808</v>
      </c>
      <c r="N38" s="71">
        <v>165.69214225000002</v>
      </c>
      <c r="O38" s="71">
        <v>175.80561738</v>
      </c>
      <c r="P38" s="71">
        <v>190.93456426</v>
      </c>
      <c r="Q38" s="71">
        <v>209.08309862999999</v>
      </c>
      <c r="R38" s="71">
        <v>208.34225261</v>
      </c>
      <c r="S38" s="71">
        <v>206.76482152</v>
      </c>
      <c r="T38" s="71">
        <v>232.64586187</v>
      </c>
      <c r="U38" s="71">
        <v>225.61793291000001</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50.841479110000002</v>
      </c>
      <c r="E39" s="74">
        <v>51.800014260000005</v>
      </c>
      <c r="F39" s="74">
        <v>48.016789930000002</v>
      </c>
      <c r="G39" s="74">
        <v>52.129300470000004</v>
      </c>
      <c r="H39" s="74">
        <v>45.802918810000001</v>
      </c>
      <c r="I39" s="74">
        <v>50.74663906</v>
      </c>
      <c r="J39" s="74">
        <v>50.41540062</v>
      </c>
      <c r="K39" s="74">
        <v>50.613269389999999</v>
      </c>
      <c r="L39" s="74">
        <v>48.269204930000001</v>
      </c>
      <c r="M39" s="74">
        <v>49.922219810000001</v>
      </c>
      <c r="N39" s="74">
        <v>46.409366999999996</v>
      </c>
      <c r="O39" s="74">
        <v>47.786878850000001</v>
      </c>
      <c r="P39" s="74">
        <v>50.312571389999995</v>
      </c>
      <c r="Q39" s="74">
        <v>49.7570148</v>
      </c>
      <c r="R39" s="74">
        <v>50.139050660000002</v>
      </c>
      <c r="S39" s="74">
        <v>47.34097569</v>
      </c>
      <c r="T39" s="74">
        <v>53.5799922</v>
      </c>
      <c r="U39" s="74">
        <v>52.04151504</v>
      </c>
      <c r="V39" s="74">
        <v>23.066213916940541</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0.30357423</v>
      </c>
      <c r="E40" s="74">
        <v>0.29997794</v>
      </c>
      <c r="F40" s="74">
        <v>0.51872945000000004</v>
      </c>
      <c r="G40" s="74">
        <v>0.62142454000000003</v>
      </c>
      <c r="H40" s="74">
        <v>0.51010193000000004</v>
      </c>
      <c r="I40" s="74">
        <v>0.56958684999999998</v>
      </c>
      <c r="J40" s="74">
        <v>0.57832532999999997</v>
      </c>
      <c r="K40" s="74">
        <v>0.56311783999999998</v>
      </c>
      <c r="L40" s="74">
        <v>0.73529756999999996</v>
      </c>
      <c r="M40" s="74">
        <v>1.0872333799999998</v>
      </c>
      <c r="N40" s="74">
        <v>1.1343248399999999</v>
      </c>
      <c r="O40" s="74">
        <v>1.1601034699999999</v>
      </c>
      <c r="P40" s="74">
        <v>1.21575403</v>
      </c>
      <c r="Q40" s="74">
        <v>4.9279084999999991</v>
      </c>
      <c r="R40" s="74">
        <v>4.1766223700000005</v>
      </c>
      <c r="S40" s="74">
        <v>4.4695058900000006</v>
      </c>
      <c r="T40" s="74">
        <v>4.5967802300000002</v>
      </c>
      <c r="U40" s="74">
        <v>4.2928283700000005</v>
      </c>
      <c r="V40" s="74">
        <v>1.9026982095933078</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83.623904830000015</v>
      </c>
      <c r="E41" s="74">
        <v>86.353723529999996</v>
      </c>
      <c r="F41" s="74">
        <v>86.966800359999993</v>
      </c>
      <c r="G41" s="74">
        <v>90.94591733</v>
      </c>
      <c r="H41" s="74">
        <v>85.994259159999999</v>
      </c>
      <c r="I41" s="74">
        <v>90.101049640000014</v>
      </c>
      <c r="J41" s="74">
        <v>89.700493940000001</v>
      </c>
      <c r="K41" s="74">
        <v>77.395560750000001</v>
      </c>
      <c r="L41" s="74">
        <v>76.320447470000005</v>
      </c>
      <c r="M41" s="74">
        <v>80.200084590000003</v>
      </c>
      <c r="N41" s="74">
        <v>79.158499559999996</v>
      </c>
      <c r="O41" s="74">
        <v>86.72084765000001</v>
      </c>
      <c r="P41" s="74">
        <v>94.271565339999995</v>
      </c>
      <c r="Q41" s="74">
        <v>105.32418283999999</v>
      </c>
      <c r="R41" s="74">
        <v>103.42930770000001</v>
      </c>
      <c r="S41" s="74">
        <v>101.88122193999999</v>
      </c>
      <c r="T41" s="74">
        <v>114.71457670000001</v>
      </c>
      <c r="U41" s="74">
        <v>110.84817935</v>
      </c>
      <c r="V41" s="74">
        <v>49.130925862270807</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132.21341035</v>
      </c>
      <c r="E42" s="71">
        <v>138.03731735999997</v>
      </c>
      <c r="F42" s="71">
        <v>143.10164749</v>
      </c>
      <c r="G42" s="71">
        <v>149.79522183</v>
      </c>
      <c r="H42" s="71">
        <v>141.63938678</v>
      </c>
      <c r="I42" s="71">
        <v>151.51575009999999</v>
      </c>
      <c r="J42" s="71">
        <v>148.34702204999999</v>
      </c>
      <c r="K42" s="71">
        <v>150.83478586999999</v>
      </c>
      <c r="L42" s="71">
        <v>153.00785947</v>
      </c>
      <c r="M42" s="71">
        <v>158.45768630999999</v>
      </c>
      <c r="N42" s="71">
        <v>158.88096930999998</v>
      </c>
      <c r="O42" s="71">
        <v>158.63072029</v>
      </c>
      <c r="P42" s="71">
        <v>166.48369088000001</v>
      </c>
      <c r="Q42" s="71">
        <v>172.61537638000001</v>
      </c>
      <c r="R42" s="71">
        <v>177.19313250000002</v>
      </c>
      <c r="S42" s="71">
        <v>176.87004567</v>
      </c>
      <c r="T42" s="71">
        <v>185.92324736</v>
      </c>
      <c r="U42" s="71">
        <v>182.27473302000001</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40.3147375</v>
      </c>
      <c r="E43" s="74">
        <v>42.593088259999995</v>
      </c>
      <c r="F43" s="74">
        <v>44.851484849999999</v>
      </c>
      <c r="G43" s="74">
        <v>48.824937839999997</v>
      </c>
      <c r="H43" s="74">
        <v>47.542826950000006</v>
      </c>
      <c r="I43" s="74">
        <v>49.79805708</v>
      </c>
      <c r="J43" s="74">
        <v>50.294302600000002</v>
      </c>
      <c r="K43" s="74">
        <v>51.992328950000001</v>
      </c>
      <c r="L43" s="74">
        <v>52.426343520000003</v>
      </c>
      <c r="M43" s="74">
        <v>52.593418729999996</v>
      </c>
      <c r="N43" s="74">
        <v>50.996035259999999</v>
      </c>
      <c r="O43" s="74">
        <v>50.73225824</v>
      </c>
      <c r="P43" s="74">
        <v>48.90891774</v>
      </c>
      <c r="Q43" s="74">
        <v>50.438580360000003</v>
      </c>
      <c r="R43" s="74">
        <v>49.550727870000003</v>
      </c>
      <c r="S43" s="74">
        <v>47.928645009999997</v>
      </c>
      <c r="T43" s="74">
        <v>52.190662179999997</v>
      </c>
      <c r="U43" s="74">
        <v>53.919339814655785</v>
      </c>
      <c r="V43" s="74">
        <v>29.581357175127238</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37.664894189999998</v>
      </c>
      <c r="E44" s="74">
        <v>39.904747259999994</v>
      </c>
      <c r="F44" s="74">
        <v>41.433666049999999</v>
      </c>
      <c r="G44" s="74">
        <v>43.632861940000005</v>
      </c>
      <c r="H44" s="74">
        <v>39.545886320000001</v>
      </c>
      <c r="I44" s="74">
        <v>40.227145020000002</v>
      </c>
      <c r="J44" s="74">
        <v>44.584794950000003</v>
      </c>
      <c r="K44" s="74">
        <v>41.987666839999996</v>
      </c>
      <c r="L44" s="74">
        <v>43.06224967</v>
      </c>
      <c r="M44" s="74">
        <v>45.067774159999999</v>
      </c>
      <c r="N44" s="74">
        <v>45.870026619999997</v>
      </c>
      <c r="O44" s="74">
        <v>44.250086779999997</v>
      </c>
      <c r="P44" s="74">
        <v>47.438365910000002</v>
      </c>
      <c r="Q44" s="74">
        <v>49.645178559999998</v>
      </c>
      <c r="R44" s="74">
        <v>53.023426529999995</v>
      </c>
      <c r="S44" s="74">
        <v>52.494655739999999</v>
      </c>
      <c r="T44" s="74">
        <v>56.114741770000002</v>
      </c>
      <c r="U44" s="74">
        <v>57.256504791063854</v>
      </c>
      <c r="V44" s="74">
        <v>31.412200606422729</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6.4413021200000005</v>
      </c>
      <c r="E45" s="74">
        <v>6.4728281900000004</v>
      </c>
      <c r="F45" s="74">
        <v>5.6397211</v>
      </c>
      <c r="G45" s="74">
        <v>5.8604195600000004</v>
      </c>
      <c r="H45" s="74">
        <v>5.3311289100000003</v>
      </c>
      <c r="I45" s="74">
        <v>5.2222128100000003</v>
      </c>
      <c r="J45" s="74">
        <v>4.8687161699999999</v>
      </c>
      <c r="K45" s="74">
        <v>4.5734983700000003</v>
      </c>
      <c r="L45" s="74">
        <v>3.9744632900000001</v>
      </c>
      <c r="M45" s="74">
        <v>3.8120455200000003</v>
      </c>
      <c r="N45" s="74">
        <v>3.6152459100000001</v>
      </c>
      <c r="O45" s="74">
        <v>2.69169072</v>
      </c>
      <c r="P45" s="74">
        <v>3.0898681200000002</v>
      </c>
      <c r="Q45" s="74">
        <v>3.29012159</v>
      </c>
      <c r="R45" s="74">
        <v>3.2158239400000004</v>
      </c>
      <c r="S45" s="74">
        <v>2.8949019300000001</v>
      </c>
      <c r="T45" s="74">
        <v>2.7222686700000001</v>
      </c>
      <c r="U45" s="74">
        <v>2.6827108121397543</v>
      </c>
      <c r="V45" s="74">
        <v>1.4717952223500967</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5.6402839999999994</v>
      </c>
      <c r="E46" s="74">
        <v>5.9596809999999998</v>
      </c>
      <c r="F46" s="74">
        <v>5.9689240000000003</v>
      </c>
      <c r="G46" s="74">
        <v>6.3848590000000005</v>
      </c>
      <c r="H46" s="74">
        <v>5.3629939999999996</v>
      </c>
      <c r="I46" s="74">
        <v>5.8117929999999998</v>
      </c>
      <c r="J46" s="74">
        <v>7.0082486699999995</v>
      </c>
      <c r="K46" s="74">
        <v>6.84738457</v>
      </c>
      <c r="L46" s="74">
        <v>6.3520197399999994</v>
      </c>
      <c r="M46" s="74">
        <v>5.9738012500000002</v>
      </c>
      <c r="N46" s="74">
        <v>5.3573273399999994</v>
      </c>
      <c r="O46" s="74">
        <v>5.3918176400000002</v>
      </c>
      <c r="P46" s="74">
        <v>5.9484797900000004</v>
      </c>
      <c r="Q46" s="74">
        <v>6.4112564799999996</v>
      </c>
      <c r="R46" s="74">
        <v>6.6598865600000003</v>
      </c>
      <c r="S46" s="74">
        <v>5.1894071999999998</v>
      </c>
      <c r="T46" s="74">
        <v>5.9063637900000003</v>
      </c>
      <c r="U46" s="74">
        <v>5.8322715937478593</v>
      </c>
      <c r="V46" s="74">
        <v>3.1997147915766888</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11.00787045</v>
      </c>
      <c r="E47" s="74">
        <v>11.83519033</v>
      </c>
      <c r="F47" s="74">
        <v>12.661811289999999</v>
      </c>
      <c r="G47" s="74">
        <v>13.322865419999999</v>
      </c>
      <c r="H47" s="74">
        <v>14.03341762</v>
      </c>
      <c r="I47" s="74">
        <v>13.866382089999998</v>
      </c>
      <c r="J47" s="74">
        <v>15.820476710000001</v>
      </c>
      <c r="K47" s="74">
        <v>16.817266140000001</v>
      </c>
      <c r="L47" s="74">
        <v>18.614470549999997</v>
      </c>
      <c r="M47" s="74">
        <v>20.611979820000002</v>
      </c>
      <c r="N47" s="74">
        <v>21.037876430000001</v>
      </c>
      <c r="O47" s="74">
        <v>21.482023089999998</v>
      </c>
      <c r="P47" s="74">
        <v>23.500836289999999</v>
      </c>
      <c r="Q47" s="74">
        <v>27.367205909999999</v>
      </c>
      <c r="R47" s="74">
        <v>29.15260425</v>
      </c>
      <c r="S47" s="74">
        <v>32.77698152</v>
      </c>
      <c r="T47" s="74">
        <v>32.883420189999995</v>
      </c>
      <c r="U47" s="74">
        <v>32.276830980182694</v>
      </c>
      <c r="V47" s="74">
        <v>17.70779221311005</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141.85720931</v>
      </c>
      <c r="E48" s="71">
        <v>137.13162731</v>
      </c>
      <c r="F48" s="71">
        <v>128.94518245</v>
      </c>
      <c r="G48" s="71">
        <v>128.80922215999999</v>
      </c>
      <c r="H48" s="71">
        <v>110.80995502</v>
      </c>
      <c r="I48" s="71">
        <v>105.55778106</v>
      </c>
      <c r="J48" s="71">
        <v>122.88424384999999</v>
      </c>
      <c r="K48" s="71">
        <v>114.70490495999999</v>
      </c>
      <c r="L48" s="71">
        <v>104.07133734</v>
      </c>
      <c r="M48" s="71">
        <v>92.488351249999994</v>
      </c>
      <c r="N48" s="71">
        <v>93.453862429999987</v>
      </c>
      <c r="O48" s="71">
        <v>84.281155870000006</v>
      </c>
      <c r="P48" s="71">
        <v>89.498048310000001</v>
      </c>
      <c r="Q48" s="71">
        <v>91.332608249999993</v>
      </c>
      <c r="R48" s="71">
        <v>92.535520590000004</v>
      </c>
      <c r="S48" s="71">
        <v>85.531769099999991</v>
      </c>
      <c r="T48" s="71">
        <v>82.032302119999997</v>
      </c>
      <c r="U48" s="71">
        <v>59.96472052</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48.559509400000003</v>
      </c>
      <c r="E49" s="74">
        <v>51.543686639999997</v>
      </c>
      <c r="F49" s="74">
        <v>53.548793799999999</v>
      </c>
      <c r="G49" s="74">
        <v>51.196883380000003</v>
      </c>
      <c r="H49" s="74">
        <v>51.946971360000006</v>
      </c>
      <c r="I49" s="74">
        <v>46.582630590000001</v>
      </c>
      <c r="J49" s="74">
        <v>53.996324680000001</v>
      </c>
      <c r="K49" s="74">
        <v>54.7852575</v>
      </c>
      <c r="L49" s="74">
        <v>48.103219930000002</v>
      </c>
      <c r="M49" s="74">
        <v>43.228396070000002</v>
      </c>
      <c r="N49" s="74">
        <v>46.202791019999999</v>
      </c>
      <c r="O49" s="74">
        <v>40.376530290000005</v>
      </c>
      <c r="P49" s="74">
        <v>41.716324360000002</v>
      </c>
      <c r="Q49" s="74">
        <v>41.927526690000001</v>
      </c>
      <c r="R49" s="74">
        <v>38.363604359999997</v>
      </c>
      <c r="S49" s="74">
        <v>37.693671680000001</v>
      </c>
      <c r="T49" s="74">
        <v>40.544232399999999</v>
      </c>
      <c r="U49" s="74">
        <v>28.783273300000001</v>
      </c>
      <c r="V49" s="74">
        <v>48.000345954084672</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93.297699909999992</v>
      </c>
      <c r="E50" s="74">
        <v>85.587940669999995</v>
      </c>
      <c r="F50" s="74">
        <v>75.396388649999992</v>
      </c>
      <c r="G50" s="74">
        <v>77.612338780000002</v>
      </c>
      <c r="H50" s="74">
        <v>58.862983659999998</v>
      </c>
      <c r="I50" s="74">
        <v>58.975150470000003</v>
      </c>
      <c r="J50" s="74">
        <v>68.887919169999989</v>
      </c>
      <c r="K50" s="74">
        <v>59.91964746</v>
      </c>
      <c r="L50" s="74">
        <v>55.968117409999998</v>
      </c>
      <c r="M50" s="74">
        <v>49.259955179999999</v>
      </c>
      <c r="N50" s="74">
        <v>47.251071409999994</v>
      </c>
      <c r="O50" s="74">
        <v>43.904625580000001</v>
      </c>
      <c r="P50" s="74">
        <v>47.78172395</v>
      </c>
      <c r="Q50" s="74">
        <v>49.405081559999999</v>
      </c>
      <c r="R50" s="74">
        <v>54.171916230000001</v>
      </c>
      <c r="S50" s="74">
        <v>47.838097419999997</v>
      </c>
      <c r="T50" s="74">
        <v>41.488069719999999</v>
      </c>
      <c r="U50" s="74">
        <v>31.181447219999999</v>
      </c>
      <c r="V50" s="74">
        <v>51.999654045915335</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2.4906529500000003</v>
      </c>
      <c r="E51" s="74">
        <v>3.0518448899999999</v>
      </c>
      <c r="F51" s="74">
        <v>3.4175621299999999</v>
      </c>
      <c r="G51" s="74">
        <v>5.1116343100000003</v>
      </c>
      <c r="H51" s="74">
        <v>4.34131234</v>
      </c>
      <c r="I51" s="74">
        <v>4.8236854899999999</v>
      </c>
      <c r="J51" s="74">
        <v>5.5472281099999998</v>
      </c>
      <c r="K51" s="74">
        <v>5.5666712599999997</v>
      </c>
      <c r="L51" s="74">
        <v>5.3901130000000004</v>
      </c>
      <c r="M51" s="74">
        <v>6.4315633200000004</v>
      </c>
      <c r="N51" s="74">
        <v>5.5172659299999998</v>
      </c>
      <c r="O51" s="74">
        <v>5.0906041499999999</v>
      </c>
      <c r="P51" s="74">
        <v>4.3051564899999999</v>
      </c>
      <c r="Q51" s="74">
        <v>3.7570507200000001</v>
      </c>
      <c r="R51" s="74">
        <v>2.93596251</v>
      </c>
      <c r="S51" s="74">
        <v>3.2599089299999999</v>
      </c>
      <c r="T51" s="74">
        <v>4.0209046900000001</v>
      </c>
      <c r="U51" s="74">
        <v>2.8715474631492599</v>
      </c>
      <c r="V51" s="74">
        <v>4.7887281692433037</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2.4137488</v>
      </c>
      <c r="E52" s="74">
        <v>4.2437630099999994</v>
      </c>
      <c r="F52" s="74">
        <v>5.4595284399999997</v>
      </c>
      <c r="G52" s="74">
        <v>7.7885708899999999</v>
      </c>
      <c r="H52" s="74">
        <v>6.3221394899999996</v>
      </c>
      <c r="I52" s="74">
        <v>6.0631848000000002</v>
      </c>
      <c r="J52" s="74">
        <v>9.9234953899999994</v>
      </c>
      <c r="K52" s="74">
        <v>10.63439077</v>
      </c>
      <c r="L52" s="74">
        <v>7.1339853499999997</v>
      </c>
      <c r="M52" s="74">
        <v>7.4730181099999999</v>
      </c>
      <c r="N52" s="74">
        <v>7.34319948</v>
      </c>
      <c r="O52" s="74">
        <v>8.3237272900000008</v>
      </c>
      <c r="P52" s="74">
        <v>8.9846736699999994</v>
      </c>
      <c r="Q52" s="74">
        <v>8.6632121200000007</v>
      </c>
      <c r="R52" s="74">
        <v>8.8286899600000002</v>
      </c>
      <c r="S52" s="74">
        <v>9.8926108799999994</v>
      </c>
      <c r="T52" s="74">
        <v>10.19370436</v>
      </c>
      <c r="U52" s="74">
        <v>8.6223727363892007</v>
      </c>
      <c r="V52" s="74">
        <v>14.379075999384314</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0.83692935000000002</v>
      </c>
      <c r="E53" s="74">
        <v>1.0260911000000001</v>
      </c>
      <c r="F53" s="74">
        <v>0.82354759</v>
      </c>
      <c r="G53" s="74">
        <v>1.1713113100000001</v>
      </c>
      <c r="H53" s="74">
        <v>1.74167841</v>
      </c>
      <c r="I53" s="74">
        <v>1.97575776</v>
      </c>
      <c r="J53" s="74">
        <v>2.7152364600000003</v>
      </c>
      <c r="K53" s="74">
        <v>3.6018554600000003</v>
      </c>
      <c r="L53" s="74">
        <v>0.32196931000000001</v>
      </c>
      <c r="M53" s="74">
        <v>0.26177865</v>
      </c>
      <c r="N53" s="74">
        <v>0.72620083999999996</v>
      </c>
      <c r="O53" s="74">
        <v>0.70627853000000007</v>
      </c>
      <c r="P53" s="74">
        <v>0.72924749</v>
      </c>
      <c r="Q53" s="74">
        <v>0.30690621000000001</v>
      </c>
      <c r="R53" s="74">
        <v>0.31452753</v>
      </c>
      <c r="S53" s="74">
        <v>0.29611858000000002</v>
      </c>
      <c r="T53" s="74">
        <v>0.31689641999999996</v>
      </c>
      <c r="U53" s="74">
        <v>0.40250689902826164</v>
      </c>
      <c r="V53" s="74">
        <v>0.67123951473102206</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0.48063760999999999</v>
      </c>
      <c r="E54" s="74">
        <v>0.65009245999999998</v>
      </c>
      <c r="F54" s="74">
        <v>0.71890175999999995</v>
      </c>
      <c r="G54" s="74">
        <v>0.78052148999999993</v>
      </c>
      <c r="H54" s="74">
        <v>0.83289849000000005</v>
      </c>
      <c r="I54" s="74">
        <v>0.57928219000000003</v>
      </c>
      <c r="J54" s="74">
        <v>0.39134803000000001</v>
      </c>
      <c r="K54" s="74">
        <v>0.36310655000000003</v>
      </c>
      <c r="L54" s="74">
        <v>0.43965479000000002</v>
      </c>
      <c r="M54" s="74">
        <v>0.38050013999999999</v>
      </c>
      <c r="N54" s="74">
        <v>0.37984393</v>
      </c>
      <c r="O54" s="74">
        <v>0.56234704999999996</v>
      </c>
      <c r="P54" s="74">
        <v>0.74650437999999997</v>
      </c>
      <c r="Q54" s="74">
        <v>0.70852455000000003</v>
      </c>
      <c r="R54" s="74">
        <v>0.50066586999999996</v>
      </c>
      <c r="S54" s="74">
        <v>0.27884304999999998</v>
      </c>
      <c r="T54" s="74">
        <v>0.37745882000000003</v>
      </c>
      <c r="U54" s="74">
        <v>0.60640924804883933</v>
      </c>
      <c r="V54" s="74">
        <v>1.0112767020177873</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0.23841741</v>
      </c>
      <c r="E55" s="74">
        <v>0.31202998999999998</v>
      </c>
      <c r="F55" s="74">
        <v>0.38344555000000002</v>
      </c>
      <c r="G55" s="74">
        <v>0.48672335</v>
      </c>
      <c r="H55" s="74">
        <v>0.38124759999999996</v>
      </c>
      <c r="I55" s="74">
        <v>0.50331088000000002</v>
      </c>
      <c r="J55" s="74">
        <v>0.73075629000000009</v>
      </c>
      <c r="K55" s="74">
        <v>0.93175091999999993</v>
      </c>
      <c r="L55" s="74">
        <v>0.99556285</v>
      </c>
      <c r="M55" s="74">
        <v>1.1076104099999999</v>
      </c>
      <c r="N55" s="74">
        <v>1.34274896</v>
      </c>
      <c r="O55" s="74">
        <v>1.8855241900000002</v>
      </c>
      <c r="P55" s="74">
        <v>2.2182650699999997</v>
      </c>
      <c r="Q55" s="74">
        <v>2.3283447800000001</v>
      </c>
      <c r="R55" s="74">
        <v>2.4976795099999998</v>
      </c>
      <c r="S55" s="74">
        <v>2.5515943999999999</v>
      </c>
      <c r="T55" s="74">
        <v>2.5690069400000004</v>
      </c>
      <c r="U55" s="74">
        <v>2.0973701864397256</v>
      </c>
      <c r="V55" s="74">
        <v>3.4976735791509124</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671.64318301999992</v>
      </c>
      <c r="E56" s="71">
        <v>673.87982844999999</v>
      </c>
      <c r="F56" s="71">
        <v>697.27187288000005</v>
      </c>
      <c r="G56" s="71">
        <v>693.29032572999995</v>
      </c>
      <c r="H56" s="71">
        <v>680.18521168999996</v>
      </c>
      <c r="I56" s="71">
        <v>700.31055111000001</v>
      </c>
      <c r="J56" s="71">
        <v>726.69348945000002</v>
      </c>
      <c r="K56" s="71">
        <v>725.53801209000005</v>
      </c>
      <c r="L56" s="71">
        <v>752.87949971</v>
      </c>
      <c r="M56" s="71">
        <v>728.29792569000006</v>
      </c>
      <c r="N56" s="71">
        <v>763.15931819000002</v>
      </c>
      <c r="O56" s="71">
        <v>760.19192433000001</v>
      </c>
      <c r="P56" s="71">
        <v>783.46169966000002</v>
      </c>
      <c r="Q56" s="71">
        <v>814.79659930000003</v>
      </c>
      <c r="R56" s="71">
        <v>834.64384741000003</v>
      </c>
      <c r="S56" s="71">
        <v>755.67573883</v>
      </c>
      <c r="T56" s="71">
        <v>759.07707583000001</v>
      </c>
      <c r="U56" s="71">
        <v>685.25645553000004</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441.70881070999997</v>
      </c>
      <c r="E57" s="74">
        <v>450.30246388</v>
      </c>
      <c r="F57" s="74">
        <v>481.04081097</v>
      </c>
      <c r="G57" s="74">
        <v>475.08353295000001</v>
      </c>
      <c r="H57" s="74">
        <v>500.73181529999999</v>
      </c>
      <c r="I57" s="74">
        <v>506.65317794000003</v>
      </c>
      <c r="J57" s="74">
        <v>508.90849375000005</v>
      </c>
      <c r="K57" s="74">
        <v>503.52504992000001</v>
      </c>
      <c r="L57" s="74">
        <v>508.60583247</v>
      </c>
      <c r="M57" s="74">
        <v>492.21286550000002</v>
      </c>
      <c r="N57" s="74">
        <v>514.29506957000001</v>
      </c>
      <c r="O57" s="74">
        <v>503.56898796000002</v>
      </c>
      <c r="P57" s="74">
        <v>510.13688066000003</v>
      </c>
      <c r="Q57" s="74">
        <v>520.54927340000006</v>
      </c>
      <c r="R57" s="74">
        <v>526.02423965000003</v>
      </c>
      <c r="S57" s="74">
        <v>479.21569937999999</v>
      </c>
      <c r="T57" s="74">
        <v>475.68648823999996</v>
      </c>
      <c r="U57" s="74">
        <v>489.95653011000002</v>
      </c>
      <c r="V57" s="74">
        <v>71.499732130367363</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229.93437231000001</v>
      </c>
      <c r="E58" s="74">
        <v>223.57736457000001</v>
      </c>
      <c r="F58" s="74">
        <v>216.23106190999999</v>
      </c>
      <c r="G58" s="74">
        <v>218.20679278</v>
      </c>
      <c r="H58" s="74">
        <v>179.45339639000002</v>
      </c>
      <c r="I58" s="74">
        <v>193.65737317</v>
      </c>
      <c r="J58" s="74">
        <v>217.7849957</v>
      </c>
      <c r="K58" s="74">
        <v>222.01296217000001</v>
      </c>
      <c r="L58" s="74">
        <v>244.27366724000001</v>
      </c>
      <c r="M58" s="74">
        <v>236.08506018999998</v>
      </c>
      <c r="N58" s="74">
        <v>248.86424862000001</v>
      </c>
      <c r="O58" s="74">
        <v>256.62293636999999</v>
      </c>
      <c r="P58" s="74">
        <v>273.32481899999999</v>
      </c>
      <c r="Q58" s="74">
        <v>294.24732590000002</v>
      </c>
      <c r="R58" s="74">
        <v>308.61960776000001</v>
      </c>
      <c r="S58" s="74">
        <v>276.46003944999995</v>
      </c>
      <c r="T58" s="74">
        <v>283.39058759</v>
      </c>
      <c r="U58" s="74">
        <v>195.29992542000002</v>
      </c>
      <c r="V58" s="74">
        <v>28.500267869632633</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11.00293388</v>
      </c>
      <c r="E59" s="74">
        <v>10.857904810000001</v>
      </c>
      <c r="F59" s="74">
        <v>10.091795640000001</v>
      </c>
      <c r="G59" s="74">
        <v>8.5911127399999998</v>
      </c>
      <c r="H59" s="74">
        <v>8.6615237</v>
      </c>
      <c r="I59" s="74">
        <v>7.2417644299999999</v>
      </c>
      <c r="J59" s="74">
        <v>8.2430146299999993</v>
      </c>
      <c r="K59" s="74">
        <v>7.6064242899999996</v>
      </c>
      <c r="L59" s="74">
        <v>8.5291096399999997</v>
      </c>
      <c r="M59" s="74">
        <v>8.1255622699999996</v>
      </c>
      <c r="N59" s="74">
        <v>9.1953754599999993</v>
      </c>
      <c r="O59" s="74">
        <v>9.4097586</v>
      </c>
      <c r="P59" s="74">
        <v>8.2875961999999994</v>
      </c>
      <c r="Q59" s="74">
        <v>7.91253093</v>
      </c>
      <c r="R59" s="74">
        <v>8.4305604699999996</v>
      </c>
      <c r="S59" s="74">
        <v>9.1918671300000003</v>
      </c>
      <c r="T59" s="74">
        <v>7.5729173899999997</v>
      </c>
      <c r="U59" s="74">
        <v>7.8428073221252426</v>
      </c>
      <c r="V59" s="74">
        <v>1.1445068862663039</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43.644561150000001</v>
      </c>
      <c r="E60" s="74">
        <v>47.249987070000003</v>
      </c>
      <c r="F60" s="74">
        <v>47.118429620000001</v>
      </c>
      <c r="G60" s="74">
        <v>48.444094129999996</v>
      </c>
      <c r="H60" s="74">
        <v>51.143081530000003</v>
      </c>
      <c r="I60" s="74">
        <v>51.254383109999999</v>
      </c>
      <c r="J60" s="74">
        <v>50.099777159999995</v>
      </c>
      <c r="K60" s="74">
        <v>53.393502229999996</v>
      </c>
      <c r="L60" s="74">
        <v>51.158801310000001</v>
      </c>
      <c r="M60" s="74">
        <v>50.389708760000005</v>
      </c>
      <c r="N60" s="74">
        <v>47.943432379999997</v>
      </c>
      <c r="O60" s="74">
        <v>45.721623000000001</v>
      </c>
      <c r="P60" s="74">
        <v>47.284691420000001</v>
      </c>
      <c r="Q60" s="74">
        <v>48.156292869999994</v>
      </c>
      <c r="R60" s="74">
        <v>46.985177849999999</v>
      </c>
      <c r="S60" s="74">
        <v>45.85152179</v>
      </c>
      <c r="T60" s="74">
        <v>44.95881163</v>
      </c>
      <c r="U60" s="74">
        <v>47.243418003173979</v>
      </c>
      <c r="V60" s="74">
        <v>6.8942682147568171</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54.728089529999998</v>
      </c>
      <c r="E61" s="74">
        <v>52.75522144</v>
      </c>
      <c r="F61" s="74">
        <v>59.786020060000006</v>
      </c>
      <c r="G61" s="74">
        <v>64.94232384</v>
      </c>
      <c r="H61" s="74">
        <v>64.946157380000002</v>
      </c>
      <c r="I61" s="74">
        <v>70.564847240000006</v>
      </c>
      <c r="J61" s="74">
        <v>64.691057939999993</v>
      </c>
      <c r="K61" s="74">
        <v>64.81623845</v>
      </c>
      <c r="L61" s="74">
        <v>71.433336990000001</v>
      </c>
      <c r="M61" s="74">
        <v>72.556889379999987</v>
      </c>
      <c r="N61" s="74">
        <v>74.999256169999995</v>
      </c>
      <c r="O61" s="74">
        <v>57.043724060000002</v>
      </c>
      <c r="P61" s="74">
        <v>54.478815509999997</v>
      </c>
      <c r="Q61" s="74">
        <v>56.503947500000002</v>
      </c>
      <c r="R61" s="74">
        <v>55.097998189999998</v>
      </c>
      <c r="S61" s="74">
        <v>47.516322440000003</v>
      </c>
      <c r="T61" s="74">
        <v>49.634902240000002</v>
      </c>
      <c r="U61" s="74">
        <v>46.491600477756151</v>
      </c>
      <c r="V61" s="74">
        <v>6.7845549067900439</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0.51350684000000002</v>
      </c>
      <c r="E62" s="74">
        <v>0.43442375999999999</v>
      </c>
      <c r="F62" s="74">
        <v>0.49809500000000001</v>
      </c>
      <c r="G62" s="74">
        <v>0.434421</v>
      </c>
      <c r="H62" s="74">
        <v>0.58641700000000008</v>
      </c>
      <c r="I62" s="74">
        <v>0.17150899999999999</v>
      </c>
      <c r="J62" s="74">
        <v>0.14994200000000002</v>
      </c>
      <c r="K62" s="74">
        <v>0.224913</v>
      </c>
      <c r="L62" s="74">
        <v>2.4098265000000003</v>
      </c>
      <c r="M62" s="74">
        <v>3.0730095999999998</v>
      </c>
      <c r="N62" s="74">
        <v>3.0087519999999999</v>
      </c>
      <c r="O62" s="74">
        <v>3.0178512999999998</v>
      </c>
      <c r="P62" s="74">
        <v>2.8636623299999999</v>
      </c>
      <c r="Q62" s="74">
        <v>3.3632568700000003</v>
      </c>
      <c r="R62" s="74">
        <v>2.9823003399999997</v>
      </c>
      <c r="S62" s="74">
        <v>2.2668965499999998</v>
      </c>
      <c r="T62" s="74">
        <v>2.61278956</v>
      </c>
      <c r="U62" s="74">
        <v>2.5433005616749607</v>
      </c>
      <c r="V62" s="74">
        <v>0.37114580113045237</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2.7632280000000002</v>
      </c>
      <c r="E63" s="74">
        <v>2.8489276399999999</v>
      </c>
      <c r="F63" s="74">
        <v>2.8680711299999997</v>
      </c>
      <c r="G63" s="74">
        <v>2.9643620400000001</v>
      </c>
      <c r="H63" s="74">
        <v>4.1975115299999999</v>
      </c>
      <c r="I63" s="74">
        <v>5.9899260999999999</v>
      </c>
      <c r="J63" s="74">
        <v>5.1686951900000002</v>
      </c>
      <c r="K63" s="74">
        <v>5.2900118799999998</v>
      </c>
      <c r="L63" s="74">
        <v>5.8229951</v>
      </c>
      <c r="M63" s="74">
        <v>6.6516226999999999</v>
      </c>
      <c r="N63" s="74">
        <v>6.8022709999999993</v>
      </c>
      <c r="O63" s="74">
        <v>7.9126501999999999</v>
      </c>
      <c r="P63" s="74">
        <v>7.9249466000000002</v>
      </c>
      <c r="Q63" s="74">
        <v>8.2651343500000003</v>
      </c>
      <c r="R63" s="74">
        <v>7.4811789700000002</v>
      </c>
      <c r="S63" s="74">
        <v>5.9159717499999998</v>
      </c>
      <c r="T63" s="74">
        <v>4.9981577399999999</v>
      </c>
      <c r="U63" s="74">
        <v>4.6667289744695291</v>
      </c>
      <c r="V63" s="74">
        <v>0.68101933762304023</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2296.1873732200002</v>
      </c>
      <c r="E64" s="71">
        <v>2383.48973858</v>
      </c>
      <c r="F64" s="71">
        <v>2381.7874711199997</v>
      </c>
      <c r="G64" s="71">
        <v>2429.5536647899999</v>
      </c>
      <c r="H64" s="71">
        <v>2231.70794716</v>
      </c>
      <c r="I64" s="71">
        <v>2390.7944408399999</v>
      </c>
      <c r="J64" s="71">
        <v>2494.9357194599997</v>
      </c>
      <c r="K64" s="71">
        <v>2464.66845418</v>
      </c>
      <c r="L64" s="71">
        <v>2413.48170587</v>
      </c>
      <c r="M64" s="71">
        <v>2300.3108172499997</v>
      </c>
      <c r="N64" s="71">
        <v>2233.8824834299999</v>
      </c>
      <c r="O64" s="71">
        <v>2237.1445222399998</v>
      </c>
      <c r="P64" s="71">
        <v>2283.17962756</v>
      </c>
      <c r="Q64" s="71">
        <v>2379.1376966299999</v>
      </c>
      <c r="R64" s="71">
        <v>2390.3615881300002</v>
      </c>
      <c r="S64" s="71">
        <v>2291.86019614</v>
      </c>
      <c r="T64" s="71">
        <v>2518.3561572899998</v>
      </c>
      <c r="U64" s="71">
        <v>2445.6670536799998</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598.43000000000006</v>
      </c>
      <c r="E65" s="71">
        <v>571.28</v>
      </c>
      <c r="F65" s="71">
        <v>524.29000000000008</v>
      </c>
      <c r="G65" s="71">
        <v>508.46999999999997</v>
      </c>
      <c r="H65" s="71">
        <v>501.39</v>
      </c>
      <c r="I65" s="71">
        <v>511.98999999999995</v>
      </c>
      <c r="J65" s="71">
        <v>509.73</v>
      </c>
      <c r="K65" s="71">
        <v>485.52</v>
      </c>
      <c r="L65" s="71">
        <v>464.48</v>
      </c>
      <c r="M65" s="71">
        <v>440.91</v>
      </c>
      <c r="N65" s="71">
        <v>436.14000000000004</v>
      </c>
      <c r="O65" s="71">
        <v>433.75</v>
      </c>
      <c r="P65" s="71">
        <v>432.58000000000004</v>
      </c>
      <c r="Q65" s="71">
        <v>436.83</v>
      </c>
      <c r="R65" s="71">
        <v>426.97</v>
      </c>
      <c r="S65" s="71">
        <v>420.39</v>
      </c>
      <c r="T65" s="71">
        <v>440.68</v>
      </c>
      <c r="U65" s="71">
        <v>442</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136.57</v>
      </c>
      <c r="E66" s="71">
        <v>129.57</v>
      </c>
      <c r="F66" s="71">
        <v>121.09</v>
      </c>
      <c r="G66" s="71">
        <v>117.92</v>
      </c>
      <c r="H66" s="71">
        <v>117.43</v>
      </c>
      <c r="I66" s="71">
        <v>118.27</v>
      </c>
      <c r="J66" s="71">
        <v>117.46</v>
      </c>
      <c r="K66" s="71">
        <v>111.66</v>
      </c>
      <c r="L66" s="71">
        <v>106.28999999999999</v>
      </c>
      <c r="M66" s="71">
        <v>106.23</v>
      </c>
      <c r="N66" s="71">
        <v>104.86</v>
      </c>
      <c r="O66" s="71">
        <v>106.83</v>
      </c>
      <c r="P66" s="71">
        <v>107.38000000000001</v>
      </c>
      <c r="Q66" s="71">
        <v>107.53999999999999</v>
      </c>
      <c r="R66" s="71">
        <v>104.99</v>
      </c>
      <c r="S66" s="71">
        <v>105.2</v>
      </c>
      <c r="T66" s="71">
        <v>107.52000000000001</v>
      </c>
      <c r="U66" s="71">
        <v>109.08</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250.32999999999998</v>
      </c>
      <c r="E67" s="75">
        <v>237.17</v>
      </c>
      <c r="F67" s="75">
        <v>218.93</v>
      </c>
      <c r="G67" s="75">
        <v>212.84</v>
      </c>
      <c r="H67" s="75">
        <v>210.92</v>
      </c>
      <c r="I67" s="75">
        <v>217.78</v>
      </c>
      <c r="J67" s="75">
        <v>213.84</v>
      </c>
      <c r="K67" s="75">
        <v>206.72</v>
      </c>
      <c r="L67" s="75">
        <v>197.06</v>
      </c>
      <c r="M67" s="75">
        <v>190.67000000000002</v>
      </c>
      <c r="N67" s="75">
        <v>187.45999999999998</v>
      </c>
      <c r="O67" s="75">
        <v>191.82</v>
      </c>
      <c r="P67" s="75">
        <v>190.8</v>
      </c>
      <c r="Q67" s="75">
        <v>197.68</v>
      </c>
      <c r="R67" s="75">
        <v>191.76999999999998</v>
      </c>
      <c r="S67" s="75">
        <v>191.84</v>
      </c>
      <c r="T67" s="75">
        <v>197.47</v>
      </c>
      <c r="U67" s="75">
        <v>195.63</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1300-000000000000}"/>
  </hyperlinks>
  <pageMargins left="0.18" right="0.25" top="0.75" bottom="0.75" header="0.3" footer="0.3"/>
  <pageSetup paperSize="9" scale="27"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Hoja51">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69.95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309</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50.885130879999998</v>
      </c>
      <c r="E4" s="66">
        <v>60.607843449999997</v>
      </c>
      <c r="F4" s="66">
        <v>66.088114629999993</v>
      </c>
      <c r="G4" s="66">
        <v>69.836157880000002</v>
      </c>
      <c r="H4" s="66">
        <v>63.423208509999995</v>
      </c>
      <c r="I4" s="66">
        <v>69.099857029999995</v>
      </c>
      <c r="J4" s="66">
        <v>77.260532869999992</v>
      </c>
      <c r="K4" s="66">
        <v>73.853944600000005</v>
      </c>
      <c r="L4" s="66">
        <v>81.509035619999992</v>
      </c>
      <c r="M4" s="66">
        <v>65.146230950000003</v>
      </c>
      <c r="N4" s="66">
        <v>54.77464363</v>
      </c>
      <c r="O4" s="66">
        <v>64.048029319999998</v>
      </c>
      <c r="P4" s="66">
        <v>65.132773909999997</v>
      </c>
      <c r="Q4" s="66">
        <v>74.187208580000004</v>
      </c>
      <c r="R4" s="66">
        <v>73.244777069999998</v>
      </c>
      <c r="S4" s="66">
        <v>65.78707455</v>
      </c>
      <c r="T4" s="66">
        <v>69.699698409999996</v>
      </c>
      <c r="U4" s="66">
        <v>69.947583739999999</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9.25538594</v>
      </c>
      <c r="E5" s="74">
        <v>15.196484570000001</v>
      </c>
      <c r="F5" s="74">
        <v>16.042009239999999</v>
      </c>
      <c r="G5" s="74">
        <v>13.02653593</v>
      </c>
      <c r="H5" s="74">
        <v>10.750680189999999</v>
      </c>
      <c r="I5" s="74">
        <v>11.457249529999999</v>
      </c>
      <c r="J5" s="74">
        <v>14.32430334</v>
      </c>
      <c r="K5" s="74">
        <v>12.885770749999999</v>
      </c>
      <c r="L5" s="74">
        <v>18.015061150000001</v>
      </c>
      <c r="M5" s="74">
        <v>12.625112699999999</v>
      </c>
      <c r="N5" s="74">
        <v>15.919559999999999</v>
      </c>
      <c r="O5" s="74">
        <v>16.771870700000001</v>
      </c>
      <c r="P5" s="74">
        <v>15.384280539999999</v>
      </c>
      <c r="Q5" s="74">
        <v>18.410598069999999</v>
      </c>
      <c r="R5" s="74">
        <v>17.622615539999998</v>
      </c>
      <c r="S5" s="74">
        <v>11.96116737</v>
      </c>
      <c r="T5" s="74">
        <v>18.15445527</v>
      </c>
      <c r="U5" s="74">
        <v>16.604570599999999</v>
      </c>
      <c r="V5" s="74">
        <v>23.738590687736028</v>
      </c>
      <c r="AD5" s="113"/>
      <c r="AE5" s="113"/>
      <c r="AO5" s="114" t="s">
        <v>320</v>
      </c>
      <c r="AP5" s="115">
        <f t="shared" ref="AP5:BF5" si="0">+E4/D4-1</f>
        <v>0.19107178073155806</v>
      </c>
      <c r="AQ5" s="115">
        <f t="shared" si="0"/>
        <v>9.0421814538263368E-2</v>
      </c>
      <c r="AR5" s="115">
        <f t="shared" si="0"/>
        <v>5.6712818499721873E-2</v>
      </c>
      <c r="AS5" s="115">
        <f t="shared" si="0"/>
        <v>-9.182849636458279E-2</v>
      </c>
      <c r="AT5" s="115">
        <f t="shared" si="0"/>
        <v>8.950427853401588E-2</v>
      </c>
      <c r="AU5" s="115">
        <f t="shared" si="0"/>
        <v>0.11809974999596595</v>
      </c>
      <c r="AV5" s="115">
        <f t="shared" si="0"/>
        <v>-4.4092218154021423E-2</v>
      </c>
      <c r="AW5" s="115">
        <f t="shared" si="0"/>
        <v>0.10365175565720541</v>
      </c>
      <c r="AX5" s="115">
        <f t="shared" si="0"/>
        <v>-0.200748353179939</v>
      </c>
      <c r="AY5" s="115">
        <f t="shared" si="0"/>
        <v>-0.15920471789012991</v>
      </c>
      <c r="AZ5" s="115">
        <f t="shared" si="0"/>
        <v>0.1693007033079259</v>
      </c>
      <c r="BA5" s="115">
        <f t="shared" si="0"/>
        <v>1.6936424141644535E-2</v>
      </c>
      <c r="BB5" s="115">
        <f t="shared" si="0"/>
        <v>0.13901503231708445</v>
      </c>
      <c r="BC5" s="115">
        <f t="shared" si="0"/>
        <v>-1.2703423245581935E-2</v>
      </c>
      <c r="BD5" s="115">
        <f t="shared" si="0"/>
        <v>-0.10181889847070835</v>
      </c>
      <c r="BE5" s="115">
        <f t="shared" si="0"/>
        <v>5.9474051502720338E-2</v>
      </c>
      <c r="BF5" s="115">
        <f t="shared" si="0"/>
        <v>3.556476364386052E-3</v>
      </c>
    </row>
    <row r="6" spans="1:58" s="105" customFormat="1" ht="22.5" customHeight="1" x14ac:dyDescent="0.25">
      <c r="B6" s="111"/>
      <c r="C6" s="72" t="s">
        <v>0</v>
      </c>
      <c r="D6" s="74">
        <v>12.461295029999999</v>
      </c>
      <c r="E6" s="74">
        <v>14.162045819999999</v>
      </c>
      <c r="F6" s="74">
        <v>16.90974641</v>
      </c>
      <c r="G6" s="74">
        <v>21.3538128</v>
      </c>
      <c r="H6" s="74">
        <v>20.09926741</v>
      </c>
      <c r="I6" s="74">
        <v>22.316556039999998</v>
      </c>
      <c r="J6" s="74">
        <v>24.400889930000002</v>
      </c>
      <c r="K6" s="74">
        <v>22.329960360000001</v>
      </c>
      <c r="L6" s="74">
        <v>25.40288997</v>
      </c>
      <c r="M6" s="74">
        <v>14.834673309999999</v>
      </c>
      <c r="N6" s="74">
        <v>10.607348470000002</v>
      </c>
      <c r="O6" s="74">
        <v>14.31103585</v>
      </c>
      <c r="P6" s="74">
        <v>14.000744450000001</v>
      </c>
      <c r="Q6" s="74">
        <v>18.6236158</v>
      </c>
      <c r="R6" s="74">
        <v>20.122297639999999</v>
      </c>
      <c r="S6" s="74">
        <v>20.174612789999998</v>
      </c>
      <c r="T6" s="74">
        <v>16.962171050000002</v>
      </c>
      <c r="U6" s="74">
        <v>17.819691540000001</v>
      </c>
      <c r="V6" s="74">
        <v>25.475778557608258</v>
      </c>
      <c r="AI6" s="23"/>
      <c r="AO6" s="114" t="s">
        <v>319</v>
      </c>
      <c r="AP6" s="115">
        <f t="shared" ref="AP6:BF6" si="1">+E64/D64-1</f>
        <v>0.12901977869706083</v>
      </c>
      <c r="AQ6" s="115">
        <f t="shared" si="1"/>
        <v>6.3980383299716781E-2</v>
      </c>
      <c r="AR6" s="115">
        <f t="shared" si="1"/>
        <v>0.16465353410637196</v>
      </c>
      <c r="AS6" s="115">
        <f t="shared" si="1"/>
        <v>-0.11513698256078875</v>
      </c>
      <c r="AT6" s="115">
        <f t="shared" si="1"/>
        <v>8.9777668337746031E-2</v>
      </c>
      <c r="AU6" s="115">
        <f t="shared" si="1"/>
        <v>6.7250292015602842E-2</v>
      </c>
      <c r="AV6" s="115">
        <f t="shared" si="1"/>
        <v>1.0343998414183098E-2</v>
      </c>
      <c r="AW6" s="115">
        <f t="shared" si="1"/>
        <v>7.2659860510263741E-2</v>
      </c>
      <c r="AX6" s="115">
        <f t="shared" si="1"/>
        <v>-0.19251136729004037</v>
      </c>
      <c r="AY6" s="115">
        <f t="shared" si="1"/>
        <v>-0.13098196816597674</v>
      </c>
      <c r="AZ6" s="115">
        <f t="shared" si="1"/>
        <v>8.590148194366054E-2</v>
      </c>
      <c r="BA6" s="115">
        <f t="shared" si="1"/>
        <v>6.4396893638514863E-2</v>
      </c>
      <c r="BB6" s="115">
        <f t="shared" si="1"/>
        <v>6.869029220736067E-3</v>
      </c>
      <c r="BC6" s="115">
        <f t="shared" si="1"/>
        <v>-4.770410267798797E-2</v>
      </c>
      <c r="BD6" s="115">
        <f t="shared" si="1"/>
        <v>3.2791854029466272E-2</v>
      </c>
      <c r="BE6" s="115">
        <f t="shared" si="1"/>
        <v>5.9952267603960996E-2</v>
      </c>
      <c r="BF6" s="115">
        <f t="shared" si="1"/>
        <v>2.1399096714908028E-2</v>
      </c>
    </row>
    <row r="7" spans="1:58" s="23" customFormat="1" ht="22.5" customHeight="1" x14ac:dyDescent="0.25">
      <c r="B7" s="72"/>
      <c r="C7" s="72" t="s">
        <v>5</v>
      </c>
      <c r="D7" s="74">
        <v>28.492549100000002</v>
      </c>
      <c r="E7" s="74">
        <v>30.541469499999998</v>
      </c>
      <c r="F7" s="74">
        <v>32.401526600000004</v>
      </c>
      <c r="G7" s="74">
        <v>34.761483200000001</v>
      </c>
      <c r="H7" s="74">
        <v>32.013964000000001</v>
      </c>
      <c r="I7" s="74">
        <v>34.514611599999995</v>
      </c>
      <c r="J7" s="74">
        <v>37.770434800000004</v>
      </c>
      <c r="K7" s="74">
        <v>37.855796999999995</v>
      </c>
      <c r="L7" s="74">
        <v>37.479049599999996</v>
      </c>
      <c r="M7" s="74">
        <v>37.0351912</v>
      </c>
      <c r="N7" s="74">
        <v>27.342078300000001</v>
      </c>
      <c r="O7" s="74">
        <v>31.9233774</v>
      </c>
      <c r="P7" s="74">
        <v>35.008701289999998</v>
      </c>
      <c r="Q7" s="74">
        <v>36.410226869999995</v>
      </c>
      <c r="R7" s="74">
        <v>34.471032489999999</v>
      </c>
      <c r="S7" s="74">
        <v>32.610742070000001</v>
      </c>
      <c r="T7" s="74">
        <v>33.490370120000001</v>
      </c>
      <c r="U7" s="74">
        <v>34.200044820000002</v>
      </c>
      <c r="V7" s="74">
        <v>48.893818758806496</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v>0</v>
      </c>
      <c r="V8" s="74">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0.67561599999999999</v>
      </c>
      <c r="E9" s="74">
        <v>0.66804799999999998</v>
      </c>
      <c r="F9" s="74">
        <v>0.70270600000000005</v>
      </c>
      <c r="G9" s="74">
        <v>0.64155999999999991</v>
      </c>
      <c r="H9" s="74">
        <v>0.59159400000000006</v>
      </c>
      <c r="I9" s="74">
        <v>0.68989200000000006</v>
      </c>
      <c r="J9" s="74">
        <v>0.67793800000000004</v>
      </c>
      <c r="K9" s="74">
        <v>0.65678200000000009</v>
      </c>
      <c r="L9" s="74">
        <v>0.66486599999999996</v>
      </c>
      <c r="M9" s="74">
        <v>0.71061800000000008</v>
      </c>
      <c r="N9" s="74">
        <v>0.79713400000000001</v>
      </c>
      <c r="O9" s="74">
        <v>0.99940599999999991</v>
      </c>
      <c r="P9" s="74">
        <v>0.96407650999999994</v>
      </c>
      <c r="Q9" s="74">
        <v>0.89400044000000001</v>
      </c>
      <c r="R9" s="74">
        <v>0.85945466999999998</v>
      </c>
      <c r="S9" s="74">
        <v>0.83078786000000004</v>
      </c>
      <c r="T9" s="74">
        <v>0.79192781999999995</v>
      </c>
      <c r="U9" s="74">
        <v>0.79194507000000003</v>
      </c>
      <c r="V9" s="74">
        <v>1.1321978939883248</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1.1464800000000001E-2</v>
      </c>
      <c r="E10" s="74">
        <v>2.0445560000000002E-2</v>
      </c>
      <c r="F10" s="74">
        <v>2.5676380000000002E-2</v>
      </c>
      <c r="G10" s="74">
        <v>2.825596E-2</v>
      </c>
      <c r="H10" s="74">
        <v>2.5150909999999999E-2</v>
      </c>
      <c r="I10" s="74">
        <v>2.204586E-2</v>
      </c>
      <c r="J10" s="74">
        <v>1.8940809999999999E-2</v>
      </c>
      <c r="K10" s="74">
        <v>1.19425E-2</v>
      </c>
      <c r="L10" s="74">
        <v>1.97529E-2</v>
      </c>
      <c r="M10" s="74">
        <v>3.1623740000000004E-2</v>
      </c>
      <c r="N10" s="74">
        <v>8.6678859999999996E-2</v>
      </c>
      <c r="O10" s="74">
        <v>0.11475138</v>
      </c>
      <c r="P10" s="74">
        <v>0.10740247999999999</v>
      </c>
      <c r="Q10" s="74">
        <v>7.5389700000000004E-2</v>
      </c>
      <c r="R10" s="74">
        <v>7.8688950000000008E-2</v>
      </c>
      <c r="S10" s="74">
        <v>5.8031300000000001E-2</v>
      </c>
      <c r="T10" s="74">
        <v>3.200016E-2</v>
      </c>
      <c r="U10" s="74">
        <v>3.0645829999999999E-2</v>
      </c>
      <c r="V10" s="74">
        <v>4.3812564153627762E-2</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0</v>
      </c>
      <c r="E11" s="74">
        <v>0</v>
      </c>
      <c r="F11" s="74">
        <v>0</v>
      </c>
      <c r="G11" s="74">
        <v>0</v>
      </c>
      <c r="H11" s="74">
        <v>0</v>
      </c>
      <c r="I11" s="74">
        <v>0</v>
      </c>
      <c r="J11" s="74">
        <v>0</v>
      </c>
      <c r="K11" s="74">
        <v>2.5799999999999998E-4</v>
      </c>
      <c r="L11" s="74">
        <v>4.2999999999999999E-4</v>
      </c>
      <c r="M11" s="74">
        <v>9.4600000000000014E-3</v>
      </c>
      <c r="N11" s="74">
        <v>2.1499999999999998E-2</v>
      </c>
      <c r="O11" s="74">
        <v>3.5345999999999995E-2</v>
      </c>
      <c r="P11" s="74">
        <v>4.2950549999999997E-2</v>
      </c>
      <c r="Q11" s="74">
        <v>7.2676279999999996E-2</v>
      </c>
      <c r="R11" s="74">
        <v>0.13226584999999999</v>
      </c>
      <c r="S11" s="74">
        <v>0.21663650000000001</v>
      </c>
      <c r="T11" s="74">
        <v>0.31760478999999997</v>
      </c>
      <c r="U11" s="74">
        <v>0.38102445999999995</v>
      </c>
      <c r="V11" s="74">
        <v>0.54472855190580172</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-1.1179990000002249E-2</v>
      </c>
      <c r="E12" s="70">
        <v>1.9350000000002865E-2</v>
      </c>
      <c r="F12" s="70">
        <v>6.4499999999867441E-3</v>
      </c>
      <c r="G12" s="70">
        <v>2.4509990000012749E-2</v>
      </c>
      <c r="H12" s="70">
        <v>-5.7448000000007937E-2</v>
      </c>
      <c r="I12" s="70">
        <v>9.950200000000109E-2</v>
      </c>
      <c r="J12" s="70">
        <v>6.8025989999981107E-2</v>
      </c>
      <c r="K12" s="70">
        <v>0.1134339899999901</v>
      </c>
      <c r="L12" s="70">
        <v>-7.3014000000000578E-2</v>
      </c>
      <c r="M12" s="70">
        <v>-0.10044800000000009</v>
      </c>
      <c r="N12" s="70">
        <v>3.439999999912402E-4</v>
      </c>
      <c r="O12" s="70">
        <v>-0.10775800999999774</v>
      </c>
      <c r="P12" s="70">
        <v>-0.37538191000000154</v>
      </c>
      <c r="Q12" s="70">
        <v>-0.29929857999999854</v>
      </c>
      <c r="R12" s="70">
        <v>-4.1578069999999911E-2</v>
      </c>
      <c r="S12" s="70">
        <v>-6.4903340000000753E-2</v>
      </c>
      <c r="T12" s="70">
        <v>-4.8830800000004615E-2</v>
      </c>
      <c r="U12" s="70">
        <v>0.11966141999999991</v>
      </c>
      <c r="V12" s="70">
        <v>0.17107298580146768</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29.881867279999998</v>
      </c>
      <c r="E13" s="71">
        <v>29.968080160000003</v>
      </c>
      <c r="F13" s="71">
        <v>37.105982609999998</v>
      </c>
      <c r="G13" s="71">
        <v>42.79467846</v>
      </c>
      <c r="H13" s="71">
        <v>35.903402560000004</v>
      </c>
      <c r="I13" s="71">
        <v>39.28469887</v>
      </c>
      <c r="J13" s="71">
        <v>43.424903530000002</v>
      </c>
      <c r="K13" s="71">
        <v>42.43389878</v>
      </c>
      <c r="L13" s="71">
        <v>43.471189410000001</v>
      </c>
      <c r="M13" s="71">
        <v>40.632224540000003</v>
      </c>
      <c r="N13" s="71">
        <v>39.232518040000002</v>
      </c>
      <c r="O13" s="71">
        <v>39.603823679999998</v>
      </c>
      <c r="P13" s="71">
        <v>41.007348019999995</v>
      </c>
      <c r="Q13" s="71">
        <v>42.102545680000006</v>
      </c>
      <c r="R13" s="71">
        <v>39.344634339999999</v>
      </c>
      <c r="S13" s="71">
        <v>41.222213250000003</v>
      </c>
      <c r="T13" s="71">
        <v>42.366577200000002</v>
      </c>
      <c r="U13" s="71">
        <v>44.970832999999999</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7.7928784999999996</v>
      </c>
      <c r="E14" s="74">
        <v>8.4090452000000013</v>
      </c>
      <c r="F14" s="74">
        <v>9.1253343999999998</v>
      </c>
      <c r="G14" s="74">
        <v>10.13230918</v>
      </c>
      <c r="H14" s="74">
        <v>8.5964363499999994</v>
      </c>
      <c r="I14" s="74">
        <v>9.117582689999999</v>
      </c>
      <c r="J14" s="74">
        <v>11.05922541</v>
      </c>
      <c r="K14" s="74">
        <v>10.01590051</v>
      </c>
      <c r="L14" s="74">
        <v>13.57284168</v>
      </c>
      <c r="M14" s="74">
        <v>10.394022499999998</v>
      </c>
      <c r="N14" s="74">
        <v>12.625489699999999</v>
      </c>
      <c r="O14" s="74">
        <v>13.070441199999999</v>
      </c>
      <c r="P14" s="74">
        <v>12.589600860000001</v>
      </c>
      <c r="Q14" s="74">
        <v>12.01201071</v>
      </c>
      <c r="R14" s="74">
        <v>11.04946013</v>
      </c>
      <c r="S14" s="74">
        <v>12.580552460000002</v>
      </c>
      <c r="T14" s="74">
        <v>12.87102881</v>
      </c>
      <c r="U14" s="74">
        <v>13.824704430000001</v>
      </c>
      <c r="V14" s="74">
        <v>30.741490667962502</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2.2589955500000003</v>
      </c>
      <c r="E15" s="74">
        <v>4.8847268000000001</v>
      </c>
      <c r="F15" s="74">
        <v>6.6612811399999998</v>
      </c>
      <c r="G15" s="74">
        <v>6.3485905700000007</v>
      </c>
      <c r="H15" s="74">
        <v>2.42925543</v>
      </c>
      <c r="I15" s="74">
        <v>3.0775235899999998</v>
      </c>
      <c r="J15" s="74">
        <v>3.1800633499999997</v>
      </c>
      <c r="K15" s="74">
        <v>2.9012570999999996</v>
      </c>
      <c r="L15" s="74">
        <v>2.9345315799999998</v>
      </c>
      <c r="M15" s="74">
        <v>4.71052011</v>
      </c>
      <c r="N15" s="74">
        <v>4.7135976499999996</v>
      </c>
      <c r="O15" s="74">
        <v>5.2100811899999995</v>
      </c>
      <c r="P15" s="74">
        <v>5.6223583099999992</v>
      </c>
      <c r="Q15" s="74">
        <v>5.6118268599999999</v>
      </c>
      <c r="R15" s="74">
        <v>5.0705865299999999</v>
      </c>
      <c r="S15" s="74">
        <v>6.49983281</v>
      </c>
      <c r="T15" s="74">
        <v>6.7874674400000004</v>
      </c>
      <c r="U15" s="74">
        <v>7.1403323399999996</v>
      </c>
      <c r="V15" s="74">
        <v>15.877696417142195</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8.0096717999999996</v>
      </c>
      <c r="E16" s="74">
        <v>5.0699880000000004</v>
      </c>
      <c r="F16" s="74">
        <v>8.3605598000000008</v>
      </c>
      <c r="G16" s="74">
        <v>15.5746992</v>
      </c>
      <c r="H16" s="74">
        <v>14.486316800000001</v>
      </c>
      <c r="I16" s="74">
        <v>15.7484634</v>
      </c>
      <c r="J16" s="74">
        <v>16.895211800000002</v>
      </c>
      <c r="K16" s="74">
        <v>16.971460200000003</v>
      </c>
      <c r="L16" s="74">
        <v>15.227020399999999</v>
      </c>
      <c r="M16" s="74">
        <v>12.9105048</v>
      </c>
      <c r="N16" s="74">
        <v>9.5910476100000004</v>
      </c>
      <c r="O16" s="74">
        <v>9.4704023799999995</v>
      </c>
      <c r="P16" s="74">
        <v>10.23682428</v>
      </c>
      <c r="Q16" s="74">
        <v>10.37978717</v>
      </c>
      <c r="R16" s="74">
        <v>9.848239809999999</v>
      </c>
      <c r="S16" s="74">
        <v>9.470077100000001</v>
      </c>
      <c r="T16" s="74">
        <v>9.8677367699999987</v>
      </c>
      <c r="U16" s="74">
        <v>11.03303305</v>
      </c>
      <c r="V16" s="74">
        <v>24.533752910469772</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3.86341584</v>
      </c>
      <c r="E17" s="74">
        <v>4.2469758400000002</v>
      </c>
      <c r="F17" s="74">
        <v>4.6126478399999993</v>
      </c>
      <c r="G17" s="74">
        <v>4.4686459999999997</v>
      </c>
      <c r="H17" s="74">
        <v>4.4616800000000003</v>
      </c>
      <c r="I17" s="74">
        <v>4.9356260000000001</v>
      </c>
      <c r="J17" s="74">
        <v>5.5683280000000002</v>
      </c>
      <c r="K17" s="74">
        <v>5.8688979999999997</v>
      </c>
      <c r="L17" s="74">
        <v>5.6520919999999997</v>
      </c>
      <c r="M17" s="74">
        <v>5.7950240000000006</v>
      </c>
      <c r="N17" s="74">
        <v>5.8274460000000001</v>
      </c>
      <c r="O17" s="74">
        <v>5.7985500000000005</v>
      </c>
      <c r="P17" s="74">
        <v>6.5451275200000003</v>
      </c>
      <c r="Q17" s="74">
        <v>6.9072775699999998</v>
      </c>
      <c r="R17" s="74">
        <v>6.1872392099999995</v>
      </c>
      <c r="S17" s="74">
        <v>6.0294567299999997</v>
      </c>
      <c r="T17" s="74">
        <v>6.3478922899999999</v>
      </c>
      <c r="U17" s="74">
        <v>6.2951829999999998</v>
      </c>
      <c r="V17" s="74">
        <v>13.998368675981606</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7.9454407899999993</v>
      </c>
      <c r="E18" s="74">
        <v>7.3368987600000004</v>
      </c>
      <c r="F18" s="74">
        <v>8.3204830600000008</v>
      </c>
      <c r="G18" s="74">
        <v>6.24217756</v>
      </c>
      <c r="H18" s="74">
        <v>5.90456308</v>
      </c>
      <c r="I18" s="74">
        <v>6.3834573300000006</v>
      </c>
      <c r="J18" s="74">
        <v>6.7031341700000002</v>
      </c>
      <c r="K18" s="74">
        <v>6.6644404699999997</v>
      </c>
      <c r="L18" s="74">
        <v>6.0649508599999997</v>
      </c>
      <c r="M18" s="74">
        <v>6.8041199500000005</v>
      </c>
      <c r="N18" s="74">
        <v>6.3947549399999994</v>
      </c>
      <c r="O18" s="74">
        <v>5.9485592500000006</v>
      </c>
      <c r="P18" s="74">
        <v>5.9173415599999997</v>
      </c>
      <c r="Q18" s="74">
        <v>7.1309861799999998</v>
      </c>
      <c r="R18" s="74">
        <v>7.1428553499999996</v>
      </c>
      <c r="S18" s="74">
        <v>6.59101363</v>
      </c>
      <c r="T18" s="74">
        <v>6.4658344699999999</v>
      </c>
      <c r="U18" s="74">
        <v>6.6520892800000002</v>
      </c>
      <c r="V18" s="74">
        <v>14.79200814447889</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1.1464800000000001E-2</v>
      </c>
      <c r="E19" s="74">
        <v>2.0445560000000002E-2</v>
      </c>
      <c r="F19" s="74">
        <v>2.5676380000000002E-2</v>
      </c>
      <c r="G19" s="74">
        <v>2.825596E-2</v>
      </c>
      <c r="H19" s="74">
        <v>2.5150909999999999E-2</v>
      </c>
      <c r="I19" s="74">
        <v>2.204586E-2</v>
      </c>
      <c r="J19" s="74">
        <v>1.8940809999999999E-2</v>
      </c>
      <c r="K19" s="74">
        <v>1.19425E-2</v>
      </c>
      <c r="L19" s="74">
        <v>1.97529E-2</v>
      </c>
      <c r="M19" s="74">
        <v>1.8033180000000003E-2</v>
      </c>
      <c r="N19" s="74">
        <v>8.0182139999999999E-2</v>
      </c>
      <c r="O19" s="74">
        <v>0.10578967</v>
      </c>
      <c r="P19" s="74">
        <v>9.6095489999999992E-2</v>
      </c>
      <c r="Q19" s="74">
        <v>6.0657200000000001E-2</v>
      </c>
      <c r="R19" s="74">
        <v>4.6253309999999999E-2</v>
      </c>
      <c r="S19" s="74">
        <v>5.1280510000000001E-2</v>
      </c>
      <c r="T19" s="74">
        <v>2.6617419999999999E-2</v>
      </c>
      <c r="U19" s="74">
        <v>2.54909E-2</v>
      </c>
      <c r="V19" s="74">
        <v>5.6683183965037964E-2</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5.8348420000000001</v>
      </c>
      <c r="E20" s="71">
        <v>6.1625020000000008</v>
      </c>
      <c r="F20" s="71">
        <v>6.5874280000000001</v>
      </c>
      <c r="G20" s="71">
        <v>6.9081220000000005</v>
      </c>
      <c r="H20" s="71">
        <v>6.7690600000000005</v>
      </c>
      <c r="I20" s="71">
        <v>7.1075559999999998</v>
      </c>
      <c r="J20" s="71">
        <v>7.446396</v>
      </c>
      <c r="K20" s="71">
        <v>7.9822619999999995</v>
      </c>
      <c r="L20" s="71">
        <v>8.8653099999999991</v>
      </c>
      <c r="M20" s="71">
        <v>8.1967459999999992</v>
      </c>
      <c r="N20" s="71">
        <v>7.9019380000000004</v>
      </c>
      <c r="O20" s="71">
        <v>8.1435980000000008</v>
      </c>
      <c r="P20" s="71">
        <v>8.8749271200000006</v>
      </c>
      <c r="Q20" s="71">
        <v>9.2540065200000008</v>
      </c>
      <c r="R20" s="71">
        <v>9.1915045600000003</v>
      </c>
      <c r="S20" s="71">
        <v>9.5365673499999986</v>
      </c>
      <c r="T20" s="71">
        <v>10.122326409999999</v>
      </c>
      <c r="U20" s="71">
        <v>9.9824066699999996</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0.22626599999999999</v>
      </c>
      <c r="E21" s="74">
        <v>0.56527800000000006</v>
      </c>
      <c r="F21" s="74">
        <v>0.61498600000000003</v>
      </c>
      <c r="G21" s="74">
        <v>0.26488</v>
      </c>
      <c r="H21" s="74">
        <v>7.6023999999999994E-2</v>
      </c>
      <c r="I21" s="74">
        <v>5.3319999999999999E-2</v>
      </c>
      <c r="J21" s="74">
        <v>4.6698000000000003E-2</v>
      </c>
      <c r="K21" s="74">
        <v>6.3210000000000002E-2</v>
      </c>
      <c r="L21" s="74">
        <v>5.1686000000000003E-2</v>
      </c>
      <c r="M21" s="74">
        <v>8.806399999999999E-2</v>
      </c>
      <c r="N21" s="74">
        <v>0.106554</v>
      </c>
      <c r="O21" s="74">
        <v>0.16512000000000002</v>
      </c>
      <c r="P21" s="74">
        <v>6.7251999999999992E-2</v>
      </c>
      <c r="Q21" s="74">
        <v>5.4180000000000001E-3</v>
      </c>
      <c r="R21" s="74">
        <v>4.9192000000000003E-3</v>
      </c>
      <c r="S21" s="74">
        <v>5.0481999999999992E-3</v>
      </c>
      <c r="T21" s="74">
        <v>5.0481999999999992E-3</v>
      </c>
      <c r="U21" s="74">
        <v>6.4535499999999997E-3</v>
      </c>
      <c r="V21" s="74">
        <v>6.4649239540548589E-2</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0.62375800000000003</v>
      </c>
      <c r="E22" s="74">
        <v>0.68825800000000004</v>
      </c>
      <c r="F22" s="74">
        <v>0.43412799999999996</v>
      </c>
      <c r="G22" s="74">
        <v>0.70571600000000001</v>
      </c>
      <c r="H22" s="74">
        <v>1.105702</v>
      </c>
      <c r="I22" s="74">
        <v>0.63184200000000001</v>
      </c>
      <c r="J22" s="74">
        <v>0.68284</v>
      </c>
      <c r="K22" s="74">
        <v>1.291806</v>
      </c>
      <c r="L22" s="74">
        <v>1.482038</v>
      </c>
      <c r="M22" s="74">
        <v>1.5744880000000001</v>
      </c>
      <c r="N22" s="74">
        <v>1.517298</v>
      </c>
      <c r="O22" s="74">
        <v>1.678032</v>
      </c>
      <c r="P22" s="74">
        <v>1.8712739999999999</v>
      </c>
      <c r="Q22" s="74">
        <v>1.8461620000000001</v>
      </c>
      <c r="R22" s="74">
        <v>1.8490085999999999</v>
      </c>
      <c r="S22" s="74">
        <v>2.06684987</v>
      </c>
      <c r="T22" s="74">
        <v>2.4099520900000004</v>
      </c>
      <c r="U22" s="74">
        <v>2.5260647700000001</v>
      </c>
      <c r="V22" s="74">
        <v>25.3051679169869</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4.309202</v>
      </c>
      <c r="E23" s="74">
        <v>4.2409179999999997</v>
      </c>
      <c r="F23" s="74">
        <v>4.8356080000000006</v>
      </c>
      <c r="G23" s="74">
        <v>5.295966</v>
      </c>
      <c r="H23" s="74">
        <v>4.9957399999999996</v>
      </c>
      <c r="I23" s="74">
        <v>5.7325020000000002</v>
      </c>
      <c r="J23" s="74">
        <v>6.0389200000000001</v>
      </c>
      <c r="K23" s="74">
        <v>5.9702060000000001</v>
      </c>
      <c r="L23" s="74">
        <v>6.66629</v>
      </c>
      <c r="M23" s="74">
        <v>5.8139440000000002</v>
      </c>
      <c r="N23" s="74">
        <v>5.4591080000000005</v>
      </c>
      <c r="O23" s="74">
        <v>5.2653500000000006</v>
      </c>
      <c r="P23" s="74">
        <v>5.9291840000000002</v>
      </c>
      <c r="Q23" s="74">
        <v>6.435638</v>
      </c>
      <c r="R23" s="74">
        <v>6.3455982400000002</v>
      </c>
      <c r="S23" s="74">
        <v>6.4165717999999998</v>
      </c>
      <c r="T23" s="74">
        <v>6.5973913099999999</v>
      </c>
      <c r="U23" s="74">
        <v>6.2765336399999994</v>
      </c>
      <c r="V23" s="74">
        <v>62.875956144551658</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0.67561599999999999</v>
      </c>
      <c r="E25" s="74">
        <v>0.66804799999999998</v>
      </c>
      <c r="F25" s="74">
        <v>0.70270600000000005</v>
      </c>
      <c r="G25" s="74">
        <v>0.64155999999999991</v>
      </c>
      <c r="H25" s="74">
        <v>0.59159400000000006</v>
      </c>
      <c r="I25" s="74">
        <v>0.68989200000000006</v>
      </c>
      <c r="J25" s="74">
        <v>0.67793800000000004</v>
      </c>
      <c r="K25" s="74">
        <v>0.65678200000000009</v>
      </c>
      <c r="L25" s="74">
        <v>0.66486599999999996</v>
      </c>
      <c r="M25" s="74">
        <v>0.71061800000000008</v>
      </c>
      <c r="N25" s="74">
        <v>0.79713400000000001</v>
      </c>
      <c r="O25" s="74">
        <v>0.99940599999999991</v>
      </c>
      <c r="P25" s="74">
        <v>0.96407650999999994</v>
      </c>
      <c r="Q25" s="74">
        <v>0.89400044000000001</v>
      </c>
      <c r="R25" s="74">
        <v>0.85945466999999998</v>
      </c>
      <c r="S25" s="74">
        <v>0.83078786000000004</v>
      </c>
      <c r="T25" s="74">
        <v>0.79192781999999995</v>
      </c>
      <c r="U25" s="74">
        <v>0.79194507000000003</v>
      </c>
      <c r="V25" s="74">
        <v>7.9334082068608023</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v>
      </c>
      <c r="E26" s="74">
        <v>0</v>
      </c>
      <c r="F26" s="74">
        <v>0</v>
      </c>
      <c r="G26" s="74">
        <v>0</v>
      </c>
      <c r="H26" s="74">
        <v>0</v>
      </c>
      <c r="I26" s="74">
        <v>0</v>
      </c>
      <c r="J26" s="74">
        <v>0</v>
      </c>
      <c r="K26" s="74">
        <v>0</v>
      </c>
      <c r="L26" s="74">
        <v>0</v>
      </c>
      <c r="M26" s="74">
        <v>8.599999999999999E-5</v>
      </c>
      <c r="N26" s="74">
        <v>2.5799999999999998E-4</v>
      </c>
      <c r="O26" s="74">
        <v>3.4399999999999996E-4</v>
      </c>
      <c r="P26" s="74">
        <v>1.9006000000000001E-4</v>
      </c>
      <c r="Q26" s="74">
        <v>1.1179999999999999E-4</v>
      </c>
      <c r="R26" s="74">
        <v>2.5799999999999998E-4</v>
      </c>
      <c r="S26" s="74">
        <v>6.7312000000000003E-4</v>
      </c>
      <c r="T26" s="74">
        <v>4.0220000000000002E-4</v>
      </c>
      <c r="U26" s="74">
        <v>3.8518000000000005E-4</v>
      </c>
      <c r="V26" s="74">
        <v>3.8585885421556368E-3</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v>
      </c>
      <c r="E27" s="74">
        <v>0</v>
      </c>
      <c r="F27" s="74">
        <v>0</v>
      </c>
      <c r="G27" s="74">
        <v>0</v>
      </c>
      <c r="H27" s="74">
        <v>0</v>
      </c>
      <c r="I27" s="74">
        <v>0</v>
      </c>
      <c r="J27" s="74">
        <v>0</v>
      </c>
      <c r="K27" s="74">
        <v>2.5799999999999998E-4</v>
      </c>
      <c r="L27" s="74">
        <v>4.2999999999999999E-4</v>
      </c>
      <c r="M27" s="74">
        <v>1.1180000000000001E-3</v>
      </c>
      <c r="N27" s="74">
        <v>1.1352000000000001E-2</v>
      </c>
      <c r="O27" s="74">
        <v>2.3649999999999997E-2</v>
      </c>
      <c r="P27" s="74">
        <v>2.9226240000000001E-2</v>
      </c>
      <c r="Q27" s="74">
        <v>3.9610140000000002E-2</v>
      </c>
      <c r="R27" s="74">
        <v>6.0813609999999997E-2</v>
      </c>
      <c r="S27" s="74">
        <v>8.8464849999999998E-2</v>
      </c>
      <c r="T27" s="74">
        <v>0.14924512999999998</v>
      </c>
      <c r="U27" s="74">
        <v>0.20050463999999998</v>
      </c>
      <c r="V27" s="74">
        <v>2.0085801613610279</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0</v>
      </c>
      <c r="J28" s="74">
        <v>0</v>
      </c>
      <c r="K28" s="74">
        <v>0</v>
      </c>
      <c r="L28" s="74">
        <v>0</v>
      </c>
      <c r="M28" s="74">
        <v>8.3420000000000005E-3</v>
      </c>
      <c r="N28" s="74">
        <v>1.0147999999999999E-2</v>
      </c>
      <c r="O28" s="74">
        <v>1.1696E-2</v>
      </c>
      <c r="P28" s="74">
        <v>1.372431E-2</v>
      </c>
      <c r="Q28" s="74">
        <v>3.3066139999999994E-2</v>
      </c>
      <c r="R28" s="74">
        <v>7.145224E-2</v>
      </c>
      <c r="S28" s="74">
        <v>0.12817165</v>
      </c>
      <c r="T28" s="74">
        <v>0.16835965999999999</v>
      </c>
      <c r="U28" s="74">
        <v>0.18051982</v>
      </c>
      <c r="V28" s="74">
        <v>1.8083797421569081</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[1]Kazajistán!C29</f>
        <v>Otras renovables</v>
      </c>
      <c r="D29" s="74">
        <v>0</v>
      </c>
      <c r="E29" s="74">
        <v>1.7763568394002505E-15</v>
      </c>
      <c r="F29" s="74">
        <v>0</v>
      </c>
      <c r="G29" s="74">
        <v>0</v>
      </c>
      <c r="H29" s="74">
        <v>8.8817841970012523E-16</v>
      </c>
      <c r="I29" s="74">
        <v>-8.8817841970012523E-16</v>
      </c>
      <c r="J29" s="74">
        <v>0</v>
      </c>
      <c r="K29" s="74">
        <v>0</v>
      </c>
      <c r="L29" s="74">
        <v>0</v>
      </c>
      <c r="M29" s="74">
        <v>8.5999999999586407E-5</v>
      </c>
      <c r="N29" s="74">
        <v>8.6000000000474586E-5</v>
      </c>
      <c r="O29" s="74">
        <v>0</v>
      </c>
      <c r="P29" s="74">
        <v>0</v>
      </c>
      <c r="Q29" s="74">
        <v>0</v>
      </c>
      <c r="R29" s="74">
        <v>0</v>
      </c>
      <c r="S29" s="74">
        <v>-1.7763568394002505E-15</v>
      </c>
      <c r="T29" s="74">
        <v>-1.7763568394002505E-15</v>
      </c>
      <c r="U29" s="74">
        <v>-1.7763568394002505E-15</v>
      </c>
      <c r="V29" s="74">
        <v>-1.7794875505710591E-14</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29.881867279999998</v>
      </c>
      <c r="E30" s="71">
        <v>29.968080160000003</v>
      </c>
      <c r="F30" s="71">
        <v>37.105982609999998</v>
      </c>
      <c r="G30" s="71">
        <v>42.79467846</v>
      </c>
      <c r="H30" s="71">
        <v>35.903402560000004</v>
      </c>
      <c r="I30" s="71">
        <v>39.28469887</v>
      </c>
      <c r="J30" s="71">
        <v>43.424903530000002</v>
      </c>
      <c r="K30" s="71">
        <v>42.43389878</v>
      </c>
      <c r="L30" s="71">
        <v>43.471189410000001</v>
      </c>
      <c r="M30" s="71">
        <v>40.632224540000003</v>
      </c>
      <c r="N30" s="71">
        <v>39.232518040000002</v>
      </c>
      <c r="O30" s="71">
        <v>39.603823679999998</v>
      </c>
      <c r="P30" s="71">
        <v>41.007348019999995</v>
      </c>
      <c r="Q30" s="71">
        <v>42.102545680000006</v>
      </c>
      <c r="R30" s="71">
        <v>39.344634339999999</v>
      </c>
      <c r="S30" s="71">
        <v>41.222213250000003</v>
      </c>
      <c r="T30" s="71">
        <v>42.366577200000002</v>
      </c>
      <c r="U30" s="71">
        <v>44.970832999999999</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[1]Kazajistán!C31</f>
        <v>Industria</v>
      </c>
      <c r="D31" s="74">
        <v>16.23155792</v>
      </c>
      <c r="E31" s="74">
        <v>13.422761710000001</v>
      </c>
      <c r="F31" s="74">
        <v>16.992136050000003</v>
      </c>
      <c r="G31" s="74">
        <v>23.544383610000001</v>
      </c>
      <c r="H31" s="74">
        <v>19.675777539999999</v>
      </c>
      <c r="I31" s="74">
        <v>21.785057739999999</v>
      </c>
      <c r="J31" s="74">
        <v>24.739409290000001</v>
      </c>
      <c r="K31" s="74">
        <v>23.677706260000001</v>
      </c>
      <c r="L31" s="74">
        <v>25.004385190000001</v>
      </c>
      <c r="M31" s="74">
        <v>18.931956469999999</v>
      </c>
      <c r="N31" s="74">
        <v>16.738499360000002</v>
      </c>
      <c r="O31" s="74">
        <v>17.144499</v>
      </c>
      <c r="P31" s="74">
        <v>17.14625212</v>
      </c>
      <c r="Q31" s="74">
        <v>16.315408260000002</v>
      </c>
      <c r="R31" s="74">
        <v>13.788149219999999</v>
      </c>
      <c r="S31" s="74">
        <v>13.02172519</v>
      </c>
      <c r="T31" s="74">
        <v>14.18168524</v>
      </c>
      <c r="U31" s="74">
        <v>15.651788529999999</v>
      </c>
      <c r="V31" s="74">
        <v>34.804310896353641</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3.5451921999999998</v>
      </c>
      <c r="E32" s="74">
        <v>3.9283679</v>
      </c>
      <c r="F32" s="74">
        <v>4.4914500999999998</v>
      </c>
      <c r="G32" s="74">
        <v>4.9941197000000006</v>
      </c>
      <c r="H32" s="74">
        <v>4.4750788000000004</v>
      </c>
      <c r="I32" s="74">
        <v>4.7513245</v>
      </c>
      <c r="J32" s="74">
        <v>4.9332571999999999</v>
      </c>
      <c r="K32" s="74">
        <v>5.2382252999999999</v>
      </c>
      <c r="L32" s="74">
        <v>4.9352581000000004</v>
      </c>
      <c r="M32" s="74">
        <v>5.1856650200000001</v>
      </c>
      <c r="N32" s="74">
        <v>5.4922141099999999</v>
      </c>
      <c r="O32" s="74">
        <v>5.7184257199999999</v>
      </c>
      <c r="P32" s="74">
        <v>5.5195411600000002</v>
      </c>
      <c r="Q32" s="74">
        <v>6.2739489700000002</v>
      </c>
      <c r="R32" s="74">
        <v>6.06787849</v>
      </c>
      <c r="S32" s="74">
        <v>7.5553790799999998</v>
      </c>
      <c r="T32" s="74">
        <v>7.8698371299999996</v>
      </c>
      <c r="U32" s="74">
        <v>8.3729498899999992</v>
      </c>
      <c r="V32" s="74">
        <v>18.618623075094025</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3.3919221799999999</v>
      </c>
      <c r="E33" s="74">
        <v>3.4483188</v>
      </c>
      <c r="F33" s="74">
        <v>3.7391044099999999</v>
      </c>
      <c r="G33" s="74">
        <v>11.413466379999999</v>
      </c>
      <c r="H33" s="74">
        <v>8.8717180399999993</v>
      </c>
      <c r="I33" s="74">
        <v>9.6519323500000009</v>
      </c>
      <c r="J33" s="74">
        <v>11.363737670000001</v>
      </c>
      <c r="K33" s="74">
        <v>9.9149232699999992</v>
      </c>
      <c r="L33" s="74">
        <v>10.6558797</v>
      </c>
      <c r="M33" s="74">
        <v>13.655708610000001</v>
      </c>
      <c r="N33" s="74">
        <v>14.65587489</v>
      </c>
      <c r="O33" s="74">
        <v>14.295357339999999</v>
      </c>
      <c r="P33" s="74">
        <v>15.81556823</v>
      </c>
      <c r="Q33" s="74">
        <v>16.432026920000002</v>
      </c>
      <c r="R33" s="74">
        <v>16.383269080000002</v>
      </c>
      <c r="S33" s="74">
        <v>17.371013299999998</v>
      </c>
      <c r="T33" s="74">
        <v>18.065014950000002</v>
      </c>
      <c r="U33" s="74">
        <v>18.62757817</v>
      </c>
      <c r="V33" s="74">
        <v>41.421465708673885</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7.7928784999999996</v>
      </c>
      <c r="E34" s="71">
        <v>8.4090452000000013</v>
      </c>
      <c r="F34" s="71">
        <v>9.1253343999999998</v>
      </c>
      <c r="G34" s="71">
        <v>10.13230918</v>
      </c>
      <c r="H34" s="71">
        <v>8.5964363499999994</v>
      </c>
      <c r="I34" s="71">
        <v>9.117582689999999</v>
      </c>
      <c r="J34" s="71">
        <v>11.05922541</v>
      </c>
      <c r="K34" s="71">
        <v>10.01590051</v>
      </c>
      <c r="L34" s="71">
        <v>13.57284168</v>
      </c>
      <c r="M34" s="71">
        <v>10.394022499999998</v>
      </c>
      <c r="N34" s="71">
        <v>12.625489699999999</v>
      </c>
      <c r="O34" s="71">
        <v>13.070441199999999</v>
      </c>
      <c r="P34" s="71">
        <v>12.589600860000001</v>
      </c>
      <c r="Q34" s="71">
        <v>12.01201071</v>
      </c>
      <c r="R34" s="71">
        <v>11.04946013</v>
      </c>
      <c r="S34" s="71">
        <v>12.580552460000002</v>
      </c>
      <c r="T34" s="71">
        <v>12.87102881</v>
      </c>
      <c r="U34" s="71">
        <v>13.824704430000001</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2.5303040999999999</v>
      </c>
      <c r="E35" s="74">
        <v>2.7774661000000003</v>
      </c>
      <c r="F35" s="74">
        <v>2.3142831999999998</v>
      </c>
      <c r="G35" s="74">
        <v>3.0807622800000001</v>
      </c>
      <c r="H35" s="74">
        <v>1.9686620499999998</v>
      </c>
      <c r="I35" s="74">
        <v>2.15718699</v>
      </c>
      <c r="J35" s="74">
        <v>3.2413234100000001</v>
      </c>
      <c r="K35" s="74">
        <v>2.2474211100000003</v>
      </c>
      <c r="L35" s="74">
        <v>5.1010657799999999</v>
      </c>
      <c r="M35" s="74">
        <v>2.0379565999999998</v>
      </c>
      <c r="N35" s="74">
        <v>3.5353404999999998</v>
      </c>
      <c r="O35" s="74">
        <v>4.3039656000000006</v>
      </c>
      <c r="P35" s="74">
        <v>3.7276797799999999</v>
      </c>
      <c r="Q35" s="74">
        <v>2.2164981400000001</v>
      </c>
      <c r="R35" s="74">
        <v>1.49547684</v>
      </c>
      <c r="S35" s="74">
        <v>1.65254283</v>
      </c>
      <c r="T35" s="74">
        <v>1.36558826</v>
      </c>
      <c r="U35" s="74">
        <v>1.5361847200000001</v>
      </c>
      <c r="V35" s="74">
        <v>11.111881109490019</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3.2486642000000003</v>
      </c>
      <c r="E36" s="74">
        <v>3.5892698999999997</v>
      </c>
      <c r="F36" s="74">
        <v>4.1215640999999996</v>
      </c>
      <c r="G36" s="74">
        <v>4.7036117000000006</v>
      </c>
      <c r="H36" s="74">
        <v>4.2402987999999997</v>
      </c>
      <c r="I36" s="74">
        <v>4.4826604999999997</v>
      </c>
      <c r="J36" s="74">
        <v>4.5939871999999999</v>
      </c>
      <c r="K36" s="74">
        <v>4.8973287000000001</v>
      </c>
      <c r="L36" s="74">
        <v>4.6460816999999999</v>
      </c>
      <c r="M36" s="74">
        <v>4.6820895</v>
      </c>
      <c r="N36" s="74">
        <v>4.9955816999999998</v>
      </c>
      <c r="O36" s="74">
        <v>5.2027138000000006</v>
      </c>
      <c r="P36" s="74">
        <v>4.9349730099999993</v>
      </c>
      <c r="Q36" s="74">
        <v>5.7018528900000005</v>
      </c>
      <c r="R36" s="74">
        <v>5.6221784000000001</v>
      </c>
      <c r="S36" s="74">
        <v>6.4412951500000002</v>
      </c>
      <c r="T36" s="74">
        <v>7.2979052300000005</v>
      </c>
      <c r="U36" s="74">
        <v>7.7878565099999992</v>
      </c>
      <c r="V36" s="74">
        <v>56.332897020931092</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0.50708759999999997</v>
      </c>
      <c r="E37" s="74">
        <v>0.55060050000000005</v>
      </c>
      <c r="F37" s="74">
        <v>0.55008580000000007</v>
      </c>
      <c r="G37" s="74">
        <v>1.5539227999999998</v>
      </c>
      <c r="H37" s="74">
        <v>1.6227168999999999</v>
      </c>
      <c r="I37" s="74">
        <v>1.716302</v>
      </c>
      <c r="J37" s="74">
        <v>2.2532980999999999</v>
      </c>
      <c r="K37" s="74">
        <v>1.7152627999999999</v>
      </c>
      <c r="L37" s="74">
        <v>2.7348676999999997</v>
      </c>
      <c r="M37" s="74">
        <v>2.5436907</v>
      </c>
      <c r="N37" s="74">
        <v>2.9608065999999997</v>
      </c>
      <c r="O37" s="74">
        <v>2.5695445000000001</v>
      </c>
      <c r="P37" s="74">
        <v>2.7283684400000001</v>
      </c>
      <c r="Q37" s="74">
        <v>3.0612923400000001</v>
      </c>
      <c r="R37" s="74">
        <v>2.9757027100000002</v>
      </c>
      <c r="S37" s="74">
        <v>3.4925622199999999</v>
      </c>
      <c r="T37" s="74">
        <v>3.1774263199999999</v>
      </c>
      <c r="U37" s="74">
        <v>3.4257500199999997</v>
      </c>
      <c r="V37" s="74">
        <v>24.779915095805048</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2.2589955500000003</v>
      </c>
      <c r="E38" s="71">
        <v>4.8847268000000001</v>
      </c>
      <c r="F38" s="71">
        <v>6.6612811399999998</v>
      </c>
      <c r="G38" s="71">
        <v>6.3485905700000007</v>
      </c>
      <c r="H38" s="71">
        <v>2.42925543</v>
      </c>
      <c r="I38" s="71">
        <v>3.0775235899999998</v>
      </c>
      <c r="J38" s="71">
        <v>3.1800633499999997</v>
      </c>
      <c r="K38" s="71">
        <v>2.9012570999999996</v>
      </c>
      <c r="L38" s="71">
        <v>2.9345315799999998</v>
      </c>
      <c r="M38" s="71">
        <v>4.71052011</v>
      </c>
      <c r="N38" s="71">
        <v>4.7135976499999996</v>
      </c>
      <c r="O38" s="71">
        <v>5.2100811899999995</v>
      </c>
      <c r="P38" s="71">
        <v>5.6223583099999992</v>
      </c>
      <c r="Q38" s="71">
        <v>5.6118268599999999</v>
      </c>
      <c r="R38" s="71">
        <v>5.0705865299999999</v>
      </c>
      <c r="S38" s="71">
        <v>6.49983281</v>
      </c>
      <c r="T38" s="71">
        <v>6.7874674400000004</v>
      </c>
      <c r="U38" s="71">
        <v>7.1403323399999996</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0</v>
      </c>
      <c r="E39" s="74">
        <v>0</v>
      </c>
      <c r="F39" s="74">
        <v>0</v>
      </c>
      <c r="G39" s="74">
        <v>1.2666918700000001</v>
      </c>
      <c r="H39" s="74">
        <v>1.2049146900000001</v>
      </c>
      <c r="I39" s="74">
        <v>1.3508817100000001</v>
      </c>
      <c r="J39" s="74">
        <v>1.4513934799999999</v>
      </c>
      <c r="K39" s="74">
        <v>1.45570489</v>
      </c>
      <c r="L39" s="74">
        <v>1.5520576699999999</v>
      </c>
      <c r="M39" s="74">
        <v>1.7521152899999999</v>
      </c>
      <c r="N39" s="74">
        <v>1.29478779</v>
      </c>
      <c r="O39" s="74">
        <v>1.41512518</v>
      </c>
      <c r="P39" s="74">
        <v>1.91749247</v>
      </c>
      <c r="Q39" s="74">
        <v>1.42503829</v>
      </c>
      <c r="R39" s="74">
        <v>1.1403060299999999</v>
      </c>
      <c r="S39" s="74">
        <v>1.4397875200000001</v>
      </c>
      <c r="T39" s="74">
        <v>1.4130732100000001</v>
      </c>
      <c r="U39" s="74">
        <v>1.48653565</v>
      </c>
      <c r="V39" s="74">
        <v>20.818857991699584</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v>
      </c>
      <c r="E40" s="74">
        <v>0</v>
      </c>
      <c r="F40" s="74">
        <v>0</v>
      </c>
      <c r="G40" s="74">
        <v>0</v>
      </c>
      <c r="H40" s="74">
        <v>0</v>
      </c>
      <c r="I40" s="74">
        <v>0</v>
      </c>
      <c r="J40" s="74">
        <v>0</v>
      </c>
      <c r="K40" s="74">
        <v>0</v>
      </c>
      <c r="L40" s="74">
        <v>0</v>
      </c>
      <c r="M40" s="74">
        <v>0.27964112000000002</v>
      </c>
      <c r="N40" s="74">
        <v>0.26765510999999997</v>
      </c>
      <c r="O40" s="74">
        <v>0.28827022000000002</v>
      </c>
      <c r="P40" s="74">
        <v>0.25533082000000001</v>
      </c>
      <c r="Q40" s="74">
        <v>0.28151880000000001</v>
      </c>
      <c r="R40" s="74">
        <v>0.13028585000000001</v>
      </c>
      <c r="S40" s="74">
        <v>0.85236629000000008</v>
      </c>
      <c r="T40" s="74">
        <v>0.29706653</v>
      </c>
      <c r="U40" s="74">
        <v>0.31251034</v>
      </c>
      <c r="V40" s="74">
        <v>4.3766917997545196</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0</v>
      </c>
      <c r="E41" s="74">
        <v>0</v>
      </c>
      <c r="F41" s="74">
        <v>0</v>
      </c>
      <c r="G41" s="74">
        <v>3.2785819299999996</v>
      </c>
      <c r="H41" s="74">
        <v>1.1189079500000001</v>
      </c>
      <c r="I41" s="74">
        <v>1.5846547900000001</v>
      </c>
      <c r="J41" s="74">
        <v>1.5623732800000001</v>
      </c>
      <c r="K41" s="74">
        <v>1.2446066</v>
      </c>
      <c r="L41" s="74">
        <v>1.0540018500000001</v>
      </c>
      <c r="M41" s="74">
        <v>2.61711326</v>
      </c>
      <c r="N41" s="74">
        <v>3.07230494</v>
      </c>
      <c r="O41" s="74">
        <v>3.41850649</v>
      </c>
      <c r="P41" s="74">
        <v>3.3405978600000004</v>
      </c>
      <c r="Q41" s="74">
        <v>3.5380310399999999</v>
      </c>
      <c r="R41" s="74">
        <v>3.4917441500000006</v>
      </c>
      <c r="S41" s="74">
        <v>3.7843000299999998</v>
      </c>
      <c r="T41" s="74">
        <v>4.7761472999999999</v>
      </c>
      <c r="U41" s="74">
        <v>5.0244482800000005</v>
      </c>
      <c r="V41" s="74">
        <v>70.367148764955118</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7.7928790000000001</v>
      </c>
      <c r="E42" s="71">
        <v>8.4090450000000008</v>
      </c>
      <c r="F42" s="71">
        <v>9.1253340000000005</v>
      </c>
      <c r="G42" s="71">
        <v>9.2595130000000001</v>
      </c>
      <c r="H42" s="71">
        <v>8.2553590000000003</v>
      </c>
      <c r="I42" s="71">
        <v>8.760860000000001</v>
      </c>
      <c r="J42" s="71">
        <v>9.5472749999999991</v>
      </c>
      <c r="K42" s="71">
        <v>9.6939580000000003</v>
      </c>
      <c r="L42" s="71">
        <v>10.24826</v>
      </c>
      <c r="M42" s="71">
        <v>10.070020000000001</v>
      </c>
      <c r="N42" s="71">
        <v>12.13768</v>
      </c>
      <c r="O42" s="71">
        <v>12.550649999999999</v>
      </c>
      <c r="P42" s="71">
        <v>11.988440000000001</v>
      </c>
      <c r="Q42" s="71">
        <v>12.01201</v>
      </c>
      <c r="R42" s="71">
        <v>11.04946</v>
      </c>
      <c r="S42" s="71">
        <v>12.580549999999999</v>
      </c>
      <c r="T42" s="71">
        <v>12.871030000000001</v>
      </c>
      <c r="U42" s="71">
        <v>13.8247</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2.527415</v>
      </c>
      <c r="E43" s="74">
        <v>2.8710590000000002</v>
      </c>
      <c r="F43" s="74">
        <v>3.2819609999999999</v>
      </c>
      <c r="G43" s="74">
        <v>3.9230100000000001</v>
      </c>
      <c r="H43" s="74">
        <v>3.5058020000000001</v>
      </c>
      <c r="I43" s="74">
        <v>3.6150959999999999</v>
      </c>
      <c r="J43" s="74">
        <v>3.7905959999999999</v>
      </c>
      <c r="K43" s="74">
        <v>3.9829110000000001</v>
      </c>
      <c r="L43" s="74">
        <v>4.01654</v>
      </c>
      <c r="M43" s="74">
        <v>4.0081329999999999</v>
      </c>
      <c r="N43" s="74">
        <v>4.4232380000000004</v>
      </c>
      <c r="O43" s="74">
        <v>4.6933190000000007</v>
      </c>
      <c r="P43" s="74">
        <v>4.5546009999999999</v>
      </c>
      <c r="Q43" s="74">
        <v>4.7847280000000003</v>
      </c>
      <c r="R43" s="74">
        <v>4.7947169999999995</v>
      </c>
      <c r="S43" s="74">
        <v>4.8687149999999999</v>
      </c>
      <c r="T43" s="74">
        <v>5.3016689999999995</v>
      </c>
      <c r="U43" s="74">
        <v>5.6047419999999999</v>
      </c>
      <c r="V43" s="74">
        <v>40.541509038170808</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2.6526230000000002</v>
      </c>
      <c r="E44" s="74">
        <v>2.709603</v>
      </c>
      <c r="F44" s="74">
        <v>3.065728</v>
      </c>
      <c r="G44" s="74">
        <v>3.2173349999999998</v>
      </c>
      <c r="H44" s="74">
        <v>2.8795250000000001</v>
      </c>
      <c r="I44" s="74">
        <v>3.0921829999999999</v>
      </c>
      <c r="J44" s="74">
        <v>3.5185149999999998</v>
      </c>
      <c r="K44" s="74">
        <v>3.3262080000000003</v>
      </c>
      <c r="L44" s="74">
        <v>3.8929549999999997</v>
      </c>
      <c r="M44" s="74">
        <v>3.9448479999999999</v>
      </c>
      <c r="N44" s="74">
        <v>4.6012200000000005</v>
      </c>
      <c r="O44" s="74">
        <v>5.5559399999999997</v>
      </c>
      <c r="P44" s="74">
        <v>4.8613200000000001</v>
      </c>
      <c r="Q44" s="74">
        <v>4.8594709999999992</v>
      </c>
      <c r="R44" s="74">
        <v>3.8088690000000001</v>
      </c>
      <c r="S44" s="74">
        <v>5.5204469999999999</v>
      </c>
      <c r="T44" s="74">
        <v>5.8091109999999997</v>
      </c>
      <c r="U44" s="74">
        <v>6.2301070000000003</v>
      </c>
      <c r="V44" s="74">
        <v>45.065043002741476</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1.455074</v>
      </c>
      <c r="E45" s="74">
        <v>1.730229</v>
      </c>
      <c r="F45" s="74">
        <v>1.0652709999999999</v>
      </c>
      <c r="G45" s="74">
        <v>1.030877</v>
      </c>
      <c r="H45" s="74">
        <v>1.0346980000000001</v>
      </c>
      <c r="I45" s="74">
        <v>1.0165459999999999</v>
      </c>
      <c r="J45" s="74">
        <v>1.0662260000000001</v>
      </c>
      <c r="K45" s="74">
        <v>0.97259720000000005</v>
      </c>
      <c r="L45" s="74">
        <v>0.917184</v>
      </c>
      <c r="M45" s="74">
        <v>0.80349139999999997</v>
      </c>
      <c r="N45" s="74">
        <v>1.423549</v>
      </c>
      <c r="O45" s="74">
        <v>0.62706280000000003</v>
      </c>
      <c r="P45" s="74">
        <v>0.68460850000000006</v>
      </c>
      <c r="Q45" s="74">
        <v>0.54622139999999997</v>
      </c>
      <c r="R45" s="74">
        <v>0.4013893</v>
      </c>
      <c r="S45" s="74">
        <v>0.49169069999999998</v>
      </c>
      <c r="T45" s="74">
        <v>0.40097529999999998</v>
      </c>
      <c r="U45" s="74">
        <v>0.51260130000000004</v>
      </c>
      <c r="V45" s="74">
        <v>3.7078656318039451</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9.3456999999999998E-2</v>
      </c>
      <c r="E46" s="74">
        <v>0.101673</v>
      </c>
      <c r="F46" s="74">
        <v>0.115024</v>
      </c>
      <c r="G46" s="74">
        <v>0.12940199999999999</v>
      </c>
      <c r="H46" s="74">
        <v>9.1403000000000012E-2</v>
      </c>
      <c r="I46" s="74">
        <v>0.180752</v>
      </c>
      <c r="J46" s="74">
        <v>0.16945500000000002</v>
      </c>
      <c r="K46" s="74">
        <v>9.1777899999999996E-2</v>
      </c>
      <c r="L46" s="74">
        <v>7.497100000000001E-2</v>
      </c>
      <c r="M46" s="74">
        <v>0.100646</v>
      </c>
      <c r="N46" s="74">
        <v>5.5094400000000002E-2</v>
      </c>
      <c r="O46" s="74">
        <v>9.14856E-2</v>
      </c>
      <c r="P46" s="74">
        <v>6.6546400000000006E-2</v>
      </c>
      <c r="Q46" s="74">
        <v>0.16087100000000001</v>
      </c>
      <c r="R46" s="74">
        <v>0.29372160000000003</v>
      </c>
      <c r="S46" s="74">
        <v>0.1154395</v>
      </c>
      <c r="T46" s="74">
        <v>0.2616927</v>
      </c>
      <c r="U46" s="74">
        <v>0.32378259999999998</v>
      </c>
      <c r="V46" s="74">
        <v>2.3420587788523437</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0.32301780000000002</v>
      </c>
      <c r="E47" s="74">
        <v>0.2406153</v>
      </c>
      <c r="F47" s="74">
        <v>0.39882810000000002</v>
      </c>
      <c r="G47" s="74">
        <v>0.37245929999999999</v>
      </c>
      <c r="H47" s="74">
        <v>0.28126719999999999</v>
      </c>
      <c r="I47" s="74">
        <v>0.34499180000000002</v>
      </c>
      <c r="J47" s="74">
        <v>0.46694750000000002</v>
      </c>
      <c r="K47" s="74">
        <v>0.4181376</v>
      </c>
      <c r="L47" s="74">
        <v>0.46584880000000001</v>
      </c>
      <c r="M47" s="74">
        <v>0.45815790000000001</v>
      </c>
      <c r="N47" s="74">
        <v>0.81102260000000004</v>
      </c>
      <c r="O47" s="74">
        <v>0.84247499999999997</v>
      </c>
      <c r="P47" s="74">
        <v>0.9271606</v>
      </c>
      <c r="Q47" s="74">
        <v>1.119151</v>
      </c>
      <c r="R47" s="74">
        <v>1.220318</v>
      </c>
      <c r="S47" s="74">
        <v>1.0215650000000001</v>
      </c>
      <c r="T47" s="74">
        <v>0.56368320000000005</v>
      </c>
      <c r="U47" s="74">
        <v>0.63373979999999996</v>
      </c>
      <c r="V47" s="74">
        <v>4.5841124943036737</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15.114274</v>
      </c>
      <c r="E48" s="71">
        <v>18.824596999999997</v>
      </c>
      <c r="F48" s="71">
        <v>15.018437000000002</v>
      </c>
      <c r="G48" s="71">
        <v>10.853840999999999</v>
      </c>
      <c r="H48" s="71">
        <v>9.5635650000000005</v>
      </c>
      <c r="I48" s="71">
        <v>10.647970000000001</v>
      </c>
      <c r="J48" s="71">
        <v>9.6975850000000001</v>
      </c>
      <c r="K48" s="71">
        <v>12.180243000000001</v>
      </c>
      <c r="L48" s="71">
        <v>14.559464999999999</v>
      </c>
      <c r="M48" s="71">
        <v>6.5833319999999995</v>
      </c>
      <c r="N48" s="71">
        <v>6.5700409999999998</v>
      </c>
      <c r="O48" s="71">
        <v>7.8210009999999999</v>
      </c>
      <c r="P48" s="71">
        <v>7.6381409999999992</v>
      </c>
      <c r="Q48" s="71">
        <v>10.01796</v>
      </c>
      <c r="R48" s="71">
        <v>14.5105617</v>
      </c>
      <c r="S48" s="71">
        <v>12.005026999999998</v>
      </c>
      <c r="T48" s="71">
        <v>3.5984249999999998</v>
      </c>
      <c r="U48" s="71">
        <v>2.5151280000000003</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5.6964319999999997</v>
      </c>
      <c r="E49" s="74">
        <v>8.3409169999999992</v>
      </c>
      <c r="F49" s="74">
        <v>9.6657710000000012</v>
      </c>
      <c r="G49" s="74">
        <v>5.6551309999999999</v>
      </c>
      <c r="H49" s="74">
        <v>7.7564070000000003</v>
      </c>
      <c r="I49" s="74">
        <v>7.7010870000000002</v>
      </c>
      <c r="J49" s="74">
        <v>5.9079030000000001</v>
      </c>
      <c r="K49" s="74">
        <v>8.5323930000000008</v>
      </c>
      <c r="L49" s="74">
        <v>10.2364</v>
      </c>
      <c r="M49" s="74">
        <v>2.873659</v>
      </c>
      <c r="N49" s="74">
        <v>1.8869580000000001</v>
      </c>
      <c r="O49" s="74">
        <v>1.9557599999999999</v>
      </c>
      <c r="P49" s="74">
        <v>2.1176919999999999</v>
      </c>
      <c r="Q49" s="74">
        <v>1.68093</v>
      </c>
      <c r="R49" s="74">
        <v>0.60089170000000003</v>
      </c>
      <c r="S49" s="74">
        <v>1.022397</v>
      </c>
      <c r="T49" s="74">
        <v>1.595488</v>
      </c>
      <c r="U49" s="74">
        <v>0.90715200000000007</v>
      </c>
      <c r="V49" s="74">
        <v>36.067826369075448</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9.4178420000000003</v>
      </c>
      <c r="E50" s="74">
        <v>10.48368</v>
      </c>
      <c r="F50" s="74">
        <v>5.3526660000000001</v>
      </c>
      <c r="G50" s="74">
        <v>5.1987100000000002</v>
      </c>
      <c r="H50" s="74">
        <v>1.8071579999999998</v>
      </c>
      <c r="I50" s="74">
        <v>2.9468829999999997</v>
      </c>
      <c r="J50" s="74">
        <v>3.789682</v>
      </c>
      <c r="K50" s="74">
        <v>3.64785</v>
      </c>
      <c r="L50" s="74">
        <v>4.3230649999999997</v>
      </c>
      <c r="M50" s="74">
        <v>3.7096729999999996</v>
      </c>
      <c r="N50" s="74">
        <v>4.6830829999999999</v>
      </c>
      <c r="O50" s="74">
        <v>5.8652410000000001</v>
      </c>
      <c r="P50" s="74">
        <v>5.5204489999999993</v>
      </c>
      <c r="Q50" s="74">
        <v>8.3370300000000004</v>
      </c>
      <c r="R50" s="74">
        <v>13.90967</v>
      </c>
      <c r="S50" s="74">
        <v>10.982629999999999</v>
      </c>
      <c r="T50" s="74">
        <v>2.0029369999999997</v>
      </c>
      <c r="U50" s="74">
        <v>1.6079760000000001</v>
      </c>
      <c r="V50" s="74">
        <v>63.932173630924552</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0.78397139999999998</v>
      </c>
      <c r="E51" s="74">
        <v>0.73878270000000001</v>
      </c>
      <c r="F51" s="74">
        <v>0.71671379999999996</v>
      </c>
      <c r="G51" s="74">
        <v>1.0897829999999999</v>
      </c>
      <c r="H51" s="74">
        <v>0.93425009999999997</v>
      </c>
      <c r="I51" s="74">
        <v>0.76505520000000005</v>
      </c>
      <c r="J51" s="74">
        <v>0.67572869999999996</v>
      </c>
      <c r="K51" s="74">
        <v>1.328338</v>
      </c>
      <c r="L51" s="74">
        <v>1.198026</v>
      </c>
      <c r="M51" s="74">
        <v>1.201179</v>
      </c>
      <c r="N51" s="74">
        <v>1.4313260000000001</v>
      </c>
      <c r="O51" s="74">
        <v>1.191721</v>
      </c>
      <c r="P51" s="74">
        <v>1.127616</v>
      </c>
      <c r="Q51" s="74">
        <v>0.6248556999999999</v>
      </c>
      <c r="R51" s="74">
        <v>1.9842040000000002E-2</v>
      </c>
      <c r="S51" s="74">
        <v>1.5133000000000002E-3</v>
      </c>
      <c r="T51" s="74">
        <v>0.37264909999999996</v>
      </c>
      <c r="U51" s="74">
        <v>4.5537519999999998E-2</v>
      </c>
      <c r="V51" s="74">
        <v>1.8105448311179388</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0.24114750000000001</v>
      </c>
      <c r="E52" s="74">
        <v>0.40903500000000004</v>
      </c>
      <c r="F52" s="74">
        <v>0.47720750000000001</v>
      </c>
      <c r="G52" s="74">
        <v>0.61151750000000005</v>
      </c>
      <c r="H52" s="74">
        <v>0.25641000000000003</v>
      </c>
      <c r="I52" s="74">
        <v>0.42327999999999999</v>
      </c>
      <c r="J52" s="74">
        <v>0.24623500000000001</v>
      </c>
      <c r="K52" s="74">
        <v>0.50366250000000001</v>
      </c>
      <c r="L52" s="74">
        <v>0.62779750000000001</v>
      </c>
      <c r="M52" s="74">
        <v>0.62881500000000001</v>
      </c>
      <c r="N52" s="74">
        <v>0.16830000000000001</v>
      </c>
      <c r="O52" s="74">
        <v>0.44268000000000002</v>
      </c>
      <c r="P52" s="74">
        <v>0.48348000000000002</v>
      </c>
      <c r="Q52" s="74">
        <v>0.4811452</v>
      </c>
      <c r="R52" s="74">
        <v>0.25437680000000001</v>
      </c>
      <c r="S52" s="74">
        <v>0.68152729999999995</v>
      </c>
      <c r="T52" s="74">
        <v>0.85119920000000004</v>
      </c>
      <c r="U52" s="74">
        <v>0.44701429999999998</v>
      </c>
      <c r="V52" s="74">
        <v>17.773023877909988</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0.24458240000000001</v>
      </c>
      <c r="E53" s="74">
        <v>5.2546999999999996E-2</v>
      </c>
      <c r="F53" s="74">
        <v>0.18248140000000002</v>
      </c>
      <c r="G53" s="74">
        <v>0.1318452</v>
      </c>
      <c r="H53" s="74">
        <v>2.8662000000000002E-3</v>
      </c>
      <c r="I53" s="74">
        <v>9.5540000000000002E-4</v>
      </c>
      <c r="J53" s="74">
        <v>1.9108E-3</v>
      </c>
      <c r="K53" s="74">
        <v>2.4840399999999999E-2</v>
      </c>
      <c r="L53" s="74">
        <v>0.22069739999999999</v>
      </c>
      <c r="M53" s="74">
        <v>2.8662000000000002E-3</v>
      </c>
      <c r="N53" s="74">
        <v>3.8947999999999999E-3</v>
      </c>
      <c r="O53" s="74">
        <v>0</v>
      </c>
      <c r="P53" s="74">
        <v>0</v>
      </c>
      <c r="Q53" s="74">
        <v>6.4403440000000006E-2</v>
      </c>
      <c r="R53" s="74">
        <v>9.0067000000000001E-4</v>
      </c>
      <c r="S53" s="74">
        <v>2.3261900000000001E-3</v>
      </c>
      <c r="T53" s="74">
        <v>9.6947000000000005E-4</v>
      </c>
      <c r="U53" s="74">
        <v>9.6947000000000005E-4</v>
      </c>
      <c r="V53" s="74">
        <v>3.8545553148786063E-2</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0.14891499999999999</v>
      </c>
      <c r="E54" s="74">
        <v>0.124267</v>
      </c>
      <c r="F54" s="74">
        <v>0.14788799999999999</v>
      </c>
      <c r="G54" s="74">
        <v>0.115024</v>
      </c>
      <c r="H54" s="74">
        <v>6.9835999999999995E-2</v>
      </c>
      <c r="I54" s="74">
        <v>0.117078</v>
      </c>
      <c r="J54" s="74">
        <v>0.115024</v>
      </c>
      <c r="K54" s="74">
        <v>9.7043299999999999E-2</v>
      </c>
      <c r="L54" s="74">
        <v>3.6971999999999998E-2</v>
      </c>
      <c r="M54" s="74">
        <v>2.3621E-2</v>
      </c>
      <c r="N54" s="74">
        <v>8.6270399999999997E-2</v>
      </c>
      <c r="O54" s="74">
        <v>0.15695519999999999</v>
      </c>
      <c r="P54" s="74">
        <v>0.27334720000000001</v>
      </c>
      <c r="Q54" s="74">
        <v>0.2407231</v>
      </c>
      <c r="R54" s="74">
        <v>4.0775849999999995E-2</v>
      </c>
      <c r="S54" s="74">
        <v>2.182535E-2</v>
      </c>
      <c r="T54" s="74">
        <v>5.0615710000000001E-2</v>
      </c>
      <c r="U54" s="74">
        <v>8.1317040000000007E-2</v>
      </c>
      <c r="V54" s="74">
        <v>3.2331173602297771</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7.6908999999999996E-3</v>
      </c>
      <c r="E55" s="74">
        <v>4.3947999999999999E-3</v>
      </c>
      <c r="F55" s="74">
        <v>6.8119399999999997E-2</v>
      </c>
      <c r="G55" s="74">
        <v>2.6368800000000001E-2</v>
      </c>
      <c r="H55" s="74">
        <v>1.3184400000000001E-2</v>
      </c>
      <c r="I55" s="74">
        <v>4.3947999999999999E-3</v>
      </c>
      <c r="J55" s="74">
        <v>3.2961000000000002E-3</v>
      </c>
      <c r="K55" s="74">
        <v>7.6223000000000003E-3</v>
      </c>
      <c r="L55" s="74">
        <v>3.2961000000000002E-3</v>
      </c>
      <c r="M55" s="74">
        <v>0</v>
      </c>
      <c r="N55" s="74">
        <v>1.1233E-3</v>
      </c>
      <c r="O55" s="74">
        <v>2.2466000000000001E-3</v>
      </c>
      <c r="P55" s="74">
        <v>1.2806000000000002E-4</v>
      </c>
      <c r="Q55" s="74">
        <v>1.7636E-4</v>
      </c>
      <c r="R55" s="74">
        <v>6.5039000000000004E-4</v>
      </c>
      <c r="S55" s="74">
        <v>7.975E-5</v>
      </c>
      <c r="T55" s="74">
        <v>2.947427E-2</v>
      </c>
      <c r="U55" s="74">
        <v>0</v>
      </c>
      <c r="V55" s="74">
        <v>0</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73.328519999999997</v>
      </c>
      <c r="E56" s="71">
        <v>73.470099999999988</v>
      </c>
      <c r="F56" s="71">
        <v>69.896108999999996</v>
      </c>
      <c r="G56" s="71">
        <v>71.648087000000004</v>
      </c>
      <c r="H56" s="71">
        <v>81.982707999999988</v>
      </c>
      <c r="I56" s="71">
        <v>83.004606999999993</v>
      </c>
      <c r="J56" s="71">
        <v>81.364806000000002</v>
      </c>
      <c r="K56" s="71">
        <v>86.643906999999984</v>
      </c>
      <c r="L56" s="71">
        <v>85.688781000000006</v>
      </c>
      <c r="M56" s="71">
        <v>89.229370000000003</v>
      </c>
      <c r="N56" s="71">
        <v>84.502920000000003</v>
      </c>
      <c r="O56" s="71">
        <v>82.876609999999999</v>
      </c>
      <c r="P56" s="71">
        <v>96.299640000000011</v>
      </c>
      <c r="Q56" s="71">
        <v>98.54298</v>
      </c>
      <c r="R56" s="71">
        <v>97.643519999999995</v>
      </c>
      <c r="S56" s="71">
        <v>92.664180000000016</v>
      </c>
      <c r="T56" s="71">
        <v>79.908440999999996</v>
      </c>
      <c r="U56" s="71">
        <v>77.445346000000001</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60.388150000000003</v>
      </c>
      <c r="E57" s="74">
        <v>60.829449999999994</v>
      </c>
      <c r="F57" s="74">
        <v>63.377449999999996</v>
      </c>
      <c r="G57" s="74">
        <v>66.415800000000004</v>
      </c>
      <c r="H57" s="74">
        <v>76.429289999999995</v>
      </c>
      <c r="I57" s="74">
        <v>77.778789999999987</v>
      </c>
      <c r="J57" s="74">
        <v>76.267449999999997</v>
      </c>
      <c r="K57" s="74">
        <v>77.648119999999992</v>
      </c>
      <c r="L57" s="74">
        <v>77.125690000000006</v>
      </c>
      <c r="M57" s="74">
        <v>72.180750000000003</v>
      </c>
      <c r="N57" s="74">
        <v>67.21472</v>
      </c>
      <c r="O57" s="74">
        <v>64.390199999999993</v>
      </c>
      <c r="P57" s="74">
        <v>73.756330000000005</v>
      </c>
      <c r="Q57" s="74">
        <v>75.504710000000003</v>
      </c>
      <c r="R57" s="74">
        <v>75.071079999999995</v>
      </c>
      <c r="S57" s="74">
        <v>75.18310000000001</v>
      </c>
      <c r="T57" s="74">
        <v>71.450419999999994</v>
      </c>
      <c r="U57" s="74">
        <v>70.644589999999994</v>
      </c>
      <c r="V57" s="74">
        <v>91.218638238119553</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12.940370000000001</v>
      </c>
      <c r="E58" s="74">
        <v>12.640649999999999</v>
      </c>
      <c r="F58" s="74">
        <v>6.5186589999999995</v>
      </c>
      <c r="G58" s="74">
        <v>5.2322870000000004</v>
      </c>
      <c r="H58" s="74">
        <v>5.5534179999999997</v>
      </c>
      <c r="I58" s="74">
        <v>5.2258170000000002</v>
      </c>
      <c r="J58" s="74">
        <v>5.0973559999999996</v>
      </c>
      <c r="K58" s="74">
        <v>8.995787</v>
      </c>
      <c r="L58" s="74">
        <v>8.563091</v>
      </c>
      <c r="M58" s="74">
        <v>17.04862</v>
      </c>
      <c r="N58" s="74">
        <v>17.2882</v>
      </c>
      <c r="O58" s="74">
        <v>18.486409999999999</v>
      </c>
      <c r="P58" s="74">
        <v>22.543310000000002</v>
      </c>
      <c r="Q58" s="74">
        <v>23.038270000000001</v>
      </c>
      <c r="R58" s="74">
        <v>22.57244</v>
      </c>
      <c r="S58" s="74">
        <v>17.481080000000002</v>
      </c>
      <c r="T58" s="74">
        <v>8.4580210000000005</v>
      </c>
      <c r="U58" s="74">
        <v>6.8007560000000007</v>
      </c>
      <c r="V58" s="74">
        <v>8.7813617618804365</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0.70095029999999992</v>
      </c>
      <c r="E59" s="74">
        <v>0.2112309</v>
      </c>
      <c r="F59" s="74">
        <v>0.24906329999999999</v>
      </c>
      <c r="G59" s="74">
        <v>0.16288949999999999</v>
      </c>
      <c r="H59" s="74">
        <v>0.16183860000000003</v>
      </c>
      <c r="I59" s="74">
        <v>0.1208535</v>
      </c>
      <c r="J59" s="74">
        <v>1.3661700000000001E-2</v>
      </c>
      <c r="K59" s="74">
        <v>4.3086899999999997E-2</v>
      </c>
      <c r="L59" s="74">
        <v>3.9934199999999996E-2</v>
      </c>
      <c r="M59" s="74">
        <v>2.3119800000000003E-2</v>
      </c>
      <c r="N59" s="74">
        <v>0</v>
      </c>
      <c r="O59" s="74">
        <v>1.0509E-3</v>
      </c>
      <c r="P59" s="74">
        <v>2.1018E-3</v>
      </c>
      <c r="Q59" s="74">
        <v>2.0732159999999999E-2</v>
      </c>
      <c r="R59" s="74">
        <v>5.717001E-2</v>
      </c>
      <c r="S59" s="74">
        <v>0.54253549999999995</v>
      </c>
      <c r="T59" s="74">
        <v>1.8390800000000001E-3</v>
      </c>
      <c r="U59" s="74">
        <v>4.4138000000000001E-4</v>
      </c>
      <c r="V59" s="74">
        <v>5.6992449875554823E-4</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1.016483</v>
      </c>
      <c r="E60" s="74">
        <v>1.6351230000000001</v>
      </c>
      <c r="F60" s="74">
        <v>1.761293</v>
      </c>
      <c r="G60" s="74">
        <v>1.650385</v>
      </c>
      <c r="H60" s="74">
        <v>1.7846949999999999</v>
      </c>
      <c r="I60" s="74">
        <v>1.9505479999999999</v>
      </c>
      <c r="J60" s="74">
        <v>0.97069500000000009</v>
      </c>
      <c r="K60" s="74">
        <v>1.8274300000000001</v>
      </c>
      <c r="L60" s="74">
        <v>1.796905</v>
      </c>
      <c r="M60" s="74">
        <v>1.7958879999999999</v>
      </c>
      <c r="N60" s="74">
        <v>0.17136000000000001</v>
      </c>
      <c r="O60" s="74">
        <v>5.6100000000000004E-2</v>
      </c>
      <c r="P60" s="74">
        <v>0.11015999999999999</v>
      </c>
      <c r="Q60" s="74">
        <v>0.24159919999999999</v>
      </c>
      <c r="R60" s="74">
        <v>4.6165199999999997E-2</v>
      </c>
      <c r="S60" s="74">
        <v>0.13309469999999998</v>
      </c>
      <c r="T60" s="74">
        <v>0.21756800000000001</v>
      </c>
      <c r="U60" s="74">
        <v>0.1043539</v>
      </c>
      <c r="V60" s="74">
        <v>0.13474521761449682</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1.667173</v>
      </c>
      <c r="E61" s="74">
        <v>0.67928940000000004</v>
      </c>
      <c r="F61" s="74">
        <v>0.87610180000000004</v>
      </c>
      <c r="G61" s="74">
        <v>1.164633</v>
      </c>
      <c r="H61" s="74">
        <v>2.2069740000000002</v>
      </c>
      <c r="I61" s="74">
        <v>2.4878620000000002</v>
      </c>
      <c r="J61" s="74">
        <v>2.716202</v>
      </c>
      <c r="K61" s="74">
        <v>2.4840399999999998</v>
      </c>
      <c r="L61" s="74">
        <v>2.3885000000000001</v>
      </c>
      <c r="M61" s="74">
        <v>2.6455030000000002</v>
      </c>
      <c r="N61" s="74">
        <v>1.8987149999999999</v>
      </c>
      <c r="O61" s="74">
        <v>1.8071869999999999</v>
      </c>
      <c r="P61" s="74">
        <v>2.140193</v>
      </c>
      <c r="Q61" s="74">
        <v>2.922641</v>
      </c>
      <c r="R61" s="74">
        <v>2.553471</v>
      </c>
      <c r="S61" s="74">
        <v>1.5504629999999999</v>
      </c>
      <c r="T61" s="74">
        <v>1.507104</v>
      </c>
      <c r="U61" s="74">
        <v>1.72923</v>
      </c>
      <c r="V61" s="74">
        <v>2.2328391431035763</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3.0809999999999997E-2</v>
      </c>
      <c r="E62" s="74">
        <v>2.1566999999999999E-2</v>
      </c>
      <c r="F62" s="74">
        <v>0</v>
      </c>
      <c r="G62" s="74">
        <v>0</v>
      </c>
      <c r="H62" s="74">
        <v>0</v>
      </c>
      <c r="I62" s="74">
        <v>0</v>
      </c>
      <c r="J62" s="74">
        <v>0</v>
      </c>
      <c r="K62" s="74">
        <v>0</v>
      </c>
      <c r="L62" s="74">
        <v>0</v>
      </c>
      <c r="M62" s="74">
        <v>1.0269999999999999E-3</v>
      </c>
      <c r="N62" s="74">
        <v>1.6627199999999998E-2</v>
      </c>
      <c r="O62" s="74">
        <v>1.5587999999999999E-2</v>
      </c>
      <c r="P62" s="74">
        <v>1.7666399999999999E-2</v>
      </c>
      <c r="Q62" s="74">
        <v>2.1567699999999999E-2</v>
      </c>
      <c r="R62" s="74">
        <v>2.6722120000000002E-2</v>
      </c>
      <c r="S62" s="74">
        <v>6.6425700000000004E-3</v>
      </c>
      <c r="T62" s="74">
        <v>1.486079E-2</v>
      </c>
      <c r="U62" s="74">
        <v>1.2158830000000001E-2</v>
      </c>
      <c r="V62" s="74">
        <v>1.5699884664470351E-2</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0.91192100000000009</v>
      </c>
      <c r="E63" s="74">
        <v>0.95147420000000005</v>
      </c>
      <c r="F63" s="74">
        <v>1.06464</v>
      </c>
      <c r="G63" s="74">
        <v>1.1393520000000001</v>
      </c>
      <c r="H63" s="74">
        <v>1.5744369999999999</v>
      </c>
      <c r="I63" s="74">
        <v>1.9293169999999999</v>
      </c>
      <c r="J63" s="74">
        <v>1.8238420000000002</v>
      </c>
      <c r="K63" s="74">
        <v>1.8315299999999999</v>
      </c>
      <c r="L63" s="74">
        <v>1.8128550000000001</v>
      </c>
      <c r="M63" s="74">
        <v>2.4105479999999999</v>
      </c>
      <c r="N63" s="74">
        <v>2.2443530000000003</v>
      </c>
      <c r="O63" s="74">
        <v>2.1073110000000002</v>
      </c>
      <c r="P63" s="74">
        <v>2.28098</v>
      </c>
      <c r="Q63" s="74">
        <v>2.0512579999999998</v>
      </c>
      <c r="R63" s="74">
        <v>2.095809</v>
      </c>
      <c r="S63" s="74">
        <v>2.1416689999999998</v>
      </c>
      <c r="T63" s="74">
        <v>1.597518</v>
      </c>
      <c r="U63" s="74">
        <v>1.199462</v>
      </c>
      <c r="V63" s="74">
        <v>1.5487851264813253</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160.96199411999999</v>
      </c>
      <c r="E64" s="71">
        <v>181.72927497999999</v>
      </c>
      <c r="F64" s="71">
        <v>193.35638365</v>
      </c>
      <c r="G64" s="71">
        <v>225.19319555999999</v>
      </c>
      <c r="H64" s="71">
        <v>199.26513052999999</v>
      </c>
      <c r="I64" s="71">
        <v>217.15468933</v>
      </c>
      <c r="J64" s="71">
        <v>231.7584056</v>
      </c>
      <c r="K64" s="71">
        <v>234.15571418000002</v>
      </c>
      <c r="L64" s="71">
        <v>251.16943570999999</v>
      </c>
      <c r="M64" s="71">
        <v>202.81646422</v>
      </c>
      <c r="N64" s="71">
        <v>176.25116456000001</v>
      </c>
      <c r="O64" s="71">
        <v>191.39140079000001</v>
      </c>
      <c r="P64" s="71">
        <v>203.71641247000002</v>
      </c>
      <c r="Q64" s="71">
        <v>205.11574646</v>
      </c>
      <c r="R64" s="71">
        <v>195.33088383</v>
      </c>
      <c r="S64" s="71">
        <v>201.73614566000001</v>
      </c>
      <c r="T64" s="71">
        <v>213.83068505</v>
      </c>
      <c r="U64" s="71">
        <v>218.40646856000001</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672.14</v>
      </c>
      <c r="E65" s="71">
        <v>685.51</v>
      </c>
      <c r="F65" s="71">
        <v>669.76</v>
      </c>
      <c r="G65" s="71">
        <v>755.12</v>
      </c>
      <c r="H65" s="71">
        <v>660.26</v>
      </c>
      <c r="I65" s="71">
        <v>670.57999999999993</v>
      </c>
      <c r="J65" s="71">
        <v>666.37</v>
      </c>
      <c r="K65" s="71">
        <v>642.41999999999996</v>
      </c>
      <c r="L65" s="71">
        <v>650.08999999999992</v>
      </c>
      <c r="M65" s="71">
        <v>503.78999999999996</v>
      </c>
      <c r="N65" s="71">
        <v>432.61</v>
      </c>
      <c r="O65" s="71">
        <v>464.66</v>
      </c>
      <c r="P65" s="71">
        <v>475.1</v>
      </c>
      <c r="Q65" s="71">
        <v>459.52</v>
      </c>
      <c r="R65" s="71">
        <v>418.76000000000005</v>
      </c>
      <c r="S65" s="71">
        <v>443.58</v>
      </c>
      <c r="T65" s="71">
        <v>452.09</v>
      </c>
      <c r="U65" s="71">
        <v>447.39</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119.96</v>
      </c>
      <c r="E66" s="71">
        <v>108.75</v>
      </c>
      <c r="F66" s="71">
        <v>123</v>
      </c>
      <c r="G66" s="71">
        <v>141.97</v>
      </c>
      <c r="H66" s="71">
        <v>117.62</v>
      </c>
      <c r="I66" s="71">
        <v>119.86</v>
      </c>
      <c r="J66" s="71">
        <v>123.36</v>
      </c>
      <c r="K66" s="71">
        <v>114.04</v>
      </c>
      <c r="L66" s="71">
        <v>110.10000000000001</v>
      </c>
      <c r="M66" s="71">
        <v>99.41</v>
      </c>
      <c r="N66" s="71">
        <v>94.45</v>
      </c>
      <c r="O66" s="71">
        <v>94.7</v>
      </c>
      <c r="P66" s="71">
        <v>93.97</v>
      </c>
      <c r="Q66" s="71">
        <v>92.47</v>
      </c>
      <c r="R66" s="71">
        <v>82.83</v>
      </c>
      <c r="S66" s="71">
        <v>88.76</v>
      </c>
      <c r="T66" s="71">
        <v>88.05</v>
      </c>
      <c r="U66" s="71">
        <v>90.61</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212.49</v>
      </c>
      <c r="E67" s="75">
        <v>228.61999999999998</v>
      </c>
      <c r="F67" s="75">
        <v>228.92000000000002</v>
      </c>
      <c r="G67" s="75">
        <v>234.18</v>
      </c>
      <c r="H67" s="75">
        <v>210.15</v>
      </c>
      <c r="I67" s="75">
        <v>213.38</v>
      </c>
      <c r="J67" s="75">
        <v>222.14000000000001</v>
      </c>
      <c r="K67" s="75">
        <v>202.62</v>
      </c>
      <c r="L67" s="75">
        <v>210.97</v>
      </c>
      <c r="M67" s="75">
        <v>161.82</v>
      </c>
      <c r="N67" s="75">
        <v>134.44</v>
      </c>
      <c r="O67" s="75">
        <v>155.48999999999998</v>
      </c>
      <c r="P67" s="75">
        <v>151.9</v>
      </c>
      <c r="Q67" s="75">
        <v>166.2</v>
      </c>
      <c r="R67" s="75">
        <v>157.03</v>
      </c>
      <c r="S67" s="75">
        <v>144.65</v>
      </c>
      <c r="T67" s="75">
        <v>147.35999999999999</v>
      </c>
      <c r="U67" s="75">
        <v>143.28</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3200-000000000000}"/>
  </hyperlinks>
  <pageMargins left="0.18" right="0.25" top="0.75" bottom="0.75" header="0.3" footer="0.3"/>
  <pageSetup paperSize="9" scale="27"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Hoja52">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814.05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308</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652.76127985000005</v>
      </c>
      <c r="E4" s="66">
        <v>672.65912366000009</v>
      </c>
      <c r="F4" s="66">
        <v>673.71240468000008</v>
      </c>
      <c r="G4" s="66">
        <v>690.09385051999993</v>
      </c>
      <c r="H4" s="66">
        <v>648.93260383000006</v>
      </c>
      <c r="I4" s="66">
        <v>695.4263168199999</v>
      </c>
      <c r="J4" s="66">
        <v>717.90143115000001</v>
      </c>
      <c r="K4" s="66">
        <v>727.50564147</v>
      </c>
      <c r="L4" s="66">
        <v>707.22167138999998</v>
      </c>
      <c r="M4" s="66">
        <v>709.27641420999998</v>
      </c>
      <c r="N4" s="66">
        <v>695.49847854999996</v>
      </c>
      <c r="O4" s="66">
        <v>716.75037421000002</v>
      </c>
      <c r="P4" s="66">
        <v>730.28171872999997</v>
      </c>
      <c r="Q4" s="66">
        <v>775.81010231999994</v>
      </c>
      <c r="R4" s="66">
        <v>777.26411178000001</v>
      </c>
      <c r="S4" s="66">
        <v>761.94740521999995</v>
      </c>
      <c r="T4" s="66">
        <v>825.81473540000002</v>
      </c>
      <c r="U4" s="66">
        <v>814.04943037999999</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129.19825169999999</v>
      </c>
      <c r="E5" s="74">
        <v>133.79713190000001</v>
      </c>
      <c r="F5" s="74">
        <v>132.39247370000001</v>
      </c>
      <c r="G5" s="74">
        <v>142.89466899999999</v>
      </c>
      <c r="H5" s="74">
        <v>137.92377519999999</v>
      </c>
      <c r="I5" s="74">
        <v>139.07994829999998</v>
      </c>
      <c r="J5" s="74">
        <v>146.7812552</v>
      </c>
      <c r="K5" s="74">
        <v>156.15574650000002</v>
      </c>
      <c r="L5" s="74">
        <v>145.0718329</v>
      </c>
      <c r="M5" s="74">
        <v>148.6644316</v>
      </c>
      <c r="N5" s="74">
        <v>139.365387</v>
      </c>
      <c r="O5" s="74">
        <v>155.2094013</v>
      </c>
      <c r="P5" s="74">
        <v>153.96364994000001</v>
      </c>
      <c r="Q5" s="74">
        <v>148.28060435999998</v>
      </c>
      <c r="R5" s="74">
        <v>149.44360969000002</v>
      </c>
      <c r="S5" s="74">
        <v>149.76123939999999</v>
      </c>
      <c r="T5" s="74">
        <v>158.42382581999999</v>
      </c>
      <c r="U5" s="74">
        <v>151.48255770999998</v>
      </c>
      <c r="V5" s="74">
        <v>18.608520816639796</v>
      </c>
      <c r="AD5" s="113"/>
      <c r="AE5" s="113"/>
      <c r="AO5" s="114" t="s">
        <v>320</v>
      </c>
      <c r="AP5" s="115">
        <f t="shared" ref="AP5:BF5" si="0">+E4/D4-1</f>
        <v>3.0482573682330649E-2</v>
      </c>
      <c r="AQ5" s="115">
        <f t="shared" si="0"/>
        <v>1.5658466271430971E-3</v>
      </c>
      <c r="AR5" s="115">
        <f t="shared" si="0"/>
        <v>2.4315191061059283E-2</v>
      </c>
      <c r="AS5" s="115">
        <f t="shared" si="0"/>
        <v>-5.9645867962718424E-2</v>
      </c>
      <c r="AT5" s="115">
        <f t="shared" si="0"/>
        <v>7.164644327560965E-2</v>
      </c>
      <c r="AU5" s="115">
        <f t="shared" si="0"/>
        <v>3.2318469673067396E-2</v>
      </c>
      <c r="AV5" s="115">
        <f t="shared" si="0"/>
        <v>1.3378174082499195E-2</v>
      </c>
      <c r="AW5" s="115">
        <f t="shared" si="0"/>
        <v>-2.7881529604381061E-2</v>
      </c>
      <c r="AX5" s="115">
        <f t="shared" si="0"/>
        <v>2.9053731002919303E-3</v>
      </c>
      <c r="AY5" s="115">
        <f t="shared" si="0"/>
        <v>-1.9425340225567855E-2</v>
      </c>
      <c r="AZ5" s="115">
        <f t="shared" si="0"/>
        <v>3.0556351042358543E-2</v>
      </c>
      <c r="BA5" s="115">
        <f t="shared" si="0"/>
        <v>1.8878740781843595E-2</v>
      </c>
      <c r="BB5" s="115">
        <f t="shared" si="0"/>
        <v>6.2343589360522866E-2</v>
      </c>
      <c r="BC5" s="115">
        <f t="shared" si="0"/>
        <v>1.874182168615679E-3</v>
      </c>
      <c r="BD5" s="115">
        <f t="shared" si="0"/>
        <v>-1.9705922771763529E-2</v>
      </c>
      <c r="BE5" s="115">
        <f t="shared" si="0"/>
        <v>8.3821179444215632E-2</v>
      </c>
      <c r="BF5" s="115">
        <f t="shared" si="0"/>
        <v>-1.4246906134826043E-2</v>
      </c>
    </row>
    <row r="6" spans="1:58" s="105" customFormat="1" ht="22.5" customHeight="1" x14ac:dyDescent="0.25">
      <c r="B6" s="111"/>
      <c r="C6" s="72" t="s">
        <v>0</v>
      </c>
      <c r="D6" s="74">
        <v>349.66925984999995</v>
      </c>
      <c r="E6" s="74">
        <v>358.70754062999998</v>
      </c>
      <c r="F6" s="74">
        <v>366.06482532000001</v>
      </c>
      <c r="G6" s="74">
        <v>366.27642258999998</v>
      </c>
      <c r="H6" s="74">
        <v>350.39469098999996</v>
      </c>
      <c r="I6" s="74">
        <v>383.54415312999998</v>
      </c>
      <c r="J6" s="74">
        <v>395.99024076000001</v>
      </c>
      <c r="K6" s="74">
        <v>387.11872469000002</v>
      </c>
      <c r="L6" s="74">
        <v>386.18738177</v>
      </c>
      <c r="M6" s="74">
        <v>385.41790628000001</v>
      </c>
      <c r="N6" s="74">
        <v>364.25331040000003</v>
      </c>
      <c r="O6" s="74">
        <v>371.31764838000004</v>
      </c>
      <c r="P6" s="74">
        <v>384.84228605999999</v>
      </c>
      <c r="Q6" s="74">
        <v>428.07662456999998</v>
      </c>
      <c r="R6" s="74">
        <v>418.12736445000002</v>
      </c>
      <c r="S6" s="74">
        <v>408.62417028000004</v>
      </c>
      <c r="T6" s="74">
        <v>457.96204411000002</v>
      </c>
      <c r="U6" s="74">
        <v>444.83904106</v>
      </c>
      <c r="V6" s="74">
        <v>54.645212496782683</v>
      </c>
      <c r="AI6" s="23"/>
      <c r="AO6" s="114" t="s">
        <v>319</v>
      </c>
      <c r="AP6" s="115">
        <f t="shared" ref="AP6:BF6" si="1">+E64/D64-1</f>
        <v>3.9586965601682067E-2</v>
      </c>
      <c r="AQ6" s="115">
        <f t="shared" si="1"/>
        <v>-1.2422009964119352E-2</v>
      </c>
      <c r="AR6" s="115">
        <f t="shared" si="1"/>
        <v>9.614827681925453E-3</v>
      </c>
      <c r="AS6" s="115">
        <f t="shared" si="1"/>
        <v>-6.0890746383120531E-2</v>
      </c>
      <c r="AT6" s="115">
        <f t="shared" si="1"/>
        <v>6.8546598468054887E-2</v>
      </c>
      <c r="AU6" s="115">
        <f t="shared" si="1"/>
        <v>3.9917091616042955E-2</v>
      </c>
      <c r="AV6" s="115">
        <f t="shared" si="1"/>
        <v>-1.2379317189028516E-2</v>
      </c>
      <c r="AW6" s="115">
        <f t="shared" si="1"/>
        <v>-3.0484680870692671E-2</v>
      </c>
      <c r="AX6" s="115">
        <f t="shared" si="1"/>
        <v>-1.123521628603974E-2</v>
      </c>
      <c r="AY6" s="115">
        <f t="shared" si="1"/>
        <v>3.8634918594522283E-3</v>
      </c>
      <c r="AZ6" s="115">
        <f t="shared" si="1"/>
        <v>-1.2545134712107942E-2</v>
      </c>
      <c r="BA6" s="115">
        <f t="shared" si="1"/>
        <v>2.796358610242633E-2</v>
      </c>
      <c r="BB6" s="115">
        <f t="shared" si="1"/>
        <v>4.5673630329215342E-2</v>
      </c>
      <c r="BC6" s="115">
        <f t="shared" si="1"/>
        <v>1.6370852344173459E-2</v>
      </c>
      <c r="BD6" s="115">
        <f t="shared" si="1"/>
        <v>-5.2350313284681205E-2</v>
      </c>
      <c r="BE6" s="115">
        <f t="shared" si="1"/>
        <v>0.10187739831659726</v>
      </c>
      <c r="BF6" s="115">
        <f t="shared" si="1"/>
        <v>-1.7607442465674694E-3</v>
      </c>
    </row>
    <row r="7" spans="1:58" s="23" customFormat="1" ht="22.5" customHeight="1" x14ac:dyDescent="0.25">
      <c r="B7" s="72"/>
      <c r="C7" s="72" t="s">
        <v>5</v>
      </c>
      <c r="D7" s="74">
        <v>113.89286181</v>
      </c>
      <c r="E7" s="74">
        <v>117.95550376999999</v>
      </c>
      <c r="F7" s="74">
        <v>112.32596225</v>
      </c>
      <c r="G7" s="74">
        <v>119.13492901000001</v>
      </c>
      <c r="H7" s="74">
        <v>97.51364371999999</v>
      </c>
      <c r="I7" s="74">
        <v>108.19508</v>
      </c>
      <c r="J7" s="74">
        <v>110.19920500000001</v>
      </c>
      <c r="K7" s="74">
        <v>117.2707333</v>
      </c>
      <c r="L7" s="74">
        <v>108.98224146000001</v>
      </c>
      <c r="M7" s="74">
        <v>106.21629424</v>
      </c>
      <c r="N7" s="74">
        <v>119.39143539</v>
      </c>
      <c r="O7" s="74">
        <v>115.79159878</v>
      </c>
      <c r="P7" s="74">
        <v>115.26079390000001</v>
      </c>
      <c r="Q7" s="74">
        <v>121.75941148</v>
      </c>
      <c r="R7" s="74">
        <v>129.35857662999999</v>
      </c>
      <c r="S7" s="74">
        <v>118.81337748999999</v>
      </c>
      <c r="T7" s="74">
        <v>122.91460585</v>
      </c>
      <c r="U7" s="74">
        <v>131.27085663</v>
      </c>
      <c r="V7" s="74">
        <v>16.125661628277594</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38.946524279999998</v>
      </c>
      <c r="E8" s="74">
        <v>40.768160219999999</v>
      </c>
      <c r="F8" s="74">
        <v>41.707123630000005</v>
      </c>
      <c r="G8" s="74">
        <v>42.500929509999999</v>
      </c>
      <c r="H8" s="74">
        <v>42.630971899999999</v>
      </c>
      <c r="I8" s="74">
        <v>44.411171490000001</v>
      </c>
      <c r="J8" s="74">
        <v>45.069462249999994</v>
      </c>
      <c r="K8" s="74">
        <v>46.266425600000005</v>
      </c>
      <c r="L8" s="74">
        <v>44.956619850000003</v>
      </c>
      <c r="M8" s="74">
        <v>47.106358740000005</v>
      </c>
      <c r="N8" s="74">
        <v>50.940654820000006</v>
      </c>
      <c r="O8" s="74">
        <v>51.238788079999999</v>
      </c>
      <c r="P8" s="74">
        <v>52.94030472</v>
      </c>
      <c r="Q8" s="74">
        <v>53.311945559999998</v>
      </c>
      <c r="R8" s="74">
        <v>54.462531990000002</v>
      </c>
      <c r="S8" s="74">
        <v>56.224441469999995</v>
      </c>
      <c r="T8" s="74">
        <v>57.935219239999995</v>
      </c>
      <c r="U8" s="74">
        <v>58.224895340000003</v>
      </c>
      <c r="V8" s="74">
        <v>7.1525012077977248</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14.850222</v>
      </c>
      <c r="E9" s="74">
        <v>14.908358</v>
      </c>
      <c r="F9" s="74">
        <v>15.226128000000001</v>
      </c>
      <c r="G9" s="74">
        <v>14.169618</v>
      </c>
      <c r="H9" s="74">
        <v>14.979737999999999</v>
      </c>
      <c r="I9" s="74">
        <v>14.317538000000001</v>
      </c>
      <c r="J9" s="74">
        <v>14.262584</v>
      </c>
      <c r="K9" s="74">
        <v>14.267227999999999</v>
      </c>
      <c r="L9" s="74">
        <v>15.578986</v>
      </c>
      <c r="M9" s="74">
        <v>15.072962</v>
      </c>
      <c r="N9" s="74">
        <v>14.447398</v>
      </c>
      <c r="O9" s="74">
        <v>15.876631999999999</v>
      </c>
      <c r="P9" s="74">
        <v>15.91112901</v>
      </c>
      <c r="Q9" s="74">
        <v>16.438195660000002</v>
      </c>
      <c r="R9" s="74">
        <v>16.74569468</v>
      </c>
      <c r="S9" s="74">
        <v>18.282430400000003</v>
      </c>
      <c r="T9" s="74">
        <v>18.446991060000002</v>
      </c>
      <c r="U9" s="74">
        <v>17.026572739999999</v>
      </c>
      <c r="V9" s="74">
        <v>2.0915895404597187</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6.9158062099999995</v>
      </c>
      <c r="E10" s="74">
        <v>7.4837437399999995</v>
      </c>
      <c r="F10" s="74">
        <v>6.6789147800000004</v>
      </c>
      <c r="G10" s="74">
        <v>6.2334834199999998</v>
      </c>
      <c r="H10" s="74">
        <v>6.3681948199999994</v>
      </c>
      <c r="I10" s="74">
        <v>6.9443248999999998</v>
      </c>
      <c r="J10" s="74">
        <v>7.0889963500000004</v>
      </c>
      <c r="K10" s="74">
        <v>7.4336807799999995</v>
      </c>
      <c r="L10" s="74">
        <v>7.2335244799999998</v>
      </c>
      <c r="M10" s="74">
        <v>7.0728023200000001</v>
      </c>
      <c r="N10" s="74">
        <v>7.6630879900000002</v>
      </c>
      <c r="O10" s="74">
        <v>8.12243067</v>
      </c>
      <c r="P10" s="74">
        <v>7.8408375100000001</v>
      </c>
      <c r="Q10" s="74">
        <v>8.5786657699999989</v>
      </c>
      <c r="R10" s="74">
        <v>10.200907190000001</v>
      </c>
      <c r="S10" s="74">
        <v>10.34405866</v>
      </c>
      <c r="T10" s="74">
        <v>10.806384029999998</v>
      </c>
      <c r="U10" s="74">
        <v>11.080532460000001</v>
      </c>
      <c r="V10" s="74">
        <v>1.3611621170016157</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6.02E-4</v>
      </c>
      <c r="E11" s="74">
        <v>4.2999999999999999E-4</v>
      </c>
      <c r="F11" s="74">
        <v>6.02E-4</v>
      </c>
      <c r="G11" s="74">
        <v>4.2999999999999999E-4</v>
      </c>
      <c r="H11" s="74">
        <v>3.4399999999999996E-4</v>
      </c>
      <c r="I11" s="74">
        <v>3.4399999999999996E-4</v>
      </c>
      <c r="J11" s="74">
        <v>4.2999999999999999E-4</v>
      </c>
      <c r="K11" s="74">
        <v>4.2999999999999999E-4</v>
      </c>
      <c r="L11" s="74">
        <v>4.2999999999999999E-4</v>
      </c>
      <c r="M11" s="74">
        <v>2.2015999999999997E-2</v>
      </c>
      <c r="N11" s="74">
        <v>4.1537999999999999E-2</v>
      </c>
      <c r="O11" s="74">
        <v>5.246E-2</v>
      </c>
      <c r="P11" s="74">
        <v>5.999326E-2</v>
      </c>
      <c r="Q11" s="74">
        <v>8.185721E-2</v>
      </c>
      <c r="R11" s="74">
        <v>0.13847831999999999</v>
      </c>
      <c r="S11" s="74">
        <v>0.2806438</v>
      </c>
      <c r="T11" s="74">
        <v>0.47698940999999995</v>
      </c>
      <c r="U11" s="74">
        <v>0.50846433000000002</v>
      </c>
      <c r="V11" s="74">
        <v>6.2461112436703971E-2</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-0.71224799999981769</v>
      </c>
      <c r="E12" s="70">
        <v>-0.96174459999997453</v>
      </c>
      <c r="F12" s="70">
        <v>-0.68362499999989268</v>
      </c>
      <c r="G12" s="70">
        <v>-1.1166310100001056</v>
      </c>
      <c r="H12" s="70">
        <v>-0.87875479999991057</v>
      </c>
      <c r="I12" s="70">
        <v>-1.0662430000000995</v>
      </c>
      <c r="J12" s="70">
        <v>-1.4907424100000526</v>
      </c>
      <c r="K12" s="70">
        <v>-1.007327400000122</v>
      </c>
      <c r="L12" s="70">
        <v>-0.78934507000008125</v>
      </c>
      <c r="M12" s="70">
        <v>-0.29635697000014716</v>
      </c>
      <c r="N12" s="70">
        <v>-0.60433305000003656</v>
      </c>
      <c r="O12" s="70">
        <v>-0.85858499999983451</v>
      </c>
      <c r="P12" s="70">
        <v>-0.53727566999998544</v>
      </c>
      <c r="Q12" s="70">
        <v>-0.71720229000015934</v>
      </c>
      <c r="R12" s="70">
        <v>-1.2130511700000852</v>
      </c>
      <c r="S12" s="70">
        <v>-0.38295628000003035</v>
      </c>
      <c r="T12" s="70">
        <v>-1.1513241200000266</v>
      </c>
      <c r="U12" s="70">
        <v>-0.38348989000007805</v>
      </c>
      <c r="V12" s="70">
        <v>-4.7108919395848499E-2</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387.86081942000004</v>
      </c>
      <c r="E13" s="71">
        <v>400.83844747999996</v>
      </c>
      <c r="F13" s="71">
        <v>403.15715874</v>
      </c>
      <c r="G13" s="71">
        <v>409.63392547999996</v>
      </c>
      <c r="H13" s="71">
        <v>397.77958483000003</v>
      </c>
      <c r="I13" s="71">
        <v>425.86788895000001</v>
      </c>
      <c r="J13" s="71">
        <v>427.88175799000004</v>
      </c>
      <c r="K13" s="71">
        <v>426.50882479000001</v>
      </c>
      <c r="L13" s="71">
        <v>415.61929382</v>
      </c>
      <c r="M13" s="71">
        <v>432.74555778999996</v>
      </c>
      <c r="N13" s="71">
        <v>431.71590749000001</v>
      </c>
      <c r="O13" s="71">
        <v>442.16204912000001</v>
      </c>
      <c r="P13" s="71">
        <v>465.25205767</v>
      </c>
      <c r="Q13" s="71">
        <v>489.70166846999996</v>
      </c>
      <c r="R13" s="71">
        <v>497.63485822000001</v>
      </c>
      <c r="S13" s="71">
        <v>486.02022820000002</v>
      </c>
      <c r="T13" s="71">
        <v>527.04633842999999</v>
      </c>
      <c r="U13" s="71">
        <v>522.43504557999995</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91.808156099999991</v>
      </c>
      <c r="E14" s="74">
        <v>95.557083700000007</v>
      </c>
      <c r="F14" s="74">
        <v>99.418711000000002</v>
      </c>
      <c r="G14" s="74">
        <v>105.76130569999999</v>
      </c>
      <c r="H14" s="74">
        <v>101.3219292</v>
      </c>
      <c r="I14" s="74">
        <v>109.3628327</v>
      </c>
      <c r="J14" s="74">
        <v>103.1698133</v>
      </c>
      <c r="K14" s="74">
        <v>103.36625429999999</v>
      </c>
      <c r="L14" s="74">
        <v>108.35074640000001</v>
      </c>
      <c r="M14" s="74">
        <v>114.3325497</v>
      </c>
      <c r="N14" s="74">
        <v>114.4305514</v>
      </c>
      <c r="O14" s="74">
        <v>113.01674890000001</v>
      </c>
      <c r="P14" s="74">
        <v>120.63863538000001</v>
      </c>
      <c r="Q14" s="74">
        <v>124.36042417</v>
      </c>
      <c r="R14" s="74">
        <v>130.20348761</v>
      </c>
      <c r="S14" s="74">
        <v>129.50479895999999</v>
      </c>
      <c r="T14" s="74">
        <v>136.93367486</v>
      </c>
      <c r="U14" s="74">
        <v>134.09380035000001</v>
      </c>
      <c r="V14" s="74">
        <v>25.66707602877808</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94.257042170000005</v>
      </c>
      <c r="E15" s="74">
        <v>97.15935605</v>
      </c>
      <c r="F15" s="74">
        <v>96.304892809999998</v>
      </c>
      <c r="G15" s="74">
        <v>98.702423569999993</v>
      </c>
      <c r="H15" s="74">
        <v>101.02561212000001</v>
      </c>
      <c r="I15" s="74">
        <v>110.48294733</v>
      </c>
      <c r="J15" s="74">
        <v>106.76440240999999</v>
      </c>
      <c r="K15" s="74">
        <v>101.08796157</v>
      </c>
      <c r="L15" s="74">
        <v>100.71844367999999</v>
      </c>
      <c r="M15" s="74">
        <v>111.28411436</v>
      </c>
      <c r="N15" s="74">
        <v>114.0727644</v>
      </c>
      <c r="O15" s="74">
        <v>122.27126120999999</v>
      </c>
      <c r="P15" s="74">
        <v>136.27942970000001</v>
      </c>
      <c r="Q15" s="74">
        <v>155.28490765000001</v>
      </c>
      <c r="R15" s="74">
        <v>154.89450575999999</v>
      </c>
      <c r="S15" s="74">
        <v>148.53694164999999</v>
      </c>
      <c r="T15" s="74">
        <v>172.06271243</v>
      </c>
      <c r="U15" s="74">
        <v>169.86994875000002</v>
      </c>
      <c r="V15" s="74">
        <v>32.515037072486749</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25.236608700000001</v>
      </c>
      <c r="E16" s="74">
        <v>26.715020339999999</v>
      </c>
      <c r="F16" s="74">
        <v>28.031941509999999</v>
      </c>
      <c r="G16" s="74">
        <v>29.196039690000003</v>
      </c>
      <c r="H16" s="74">
        <v>27.67301178</v>
      </c>
      <c r="I16" s="74">
        <v>28.77560566</v>
      </c>
      <c r="J16" s="74">
        <v>31.473415120000002</v>
      </c>
      <c r="K16" s="74">
        <v>34.101794629999993</v>
      </c>
      <c r="L16" s="74">
        <v>32.225201819999995</v>
      </c>
      <c r="M16" s="74">
        <v>33.665987000000001</v>
      </c>
      <c r="N16" s="74">
        <v>35.619649429999996</v>
      </c>
      <c r="O16" s="74">
        <v>35.840756909999996</v>
      </c>
      <c r="P16" s="74">
        <v>35.209830019999998</v>
      </c>
      <c r="Q16" s="74">
        <v>35.45858921</v>
      </c>
      <c r="R16" s="74">
        <v>38.936677539999998</v>
      </c>
      <c r="S16" s="74">
        <v>38.946429760000001</v>
      </c>
      <c r="T16" s="74">
        <v>38.598006350000006</v>
      </c>
      <c r="U16" s="74">
        <v>40.67424063</v>
      </c>
      <c r="V16" s="74">
        <v>7.7855115146121259</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53.661850000000001</v>
      </c>
      <c r="E17" s="74">
        <v>56.292245999999999</v>
      </c>
      <c r="F17" s="74">
        <v>58.000894000000002</v>
      </c>
      <c r="G17" s="74">
        <v>60.040211999999997</v>
      </c>
      <c r="H17" s="74">
        <v>56.939224000000003</v>
      </c>
      <c r="I17" s="74">
        <v>60.260114000000002</v>
      </c>
      <c r="J17" s="74">
        <v>60.453786000000001</v>
      </c>
      <c r="K17" s="74">
        <v>61.511499999999998</v>
      </c>
      <c r="L17" s="74">
        <v>61.829442</v>
      </c>
      <c r="M17" s="74">
        <v>61.478131999999995</v>
      </c>
      <c r="N17" s="74">
        <v>61.220905999999999</v>
      </c>
      <c r="O17" s="74">
        <v>62.228739999999995</v>
      </c>
      <c r="P17" s="74">
        <v>63.589734550000003</v>
      </c>
      <c r="Q17" s="74">
        <v>63.378066099999998</v>
      </c>
      <c r="R17" s="74">
        <v>63.066784200000001</v>
      </c>
      <c r="S17" s="74">
        <v>62.648245250000002</v>
      </c>
      <c r="T17" s="74">
        <v>66.809804080000006</v>
      </c>
      <c r="U17" s="74">
        <v>68.548249460000008</v>
      </c>
      <c r="V17" s="74">
        <v>13.120913315434022</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120.28579152</v>
      </c>
      <c r="E18" s="74">
        <v>122.68687891</v>
      </c>
      <c r="F18" s="74">
        <v>118.61419979</v>
      </c>
      <c r="G18" s="74">
        <v>113.63644637</v>
      </c>
      <c r="H18" s="74">
        <v>108.52273952</v>
      </c>
      <c r="I18" s="74">
        <v>114.63830269</v>
      </c>
      <c r="J18" s="74">
        <v>123.57131658</v>
      </c>
      <c r="K18" s="74">
        <v>123.73977748</v>
      </c>
      <c r="L18" s="74">
        <v>109.87592031</v>
      </c>
      <c r="M18" s="74">
        <v>109.4534902</v>
      </c>
      <c r="N18" s="74">
        <v>103.29842124</v>
      </c>
      <c r="O18" s="74">
        <v>105.27574097</v>
      </c>
      <c r="P18" s="74">
        <v>106.14374592</v>
      </c>
      <c r="Q18" s="74">
        <v>107.2377226</v>
      </c>
      <c r="R18" s="74">
        <v>105.2476903</v>
      </c>
      <c r="S18" s="74">
        <v>101.12721228000001</v>
      </c>
      <c r="T18" s="74">
        <v>107.09372172</v>
      </c>
      <c r="U18" s="74">
        <v>103.55962889999999</v>
      </c>
      <c r="V18" s="74">
        <v>19.822488896209016</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2.6113709399999996</v>
      </c>
      <c r="E19" s="74">
        <v>2.4278624799999999</v>
      </c>
      <c r="F19" s="74">
        <v>2.7865196399999999</v>
      </c>
      <c r="G19" s="74">
        <v>2.29749815</v>
      </c>
      <c r="H19" s="74">
        <v>2.2970682200000003</v>
      </c>
      <c r="I19" s="74">
        <v>2.3480865799999999</v>
      </c>
      <c r="J19" s="74">
        <v>2.4490245900000001</v>
      </c>
      <c r="K19" s="74">
        <v>2.7015368099999999</v>
      </c>
      <c r="L19" s="74">
        <v>2.6195396099999999</v>
      </c>
      <c r="M19" s="74">
        <v>2.5312845299999998</v>
      </c>
      <c r="N19" s="74">
        <v>3.0736150200000001</v>
      </c>
      <c r="O19" s="74">
        <v>3.5288011400000001</v>
      </c>
      <c r="P19" s="74">
        <v>3.3906821100000002</v>
      </c>
      <c r="Q19" s="74">
        <v>3.9819587299999997</v>
      </c>
      <c r="R19" s="74">
        <v>5.2857128099999997</v>
      </c>
      <c r="S19" s="74">
        <v>5.2566002999999997</v>
      </c>
      <c r="T19" s="74">
        <v>5.5484189900000001</v>
      </c>
      <c r="U19" s="74">
        <v>5.6891774899999996</v>
      </c>
      <c r="V19" s="74">
        <v>1.0889731724800269</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81.965395999999998</v>
      </c>
      <c r="E20" s="71">
        <v>85.638283999999999</v>
      </c>
      <c r="F20" s="71">
        <v>87.318638000000007</v>
      </c>
      <c r="G20" s="71">
        <v>89.472594000000001</v>
      </c>
      <c r="H20" s="71">
        <v>85.310280000000006</v>
      </c>
      <c r="I20" s="71">
        <v>89.270579999999995</v>
      </c>
      <c r="J20" s="71">
        <v>90.709789999999998</v>
      </c>
      <c r="K20" s="71">
        <v>92.083123999999998</v>
      </c>
      <c r="L20" s="71">
        <v>91.081912000000003</v>
      </c>
      <c r="M20" s="71">
        <v>91.521801999999994</v>
      </c>
      <c r="N20" s="71">
        <v>91.808784000000003</v>
      </c>
      <c r="O20" s="71">
        <v>93.823678000000001</v>
      </c>
      <c r="P20" s="71">
        <v>94.108820460000004</v>
      </c>
      <c r="Q20" s="71">
        <v>95.898014249999989</v>
      </c>
      <c r="R20" s="71">
        <v>96.448346399999991</v>
      </c>
      <c r="S20" s="71">
        <v>93.711422200000001</v>
      </c>
      <c r="T20" s="71">
        <v>99.595062749999997</v>
      </c>
      <c r="U20" s="71">
        <v>100.19263313</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1.824748</v>
      </c>
      <c r="E21" s="74">
        <v>2.0958200000000002</v>
      </c>
      <c r="F21" s="74">
        <v>1.482124</v>
      </c>
      <c r="G21" s="74">
        <v>1.384944</v>
      </c>
      <c r="H21" s="74">
        <v>1.3778060000000001</v>
      </c>
      <c r="I21" s="74">
        <v>0.80083199999999999</v>
      </c>
      <c r="J21" s="74">
        <v>2.353132</v>
      </c>
      <c r="K21" s="74">
        <v>2.413332</v>
      </c>
      <c r="L21" s="74">
        <v>0.74871600000000005</v>
      </c>
      <c r="M21" s="74">
        <v>0.920458</v>
      </c>
      <c r="N21" s="74">
        <v>0.8687720000000001</v>
      </c>
      <c r="O21" s="74">
        <v>0.94324800000000009</v>
      </c>
      <c r="P21" s="74">
        <v>0.59990556000000006</v>
      </c>
      <c r="Q21" s="74">
        <v>0.68858264999999996</v>
      </c>
      <c r="R21" s="74">
        <v>0.7360157799999999</v>
      </c>
      <c r="S21" s="74">
        <v>0.64401392000000002</v>
      </c>
      <c r="T21" s="74">
        <v>0.66649780000000003</v>
      </c>
      <c r="U21" s="74">
        <v>0.6716237599999999</v>
      </c>
      <c r="V21" s="74">
        <v>0.67033247756705594</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37.780832000000004</v>
      </c>
      <c r="E22" s="74">
        <v>39.366413999999999</v>
      </c>
      <c r="F22" s="74">
        <v>41.857317999999999</v>
      </c>
      <c r="G22" s="74">
        <v>42.545576000000004</v>
      </c>
      <c r="H22" s="74">
        <v>40.336923999999996</v>
      </c>
      <c r="I22" s="74">
        <v>44.765493999999997</v>
      </c>
      <c r="J22" s="74">
        <v>44.651372000000002</v>
      </c>
      <c r="K22" s="74">
        <v>45.182421999999995</v>
      </c>
      <c r="L22" s="74">
        <v>45.577764000000002</v>
      </c>
      <c r="M22" s="74">
        <v>45.880398</v>
      </c>
      <c r="N22" s="74">
        <v>45.558413999999999</v>
      </c>
      <c r="O22" s="74">
        <v>44.873767999999998</v>
      </c>
      <c r="P22" s="74">
        <v>44.588683590000002</v>
      </c>
      <c r="Q22" s="74">
        <v>45.372533000000004</v>
      </c>
      <c r="R22" s="74">
        <v>44.227905159999999</v>
      </c>
      <c r="S22" s="74">
        <v>40.312712590000004</v>
      </c>
      <c r="T22" s="74">
        <v>42.752272529999999</v>
      </c>
      <c r="U22" s="74">
        <v>43.90658389</v>
      </c>
      <c r="V22" s="74">
        <v>43.822167876385862</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14.228785999999999</v>
      </c>
      <c r="E23" s="74">
        <v>15.372414000000001</v>
      </c>
      <c r="F23" s="74">
        <v>14.609335999999999</v>
      </c>
      <c r="G23" s="74">
        <v>16.920414000000001</v>
      </c>
      <c r="H23" s="74">
        <v>14.113631999999999</v>
      </c>
      <c r="I23" s="74">
        <v>14.284084</v>
      </c>
      <c r="J23" s="74">
        <v>14.133927999999999</v>
      </c>
      <c r="K23" s="74">
        <v>14.527721999999999</v>
      </c>
      <c r="L23" s="74">
        <v>13.921336</v>
      </c>
      <c r="M23" s="74">
        <v>13.613714</v>
      </c>
      <c r="N23" s="74">
        <v>13.635299999999999</v>
      </c>
      <c r="O23" s="74">
        <v>14.744097999999999</v>
      </c>
      <c r="P23" s="74">
        <v>15.02892604</v>
      </c>
      <c r="Q23" s="74">
        <v>15.30036724</v>
      </c>
      <c r="R23" s="74">
        <v>16.190354149999997</v>
      </c>
      <c r="S23" s="74">
        <v>15.13903305</v>
      </c>
      <c r="T23" s="74">
        <v>17.629984100000001</v>
      </c>
      <c r="U23" s="74">
        <v>18.36480641</v>
      </c>
      <c r="V23" s="74">
        <v>18.329497724819401</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12.852356</v>
      </c>
      <c r="E24" s="74">
        <v>13.453495999999999</v>
      </c>
      <c r="F24" s="74">
        <v>13.763354</v>
      </c>
      <c r="G24" s="74">
        <v>14.025309999999999</v>
      </c>
      <c r="H24" s="74">
        <v>14.068224000000001</v>
      </c>
      <c r="I24" s="74">
        <v>14.65569</v>
      </c>
      <c r="J24" s="74">
        <v>14.872926</v>
      </c>
      <c r="K24" s="74">
        <v>15.267924000000001</v>
      </c>
      <c r="L24" s="74">
        <v>14.835687999999999</v>
      </c>
      <c r="M24" s="74">
        <v>15.545102</v>
      </c>
      <c r="N24" s="74">
        <v>16.810419999999997</v>
      </c>
      <c r="O24" s="74">
        <v>16.908804</v>
      </c>
      <c r="P24" s="74">
        <v>17.47030462</v>
      </c>
      <c r="Q24" s="74">
        <v>17.592946130000001</v>
      </c>
      <c r="R24" s="74">
        <v>17.972639739999998</v>
      </c>
      <c r="S24" s="74">
        <v>18.554069999999999</v>
      </c>
      <c r="T24" s="74">
        <v>19.118626799999998</v>
      </c>
      <c r="U24" s="74">
        <v>19.214219929999999</v>
      </c>
      <c r="V24" s="74">
        <v>19.177278138872282</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15.015943999999999</v>
      </c>
      <c r="E25" s="74">
        <v>15.074252</v>
      </c>
      <c r="F25" s="74">
        <v>15.392451999999999</v>
      </c>
      <c r="G25" s="74">
        <v>14.337146000000001</v>
      </c>
      <c r="H25" s="74">
        <v>15.146147999999998</v>
      </c>
      <c r="I25" s="74">
        <v>14.482142</v>
      </c>
      <c r="J25" s="74">
        <v>14.414288000000001</v>
      </c>
      <c r="K25" s="74">
        <v>14.389434</v>
      </c>
      <c r="L25" s="74">
        <v>15.708244000000001</v>
      </c>
      <c r="M25" s="74">
        <v>15.234126</v>
      </c>
      <c r="N25" s="74">
        <v>14.612603999999999</v>
      </c>
      <c r="O25" s="74">
        <v>16.05104</v>
      </c>
      <c r="P25" s="74">
        <v>16.093284659999998</v>
      </c>
      <c r="Q25" s="74">
        <v>16.600348320000002</v>
      </c>
      <c r="R25" s="74">
        <v>16.899898099999998</v>
      </c>
      <c r="S25" s="74">
        <v>18.4374024</v>
      </c>
      <c r="T25" s="74">
        <v>18.60333906</v>
      </c>
      <c r="U25" s="74">
        <v>17.170881949999998</v>
      </c>
      <c r="V25" s="74">
        <v>17.137868737036552</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0.22686799999999999</v>
      </c>
      <c r="E26" s="74">
        <v>0.23563999999999999</v>
      </c>
      <c r="F26" s="74">
        <v>0.17174199999999998</v>
      </c>
      <c r="G26" s="74">
        <v>0.21878399999999998</v>
      </c>
      <c r="H26" s="74">
        <v>0.227298</v>
      </c>
      <c r="I26" s="74">
        <v>0.238564</v>
      </c>
      <c r="J26" s="74">
        <v>0.23882200000000001</v>
      </c>
      <c r="K26" s="74">
        <v>0.26083800000000001</v>
      </c>
      <c r="L26" s="74">
        <v>0.25155</v>
      </c>
      <c r="M26" s="74">
        <v>0.26685799999999998</v>
      </c>
      <c r="N26" s="74">
        <v>0.24243400000000001</v>
      </c>
      <c r="O26" s="74">
        <v>0.21190400000000001</v>
      </c>
      <c r="P26" s="74">
        <v>0.23031685999999998</v>
      </c>
      <c r="Q26" s="74">
        <v>0.22471422000000002</v>
      </c>
      <c r="R26" s="74">
        <v>0.24584502</v>
      </c>
      <c r="S26" s="74">
        <v>0.30730604</v>
      </c>
      <c r="T26" s="74">
        <v>0.31047258</v>
      </c>
      <c r="U26" s="74">
        <v>0.31834899999999999</v>
      </c>
      <c r="V26" s="74">
        <v>0.31773693340002546</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6.02E-4</v>
      </c>
      <c r="E27" s="74">
        <v>4.2999999999999999E-4</v>
      </c>
      <c r="F27" s="74">
        <v>6.02E-4</v>
      </c>
      <c r="G27" s="74">
        <v>4.2999999999999999E-4</v>
      </c>
      <c r="H27" s="74">
        <v>3.4399999999999996E-4</v>
      </c>
      <c r="I27" s="74">
        <v>3.4399999999999996E-4</v>
      </c>
      <c r="J27" s="74">
        <v>4.2999999999999999E-4</v>
      </c>
      <c r="K27" s="74">
        <v>4.2999999999999999E-4</v>
      </c>
      <c r="L27" s="74">
        <v>4.2999999999999999E-4</v>
      </c>
      <c r="M27" s="74">
        <v>8.2559999999999995E-3</v>
      </c>
      <c r="N27" s="74">
        <v>1.2728E-2</v>
      </c>
      <c r="O27" s="74">
        <v>1.2728E-2</v>
      </c>
      <c r="P27" s="74">
        <v>1.2047570000000001E-2</v>
      </c>
      <c r="Q27" s="74">
        <v>1.9941939999999998E-2</v>
      </c>
      <c r="R27" s="74">
        <v>2.84482E-2</v>
      </c>
      <c r="S27" s="74">
        <v>0.1067174</v>
      </c>
      <c r="T27" s="74">
        <v>0.27924167999999999</v>
      </c>
      <c r="U27" s="74">
        <v>0.29223266000000003</v>
      </c>
      <c r="V27" s="74">
        <v>0.29167080539826512</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0</v>
      </c>
      <c r="J28" s="74">
        <v>0</v>
      </c>
      <c r="K28" s="74">
        <v>0</v>
      </c>
      <c r="L28" s="74">
        <v>0</v>
      </c>
      <c r="M28" s="74">
        <v>1.376E-2</v>
      </c>
      <c r="N28" s="74">
        <v>2.8809999999999999E-2</v>
      </c>
      <c r="O28" s="74">
        <v>3.9731999999999996E-2</v>
      </c>
      <c r="P28" s="74">
        <v>4.7945689999999999E-2</v>
      </c>
      <c r="Q28" s="74">
        <v>6.1915270000000001E-2</v>
      </c>
      <c r="R28" s="74">
        <v>0.11003012</v>
      </c>
      <c r="S28" s="74">
        <v>0.17392640000000001</v>
      </c>
      <c r="T28" s="74">
        <v>0.19774772999999998</v>
      </c>
      <c r="U28" s="74">
        <v>0.21623167000000001</v>
      </c>
      <c r="V28" s="74">
        <v>0.21581593700550744</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[1]Rusia!C29</f>
        <v>Otras renovables</v>
      </c>
      <c r="D29" s="74">
        <v>3.5259999999993852E-2</v>
      </c>
      <c r="E29" s="74">
        <v>3.98179999999968E-2</v>
      </c>
      <c r="F29" s="74">
        <v>4.1710000000023228E-2</v>
      </c>
      <c r="G29" s="74">
        <v>3.9990000000003079E-2</v>
      </c>
      <c r="H29" s="74">
        <v>3.9904000000007045E-2</v>
      </c>
      <c r="I29" s="74">
        <v>4.3430000000000746E-2</v>
      </c>
      <c r="J29" s="74">
        <v>4.4892000000004373E-2</v>
      </c>
      <c r="K29" s="74">
        <v>4.1022000000012326E-2</v>
      </c>
      <c r="L29" s="74">
        <v>3.8184000000001106E-2</v>
      </c>
      <c r="M29" s="74">
        <v>3.9129999999985898E-2</v>
      </c>
      <c r="N29" s="74">
        <v>3.9301999999992177E-2</v>
      </c>
      <c r="O29" s="74">
        <v>3.8356000000007384E-2</v>
      </c>
      <c r="P29" s="74">
        <v>3.7405870000000618E-2</v>
      </c>
      <c r="Q29" s="74">
        <v>3.6665479999982153E-2</v>
      </c>
      <c r="R29" s="74">
        <v>3.7210129999976971E-2</v>
      </c>
      <c r="S29" s="74">
        <v>3.6240400000011164E-2</v>
      </c>
      <c r="T29" s="74">
        <v>3.6880469999999832E-2</v>
      </c>
      <c r="U29" s="74">
        <v>3.7703860000007694E-2</v>
      </c>
      <c r="V29" s="74">
        <v>3.7631369515048987E-2</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387.86081942000004</v>
      </c>
      <c r="E30" s="71">
        <v>400.83844747999996</v>
      </c>
      <c r="F30" s="71">
        <v>403.15715874</v>
      </c>
      <c r="G30" s="71">
        <v>409.63392547999996</v>
      </c>
      <c r="H30" s="71">
        <v>397.77958483000003</v>
      </c>
      <c r="I30" s="71">
        <v>425.86788895000001</v>
      </c>
      <c r="J30" s="71">
        <v>427.88175799000004</v>
      </c>
      <c r="K30" s="71">
        <v>426.50882479000001</v>
      </c>
      <c r="L30" s="71">
        <v>415.61929382</v>
      </c>
      <c r="M30" s="71">
        <v>432.74555778999996</v>
      </c>
      <c r="N30" s="71">
        <v>431.71590749000001</v>
      </c>
      <c r="O30" s="71">
        <v>442.16204912000001</v>
      </c>
      <c r="P30" s="71">
        <v>465.25205767</v>
      </c>
      <c r="Q30" s="71">
        <v>489.70166846999996</v>
      </c>
      <c r="R30" s="71">
        <v>497.63485822000001</v>
      </c>
      <c r="S30" s="71">
        <v>486.02022820000002</v>
      </c>
      <c r="T30" s="71">
        <v>527.04633842999999</v>
      </c>
      <c r="U30" s="71">
        <v>522.43504557999995</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[1]Rusia!C31</f>
        <v>Industria</v>
      </c>
      <c r="D31" s="74">
        <v>138.27496671</v>
      </c>
      <c r="E31" s="74">
        <v>144.23376873000001</v>
      </c>
      <c r="F31" s="74">
        <v>141.05981414000001</v>
      </c>
      <c r="G31" s="74">
        <v>140.54859556</v>
      </c>
      <c r="H31" s="74">
        <v>131.89657672999999</v>
      </c>
      <c r="I31" s="74">
        <v>143.92684459</v>
      </c>
      <c r="J31" s="74">
        <v>149.09998507</v>
      </c>
      <c r="K31" s="74">
        <v>157.31268431000001</v>
      </c>
      <c r="L31" s="74">
        <v>146.03580570999998</v>
      </c>
      <c r="M31" s="74">
        <v>150.94885865999998</v>
      </c>
      <c r="N31" s="74">
        <v>150.04350987999999</v>
      </c>
      <c r="O31" s="74">
        <v>159.87241695</v>
      </c>
      <c r="P31" s="74">
        <v>160.98494769999999</v>
      </c>
      <c r="Q31" s="74">
        <v>149.95112787999997</v>
      </c>
      <c r="R31" s="74">
        <v>156.01378742</v>
      </c>
      <c r="S31" s="74">
        <v>153.54094430000001</v>
      </c>
      <c r="T31" s="74">
        <v>164.29630025999998</v>
      </c>
      <c r="U31" s="74">
        <v>164.79779884999999</v>
      </c>
      <c r="V31" s="74">
        <v>31.544169987111758</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52.452405209999995</v>
      </c>
      <c r="E32" s="74">
        <v>55.579980030000002</v>
      </c>
      <c r="F32" s="74">
        <v>55.25765844</v>
      </c>
      <c r="G32" s="74">
        <v>59.334581039999996</v>
      </c>
      <c r="H32" s="74">
        <v>59.785197959999998</v>
      </c>
      <c r="I32" s="74">
        <v>61.179015890000002</v>
      </c>
      <c r="J32" s="74">
        <v>64.638683920000005</v>
      </c>
      <c r="K32" s="74">
        <v>64.19653606</v>
      </c>
      <c r="L32" s="74">
        <v>64.850089249999996</v>
      </c>
      <c r="M32" s="74">
        <v>65.961422659999997</v>
      </c>
      <c r="N32" s="74">
        <v>64.751030760000006</v>
      </c>
      <c r="O32" s="74">
        <v>62.89756388</v>
      </c>
      <c r="P32" s="74">
        <v>63.822276080000002</v>
      </c>
      <c r="Q32" s="74">
        <v>68.236394340000004</v>
      </c>
      <c r="R32" s="74">
        <v>69.358685269999995</v>
      </c>
      <c r="S32" s="74">
        <v>65.120300159999999</v>
      </c>
      <c r="T32" s="74">
        <v>70.935974079999994</v>
      </c>
      <c r="U32" s="74">
        <v>73.598901830000003</v>
      </c>
      <c r="V32" s="74">
        <v>14.087665529461477</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145.70786806999999</v>
      </c>
      <c r="E33" s="74">
        <v>149.63749805</v>
      </c>
      <c r="F33" s="74">
        <v>151.73624034000002</v>
      </c>
      <c r="G33" s="74">
        <v>154.58232853000001</v>
      </c>
      <c r="H33" s="74">
        <v>147.37731180999998</v>
      </c>
      <c r="I33" s="74">
        <v>148.42530581</v>
      </c>
      <c r="J33" s="74">
        <v>153.33266008999999</v>
      </c>
      <c r="K33" s="74">
        <v>145.72618345000001</v>
      </c>
      <c r="L33" s="74">
        <v>143.93903101999999</v>
      </c>
      <c r="M33" s="74">
        <v>151.89832987</v>
      </c>
      <c r="N33" s="74">
        <v>151.04619656</v>
      </c>
      <c r="O33" s="74">
        <v>151.95613004000001</v>
      </c>
      <c r="P33" s="74">
        <v>164.18656336999999</v>
      </c>
      <c r="Q33" s="74">
        <v>185.16239845999999</v>
      </c>
      <c r="R33" s="74">
        <v>183.79814370000003</v>
      </c>
      <c r="S33" s="74">
        <v>174.28813186000002</v>
      </c>
      <c r="T33" s="74">
        <v>190.66072849</v>
      </c>
      <c r="U33" s="74">
        <v>189.15026693999999</v>
      </c>
      <c r="V33" s="74">
        <v>36.205508903026988</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91.808156099999991</v>
      </c>
      <c r="E34" s="71">
        <v>95.557083700000007</v>
      </c>
      <c r="F34" s="71">
        <v>99.418711000000002</v>
      </c>
      <c r="G34" s="71">
        <v>105.76130569999999</v>
      </c>
      <c r="H34" s="71">
        <v>101.3219292</v>
      </c>
      <c r="I34" s="71">
        <v>109.3628327</v>
      </c>
      <c r="J34" s="71">
        <v>103.1698133</v>
      </c>
      <c r="K34" s="71">
        <v>103.36625429999999</v>
      </c>
      <c r="L34" s="71">
        <v>108.35074640000001</v>
      </c>
      <c r="M34" s="71">
        <v>114.3325497</v>
      </c>
      <c r="N34" s="71">
        <v>114.4305514</v>
      </c>
      <c r="O34" s="71">
        <v>113.01674890000001</v>
      </c>
      <c r="P34" s="71">
        <v>120.63863538000001</v>
      </c>
      <c r="Q34" s="71">
        <v>124.36042417</v>
      </c>
      <c r="R34" s="71">
        <v>130.20348761</v>
      </c>
      <c r="S34" s="71">
        <v>129.50479895999999</v>
      </c>
      <c r="T34" s="71">
        <v>136.93367486</v>
      </c>
      <c r="U34" s="71">
        <v>134.09380035000001</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10.278127399999999</v>
      </c>
      <c r="E35" s="74">
        <v>10.872838700000001</v>
      </c>
      <c r="F35" s="74">
        <v>12.661239499999999</v>
      </c>
      <c r="G35" s="74">
        <v>13.0594956</v>
      </c>
      <c r="H35" s="74">
        <v>10.844136000000001</v>
      </c>
      <c r="I35" s="74">
        <v>11.117960800000001</v>
      </c>
      <c r="J35" s="74">
        <v>10.183987699999999</v>
      </c>
      <c r="K35" s="74">
        <v>11.291395699999999</v>
      </c>
      <c r="L35" s="74">
        <v>12.063428200000001</v>
      </c>
      <c r="M35" s="74">
        <v>13.766589</v>
      </c>
      <c r="N35" s="74">
        <v>14.476630699999999</v>
      </c>
      <c r="O35" s="74">
        <v>16.0283756</v>
      </c>
      <c r="P35" s="74">
        <v>15.870839180000001</v>
      </c>
      <c r="Q35" s="74">
        <v>7.9337267799999998</v>
      </c>
      <c r="R35" s="74">
        <v>10.19616918</v>
      </c>
      <c r="S35" s="74">
        <v>9.6594215800000001</v>
      </c>
      <c r="T35" s="74">
        <v>10.639240429999999</v>
      </c>
      <c r="U35" s="74">
        <v>10.24626597</v>
      </c>
      <c r="V35" s="74">
        <v>7.6411183389956019</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47.487848800000002</v>
      </c>
      <c r="E36" s="74">
        <v>50.471757599999997</v>
      </c>
      <c r="F36" s="74">
        <v>50.000236100000002</v>
      </c>
      <c r="G36" s="74">
        <v>54.394100200000004</v>
      </c>
      <c r="H36" s="74">
        <v>54.777737099999996</v>
      </c>
      <c r="I36" s="74">
        <v>55.965953599999999</v>
      </c>
      <c r="J36" s="74">
        <v>59.014448600000001</v>
      </c>
      <c r="K36" s="74">
        <v>58.389071700000002</v>
      </c>
      <c r="L36" s="74">
        <v>59.184115499999997</v>
      </c>
      <c r="M36" s="74">
        <v>60.124439700000003</v>
      </c>
      <c r="N36" s="74">
        <v>59.368713700000001</v>
      </c>
      <c r="O36" s="74">
        <v>57.389629100000001</v>
      </c>
      <c r="P36" s="74">
        <v>58.742254389999999</v>
      </c>
      <c r="Q36" s="74">
        <v>61.507510799999999</v>
      </c>
      <c r="R36" s="74">
        <v>63.652756869999997</v>
      </c>
      <c r="S36" s="74">
        <v>59.776539120000002</v>
      </c>
      <c r="T36" s="74">
        <v>65.190726490000003</v>
      </c>
      <c r="U36" s="74">
        <v>67.726872480000011</v>
      </c>
      <c r="V36" s="74">
        <v>50.507087056392763</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7.2064522999999996</v>
      </c>
      <c r="E37" s="74">
        <v>7.4487741000000005</v>
      </c>
      <c r="F37" s="74">
        <v>8.8647459999999985</v>
      </c>
      <c r="G37" s="74">
        <v>9.6824769000000011</v>
      </c>
      <c r="H37" s="74">
        <v>6.0827506000000007</v>
      </c>
      <c r="I37" s="74">
        <v>6.3816844000000001</v>
      </c>
      <c r="J37" s="74">
        <v>8.2755542000000002</v>
      </c>
      <c r="K37" s="74">
        <v>8.4624065000000002</v>
      </c>
      <c r="L37" s="74">
        <v>9.2299696999999998</v>
      </c>
      <c r="M37" s="74">
        <v>10.6981664</v>
      </c>
      <c r="N37" s="74">
        <v>10.541896400000001</v>
      </c>
      <c r="O37" s="74">
        <v>9.7890735000000006</v>
      </c>
      <c r="P37" s="74">
        <v>12.913676030000001</v>
      </c>
      <c r="Q37" s="74">
        <v>15.61560807</v>
      </c>
      <c r="R37" s="74">
        <v>15.995860770000002</v>
      </c>
      <c r="S37" s="74">
        <v>15.57674184</v>
      </c>
      <c r="T37" s="74">
        <v>16.001303589999999</v>
      </c>
      <c r="U37" s="74">
        <v>16.658953919999998</v>
      </c>
      <c r="V37" s="74">
        <v>12.423358780583623</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94.257042170000005</v>
      </c>
      <c r="E38" s="71">
        <v>97.15935605</v>
      </c>
      <c r="F38" s="71">
        <v>96.304892809999998</v>
      </c>
      <c r="G38" s="71">
        <v>98.702423569999993</v>
      </c>
      <c r="H38" s="71">
        <v>101.02561212000001</v>
      </c>
      <c r="I38" s="71">
        <v>110.48294733</v>
      </c>
      <c r="J38" s="71">
        <v>106.76440240999999</v>
      </c>
      <c r="K38" s="71">
        <v>101.08796157</v>
      </c>
      <c r="L38" s="71">
        <v>100.71844367999999</v>
      </c>
      <c r="M38" s="71">
        <v>111.28411436</v>
      </c>
      <c r="N38" s="71">
        <v>114.0727644</v>
      </c>
      <c r="O38" s="71">
        <v>122.27126120999999</v>
      </c>
      <c r="P38" s="71">
        <v>136.27942970000001</v>
      </c>
      <c r="Q38" s="71">
        <v>155.28490765000001</v>
      </c>
      <c r="R38" s="71">
        <v>154.89450575999999</v>
      </c>
      <c r="S38" s="71">
        <v>148.53694164999999</v>
      </c>
      <c r="T38" s="71">
        <v>172.06271243</v>
      </c>
      <c r="U38" s="71">
        <v>169.86994875000002</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30.118447810000003</v>
      </c>
      <c r="E39" s="74">
        <v>31.594491180000002</v>
      </c>
      <c r="F39" s="74">
        <v>26.848610990000001</v>
      </c>
      <c r="G39" s="74">
        <v>30.136531569999999</v>
      </c>
      <c r="H39" s="74">
        <v>29.40569945</v>
      </c>
      <c r="I39" s="74">
        <v>32.364189089999996</v>
      </c>
      <c r="J39" s="74">
        <v>31.22297936</v>
      </c>
      <c r="K39" s="74">
        <v>34.076403810000002</v>
      </c>
      <c r="L39" s="74">
        <v>33.71715391</v>
      </c>
      <c r="M39" s="74">
        <v>37.183319000000004</v>
      </c>
      <c r="N39" s="74">
        <v>35.500515910000004</v>
      </c>
      <c r="O39" s="74">
        <v>36.686311249999996</v>
      </c>
      <c r="P39" s="74">
        <v>38.28184435</v>
      </c>
      <c r="Q39" s="74">
        <v>38.285757270000005</v>
      </c>
      <c r="R39" s="74">
        <v>38.452140099999994</v>
      </c>
      <c r="S39" s="74">
        <v>35.64173332</v>
      </c>
      <c r="T39" s="74">
        <v>41.286788610000002</v>
      </c>
      <c r="U39" s="74">
        <v>40.760630620000001</v>
      </c>
      <c r="V39" s="74">
        <v>23.995198044115497</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4.776441E-2</v>
      </c>
      <c r="E40" s="74">
        <v>3.1040430000000001E-2</v>
      </c>
      <c r="F40" s="74">
        <v>8.5984340000000006E-2</v>
      </c>
      <c r="G40" s="74">
        <v>0.14340084</v>
      </c>
      <c r="H40" s="74">
        <v>0.10081686000000001</v>
      </c>
      <c r="I40" s="74">
        <v>0.11326228999999999</v>
      </c>
      <c r="J40" s="74">
        <v>7.8783320000000004E-2</v>
      </c>
      <c r="K40" s="74">
        <v>4.494836E-2</v>
      </c>
      <c r="L40" s="74">
        <v>4.028375E-2</v>
      </c>
      <c r="M40" s="74">
        <v>5.0214959999999996E-2</v>
      </c>
      <c r="N40" s="74">
        <v>8.0245059999999993E-2</v>
      </c>
      <c r="O40" s="74">
        <v>0.15976678000000002</v>
      </c>
      <c r="P40" s="74">
        <v>0.25393389</v>
      </c>
      <c r="Q40" s="74">
        <v>1.6220229400000001</v>
      </c>
      <c r="R40" s="74">
        <v>0.60381501000000004</v>
      </c>
      <c r="S40" s="74">
        <v>0.50583474000000006</v>
      </c>
      <c r="T40" s="74">
        <v>0.58595050999999998</v>
      </c>
      <c r="U40" s="74">
        <v>0.57848316999999994</v>
      </c>
      <c r="V40" s="74">
        <v>0.34054473687477338</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42.117718589999996</v>
      </c>
      <c r="E41" s="74">
        <v>43.341014640000004</v>
      </c>
      <c r="F41" s="74">
        <v>44.324928629999995</v>
      </c>
      <c r="G41" s="74">
        <v>43.830548300000004</v>
      </c>
      <c r="H41" s="74">
        <v>44.333495460000009</v>
      </c>
      <c r="I41" s="74">
        <v>43.463420680000006</v>
      </c>
      <c r="J41" s="74">
        <v>42.189165950000003</v>
      </c>
      <c r="K41" s="74">
        <v>34.659851170000003</v>
      </c>
      <c r="L41" s="74">
        <v>35.768422189999995</v>
      </c>
      <c r="M41" s="74">
        <v>41.686177989999997</v>
      </c>
      <c r="N41" s="74">
        <v>44.497463459999999</v>
      </c>
      <c r="O41" s="74">
        <v>49.705744599999996</v>
      </c>
      <c r="P41" s="74">
        <v>56.457518700000001</v>
      </c>
      <c r="Q41" s="74">
        <v>70.292841490000001</v>
      </c>
      <c r="R41" s="74">
        <v>69.745162750000006</v>
      </c>
      <c r="S41" s="74">
        <v>65.84866894000001</v>
      </c>
      <c r="T41" s="74">
        <v>76.277998330000003</v>
      </c>
      <c r="U41" s="74">
        <v>75.30591308000001</v>
      </c>
      <c r="V41" s="74">
        <v>44.331509860421974</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91.756899999999987</v>
      </c>
      <c r="E42" s="71">
        <v>95.50985</v>
      </c>
      <c r="F42" s="71">
        <v>99.38655</v>
      </c>
      <c r="G42" s="71">
        <v>105.72210000000001</v>
      </c>
      <c r="H42" s="71">
        <v>101.2807</v>
      </c>
      <c r="I42" s="71">
        <v>109.2533</v>
      </c>
      <c r="J42" s="71">
        <v>103.0723</v>
      </c>
      <c r="K42" s="71">
        <v>103.2808</v>
      </c>
      <c r="L42" s="71">
        <v>108.24419999999999</v>
      </c>
      <c r="M42" s="71">
        <v>114.22199999999999</v>
      </c>
      <c r="N42" s="71">
        <v>114.3391</v>
      </c>
      <c r="O42" s="71">
        <v>112.9765</v>
      </c>
      <c r="P42" s="71">
        <v>120.61239999999999</v>
      </c>
      <c r="Q42" s="71">
        <v>124.3433</v>
      </c>
      <c r="R42" s="71">
        <v>130.17250000000001</v>
      </c>
      <c r="S42" s="71">
        <v>129.4915</v>
      </c>
      <c r="T42" s="71">
        <v>136.91989999999998</v>
      </c>
      <c r="U42" s="71">
        <v>134.07939999999999</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27.596630000000001</v>
      </c>
      <c r="E43" s="74">
        <v>29.312750000000001</v>
      </c>
      <c r="F43" s="74">
        <v>30.22073</v>
      </c>
      <c r="G43" s="74">
        <v>33.180070000000001</v>
      </c>
      <c r="H43" s="74">
        <v>32.871099999999998</v>
      </c>
      <c r="I43" s="74">
        <v>34.943480000000001</v>
      </c>
      <c r="J43" s="74">
        <v>35.403769999999994</v>
      </c>
      <c r="K43" s="74">
        <v>36.770989999999998</v>
      </c>
      <c r="L43" s="74">
        <v>37.434110000000004</v>
      </c>
      <c r="M43" s="74">
        <v>38.21808</v>
      </c>
      <c r="N43" s="74">
        <v>37.131449999999994</v>
      </c>
      <c r="O43" s="74">
        <v>36.348529999999997</v>
      </c>
      <c r="P43" s="74">
        <v>35.206830000000004</v>
      </c>
      <c r="Q43" s="74">
        <v>36.589289999999998</v>
      </c>
      <c r="R43" s="74">
        <v>35.917279999999998</v>
      </c>
      <c r="S43" s="74">
        <v>34.121360000000003</v>
      </c>
      <c r="T43" s="74">
        <v>37.278230000000001</v>
      </c>
      <c r="U43" s="74">
        <v>38.620239999999995</v>
      </c>
      <c r="V43" s="74">
        <v>28.804007177836414</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23.438110000000002</v>
      </c>
      <c r="E44" s="74">
        <v>24.63062</v>
      </c>
      <c r="F44" s="74">
        <v>25.162779999999998</v>
      </c>
      <c r="G44" s="74">
        <v>26.822320000000001</v>
      </c>
      <c r="H44" s="74">
        <v>24.147310000000001</v>
      </c>
      <c r="I44" s="74">
        <v>23.421830000000003</v>
      </c>
      <c r="J44" s="74">
        <v>26.254549999999998</v>
      </c>
      <c r="K44" s="74">
        <v>22.994479999999999</v>
      </c>
      <c r="L44" s="74">
        <v>23.550039999999999</v>
      </c>
      <c r="M44" s="74">
        <v>26.598470000000002</v>
      </c>
      <c r="N44" s="74">
        <v>27.33616</v>
      </c>
      <c r="O44" s="74">
        <v>24.81784</v>
      </c>
      <c r="P44" s="74">
        <v>27.998240000000003</v>
      </c>
      <c r="Q44" s="74">
        <v>29.454360000000001</v>
      </c>
      <c r="R44" s="74">
        <v>33.412910000000004</v>
      </c>
      <c r="S44" s="74">
        <v>31.94144</v>
      </c>
      <c r="T44" s="74">
        <v>34.676029999999997</v>
      </c>
      <c r="U44" s="74">
        <v>36.831249999999997</v>
      </c>
      <c r="V44" s="74">
        <v>27.469730622302901</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3.0381719999999999</v>
      </c>
      <c r="E45" s="74">
        <v>2.6913620000000003</v>
      </c>
      <c r="F45" s="74">
        <v>2.8222519999999998</v>
      </c>
      <c r="G45" s="74">
        <v>3.097407</v>
      </c>
      <c r="H45" s="74">
        <v>2.7037820000000004</v>
      </c>
      <c r="I45" s="74">
        <v>2.5327649999999999</v>
      </c>
      <c r="J45" s="74">
        <v>2.2327699999999999</v>
      </c>
      <c r="K45" s="74">
        <v>2.2556989999999999</v>
      </c>
      <c r="L45" s="74">
        <v>1.9786330000000001</v>
      </c>
      <c r="M45" s="74">
        <v>1.8458330000000001</v>
      </c>
      <c r="N45" s="74">
        <v>0.95922160000000001</v>
      </c>
      <c r="O45" s="74">
        <v>0.89998679999999998</v>
      </c>
      <c r="P45" s="74">
        <v>1.310713</v>
      </c>
      <c r="Q45" s="74">
        <v>1.553261</v>
      </c>
      <c r="R45" s="74">
        <v>1.5829259999999998</v>
      </c>
      <c r="S45" s="74">
        <v>1.2981020000000001</v>
      </c>
      <c r="T45" s="74">
        <v>1.2032170000000002</v>
      </c>
      <c r="U45" s="74">
        <v>1.1201949999999998</v>
      </c>
      <c r="V45" s="74">
        <v>0.83547136994944782</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5.153486</v>
      </c>
      <c r="E46" s="74">
        <v>5.4441270000000008</v>
      </c>
      <c r="F46" s="74">
        <v>5.4944499999999996</v>
      </c>
      <c r="G46" s="74">
        <v>5.8508190000000004</v>
      </c>
      <c r="H46" s="74">
        <v>4.8690069999999999</v>
      </c>
      <c r="I46" s="74">
        <v>5.1853230000000003</v>
      </c>
      <c r="J46" s="74">
        <v>6.424912</v>
      </c>
      <c r="K46" s="74">
        <v>6.605664</v>
      </c>
      <c r="L46" s="74">
        <v>6.0726509999999996</v>
      </c>
      <c r="M46" s="74">
        <v>5.6628780000000001</v>
      </c>
      <c r="N46" s="74">
        <v>5.0672179999999996</v>
      </c>
      <c r="O46" s="74">
        <v>4.882358</v>
      </c>
      <c r="P46" s="74">
        <v>5.39175</v>
      </c>
      <c r="Q46" s="74">
        <v>5.6967690000000006</v>
      </c>
      <c r="R46" s="74">
        <v>5.8538999999999994</v>
      </c>
      <c r="S46" s="74">
        <v>4.800198</v>
      </c>
      <c r="T46" s="74">
        <v>5.4096090000000006</v>
      </c>
      <c r="U46" s="74">
        <v>5.2707189999999997</v>
      </c>
      <c r="V46" s="74">
        <v>3.9310430983432205</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8.3391330000000004</v>
      </c>
      <c r="E47" s="74">
        <v>9.2301789999999997</v>
      </c>
      <c r="F47" s="74">
        <v>9.7619500000000006</v>
      </c>
      <c r="G47" s="74">
        <v>10.444240000000001</v>
      </c>
      <c r="H47" s="74">
        <v>11.564920000000001</v>
      </c>
      <c r="I47" s="74">
        <v>11.308920000000001</v>
      </c>
      <c r="J47" s="74">
        <v>12.82732</v>
      </c>
      <c r="K47" s="74">
        <v>13.62168</v>
      </c>
      <c r="L47" s="74">
        <v>14.88519</v>
      </c>
      <c r="M47" s="74">
        <v>16.517859999999999</v>
      </c>
      <c r="N47" s="74">
        <v>16.533240000000003</v>
      </c>
      <c r="O47" s="74">
        <v>16.396999999999998</v>
      </c>
      <c r="P47" s="74">
        <v>17.966049999999999</v>
      </c>
      <c r="Q47" s="74">
        <v>21.422939999999997</v>
      </c>
      <c r="R47" s="74">
        <v>22.760380000000001</v>
      </c>
      <c r="S47" s="74">
        <v>27.159580000000002</v>
      </c>
      <c r="T47" s="74">
        <v>27.452200000000001</v>
      </c>
      <c r="U47" s="74">
        <v>28.423410000000001</v>
      </c>
      <c r="V47" s="74">
        <v>21.198938837733465</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8.6665150000000004</v>
      </c>
      <c r="E48" s="71">
        <v>8.1916320000000002</v>
      </c>
      <c r="F48" s="71">
        <v>8.7321340000000003</v>
      </c>
      <c r="G48" s="71">
        <v>9.8429520000000004</v>
      </c>
      <c r="H48" s="71">
        <v>9.2783599999999993</v>
      </c>
      <c r="I48" s="71">
        <v>7.4368780000000001</v>
      </c>
      <c r="J48" s="71">
        <v>11.221109999999999</v>
      </c>
      <c r="K48" s="71">
        <v>9.1733550000000008</v>
      </c>
      <c r="L48" s="71">
        <v>9.426304</v>
      </c>
      <c r="M48" s="71">
        <v>10.759865</v>
      </c>
      <c r="N48" s="71">
        <v>12.736611</v>
      </c>
      <c r="O48" s="71">
        <v>9.2582199999999997</v>
      </c>
      <c r="P48" s="71">
        <v>9.0662819999999993</v>
      </c>
      <c r="Q48" s="71">
        <v>9.311261</v>
      </c>
      <c r="R48" s="71">
        <v>8.7233160000000005</v>
      </c>
      <c r="S48" s="71">
        <v>8.8558190000000003</v>
      </c>
      <c r="T48" s="71">
        <v>9.1162969999999994</v>
      </c>
      <c r="U48" s="71">
        <v>10.224461</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2.465182</v>
      </c>
      <c r="E49" s="74">
        <v>2.3755959999999998</v>
      </c>
      <c r="F49" s="74">
        <v>2.7432469999999998</v>
      </c>
      <c r="G49" s="74">
        <v>3.4485619999999999</v>
      </c>
      <c r="H49" s="74">
        <v>2.601232</v>
      </c>
      <c r="I49" s="74">
        <v>3.9384899999999998</v>
      </c>
      <c r="J49" s="74">
        <v>4.6681010000000001</v>
      </c>
      <c r="K49" s="74">
        <v>2.5669279999999999</v>
      </c>
      <c r="L49" s="74">
        <v>2.6900399999999998</v>
      </c>
      <c r="M49" s="74">
        <v>3.697333</v>
      </c>
      <c r="N49" s="74">
        <v>5.5056139999999996</v>
      </c>
      <c r="O49" s="74">
        <v>1.9162809999999999</v>
      </c>
      <c r="P49" s="74">
        <v>1.8492599999999999</v>
      </c>
      <c r="Q49" s="74">
        <v>1.5995170000000001</v>
      </c>
      <c r="R49" s="74">
        <v>1.2342789999999999</v>
      </c>
      <c r="S49" s="74">
        <v>1.4714179999999999</v>
      </c>
      <c r="T49" s="74">
        <v>1.2962159999999998</v>
      </c>
      <c r="U49" s="74">
        <v>1.943147</v>
      </c>
      <c r="V49" s="74">
        <v>19.004884462858236</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6.201333</v>
      </c>
      <c r="E50" s="74">
        <v>5.8160360000000004</v>
      </c>
      <c r="F50" s="74">
        <v>5.9888870000000001</v>
      </c>
      <c r="G50" s="74">
        <v>6.3943900000000005</v>
      </c>
      <c r="H50" s="74">
        <v>6.6771279999999997</v>
      </c>
      <c r="I50" s="74">
        <v>3.4983879999999998</v>
      </c>
      <c r="J50" s="74">
        <v>6.5530090000000003</v>
      </c>
      <c r="K50" s="74">
        <v>6.606427</v>
      </c>
      <c r="L50" s="74">
        <v>6.7362640000000003</v>
      </c>
      <c r="M50" s="74">
        <v>7.062532</v>
      </c>
      <c r="N50" s="74">
        <v>7.2309970000000003</v>
      </c>
      <c r="O50" s="74">
        <v>7.341939</v>
      </c>
      <c r="P50" s="74">
        <v>7.217022</v>
      </c>
      <c r="Q50" s="74">
        <v>7.7117439999999995</v>
      </c>
      <c r="R50" s="74">
        <v>7.4890370000000006</v>
      </c>
      <c r="S50" s="74">
        <v>7.3844009999999995</v>
      </c>
      <c r="T50" s="74">
        <v>7.8200810000000001</v>
      </c>
      <c r="U50" s="74">
        <v>8.2813140000000001</v>
      </c>
      <c r="V50" s="74">
        <v>80.995115537141757</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8.4072000000000001E-3</v>
      </c>
      <c r="E51" s="74">
        <v>7.3562999999999996E-3</v>
      </c>
      <c r="F51" s="74">
        <v>1.57635E-2</v>
      </c>
      <c r="G51" s="74">
        <v>0.25326690000000002</v>
      </c>
      <c r="H51" s="74">
        <v>0.2343507</v>
      </c>
      <c r="I51" s="74">
        <v>0.52334820000000004</v>
      </c>
      <c r="J51" s="74">
        <v>1.064562</v>
      </c>
      <c r="K51" s="74">
        <v>0.23014709999999999</v>
      </c>
      <c r="L51" s="74">
        <v>0.64630350000000003</v>
      </c>
      <c r="M51" s="74">
        <v>1.112903</v>
      </c>
      <c r="N51" s="74">
        <v>0.85017809999999994</v>
      </c>
      <c r="O51" s="74">
        <v>0.1797039</v>
      </c>
      <c r="P51" s="74">
        <v>3.36288E-2</v>
      </c>
      <c r="Q51" s="74">
        <v>3.25779E-2</v>
      </c>
      <c r="R51" s="74">
        <v>1.0509E-3</v>
      </c>
      <c r="S51" s="74">
        <v>1.9967099999999998E-2</v>
      </c>
      <c r="T51" s="74">
        <v>2.0524100000000002E-3</v>
      </c>
      <c r="U51" s="74">
        <v>0</v>
      </c>
      <c r="V51" s="74">
        <v>0</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1.0175000000000002E-3</v>
      </c>
      <c r="E52" s="74">
        <v>0</v>
      </c>
      <c r="F52" s="74">
        <v>0</v>
      </c>
      <c r="G52" s="74">
        <v>0.2513225</v>
      </c>
      <c r="H52" s="74">
        <v>0.26149749999999999</v>
      </c>
      <c r="I52" s="74">
        <v>0.52503</v>
      </c>
      <c r="J52" s="74">
        <v>0.80891250000000003</v>
      </c>
      <c r="K52" s="74">
        <v>0.25641000000000003</v>
      </c>
      <c r="L52" s="74">
        <v>0.17704499999999998</v>
      </c>
      <c r="M52" s="74">
        <v>9.0557499999999999E-2</v>
      </c>
      <c r="N52" s="74">
        <v>0.1088725</v>
      </c>
      <c r="O52" s="74">
        <v>8.3435000000000009E-2</v>
      </c>
      <c r="P52" s="74">
        <v>0.14550250000000001</v>
      </c>
      <c r="Q52" s="74">
        <v>5.79975E-2</v>
      </c>
      <c r="R52" s="74">
        <v>6.3085000000000002E-2</v>
      </c>
      <c r="S52" s="74">
        <v>0.40713639999999995</v>
      </c>
      <c r="T52" s="74">
        <v>5.0814000000000007E-3</v>
      </c>
      <c r="U52" s="74">
        <v>1.4820370000000001E-2</v>
      </c>
      <c r="V52" s="74">
        <v>0.14495013477972091</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1.4331E-2</v>
      </c>
      <c r="E53" s="74">
        <v>2.6751199999999999E-2</v>
      </c>
      <c r="F53" s="74">
        <v>2.1018799999999997E-2</v>
      </c>
      <c r="G53" s="74">
        <v>0.31528200000000001</v>
      </c>
      <c r="H53" s="74">
        <v>0.3047726</v>
      </c>
      <c r="I53" s="74">
        <v>0.83119799999999999</v>
      </c>
      <c r="J53" s="74">
        <v>1.1044419999999999</v>
      </c>
      <c r="K53" s="74">
        <v>0.18057060000000003</v>
      </c>
      <c r="L53" s="74">
        <v>1.0509399999999999E-2</v>
      </c>
      <c r="M53" s="74">
        <v>4.777E-3</v>
      </c>
      <c r="N53" s="74">
        <v>9.5540000000000002E-4</v>
      </c>
      <c r="O53" s="74">
        <v>9.5540000000000002E-4</v>
      </c>
      <c r="P53" s="74">
        <v>1.0509399999999999E-2</v>
      </c>
      <c r="Q53" s="74">
        <v>9.5539999999999997E-5</v>
      </c>
      <c r="R53" s="74">
        <v>0.1031832</v>
      </c>
      <c r="S53" s="74">
        <v>0.1136926</v>
      </c>
      <c r="T53" s="74">
        <v>5.7811250000000002E-2</v>
      </c>
      <c r="U53" s="74">
        <v>0.14569200000000002</v>
      </c>
      <c r="V53" s="74">
        <v>1.4249357496693471</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v>
      </c>
      <c r="E54" s="74">
        <v>0</v>
      </c>
      <c r="F54" s="74">
        <v>0</v>
      </c>
      <c r="G54" s="74">
        <v>0</v>
      </c>
      <c r="H54" s="74">
        <v>0</v>
      </c>
      <c r="I54" s="74">
        <v>0</v>
      </c>
      <c r="J54" s="74">
        <v>0</v>
      </c>
      <c r="K54" s="74">
        <v>0</v>
      </c>
      <c r="L54" s="74">
        <v>6.1619999999999994E-2</v>
      </c>
      <c r="M54" s="74">
        <v>2.8756E-2</v>
      </c>
      <c r="N54" s="74">
        <v>1.9513000000000003E-2</v>
      </c>
      <c r="O54" s="74">
        <v>1.3351E-2</v>
      </c>
      <c r="P54" s="74">
        <v>6.5727999999999995E-2</v>
      </c>
      <c r="Q54" s="74">
        <v>1.3351E-2</v>
      </c>
      <c r="R54" s="74">
        <v>2.9783E-2</v>
      </c>
      <c r="S54" s="74">
        <v>2.9783E-2</v>
      </c>
      <c r="T54" s="74">
        <v>0</v>
      </c>
      <c r="U54" s="74">
        <v>0</v>
      </c>
      <c r="V54" s="74">
        <v>0</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3.2961000000000002E-3</v>
      </c>
      <c r="E55" s="74">
        <v>9.8882999999999992E-3</v>
      </c>
      <c r="F55" s="74">
        <v>0</v>
      </c>
      <c r="G55" s="74">
        <v>0.1604102</v>
      </c>
      <c r="H55" s="74">
        <v>7.6908999999999996E-3</v>
      </c>
      <c r="I55" s="74">
        <v>0.1340414</v>
      </c>
      <c r="J55" s="74">
        <v>0.22633220000000001</v>
      </c>
      <c r="K55" s="74">
        <v>0.16150890000000001</v>
      </c>
      <c r="L55" s="74">
        <v>8.6797300000000008E-2</v>
      </c>
      <c r="M55" s="74">
        <v>0.15162059999999999</v>
      </c>
      <c r="N55" s="74">
        <v>0.1373375</v>
      </c>
      <c r="O55" s="74">
        <v>0.12305439999999999</v>
      </c>
      <c r="P55" s="74">
        <v>0.15711410000000001</v>
      </c>
      <c r="Q55" s="74">
        <v>0.1087713</v>
      </c>
      <c r="R55" s="74">
        <v>0.1340414</v>
      </c>
      <c r="S55" s="74">
        <v>0.12744920000000001</v>
      </c>
      <c r="T55" s="74">
        <v>0.1028493</v>
      </c>
      <c r="U55" s="74">
        <v>8.2997619999999994E-2</v>
      </c>
      <c r="V55" s="74">
        <v>0.81175545586217213</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504.81220000000002</v>
      </c>
      <c r="E56" s="71">
        <v>500.89620000000002</v>
      </c>
      <c r="F56" s="71">
        <v>509.1902</v>
      </c>
      <c r="G56" s="71">
        <v>499.43689999999992</v>
      </c>
      <c r="H56" s="71">
        <v>491.56360000000006</v>
      </c>
      <c r="I56" s="71">
        <v>514.44320000000005</v>
      </c>
      <c r="J56" s="71">
        <v>528.64359999999999</v>
      </c>
      <c r="K56" s="71">
        <v>518.21609999999998</v>
      </c>
      <c r="L56" s="71">
        <v>542.73919999999998</v>
      </c>
      <c r="M56" s="71">
        <v>514.14179999999999</v>
      </c>
      <c r="N56" s="71">
        <v>547.72530000000006</v>
      </c>
      <c r="O56" s="71">
        <v>555.46719999999993</v>
      </c>
      <c r="P56" s="71">
        <v>568.82190000000003</v>
      </c>
      <c r="Q56" s="71">
        <v>593.22170000000006</v>
      </c>
      <c r="R56" s="71">
        <v>613.75199999999995</v>
      </c>
      <c r="S56" s="71">
        <v>555.15420000000006</v>
      </c>
      <c r="T56" s="71">
        <v>559.70830000000001</v>
      </c>
      <c r="U56" s="71">
        <v>508.30650000000003</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337.38900000000001</v>
      </c>
      <c r="E57" s="74">
        <v>337.00700000000001</v>
      </c>
      <c r="F57" s="74">
        <v>354.18259999999998</v>
      </c>
      <c r="G57" s="74">
        <v>341.60609999999997</v>
      </c>
      <c r="H57" s="74">
        <v>351.28040000000004</v>
      </c>
      <c r="I57" s="74">
        <v>360.26830000000001</v>
      </c>
      <c r="J57" s="74">
        <v>363.32759999999996</v>
      </c>
      <c r="K57" s="74">
        <v>359.39420000000001</v>
      </c>
      <c r="L57" s="74">
        <v>368.6275</v>
      </c>
      <c r="M57" s="74">
        <v>358.35209999999995</v>
      </c>
      <c r="N57" s="74">
        <v>382.75200000000001</v>
      </c>
      <c r="O57" s="74">
        <v>380.34709999999995</v>
      </c>
      <c r="P57" s="74">
        <v>381.26640000000003</v>
      </c>
      <c r="Q57" s="74">
        <v>391.78770000000003</v>
      </c>
      <c r="R57" s="74">
        <v>400.209</v>
      </c>
      <c r="S57" s="74">
        <v>358.92270000000002</v>
      </c>
      <c r="T57" s="74">
        <v>357.19729999999998</v>
      </c>
      <c r="U57" s="74">
        <v>371.15690000000001</v>
      </c>
      <c r="V57" s="74">
        <v>73.018326541171518</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167.42320000000001</v>
      </c>
      <c r="E58" s="74">
        <v>163.88920000000002</v>
      </c>
      <c r="F58" s="74">
        <v>155.0076</v>
      </c>
      <c r="G58" s="74">
        <v>157.83079999999998</v>
      </c>
      <c r="H58" s="74">
        <v>140.28320000000002</v>
      </c>
      <c r="I58" s="74">
        <v>154.17490000000001</v>
      </c>
      <c r="J58" s="74">
        <v>165.316</v>
      </c>
      <c r="K58" s="74">
        <v>158.8219</v>
      </c>
      <c r="L58" s="74">
        <v>174.11170000000001</v>
      </c>
      <c r="M58" s="74">
        <v>155.78970000000001</v>
      </c>
      <c r="N58" s="74">
        <v>164.97329999999999</v>
      </c>
      <c r="O58" s="74">
        <v>175.12010000000001</v>
      </c>
      <c r="P58" s="74">
        <v>187.55549999999999</v>
      </c>
      <c r="Q58" s="74">
        <v>201.434</v>
      </c>
      <c r="R58" s="74">
        <v>213.54300000000001</v>
      </c>
      <c r="S58" s="74">
        <v>196.23150000000001</v>
      </c>
      <c r="T58" s="74">
        <v>202.511</v>
      </c>
      <c r="U58" s="74">
        <v>137.14959999999999</v>
      </c>
      <c r="V58" s="74">
        <v>26.981673458828482</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6.2244809999999999</v>
      </c>
      <c r="E59" s="74">
        <v>6.6280260000000002</v>
      </c>
      <c r="F59" s="74">
        <v>6.3127560000000003</v>
      </c>
      <c r="G59" s="74">
        <v>4.6880649999999999</v>
      </c>
      <c r="H59" s="74">
        <v>4.7301009999999994</v>
      </c>
      <c r="I59" s="74">
        <v>3.1138170000000001</v>
      </c>
      <c r="J59" s="74">
        <v>4.0606780000000002</v>
      </c>
      <c r="K59" s="74">
        <v>3.3681350000000001</v>
      </c>
      <c r="L59" s="74">
        <v>4.5546009999999999</v>
      </c>
      <c r="M59" s="74">
        <v>3.8431410000000001</v>
      </c>
      <c r="N59" s="74">
        <v>4.987571</v>
      </c>
      <c r="O59" s="74">
        <v>5.4814939999999996</v>
      </c>
      <c r="P59" s="74">
        <v>4.5619570000000005</v>
      </c>
      <c r="Q59" s="74">
        <v>4.4242889999999999</v>
      </c>
      <c r="R59" s="74">
        <v>5.446815</v>
      </c>
      <c r="S59" s="74">
        <v>5.5012509999999999</v>
      </c>
      <c r="T59" s="74">
        <v>4.0514149999999995</v>
      </c>
      <c r="U59" s="74">
        <v>4.1972659999999999</v>
      </c>
      <c r="V59" s="74">
        <v>0.82573526012356713</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34.5777</v>
      </c>
      <c r="E60" s="74">
        <v>37.469440000000006</v>
      </c>
      <c r="F60" s="74">
        <v>37.434839999999994</v>
      </c>
      <c r="G60" s="74">
        <v>38.225439999999999</v>
      </c>
      <c r="H60" s="74">
        <v>40.470050000000001</v>
      </c>
      <c r="I60" s="74">
        <v>42.36768</v>
      </c>
      <c r="J60" s="74">
        <v>40.217709999999997</v>
      </c>
      <c r="K60" s="74">
        <v>41.864019999999996</v>
      </c>
      <c r="L60" s="74">
        <v>43.166419999999995</v>
      </c>
      <c r="M60" s="74">
        <v>41.013390000000001</v>
      </c>
      <c r="N60" s="74">
        <v>39.062839999999994</v>
      </c>
      <c r="O60" s="74">
        <v>38.78201</v>
      </c>
      <c r="P60" s="74">
        <v>41.260640000000002</v>
      </c>
      <c r="Q60" s="74">
        <v>42.791980000000002</v>
      </c>
      <c r="R60" s="74">
        <v>41.209769999999999</v>
      </c>
      <c r="S60" s="74">
        <v>40.79768</v>
      </c>
      <c r="T60" s="74">
        <v>38.961829999999999</v>
      </c>
      <c r="U60" s="74">
        <v>41.065769999999993</v>
      </c>
      <c r="V60" s="74">
        <v>8.0789385931519639</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41.514040000000001</v>
      </c>
      <c r="E61" s="74">
        <v>41.91818</v>
      </c>
      <c r="F61" s="74">
        <v>49.226030000000002</v>
      </c>
      <c r="G61" s="74">
        <v>53.026609999999998</v>
      </c>
      <c r="H61" s="74">
        <v>53.739339999999999</v>
      </c>
      <c r="I61" s="74">
        <v>59.791800000000002</v>
      </c>
      <c r="J61" s="74">
        <v>52.721839999999993</v>
      </c>
      <c r="K61" s="74">
        <v>54.534230000000001</v>
      </c>
      <c r="L61" s="74">
        <v>61.591769999999997</v>
      </c>
      <c r="M61" s="74">
        <v>63.290469999999999</v>
      </c>
      <c r="N61" s="74">
        <v>65.426749999999998</v>
      </c>
      <c r="O61" s="74">
        <v>49.711370000000002</v>
      </c>
      <c r="P61" s="74">
        <v>47.079250000000002</v>
      </c>
      <c r="Q61" s="74">
        <v>47.9114</v>
      </c>
      <c r="R61" s="74">
        <v>47.868410000000004</v>
      </c>
      <c r="S61" s="74">
        <v>42.602910000000001</v>
      </c>
      <c r="T61" s="74">
        <v>44.281330000000004</v>
      </c>
      <c r="U61" s="74">
        <v>41.225919999999995</v>
      </c>
      <c r="V61" s="74">
        <v>8.110445174319036</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v>
      </c>
      <c r="E62" s="74">
        <v>0</v>
      </c>
      <c r="F62" s="74">
        <v>0</v>
      </c>
      <c r="G62" s="74">
        <v>0</v>
      </c>
      <c r="H62" s="74">
        <v>0</v>
      </c>
      <c r="I62" s="74">
        <v>0</v>
      </c>
      <c r="J62" s="74">
        <v>0</v>
      </c>
      <c r="K62" s="74">
        <v>0</v>
      </c>
      <c r="L62" s="74">
        <v>1.8989229999999999</v>
      </c>
      <c r="M62" s="74">
        <v>2.5459329999999998</v>
      </c>
      <c r="N62" s="74">
        <v>2.4011260000000001</v>
      </c>
      <c r="O62" s="74">
        <v>2.4976640000000003</v>
      </c>
      <c r="P62" s="74">
        <v>2.3333439999999999</v>
      </c>
      <c r="Q62" s="74">
        <v>2.7420900000000001</v>
      </c>
      <c r="R62" s="74">
        <v>2.469935</v>
      </c>
      <c r="S62" s="74">
        <v>2.0252439999999998</v>
      </c>
      <c r="T62" s="74">
        <v>2.4750810000000003</v>
      </c>
      <c r="U62" s="74">
        <v>2.4115340000000001</v>
      </c>
      <c r="V62" s="74">
        <v>0.474425174574789</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1.222853</v>
      </c>
      <c r="E63" s="74">
        <v>1.304157</v>
      </c>
      <c r="F63" s="74">
        <v>1.337118</v>
      </c>
      <c r="G63" s="74">
        <v>1.3525</v>
      </c>
      <c r="H63" s="74">
        <v>2.1974</v>
      </c>
      <c r="I63" s="74">
        <v>3.6169199999999999</v>
      </c>
      <c r="J63" s="74">
        <v>2.8269549999999999</v>
      </c>
      <c r="K63" s="74">
        <v>2.9456149999999997</v>
      </c>
      <c r="L63" s="74">
        <v>3.4444250000000003</v>
      </c>
      <c r="M63" s="74">
        <v>3.725692</v>
      </c>
      <c r="N63" s="74">
        <v>4.0509070000000005</v>
      </c>
      <c r="O63" s="74">
        <v>5.3583599999999993</v>
      </c>
      <c r="P63" s="74">
        <v>4.9013010000000001</v>
      </c>
      <c r="Q63" s="74">
        <v>5.4330720000000001</v>
      </c>
      <c r="R63" s="74">
        <v>4.8815240000000006</v>
      </c>
      <c r="S63" s="74">
        <v>3.416957</v>
      </c>
      <c r="T63" s="74">
        <v>3.0418419999999999</v>
      </c>
      <c r="U63" s="74">
        <v>3.125966</v>
      </c>
      <c r="V63" s="74">
        <v>0.61497659384642922</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1547.8457954200001</v>
      </c>
      <c r="E64" s="71">
        <v>1609.12031368</v>
      </c>
      <c r="F64" s="71">
        <v>1589.1318051100002</v>
      </c>
      <c r="G64" s="71">
        <v>1604.4110335800001</v>
      </c>
      <c r="H64" s="71">
        <v>1506.7172482400001</v>
      </c>
      <c r="I64" s="71">
        <v>1609.9975904600001</v>
      </c>
      <c r="J64" s="71">
        <v>1674.2640117800001</v>
      </c>
      <c r="K64" s="71">
        <v>1653.5377665200001</v>
      </c>
      <c r="L64" s="71">
        <v>1603.1301954</v>
      </c>
      <c r="M64" s="71">
        <v>1585.1186809199999</v>
      </c>
      <c r="N64" s="71">
        <v>1591.2427740400001</v>
      </c>
      <c r="O64" s="71">
        <v>1571.28041908</v>
      </c>
      <c r="P64" s="71">
        <v>1615.2190543700001</v>
      </c>
      <c r="Q64" s="71">
        <v>1688.9919723600001</v>
      </c>
      <c r="R64" s="71">
        <v>1716.6422105500001</v>
      </c>
      <c r="S64" s="71">
        <v>1626.7754530299999</v>
      </c>
      <c r="T64" s="71">
        <v>1792.50710383</v>
      </c>
      <c r="U64" s="71">
        <v>1789.3509572600001</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569.43999999999994</v>
      </c>
      <c r="E65" s="71">
        <v>547.11</v>
      </c>
      <c r="F65" s="71">
        <v>497.99</v>
      </c>
      <c r="G65" s="71">
        <v>477.93</v>
      </c>
      <c r="H65" s="71">
        <v>486.79</v>
      </c>
      <c r="I65" s="71">
        <v>497.76</v>
      </c>
      <c r="J65" s="71">
        <v>496.29</v>
      </c>
      <c r="K65" s="71">
        <v>471.19</v>
      </c>
      <c r="L65" s="71">
        <v>448.94</v>
      </c>
      <c r="M65" s="71">
        <v>440.65</v>
      </c>
      <c r="N65" s="71">
        <v>451.26</v>
      </c>
      <c r="O65" s="71">
        <v>444.74</v>
      </c>
      <c r="P65" s="71">
        <v>448.96999999999997</v>
      </c>
      <c r="Q65" s="71">
        <v>456.66</v>
      </c>
      <c r="R65" s="71">
        <v>454.15</v>
      </c>
      <c r="S65" s="71">
        <v>442.25</v>
      </c>
      <c r="T65" s="71">
        <v>464.89000000000004</v>
      </c>
      <c r="U65" s="71">
        <v>473.78999999999996</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126.4</v>
      </c>
      <c r="E66" s="71">
        <v>121.17</v>
      </c>
      <c r="F66" s="71">
        <v>111.54</v>
      </c>
      <c r="G66" s="71">
        <v>107.91000000000001</v>
      </c>
      <c r="H66" s="71">
        <v>111.64</v>
      </c>
      <c r="I66" s="71">
        <v>111.15</v>
      </c>
      <c r="J66" s="71">
        <v>110.83999999999999</v>
      </c>
      <c r="K66" s="71">
        <v>106.38</v>
      </c>
      <c r="L66" s="71">
        <v>101.11</v>
      </c>
      <c r="M66" s="71">
        <v>104.5</v>
      </c>
      <c r="N66" s="71">
        <v>105.63</v>
      </c>
      <c r="O66" s="71">
        <v>107.86</v>
      </c>
      <c r="P66" s="71">
        <v>109.96000000000001</v>
      </c>
      <c r="Q66" s="71">
        <v>110.88000000000001</v>
      </c>
      <c r="R66" s="71">
        <v>109.95</v>
      </c>
      <c r="S66" s="71">
        <v>108.55</v>
      </c>
      <c r="T66" s="71">
        <v>112.25</v>
      </c>
      <c r="U66" s="71">
        <v>115.09</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240.14</v>
      </c>
      <c r="E67" s="75">
        <v>228.71</v>
      </c>
      <c r="F67" s="75">
        <v>211.12</v>
      </c>
      <c r="G67" s="75">
        <v>205.57</v>
      </c>
      <c r="H67" s="75">
        <v>209.66000000000003</v>
      </c>
      <c r="I67" s="75">
        <v>215</v>
      </c>
      <c r="J67" s="75">
        <v>212.79999999999998</v>
      </c>
      <c r="K67" s="75">
        <v>207.31</v>
      </c>
      <c r="L67" s="75">
        <v>198.05</v>
      </c>
      <c r="M67" s="75">
        <v>197.17000000000002</v>
      </c>
      <c r="N67" s="75">
        <v>197.24</v>
      </c>
      <c r="O67" s="75">
        <v>202.87</v>
      </c>
      <c r="P67" s="75">
        <v>202.99</v>
      </c>
      <c r="Q67" s="75">
        <v>209.76</v>
      </c>
      <c r="R67" s="75">
        <v>205.63</v>
      </c>
      <c r="S67" s="75">
        <v>207.14</v>
      </c>
      <c r="T67" s="75">
        <v>214.18</v>
      </c>
      <c r="U67" s="75">
        <v>215.54999999999998</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3300-000000000000}"/>
  </hyperlinks>
  <pageMargins left="0.18" right="0.25" top="0.75" bottom="0.75" header="0.3" footer="0.3"/>
  <pageSetup paperSize="9" scale="2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tabColor rgb="FF5C4E44"/>
    <pageSetUpPr fitToPage="1"/>
  </sheetPr>
  <dimension ref="A1:BP72"/>
  <sheetViews>
    <sheetView showGridLines="0" zoomScale="60" zoomScaleNormal="60" workbookViewId="0"/>
  </sheetViews>
  <sheetFormatPr defaultColWidth="11.42578125" defaultRowHeight="14.25" x14ac:dyDescent="0.2"/>
  <cols>
    <col min="1" max="1" width="2.28515625" style="13" customWidth="1"/>
    <col min="2" max="2" width="5.7109375" style="13" customWidth="1"/>
    <col min="3" max="3" width="76.42578125" style="48" customWidth="1"/>
    <col min="4" max="21" width="15.42578125" style="19" customWidth="1"/>
    <col min="22" max="22" width="2.28515625" style="13" customWidth="1"/>
    <col min="23" max="27" width="11.42578125" style="19"/>
    <col min="28" max="28" width="21.42578125" style="54" customWidth="1"/>
    <col min="29" max="29" width="14.42578125" style="54" customWidth="1"/>
    <col min="30" max="16384" width="11.42578125" style="19"/>
  </cols>
  <sheetData>
    <row r="1" spans="1:68" s="6" customFormat="1" ht="39.75" customHeight="1" x14ac:dyDescent="0.25">
      <c r="D1" s="7"/>
      <c r="E1" s="7"/>
      <c r="F1" s="7"/>
      <c r="G1" s="7"/>
      <c r="H1" s="7"/>
      <c r="I1" s="7"/>
      <c r="J1" s="7"/>
      <c r="K1" s="7"/>
      <c r="L1" s="7"/>
      <c r="AB1" s="44"/>
      <c r="AC1" s="45"/>
    </row>
    <row r="2" spans="1:68" s="6" customFormat="1" ht="39.75" customHeight="1" x14ac:dyDescent="0.25">
      <c r="D2" s="7"/>
      <c r="E2" s="7"/>
      <c r="F2" s="7"/>
      <c r="G2" s="7"/>
      <c r="H2" s="7"/>
      <c r="I2" s="7"/>
      <c r="J2" s="7"/>
      <c r="K2" s="7"/>
      <c r="L2" s="7"/>
      <c r="Q2" s="10"/>
      <c r="R2" s="10"/>
      <c r="S2" s="10"/>
      <c r="T2" s="10"/>
      <c r="U2" s="10"/>
      <c r="AA2" s="9"/>
      <c r="AB2" s="44"/>
      <c r="AC2" s="46"/>
      <c r="AD2" s="9"/>
      <c r="AE2" s="9"/>
      <c r="AF2" s="9"/>
      <c r="AG2" s="9"/>
      <c r="AH2" s="9"/>
      <c r="AI2" s="150"/>
      <c r="AJ2" s="150"/>
      <c r="AK2" s="150"/>
      <c r="AL2" s="150"/>
      <c r="AM2" s="150"/>
      <c r="AN2" s="150"/>
      <c r="AO2" s="150"/>
      <c r="AP2" s="150"/>
      <c r="AQ2" s="150"/>
      <c r="AR2" s="150"/>
      <c r="AS2" s="150"/>
      <c r="AT2" s="150"/>
      <c r="AU2" s="150"/>
      <c r="AV2" s="150"/>
      <c r="AW2" s="150"/>
      <c r="AX2" s="150"/>
      <c r="AY2" s="150"/>
      <c r="AZ2" s="150"/>
      <c r="BA2" s="150"/>
      <c r="BB2" s="150"/>
      <c r="BC2" s="150"/>
      <c r="BD2" s="150"/>
      <c r="BE2" s="150"/>
      <c r="BF2" s="150"/>
      <c r="BG2" s="150"/>
      <c r="BH2" s="150"/>
      <c r="BI2" s="150"/>
      <c r="BJ2" s="150"/>
      <c r="BK2" s="150"/>
      <c r="BL2" s="150"/>
      <c r="BM2" s="150"/>
      <c r="BN2" s="150"/>
      <c r="BO2" s="150"/>
      <c r="BP2" s="150"/>
    </row>
    <row r="3" spans="1:68" s="13" customFormat="1" ht="65.25" customHeight="1" x14ac:dyDescent="0.25">
      <c r="A3" s="63"/>
      <c r="B3" s="177" t="s">
        <v>244</v>
      </c>
      <c r="C3" s="177"/>
      <c r="D3" s="64">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3"/>
      <c r="X3" s="174" t="s">
        <v>168</v>
      </c>
      <c r="Y3" s="174"/>
      <c r="AA3" s="15"/>
      <c r="AB3" s="51" t="str">
        <f ca="1">"Países con mayor producción de petróleo en " &amp; AC3</f>
        <v>Países con mayor producción de petróleo en 2022</v>
      </c>
      <c r="AC3" s="52">
        <f ca="1">+YEAR(TODAY())-1</f>
        <v>2022</v>
      </c>
      <c r="AD3" s="15"/>
      <c r="AE3" s="15"/>
      <c r="AF3" s="15"/>
      <c r="AG3" s="15"/>
      <c r="AH3" s="15"/>
      <c r="AI3" s="151"/>
      <c r="AJ3" s="151"/>
      <c r="AK3" s="151"/>
      <c r="AL3" s="151"/>
      <c r="AM3" s="151"/>
      <c r="AN3" s="151"/>
      <c r="AO3" s="151"/>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c r="BO3" s="151"/>
      <c r="BP3" s="151"/>
    </row>
    <row r="4" spans="1:68" s="17" customFormat="1" ht="36" customHeight="1" x14ac:dyDescent="0.25">
      <c r="A4" s="58"/>
      <c r="B4" s="176" t="s">
        <v>70</v>
      </c>
      <c r="C4" s="176"/>
      <c r="D4" s="76">
        <v>13968</v>
      </c>
      <c r="E4" s="76">
        <v>13984</v>
      </c>
      <c r="F4" s="77">
        <v>13906</v>
      </c>
      <c r="G4" s="77">
        <v>13422</v>
      </c>
      <c r="H4" s="77">
        <v>13725</v>
      </c>
      <c r="I4" s="77">
        <v>14032</v>
      </c>
      <c r="J4" s="77">
        <v>14544</v>
      </c>
      <c r="K4" s="77">
        <v>15800</v>
      </c>
      <c r="L4" s="77">
        <v>17202</v>
      </c>
      <c r="M4" s="77">
        <v>19087</v>
      </c>
      <c r="N4" s="77">
        <v>19982</v>
      </c>
      <c r="O4" s="77">
        <v>19507</v>
      </c>
      <c r="P4" s="77">
        <v>20433</v>
      </c>
      <c r="Q4" s="77">
        <v>22882</v>
      </c>
      <c r="R4" s="77">
        <v>24761</v>
      </c>
      <c r="S4" s="77">
        <v>23852</v>
      </c>
      <c r="T4" s="77">
        <v>24320</v>
      </c>
      <c r="U4" s="77">
        <v>25643</v>
      </c>
      <c r="V4" s="58"/>
      <c r="AA4" s="20"/>
      <c r="AB4" s="44" t="s">
        <v>46</v>
      </c>
      <c r="AC4" s="53">
        <v>1485</v>
      </c>
      <c r="AD4" s="158"/>
      <c r="AE4" s="158"/>
      <c r="AF4" s="158"/>
      <c r="AG4" s="20"/>
      <c r="AH4" s="20"/>
      <c r="AI4" s="151"/>
      <c r="AJ4" s="153"/>
      <c r="AK4" s="153"/>
      <c r="AL4" s="153"/>
      <c r="AM4" s="153"/>
      <c r="AN4" s="153"/>
      <c r="AO4" s="153"/>
      <c r="AP4" s="153"/>
      <c r="AQ4" s="153"/>
      <c r="AR4" s="153"/>
      <c r="AS4" s="153"/>
      <c r="AT4" s="153"/>
      <c r="AU4" s="153"/>
      <c r="AV4" s="153"/>
      <c r="AW4" s="153"/>
      <c r="AX4" s="153"/>
      <c r="AY4" s="153"/>
      <c r="AZ4" s="153"/>
      <c r="BA4" s="153"/>
      <c r="BB4" s="153"/>
      <c r="BC4" s="153"/>
      <c r="BD4" s="153"/>
      <c r="BE4" s="153"/>
      <c r="BF4" s="153"/>
      <c r="BG4" s="153"/>
      <c r="BH4" s="153"/>
      <c r="BI4" s="153"/>
      <c r="BJ4" s="153"/>
      <c r="BK4" s="153"/>
      <c r="BL4" s="153"/>
      <c r="BM4" s="153"/>
      <c r="BN4" s="153"/>
      <c r="BO4" s="153"/>
      <c r="BP4" s="153"/>
    </row>
    <row r="5" spans="1:68" s="47" customFormat="1" ht="22.5" customHeight="1" x14ac:dyDescent="0.25">
      <c r="A5" s="105"/>
      <c r="B5" s="111"/>
      <c r="C5" s="78" t="s">
        <v>22</v>
      </c>
      <c r="D5" s="79">
        <v>3125</v>
      </c>
      <c r="E5" s="79">
        <v>3307</v>
      </c>
      <c r="F5" s="79">
        <v>3414</v>
      </c>
      <c r="G5" s="79">
        <v>3336</v>
      </c>
      <c r="H5" s="79">
        <v>3321</v>
      </c>
      <c r="I5" s="79">
        <v>3458</v>
      </c>
      <c r="J5" s="79">
        <v>3649</v>
      </c>
      <c r="K5" s="79">
        <v>3891</v>
      </c>
      <c r="L5" s="79">
        <v>4145</v>
      </c>
      <c r="M5" s="79">
        <v>4425</v>
      </c>
      <c r="N5" s="79">
        <v>4536</v>
      </c>
      <c r="O5" s="79">
        <v>4615</v>
      </c>
      <c r="P5" s="79">
        <v>4990</v>
      </c>
      <c r="Q5" s="80">
        <v>5408</v>
      </c>
      <c r="R5" s="80">
        <v>5610</v>
      </c>
      <c r="S5" s="80">
        <v>5349</v>
      </c>
      <c r="T5" s="80">
        <v>5593</v>
      </c>
      <c r="U5" s="80">
        <v>5757</v>
      </c>
      <c r="V5" s="105"/>
      <c r="AA5" s="159"/>
      <c r="AB5" s="44" t="s">
        <v>84</v>
      </c>
      <c r="AC5" s="53">
        <v>1801</v>
      </c>
      <c r="AD5" s="159"/>
      <c r="AE5" s="159"/>
      <c r="AF5" s="159"/>
      <c r="AG5" s="159"/>
      <c r="AH5" s="159"/>
      <c r="AI5" s="154"/>
      <c r="AJ5" s="154"/>
      <c r="AK5" s="154"/>
      <c r="AL5" s="154"/>
      <c r="AM5" s="154"/>
      <c r="AN5" s="154"/>
      <c r="AO5" s="154"/>
      <c r="AP5" s="154"/>
      <c r="AQ5" s="154"/>
      <c r="AR5" s="154"/>
      <c r="AS5" s="154"/>
      <c r="AT5" s="154"/>
      <c r="AU5" s="154"/>
      <c r="AV5" s="154"/>
      <c r="AW5" s="154"/>
      <c r="AX5" s="154"/>
      <c r="AY5" s="154"/>
      <c r="AZ5" s="154"/>
      <c r="BA5" s="154"/>
      <c r="BB5" s="154"/>
      <c r="BC5" s="154"/>
      <c r="BD5" s="154"/>
      <c r="BE5" s="154"/>
      <c r="BF5" s="154"/>
      <c r="BG5" s="154"/>
      <c r="BH5" s="154"/>
      <c r="BI5" s="154"/>
      <c r="BJ5" s="154"/>
      <c r="BK5" s="154"/>
      <c r="BL5" s="154"/>
      <c r="BM5" s="154"/>
      <c r="BN5" s="154"/>
      <c r="BO5" s="154"/>
      <c r="BP5" s="154"/>
    </row>
    <row r="6" spans="1:68" s="47" customFormat="1" ht="22.5" customHeight="1" x14ac:dyDescent="0.25">
      <c r="A6" s="105"/>
      <c r="B6" s="111"/>
      <c r="C6" s="78" t="s">
        <v>79</v>
      </c>
      <c r="D6" s="79">
        <v>7077</v>
      </c>
      <c r="E6" s="79">
        <v>6987</v>
      </c>
      <c r="F6" s="79">
        <v>7014</v>
      </c>
      <c r="G6" s="79">
        <v>6922</v>
      </c>
      <c r="H6" s="79">
        <v>7427</v>
      </c>
      <c r="I6" s="79">
        <v>7615</v>
      </c>
      <c r="J6" s="79">
        <v>7952</v>
      </c>
      <c r="K6" s="79">
        <v>8989</v>
      </c>
      <c r="L6" s="79">
        <v>10167</v>
      </c>
      <c r="M6" s="79">
        <v>11863</v>
      </c>
      <c r="N6" s="79">
        <v>12849</v>
      </c>
      <c r="O6" s="79">
        <v>12429</v>
      </c>
      <c r="P6" s="79">
        <v>13214</v>
      </c>
      <c r="Q6" s="80">
        <v>15401</v>
      </c>
      <c r="R6" s="80">
        <v>17223</v>
      </c>
      <c r="S6" s="80">
        <v>16571</v>
      </c>
      <c r="T6" s="80">
        <v>16773</v>
      </c>
      <c r="U6" s="80">
        <v>17880</v>
      </c>
      <c r="V6" s="105"/>
      <c r="AA6" s="159"/>
      <c r="AB6" s="106" t="s">
        <v>40</v>
      </c>
      <c r="AC6" s="107">
        <v>1820</v>
      </c>
      <c r="AD6" s="159"/>
      <c r="AE6" s="159"/>
      <c r="AF6" s="159"/>
      <c r="AG6" s="159"/>
      <c r="AH6" s="159"/>
      <c r="AI6" s="154"/>
      <c r="AJ6" s="154"/>
      <c r="AK6" s="154"/>
      <c r="AL6" s="154"/>
      <c r="AM6" s="154"/>
      <c r="AN6" s="154"/>
      <c r="AO6" s="154"/>
      <c r="AP6" s="154"/>
      <c r="AQ6" s="154"/>
      <c r="AR6" s="154"/>
      <c r="AS6" s="154"/>
      <c r="AT6" s="154"/>
      <c r="AU6" s="154"/>
      <c r="AV6" s="154"/>
      <c r="AW6" s="154"/>
      <c r="AX6" s="154"/>
      <c r="AY6" s="154"/>
      <c r="AZ6" s="154"/>
      <c r="BA6" s="154"/>
      <c r="BB6" s="154"/>
      <c r="BC6" s="154"/>
      <c r="BD6" s="154"/>
      <c r="BE6" s="154"/>
      <c r="BF6" s="154"/>
      <c r="BG6" s="154"/>
      <c r="BH6" s="154"/>
      <c r="BI6" s="154"/>
      <c r="BJ6" s="154"/>
      <c r="BK6" s="154"/>
      <c r="BL6" s="154"/>
      <c r="BM6" s="154"/>
      <c r="BN6" s="154"/>
      <c r="BO6" s="154"/>
      <c r="BP6" s="154"/>
    </row>
    <row r="7" spans="1:68" s="47" customFormat="1" ht="26.25" customHeight="1" x14ac:dyDescent="0.25">
      <c r="A7" s="13"/>
      <c r="B7" s="67"/>
      <c r="C7" s="78" t="s">
        <v>21</v>
      </c>
      <c r="D7" s="79">
        <v>3766</v>
      </c>
      <c r="E7" s="79">
        <v>3690</v>
      </c>
      <c r="F7" s="79">
        <v>3478</v>
      </c>
      <c r="G7" s="79">
        <v>3164</v>
      </c>
      <c r="H7" s="79">
        <v>2977</v>
      </c>
      <c r="I7" s="79">
        <v>2959</v>
      </c>
      <c r="J7" s="79">
        <v>2943</v>
      </c>
      <c r="K7" s="79">
        <v>2920</v>
      </c>
      <c r="L7" s="79">
        <v>2890</v>
      </c>
      <c r="M7" s="79">
        <v>2799</v>
      </c>
      <c r="N7" s="79">
        <v>2597</v>
      </c>
      <c r="O7" s="79">
        <v>2463</v>
      </c>
      <c r="P7" s="79">
        <v>2229</v>
      </c>
      <c r="Q7" s="80">
        <v>2073</v>
      </c>
      <c r="R7" s="80">
        <v>1928</v>
      </c>
      <c r="S7" s="80">
        <v>1932</v>
      </c>
      <c r="T7" s="80">
        <v>1954</v>
      </c>
      <c r="U7" s="80">
        <v>2006</v>
      </c>
      <c r="V7" s="23"/>
      <c r="AA7" s="159"/>
      <c r="AB7" s="106" t="s">
        <v>38</v>
      </c>
      <c r="AC7" s="107">
        <v>1899</v>
      </c>
      <c r="AD7" s="159"/>
      <c r="AE7" s="159"/>
      <c r="AF7" s="159"/>
      <c r="AG7" s="159"/>
      <c r="AH7" s="159"/>
      <c r="AI7" s="154"/>
      <c r="AJ7" s="154"/>
      <c r="AK7" s="154"/>
      <c r="AL7" s="154"/>
      <c r="AM7" s="154"/>
      <c r="AN7" s="154"/>
      <c r="AO7" s="154"/>
      <c r="AP7" s="154"/>
      <c r="AQ7" s="154"/>
      <c r="AR7" s="154"/>
      <c r="AS7" s="154"/>
      <c r="AT7" s="154"/>
      <c r="AU7" s="154"/>
      <c r="AV7" s="154"/>
      <c r="AW7" s="154"/>
      <c r="AX7" s="154"/>
      <c r="AY7" s="154"/>
      <c r="AZ7" s="154"/>
      <c r="BA7" s="154"/>
      <c r="BB7" s="154"/>
      <c r="BC7" s="154"/>
      <c r="BD7" s="154"/>
      <c r="BE7" s="154"/>
      <c r="BF7" s="154"/>
      <c r="BG7" s="154"/>
      <c r="BH7" s="154"/>
      <c r="BI7" s="154"/>
      <c r="BJ7" s="154"/>
      <c r="BK7" s="154"/>
      <c r="BL7" s="154"/>
      <c r="BM7" s="154"/>
      <c r="BN7" s="154"/>
      <c r="BO7" s="154"/>
      <c r="BP7" s="154"/>
    </row>
    <row r="8" spans="1:68" s="17" customFormat="1" ht="36" customHeight="1" x14ac:dyDescent="0.25">
      <c r="A8" s="16"/>
      <c r="B8" s="175" t="s">
        <v>237</v>
      </c>
      <c r="C8" s="175"/>
      <c r="D8" s="81">
        <v>7100</v>
      </c>
      <c r="E8" s="81">
        <v>7161</v>
      </c>
      <c r="F8" s="82">
        <v>7089</v>
      </c>
      <c r="G8" s="82">
        <v>7281</v>
      </c>
      <c r="H8" s="82">
        <v>7299</v>
      </c>
      <c r="I8" s="82">
        <v>7374</v>
      </c>
      <c r="J8" s="82">
        <v>7501</v>
      </c>
      <c r="K8" s="82">
        <v>7466</v>
      </c>
      <c r="L8" s="82">
        <v>7489</v>
      </c>
      <c r="M8" s="82">
        <v>7710</v>
      </c>
      <c r="N8" s="82">
        <v>7846</v>
      </c>
      <c r="O8" s="82">
        <v>7530</v>
      </c>
      <c r="P8" s="82">
        <v>7269</v>
      </c>
      <c r="Q8" s="82">
        <v>6638</v>
      </c>
      <c r="R8" s="82">
        <v>6326</v>
      </c>
      <c r="S8" s="82">
        <v>5925</v>
      </c>
      <c r="T8" s="82">
        <v>5974</v>
      </c>
      <c r="U8" s="82">
        <v>6416</v>
      </c>
      <c r="V8" s="16"/>
      <c r="AA8" s="20"/>
      <c r="AB8" s="44" t="s">
        <v>21</v>
      </c>
      <c r="AC8" s="53">
        <v>2006</v>
      </c>
      <c r="AD8" s="158"/>
      <c r="AE8" s="158"/>
      <c r="AF8" s="158"/>
      <c r="AG8" s="20"/>
      <c r="AH8" s="20"/>
      <c r="AI8" s="151"/>
      <c r="AJ8" s="153"/>
      <c r="AK8" s="153"/>
      <c r="AL8" s="153"/>
      <c r="AM8" s="153"/>
      <c r="AN8" s="153"/>
      <c r="AO8" s="153"/>
      <c r="AP8" s="153"/>
      <c r="AQ8" s="153"/>
      <c r="AR8" s="153"/>
      <c r="AS8" s="153"/>
      <c r="AT8" s="153"/>
      <c r="AU8" s="153"/>
      <c r="AV8" s="153"/>
      <c r="AW8" s="153"/>
      <c r="AX8" s="153"/>
      <c r="AY8" s="153"/>
      <c r="AZ8" s="153"/>
      <c r="BA8" s="153"/>
      <c r="BB8" s="153"/>
      <c r="BC8" s="153"/>
      <c r="BD8" s="153"/>
      <c r="BE8" s="153"/>
      <c r="BF8" s="153"/>
      <c r="BG8" s="153"/>
      <c r="BH8" s="153"/>
      <c r="BI8" s="153"/>
      <c r="BJ8" s="153"/>
      <c r="BK8" s="153"/>
      <c r="BL8" s="153"/>
      <c r="BM8" s="153"/>
      <c r="BN8" s="153"/>
      <c r="BO8" s="153"/>
      <c r="BP8" s="153"/>
    </row>
    <row r="9" spans="1:68" s="47" customFormat="1" ht="22.5" customHeight="1" x14ac:dyDescent="0.25">
      <c r="A9" s="105"/>
      <c r="B9" s="111"/>
      <c r="C9" s="78" t="s">
        <v>23</v>
      </c>
      <c r="D9" s="79">
        <v>807</v>
      </c>
      <c r="E9" s="79">
        <v>806</v>
      </c>
      <c r="F9" s="79">
        <v>784</v>
      </c>
      <c r="G9" s="79">
        <v>804</v>
      </c>
      <c r="H9" s="79">
        <v>745</v>
      </c>
      <c r="I9" s="79">
        <v>734</v>
      </c>
      <c r="J9" s="79">
        <v>674</v>
      </c>
      <c r="K9" s="79">
        <v>674</v>
      </c>
      <c r="L9" s="79">
        <v>649</v>
      </c>
      <c r="M9" s="79">
        <v>659</v>
      </c>
      <c r="N9" s="79">
        <v>650</v>
      </c>
      <c r="O9" s="79">
        <v>625</v>
      </c>
      <c r="P9" s="79">
        <v>595</v>
      </c>
      <c r="Q9" s="80">
        <v>621</v>
      </c>
      <c r="R9" s="80">
        <v>647</v>
      </c>
      <c r="S9" s="80">
        <v>609</v>
      </c>
      <c r="T9" s="80">
        <v>643</v>
      </c>
      <c r="U9" s="80">
        <v>712</v>
      </c>
      <c r="V9" s="105"/>
      <c r="AA9" s="159"/>
      <c r="AB9" s="44" t="s">
        <v>61</v>
      </c>
      <c r="AC9" s="53">
        <v>3013</v>
      </c>
      <c r="AD9" s="159"/>
      <c r="AE9" s="159"/>
      <c r="AF9" s="159"/>
      <c r="AG9" s="159"/>
      <c r="AH9" s="159"/>
      <c r="AI9" s="154"/>
      <c r="AJ9" s="154"/>
      <c r="AK9" s="154"/>
      <c r="AL9" s="154"/>
      <c r="AM9" s="154"/>
      <c r="AN9" s="154"/>
      <c r="AO9" s="154"/>
      <c r="AP9" s="154"/>
      <c r="AQ9" s="154"/>
      <c r="AR9" s="154"/>
      <c r="AS9" s="154"/>
      <c r="AT9" s="154"/>
      <c r="AU9" s="154"/>
      <c r="AV9" s="154"/>
      <c r="AW9" s="154"/>
      <c r="AX9" s="154"/>
      <c r="AY9" s="154"/>
      <c r="AZ9" s="154"/>
      <c r="BA9" s="154"/>
      <c r="BB9" s="154"/>
      <c r="BC9" s="154"/>
      <c r="BD9" s="154"/>
      <c r="BE9" s="154"/>
      <c r="BF9" s="154"/>
      <c r="BG9" s="154"/>
      <c r="BH9" s="154"/>
      <c r="BI9" s="154"/>
      <c r="BJ9" s="154"/>
      <c r="BK9" s="154"/>
      <c r="BL9" s="154"/>
      <c r="BM9" s="154"/>
      <c r="BN9" s="154"/>
      <c r="BO9" s="154"/>
      <c r="BP9" s="154"/>
    </row>
    <row r="10" spans="1:68" s="47" customFormat="1" ht="22.5" customHeight="1" x14ac:dyDescent="0.25">
      <c r="A10" s="105"/>
      <c r="B10" s="111"/>
      <c r="C10" s="78" t="s">
        <v>24</v>
      </c>
      <c r="D10" s="79">
        <v>1708</v>
      </c>
      <c r="E10" s="79">
        <v>1812</v>
      </c>
      <c r="F10" s="79">
        <v>1839</v>
      </c>
      <c r="G10" s="79">
        <v>1905</v>
      </c>
      <c r="H10" s="79">
        <v>2035</v>
      </c>
      <c r="I10" s="79">
        <v>2152</v>
      </c>
      <c r="J10" s="79">
        <v>2211</v>
      </c>
      <c r="K10" s="79">
        <v>2167</v>
      </c>
      <c r="L10" s="79">
        <v>2133</v>
      </c>
      <c r="M10" s="79">
        <v>2367</v>
      </c>
      <c r="N10" s="79">
        <v>2547</v>
      </c>
      <c r="O10" s="79">
        <v>2628</v>
      </c>
      <c r="P10" s="79">
        <v>2755</v>
      </c>
      <c r="Q10" s="80">
        <v>2713</v>
      </c>
      <c r="R10" s="80">
        <v>2897</v>
      </c>
      <c r="S10" s="80">
        <v>3044</v>
      </c>
      <c r="T10" s="80">
        <v>3002</v>
      </c>
      <c r="U10" s="80">
        <v>3119</v>
      </c>
      <c r="V10" s="105"/>
      <c r="AA10" s="159"/>
      <c r="AB10" s="106" t="s">
        <v>24</v>
      </c>
      <c r="AC10" s="107">
        <v>3119</v>
      </c>
      <c r="AD10" s="159"/>
      <c r="AE10" s="159"/>
      <c r="AF10" s="159"/>
      <c r="AG10" s="159"/>
      <c r="AH10" s="159"/>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c r="BF10" s="154"/>
      <c r="BG10" s="154"/>
      <c r="BH10" s="154"/>
      <c r="BI10" s="154"/>
      <c r="BJ10" s="154"/>
      <c r="BK10" s="154"/>
      <c r="BL10" s="154"/>
      <c r="BM10" s="154"/>
      <c r="BN10" s="154"/>
      <c r="BO10" s="154"/>
      <c r="BP10" s="154"/>
    </row>
    <row r="11" spans="1:68" s="47" customFormat="1" ht="22.5" customHeight="1" x14ac:dyDescent="0.25">
      <c r="A11" s="105"/>
      <c r="B11" s="111"/>
      <c r="C11" s="78" t="s">
        <v>26</v>
      </c>
      <c r="D11" s="79">
        <v>8</v>
      </c>
      <c r="E11" s="79">
        <v>12</v>
      </c>
      <c r="F11" s="79">
        <v>11</v>
      </c>
      <c r="G11" s="79">
        <v>11</v>
      </c>
      <c r="H11" s="79">
        <v>14</v>
      </c>
      <c r="I11" s="79">
        <v>13</v>
      </c>
      <c r="J11" s="79">
        <v>13</v>
      </c>
      <c r="K11" s="79">
        <v>11</v>
      </c>
      <c r="L11" s="79">
        <v>11</v>
      </c>
      <c r="M11" s="79">
        <v>9</v>
      </c>
      <c r="N11" s="79">
        <v>6</v>
      </c>
      <c r="O11" s="79">
        <v>5</v>
      </c>
      <c r="P11" s="79">
        <v>6</v>
      </c>
      <c r="Q11" s="80">
        <v>9</v>
      </c>
      <c r="R11" s="80">
        <v>12</v>
      </c>
      <c r="S11" s="80">
        <v>9</v>
      </c>
      <c r="T11" s="80">
        <v>9</v>
      </c>
      <c r="U11" s="80">
        <v>9</v>
      </c>
      <c r="V11" s="105"/>
      <c r="AA11" s="159"/>
      <c r="AB11" s="106" t="s">
        <v>60</v>
      </c>
      <c r="AC11" s="107">
        <v>3667</v>
      </c>
      <c r="AD11" s="159"/>
      <c r="AE11" s="159"/>
      <c r="AF11" s="159"/>
      <c r="AG11" s="159"/>
      <c r="AH11" s="159"/>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4"/>
      <c r="BE11" s="154"/>
      <c r="BF11" s="154"/>
      <c r="BG11" s="154"/>
      <c r="BH11" s="154"/>
      <c r="BI11" s="154"/>
      <c r="BJ11" s="154"/>
      <c r="BK11" s="154"/>
      <c r="BL11" s="154"/>
      <c r="BM11" s="154"/>
      <c r="BN11" s="154"/>
      <c r="BO11" s="154"/>
      <c r="BP11" s="154"/>
    </row>
    <row r="12" spans="1:68" s="47" customFormat="1" ht="22.5" customHeight="1" x14ac:dyDescent="0.25">
      <c r="A12" s="105"/>
      <c r="B12" s="111"/>
      <c r="C12" s="78" t="s">
        <v>25</v>
      </c>
      <c r="D12" s="79">
        <v>528</v>
      </c>
      <c r="E12" s="79">
        <v>529</v>
      </c>
      <c r="F12" s="79">
        <v>534</v>
      </c>
      <c r="G12" s="79">
        <v>590</v>
      </c>
      <c r="H12" s="79">
        <v>672</v>
      </c>
      <c r="I12" s="79">
        <v>788</v>
      </c>
      <c r="J12" s="79">
        <v>918</v>
      </c>
      <c r="K12" s="79">
        <v>953</v>
      </c>
      <c r="L12" s="79">
        <v>1016</v>
      </c>
      <c r="M12" s="79">
        <v>997</v>
      </c>
      <c r="N12" s="79">
        <v>1014</v>
      </c>
      <c r="O12" s="79">
        <v>906</v>
      </c>
      <c r="P12" s="79">
        <v>862</v>
      </c>
      <c r="Q12" s="80">
        <v>873</v>
      </c>
      <c r="R12" s="80">
        <v>893</v>
      </c>
      <c r="S12" s="80">
        <v>788</v>
      </c>
      <c r="T12" s="80">
        <v>744</v>
      </c>
      <c r="U12" s="80">
        <v>761</v>
      </c>
      <c r="V12" s="105"/>
      <c r="AA12" s="159"/>
      <c r="AB12" s="106" t="s">
        <v>51</v>
      </c>
      <c r="AC12" s="107">
        <v>4177</v>
      </c>
      <c r="AD12" s="159"/>
      <c r="AE12" s="159"/>
      <c r="AF12" s="159"/>
      <c r="AG12" s="159"/>
      <c r="AH12" s="159"/>
      <c r="AI12" s="154"/>
      <c r="AJ12" s="154"/>
      <c r="AK12" s="154"/>
      <c r="AL12" s="154"/>
      <c r="AM12" s="154"/>
      <c r="AN12" s="154"/>
      <c r="AO12" s="154"/>
      <c r="AP12" s="154"/>
      <c r="AQ12" s="154"/>
      <c r="AR12" s="154"/>
      <c r="AS12" s="154"/>
      <c r="AT12" s="154"/>
      <c r="AU12" s="154"/>
      <c r="AV12" s="154"/>
      <c r="AW12" s="154"/>
      <c r="AX12" s="154"/>
      <c r="AY12" s="154"/>
      <c r="AZ12" s="154"/>
      <c r="BA12" s="154"/>
      <c r="BB12" s="154"/>
      <c r="BC12" s="154"/>
      <c r="BD12" s="154"/>
      <c r="BE12" s="154"/>
      <c r="BF12" s="154"/>
      <c r="BG12" s="154"/>
      <c r="BH12" s="154"/>
      <c r="BI12" s="154"/>
      <c r="BJ12" s="154"/>
      <c r="BK12" s="154"/>
      <c r="BL12" s="154"/>
      <c r="BM12" s="154"/>
      <c r="BN12" s="154"/>
      <c r="BO12" s="154"/>
      <c r="BP12" s="154"/>
    </row>
    <row r="13" spans="1:68" s="47" customFormat="1" ht="22.5" customHeight="1" x14ac:dyDescent="0.25">
      <c r="A13" s="105"/>
      <c r="B13" s="111"/>
      <c r="C13" s="78" t="s">
        <v>28</v>
      </c>
      <c r="D13" s="79">
        <v>116</v>
      </c>
      <c r="E13" s="79">
        <v>121</v>
      </c>
      <c r="F13" s="79">
        <v>117</v>
      </c>
      <c r="G13" s="79">
        <v>124</v>
      </c>
      <c r="H13" s="79">
        <v>149</v>
      </c>
      <c r="I13" s="79">
        <v>156</v>
      </c>
      <c r="J13" s="79">
        <v>152</v>
      </c>
      <c r="K13" s="79">
        <v>153</v>
      </c>
      <c r="L13" s="79">
        <v>166</v>
      </c>
      <c r="M13" s="79">
        <v>173</v>
      </c>
      <c r="N13" s="79">
        <v>150</v>
      </c>
      <c r="O13" s="79">
        <v>134</v>
      </c>
      <c r="P13" s="79">
        <v>133</v>
      </c>
      <c r="Q13" s="80">
        <v>133</v>
      </c>
      <c r="R13" s="80">
        <v>140</v>
      </c>
      <c r="S13" s="80">
        <v>125</v>
      </c>
      <c r="T13" s="80">
        <v>121</v>
      </c>
      <c r="U13" s="80">
        <v>118</v>
      </c>
      <c r="V13" s="105"/>
      <c r="AA13" s="159"/>
      <c r="AB13" s="106" t="s">
        <v>231</v>
      </c>
      <c r="AC13" s="107">
        <v>4210</v>
      </c>
      <c r="AD13" s="159"/>
      <c r="AE13" s="159"/>
      <c r="AF13" s="159"/>
      <c r="AG13" s="159"/>
      <c r="AH13" s="159"/>
      <c r="AI13" s="154"/>
      <c r="AJ13" s="154"/>
      <c r="AK13" s="154"/>
      <c r="AL13" s="154"/>
      <c r="AM13" s="154"/>
      <c r="AN13" s="154"/>
      <c r="AO13" s="154"/>
      <c r="AP13" s="154"/>
      <c r="AQ13" s="154"/>
      <c r="AR13" s="154"/>
      <c r="AS13" s="154"/>
      <c r="AT13" s="154"/>
      <c r="AU13" s="154"/>
      <c r="AV13" s="154"/>
      <c r="AW13" s="154"/>
      <c r="AX13" s="154"/>
      <c r="AY13" s="154"/>
      <c r="AZ13" s="154"/>
      <c r="BA13" s="154"/>
      <c r="BB13" s="154"/>
      <c r="BC13" s="154"/>
      <c r="BD13" s="154"/>
      <c r="BE13" s="154"/>
      <c r="BF13" s="154"/>
      <c r="BG13" s="154"/>
      <c r="BH13" s="154"/>
      <c r="BI13" s="154"/>
      <c r="BJ13" s="154"/>
      <c r="BK13" s="154"/>
      <c r="BL13" s="154"/>
      <c r="BM13" s="154"/>
      <c r="BN13" s="154"/>
      <c r="BO13" s="154"/>
      <c r="BP13" s="154"/>
    </row>
    <row r="14" spans="1:68" s="47" customFormat="1" ht="22.5" customHeight="1" x14ac:dyDescent="0.25">
      <c r="A14" s="105"/>
      <c r="B14" s="111"/>
      <c r="C14" s="78" t="s">
        <v>80</v>
      </c>
      <c r="D14" s="79">
        <v>171</v>
      </c>
      <c r="E14" s="79">
        <v>177</v>
      </c>
      <c r="F14" s="79">
        <v>154</v>
      </c>
      <c r="G14" s="79">
        <v>153</v>
      </c>
      <c r="H14" s="79">
        <v>153</v>
      </c>
      <c r="I14" s="79">
        <v>148</v>
      </c>
      <c r="J14" s="79">
        <v>140</v>
      </c>
      <c r="K14" s="79">
        <v>120</v>
      </c>
      <c r="L14" s="79">
        <v>117</v>
      </c>
      <c r="M14" s="79">
        <v>114</v>
      </c>
      <c r="N14" s="79">
        <v>109</v>
      </c>
      <c r="O14" s="79">
        <v>97</v>
      </c>
      <c r="P14" s="79">
        <v>99</v>
      </c>
      <c r="Q14" s="80">
        <v>87</v>
      </c>
      <c r="R14" s="80">
        <v>82</v>
      </c>
      <c r="S14" s="80">
        <v>76</v>
      </c>
      <c r="T14" s="80">
        <v>77</v>
      </c>
      <c r="U14" s="80">
        <v>76</v>
      </c>
      <c r="V14" s="105"/>
      <c r="AA14" s="159"/>
      <c r="AB14" s="106" t="s">
        <v>68</v>
      </c>
      <c r="AC14" s="107">
        <v>4598</v>
      </c>
      <c r="AD14" s="159"/>
      <c r="AE14" s="159"/>
      <c r="AF14" s="159"/>
      <c r="AG14" s="159"/>
      <c r="AH14" s="159"/>
      <c r="AI14" s="154"/>
      <c r="AJ14" s="154"/>
      <c r="AK14" s="154"/>
      <c r="AL14" s="154"/>
      <c r="AM14" s="154"/>
      <c r="AN14" s="154"/>
      <c r="AO14" s="154"/>
      <c r="AP14" s="154"/>
      <c r="AQ14" s="154"/>
      <c r="AR14" s="154"/>
      <c r="AS14" s="154"/>
      <c r="AT14" s="154"/>
      <c r="AU14" s="154"/>
      <c r="AV14" s="154"/>
      <c r="AW14" s="154"/>
      <c r="AX14" s="154"/>
      <c r="AY14" s="154"/>
      <c r="AZ14" s="154"/>
      <c r="BA14" s="154"/>
      <c r="BB14" s="154"/>
      <c r="BC14" s="154"/>
      <c r="BD14" s="154"/>
      <c r="BE14" s="154"/>
      <c r="BF14" s="154"/>
      <c r="BG14" s="154"/>
      <c r="BH14" s="154"/>
      <c r="BI14" s="154"/>
      <c r="BJ14" s="154"/>
      <c r="BK14" s="154"/>
      <c r="BL14" s="154"/>
      <c r="BM14" s="154"/>
      <c r="BN14" s="154"/>
      <c r="BO14" s="154"/>
      <c r="BP14" s="154"/>
    </row>
    <row r="15" spans="1:68" s="47" customFormat="1" ht="22.5" customHeight="1" x14ac:dyDescent="0.25">
      <c r="A15" s="105"/>
      <c r="B15" s="111"/>
      <c r="C15" s="78" t="s">
        <v>27</v>
      </c>
      <c r="D15" s="79">
        <v>3093</v>
      </c>
      <c r="E15" s="79">
        <v>3020</v>
      </c>
      <c r="F15" s="79">
        <v>2998</v>
      </c>
      <c r="G15" s="79">
        <v>3045</v>
      </c>
      <c r="H15" s="79">
        <v>2922</v>
      </c>
      <c r="I15" s="79">
        <v>2775</v>
      </c>
      <c r="J15" s="79">
        <v>2751</v>
      </c>
      <c r="K15" s="79">
        <v>2733</v>
      </c>
      <c r="L15" s="79">
        <v>2722</v>
      </c>
      <c r="M15" s="79">
        <v>2672</v>
      </c>
      <c r="N15" s="79">
        <v>2665</v>
      </c>
      <c r="O15" s="79">
        <v>2429</v>
      </c>
      <c r="P15" s="79">
        <v>2133</v>
      </c>
      <c r="Q15" s="80">
        <v>1534</v>
      </c>
      <c r="R15" s="80">
        <v>982</v>
      </c>
      <c r="S15" s="80">
        <v>587</v>
      </c>
      <c r="T15" s="80">
        <v>661</v>
      </c>
      <c r="U15" s="80">
        <v>762</v>
      </c>
      <c r="V15" s="105"/>
      <c r="AA15" s="159"/>
      <c r="AB15" s="106" t="s">
        <v>22</v>
      </c>
      <c r="AC15" s="107">
        <v>5757</v>
      </c>
      <c r="AD15" s="159"/>
      <c r="AE15" s="159"/>
      <c r="AF15" s="159"/>
      <c r="AG15" s="159"/>
      <c r="AH15" s="159"/>
      <c r="AI15" s="154"/>
      <c r="AJ15" s="154"/>
      <c r="AK15" s="154"/>
      <c r="AL15" s="154"/>
      <c r="AM15" s="154"/>
      <c r="AN15" s="154"/>
      <c r="AO15" s="154"/>
      <c r="AP15" s="154"/>
      <c r="AQ15" s="154"/>
      <c r="AR15" s="154"/>
      <c r="AS15" s="154"/>
      <c r="AT15" s="154"/>
      <c r="AU15" s="154"/>
      <c r="AV15" s="154"/>
      <c r="AW15" s="154"/>
      <c r="AX15" s="154"/>
      <c r="AY15" s="154"/>
      <c r="AZ15" s="154"/>
      <c r="BA15" s="154"/>
      <c r="BB15" s="154"/>
      <c r="BC15" s="154"/>
      <c r="BD15" s="154"/>
      <c r="BE15" s="154"/>
      <c r="BF15" s="154"/>
      <c r="BG15" s="154"/>
      <c r="BH15" s="154"/>
      <c r="BI15" s="154"/>
      <c r="BJ15" s="154"/>
      <c r="BK15" s="154"/>
      <c r="BL15" s="154"/>
      <c r="BM15" s="154"/>
      <c r="BN15" s="154"/>
      <c r="BO15" s="154"/>
      <c r="BP15" s="154"/>
    </row>
    <row r="16" spans="1:68" s="47" customFormat="1" ht="26.25" customHeight="1" x14ac:dyDescent="0.25">
      <c r="A16" s="13"/>
      <c r="B16" s="67"/>
      <c r="C16" s="78" t="s">
        <v>81</v>
      </c>
      <c r="D16" s="79">
        <v>669</v>
      </c>
      <c r="E16" s="79">
        <v>684</v>
      </c>
      <c r="F16" s="79">
        <v>652</v>
      </c>
      <c r="G16" s="79">
        <v>649</v>
      </c>
      <c r="H16" s="79">
        <v>609</v>
      </c>
      <c r="I16" s="79">
        <v>608</v>
      </c>
      <c r="J16" s="79">
        <v>642</v>
      </c>
      <c r="K16" s="79">
        <v>655</v>
      </c>
      <c r="L16" s="79">
        <v>675</v>
      </c>
      <c r="M16" s="79">
        <v>719</v>
      </c>
      <c r="N16" s="79">
        <v>705</v>
      </c>
      <c r="O16" s="79">
        <v>706</v>
      </c>
      <c r="P16" s="79">
        <v>686</v>
      </c>
      <c r="Q16" s="80">
        <v>668</v>
      </c>
      <c r="R16" s="80">
        <v>673</v>
      </c>
      <c r="S16" s="80">
        <v>687</v>
      </c>
      <c r="T16" s="80">
        <v>717</v>
      </c>
      <c r="U16" s="80">
        <v>859</v>
      </c>
      <c r="V16" s="23"/>
      <c r="AA16" s="159"/>
      <c r="AB16" s="44" t="s">
        <v>41</v>
      </c>
      <c r="AC16" s="53">
        <v>11088</v>
      </c>
      <c r="AD16" s="159"/>
      <c r="AE16" s="159"/>
      <c r="AF16" s="159"/>
      <c r="AG16" s="159"/>
      <c r="AH16" s="159"/>
      <c r="AI16" s="154"/>
      <c r="AJ16" s="154"/>
      <c r="AK16" s="154"/>
      <c r="AL16" s="154"/>
      <c r="AM16" s="154"/>
      <c r="AN16" s="154"/>
      <c r="AO16" s="154"/>
      <c r="AP16" s="154"/>
      <c r="AQ16" s="154"/>
      <c r="AR16" s="154"/>
      <c r="AS16" s="154"/>
      <c r="AT16" s="154"/>
      <c r="AU16" s="154"/>
      <c r="AV16" s="154"/>
      <c r="AW16" s="154"/>
      <c r="AX16" s="154"/>
      <c r="AY16" s="154"/>
      <c r="AZ16" s="154"/>
      <c r="BA16" s="154"/>
      <c r="BB16" s="154"/>
      <c r="BC16" s="154"/>
      <c r="BD16" s="154"/>
      <c r="BE16" s="154"/>
      <c r="BF16" s="154"/>
      <c r="BG16" s="154"/>
      <c r="BH16" s="154"/>
      <c r="BI16" s="154"/>
      <c r="BJ16" s="154"/>
      <c r="BK16" s="154"/>
      <c r="BL16" s="154"/>
      <c r="BM16" s="154"/>
      <c r="BN16" s="154"/>
      <c r="BO16" s="154"/>
      <c r="BP16" s="154"/>
    </row>
    <row r="17" spans="1:68" s="17" customFormat="1" ht="36" customHeight="1" x14ac:dyDescent="0.25">
      <c r="A17" s="16"/>
      <c r="B17" s="175" t="s">
        <v>71</v>
      </c>
      <c r="C17" s="175"/>
      <c r="D17" s="81">
        <v>5759</v>
      </c>
      <c r="E17" s="81">
        <v>5339</v>
      </c>
      <c r="F17" s="82">
        <v>5102</v>
      </c>
      <c r="G17" s="82">
        <v>4857</v>
      </c>
      <c r="H17" s="82">
        <v>4625</v>
      </c>
      <c r="I17" s="82">
        <v>4288</v>
      </c>
      <c r="J17" s="82">
        <v>3960</v>
      </c>
      <c r="K17" s="82">
        <v>3656</v>
      </c>
      <c r="L17" s="82">
        <v>3456</v>
      </c>
      <c r="M17" s="82">
        <v>3467</v>
      </c>
      <c r="N17" s="82">
        <v>3620</v>
      </c>
      <c r="O17" s="82">
        <v>3650</v>
      </c>
      <c r="P17" s="82">
        <v>3609</v>
      </c>
      <c r="Q17" s="82">
        <v>3587</v>
      </c>
      <c r="R17" s="82">
        <v>3486</v>
      </c>
      <c r="S17" s="82">
        <v>3703</v>
      </c>
      <c r="T17" s="82">
        <v>3503</v>
      </c>
      <c r="U17" s="82">
        <v>3268</v>
      </c>
      <c r="V17" s="16"/>
      <c r="AA17" s="20"/>
      <c r="AB17" s="44" t="s">
        <v>69</v>
      </c>
      <c r="AC17" s="53">
        <v>12416</v>
      </c>
      <c r="AD17" s="158"/>
      <c r="AE17" s="158"/>
      <c r="AF17" s="158"/>
      <c r="AG17" s="20"/>
      <c r="AH17" s="20"/>
      <c r="AI17" s="151"/>
      <c r="AJ17" s="153"/>
      <c r="AK17" s="153"/>
      <c r="AL17" s="153"/>
      <c r="AM17" s="153"/>
      <c r="AN17" s="153"/>
      <c r="AO17" s="153"/>
      <c r="AP17" s="153"/>
      <c r="AQ17" s="153"/>
      <c r="AR17" s="153"/>
      <c r="AS17" s="153"/>
      <c r="AT17" s="153"/>
      <c r="AU17" s="153"/>
      <c r="AV17" s="153"/>
      <c r="AW17" s="153"/>
      <c r="AX17" s="153"/>
      <c r="AY17" s="153"/>
      <c r="AZ17" s="153"/>
      <c r="BA17" s="153"/>
      <c r="BB17" s="153"/>
      <c r="BC17" s="153"/>
      <c r="BD17" s="153"/>
      <c r="BE17" s="153"/>
      <c r="BF17" s="153"/>
      <c r="BG17" s="153"/>
      <c r="BH17" s="153"/>
      <c r="BI17" s="153"/>
      <c r="BJ17" s="153"/>
      <c r="BK17" s="153"/>
      <c r="BL17" s="153"/>
      <c r="BM17" s="153"/>
      <c r="BN17" s="153"/>
      <c r="BO17" s="153"/>
      <c r="BP17" s="153"/>
    </row>
    <row r="18" spans="1:68" s="47" customFormat="1" ht="22.5" customHeight="1" x14ac:dyDescent="0.25">
      <c r="A18" s="105"/>
      <c r="B18" s="111"/>
      <c r="C18" s="78" t="s">
        <v>32</v>
      </c>
      <c r="D18" s="79">
        <v>78</v>
      </c>
      <c r="E18" s="79">
        <v>76</v>
      </c>
      <c r="F18" s="79">
        <v>79</v>
      </c>
      <c r="G18" s="79">
        <v>81</v>
      </c>
      <c r="H18" s="79">
        <v>92</v>
      </c>
      <c r="I18" s="79">
        <v>72</v>
      </c>
      <c r="J18" s="79">
        <v>79</v>
      </c>
      <c r="K18" s="79">
        <v>82</v>
      </c>
      <c r="L18" s="79">
        <v>74</v>
      </c>
      <c r="M18" s="79">
        <v>60</v>
      </c>
      <c r="N18" s="79">
        <v>66</v>
      </c>
      <c r="O18" s="79">
        <v>68</v>
      </c>
      <c r="P18" s="79">
        <v>67</v>
      </c>
      <c r="Q18" s="80">
        <v>67</v>
      </c>
      <c r="R18" s="80">
        <v>58</v>
      </c>
      <c r="S18" s="80">
        <v>73</v>
      </c>
      <c r="T18" s="80">
        <v>62</v>
      </c>
      <c r="U18" s="80">
        <v>59</v>
      </c>
      <c r="V18" s="105"/>
      <c r="AA18" s="159"/>
      <c r="AB18" s="106" t="s">
        <v>79</v>
      </c>
      <c r="AC18" s="107">
        <v>17880</v>
      </c>
      <c r="AD18" s="159"/>
      <c r="AE18" s="159"/>
      <c r="AF18" s="159"/>
      <c r="AG18" s="159"/>
      <c r="AH18" s="159"/>
      <c r="AI18" s="154"/>
      <c r="AJ18" s="154"/>
      <c r="AK18" s="154"/>
      <c r="AL18" s="154"/>
      <c r="AM18" s="154"/>
      <c r="AN18" s="154"/>
      <c r="AO18" s="154"/>
      <c r="AP18" s="154"/>
      <c r="AQ18" s="154"/>
      <c r="AR18" s="154"/>
      <c r="AS18" s="154"/>
      <c r="AT18" s="154"/>
      <c r="AU18" s="154"/>
      <c r="AV18" s="154"/>
      <c r="AW18" s="154"/>
      <c r="AX18" s="154"/>
      <c r="AY18" s="154"/>
      <c r="AZ18" s="154"/>
      <c r="BA18" s="154"/>
      <c r="BB18" s="154"/>
      <c r="BC18" s="154"/>
      <c r="BD18" s="154"/>
      <c r="BE18" s="154"/>
      <c r="BF18" s="154"/>
      <c r="BG18" s="154"/>
      <c r="BH18" s="154"/>
      <c r="BI18" s="154"/>
      <c r="BJ18" s="154"/>
      <c r="BK18" s="154"/>
      <c r="BL18" s="154"/>
      <c r="BM18" s="154"/>
      <c r="BN18" s="154"/>
      <c r="BO18" s="154"/>
      <c r="BP18" s="154"/>
    </row>
    <row r="19" spans="1:68" s="47" customFormat="1" ht="22.5" customHeight="1" x14ac:dyDescent="0.25">
      <c r="A19" s="105"/>
      <c r="B19" s="111"/>
      <c r="C19" s="78" t="s">
        <v>36</v>
      </c>
      <c r="D19" s="79">
        <v>3</v>
      </c>
      <c r="E19" s="79">
        <v>3</v>
      </c>
      <c r="F19" s="79">
        <v>3</v>
      </c>
      <c r="G19" s="79">
        <v>3</v>
      </c>
      <c r="H19" s="79">
        <v>3</v>
      </c>
      <c r="I19" s="79">
        <v>10</v>
      </c>
      <c r="J19" s="79">
        <v>18</v>
      </c>
      <c r="K19" s="79">
        <v>30</v>
      </c>
      <c r="L19" s="79">
        <v>9</v>
      </c>
      <c r="M19" s="79">
        <v>6</v>
      </c>
      <c r="N19" s="79">
        <v>5</v>
      </c>
      <c r="O19" s="79">
        <v>3</v>
      </c>
      <c r="P19" s="79">
        <v>2</v>
      </c>
      <c r="Q19" s="80">
        <v>2</v>
      </c>
      <c r="R19" s="80">
        <v>1</v>
      </c>
      <c r="S19" s="80">
        <v>1</v>
      </c>
      <c r="T19" s="80">
        <v>0</v>
      </c>
      <c r="U19" s="80">
        <v>0</v>
      </c>
      <c r="V19" s="105"/>
      <c r="AA19" s="159"/>
      <c r="AB19" s="55"/>
      <c r="AC19" s="55"/>
      <c r="AD19" s="159"/>
      <c r="AE19" s="159"/>
      <c r="AF19" s="159"/>
      <c r="AG19" s="159"/>
      <c r="AH19" s="159"/>
      <c r="AI19" s="154"/>
      <c r="AJ19" s="154"/>
      <c r="AK19" s="154"/>
      <c r="AL19" s="154"/>
      <c r="AM19" s="154"/>
      <c r="AN19" s="154"/>
      <c r="AO19" s="154"/>
      <c r="AP19" s="154"/>
      <c r="AQ19" s="154"/>
      <c r="AR19" s="154"/>
      <c r="AS19" s="154"/>
      <c r="AT19" s="154"/>
      <c r="AU19" s="154"/>
      <c r="AV19" s="154"/>
      <c r="AW19" s="154"/>
      <c r="AX19" s="154"/>
      <c r="AY19" s="154"/>
      <c r="AZ19" s="154"/>
      <c r="BA19" s="154"/>
      <c r="BB19" s="154"/>
      <c r="BC19" s="154"/>
      <c r="BD19" s="154"/>
      <c r="BE19" s="154"/>
      <c r="BF19" s="154"/>
      <c r="BG19" s="154"/>
      <c r="BH19" s="154"/>
      <c r="BI19" s="154"/>
      <c r="BJ19" s="154"/>
      <c r="BK19" s="154"/>
      <c r="BL19" s="154"/>
      <c r="BM19" s="154"/>
      <c r="BN19" s="154"/>
      <c r="BO19" s="154"/>
      <c r="BP19" s="154"/>
    </row>
    <row r="20" spans="1:68" s="47" customFormat="1" ht="22.5" customHeight="1" x14ac:dyDescent="0.25">
      <c r="A20" s="105"/>
      <c r="B20" s="111"/>
      <c r="C20" s="78" t="s">
        <v>31</v>
      </c>
      <c r="D20" s="79">
        <v>25</v>
      </c>
      <c r="E20" s="79">
        <v>24</v>
      </c>
      <c r="F20" s="79">
        <v>23</v>
      </c>
      <c r="G20" s="79">
        <v>31</v>
      </c>
      <c r="H20" s="79">
        <v>31</v>
      </c>
      <c r="I20" s="79">
        <v>41</v>
      </c>
      <c r="J20" s="79">
        <v>42</v>
      </c>
      <c r="K20" s="79">
        <v>28</v>
      </c>
      <c r="L20" s="79">
        <v>28</v>
      </c>
      <c r="M20" s="79">
        <v>26</v>
      </c>
      <c r="N20" s="79">
        <v>23</v>
      </c>
      <c r="O20" s="79">
        <v>31</v>
      </c>
      <c r="P20" s="79">
        <v>33</v>
      </c>
      <c r="Q20" s="80">
        <v>21</v>
      </c>
      <c r="R20" s="80">
        <v>28</v>
      </c>
      <c r="S20" s="80">
        <v>28</v>
      </c>
      <c r="T20" s="80">
        <v>35</v>
      </c>
      <c r="U20" s="80">
        <v>39</v>
      </c>
      <c r="V20" s="105"/>
      <c r="AA20" s="159"/>
      <c r="AB20" s="55"/>
      <c r="AC20" s="55"/>
      <c r="AD20" s="159"/>
      <c r="AE20" s="159"/>
      <c r="AF20" s="159"/>
      <c r="AG20" s="159"/>
      <c r="AH20" s="159"/>
      <c r="AI20" s="154"/>
      <c r="AJ20" s="154"/>
      <c r="AK20" s="154"/>
      <c r="AL20" s="154"/>
      <c r="AM20" s="154"/>
      <c r="AN20" s="154"/>
      <c r="AO20" s="154"/>
      <c r="AP20" s="154"/>
      <c r="AQ20" s="154"/>
      <c r="AR20" s="154"/>
      <c r="AS20" s="154"/>
      <c r="AT20" s="154"/>
      <c r="AU20" s="154"/>
      <c r="AV20" s="154"/>
      <c r="AW20" s="154"/>
      <c r="AX20" s="154"/>
      <c r="AY20" s="154"/>
      <c r="AZ20" s="154"/>
      <c r="BA20" s="154"/>
      <c r="BB20" s="154"/>
      <c r="BC20" s="154"/>
      <c r="BD20" s="154"/>
      <c r="BE20" s="154"/>
      <c r="BF20" s="154"/>
      <c r="BG20" s="154"/>
      <c r="BH20" s="154"/>
      <c r="BI20" s="154"/>
      <c r="BJ20" s="154"/>
      <c r="BK20" s="154"/>
      <c r="BL20" s="154"/>
      <c r="BM20" s="154"/>
      <c r="BN20" s="154"/>
      <c r="BO20" s="154"/>
      <c r="BP20" s="154"/>
    </row>
    <row r="21" spans="1:68" s="47" customFormat="1" ht="22.5" customHeight="1" x14ac:dyDescent="0.25">
      <c r="A21" s="105"/>
      <c r="B21" s="111"/>
      <c r="C21" s="78" t="s">
        <v>65</v>
      </c>
      <c r="D21" s="79">
        <v>47</v>
      </c>
      <c r="E21" s="79">
        <v>42</v>
      </c>
      <c r="F21" s="79">
        <v>68</v>
      </c>
      <c r="G21" s="79">
        <v>60</v>
      </c>
      <c r="H21" s="79">
        <v>48</v>
      </c>
      <c r="I21" s="79">
        <v>33</v>
      </c>
      <c r="J21" s="79">
        <v>32</v>
      </c>
      <c r="K21" s="79">
        <v>30</v>
      </c>
      <c r="L21" s="79">
        <v>31</v>
      </c>
      <c r="M21" s="79">
        <v>38</v>
      </c>
      <c r="N21" s="79">
        <v>36</v>
      </c>
      <c r="O21" s="79">
        <v>24</v>
      </c>
      <c r="P21" s="79">
        <v>24</v>
      </c>
      <c r="Q21" s="80">
        <v>23</v>
      </c>
      <c r="R21" s="80">
        <v>18</v>
      </c>
      <c r="S21" s="80">
        <v>20</v>
      </c>
      <c r="T21" s="80">
        <v>18</v>
      </c>
      <c r="U21" s="80">
        <v>11</v>
      </c>
      <c r="V21" s="105"/>
      <c r="AA21" s="159"/>
      <c r="AB21" s="55"/>
      <c r="AC21" s="55"/>
      <c r="AD21" s="159"/>
      <c r="AE21" s="159"/>
      <c r="AF21" s="159"/>
      <c r="AG21" s="159"/>
      <c r="AH21" s="159"/>
      <c r="AI21" s="154"/>
      <c r="AJ21" s="154"/>
      <c r="AK21" s="154"/>
      <c r="AL21" s="154"/>
      <c r="AM21" s="154"/>
      <c r="AN21" s="154"/>
      <c r="AO21" s="154"/>
      <c r="AP21" s="154"/>
      <c r="AQ21" s="154"/>
      <c r="AR21" s="154"/>
      <c r="AS21" s="154"/>
      <c r="AT21" s="154"/>
      <c r="AU21" s="154"/>
      <c r="AV21" s="154"/>
      <c r="AW21" s="154"/>
      <c r="AX21" s="154"/>
      <c r="AY21" s="154"/>
      <c r="AZ21" s="154"/>
      <c r="BA21" s="154"/>
      <c r="BB21" s="154"/>
      <c r="BC21" s="154"/>
      <c r="BD21" s="154"/>
      <c r="BE21" s="154"/>
      <c r="BF21" s="154"/>
      <c r="BG21" s="154"/>
      <c r="BH21" s="154"/>
      <c r="BI21" s="154"/>
      <c r="BJ21" s="154"/>
      <c r="BK21" s="154"/>
      <c r="BL21" s="154"/>
      <c r="BM21" s="154"/>
      <c r="BN21" s="154"/>
      <c r="BO21" s="154"/>
      <c r="BP21" s="154"/>
    </row>
    <row r="22" spans="1:68" s="47" customFormat="1" ht="22.5" customHeight="1" x14ac:dyDescent="0.25">
      <c r="A22" s="105"/>
      <c r="B22" s="111"/>
      <c r="C22" s="78" t="s">
        <v>33</v>
      </c>
      <c r="D22" s="79">
        <v>121</v>
      </c>
      <c r="E22" s="79">
        <v>118</v>
      </c>
      <c r="F22" s="79">
        <v>120</v>
      </c>
      <c r="G22" s="79">
        <v>106</v>
      </c>
      <c r="H22" s="79">
        <v>87</v>
      </c>
      <c r="I22" s="79">
        <v>97</v>
      </c>
      <c r="J22" s="79">
        <v>127</v>
      </c>
      <c r="K22" s="79">
        <v>137</v>
      </c>
      <c r="L22" s="79">
        <v>134</v>
      </c>
      <c r="M22" s="79">
        <v>128</v>
      </c>
      <c r="N22" s="79">
        <v>131</v>
      </c>
      <c r="O22" s="79">
        <v>95</v>
      </c>
      <c r="P22" s="79">
        <v>97</v>
      </c>
      <c r="Q22" s="80">
        <v>109</v>
      </c>
      <c r="R22" s="80">
        <v>89</v>
      </c>
      <c r="S22" s="80">
        <v>112</v>
      </c>
      <c r="T22" s="80">
        <v>110</v>
      </c>
      <c r="U22" s="80">
        <v>94</v>
      </c>
      <c r="V22" s="105"/>
      <c r="AA22" s="159"/>
      <c r="AB22" s="55"/>
      <c r="AC22" s="55"/>
      <c r="AD22" s="159"/>
      <c r="AE22" s="159"/>
      <c r="AF22" s="159"/>
      <c r="AG22" s="159"/>
      <c r="AH22" s="159"/>
      <c r="AI22" s="154"/>
      <c r="AJ22" s="154"/>
      <c r="AK22" s="154"/>
      <c r="AL22" s="154"/>
      <c r="AM22" s="154"/>
      <c r="AN22" s="154"/>
      <c r="AO22" s="154"/>
      <c r="AP22" s="154"/>
      <c r="AQ22" s="154"/>
      <c r="AR22" s="154"/>
      <c r="AS22" s="154"/>
      <c r="AT22" s="154"/>
      <c r="AU22" s="154"/>
      <c r="AV22" s="154"/>
      <c r="AW22" s="154"/>
      <c r="AX22" s="154"/>
      <c r="AY22" s="154"/>
      <c r="AZ22" s="154"/>
      <c r="BA22" s="154"/>
      <c r="BB22" s="154"/>
      <c r="BC22" s="154"/>
      <c r="BD22" s="154"/>
      <c r="BE22" s="154"/>
      <c r="BF22" s="154"/>
      <c r="BG22" s="154"/>
      <c r="BH22" s="154"/>
      <c r="BI22" s="154"/>
      <c r="BJ22" s="154"/>
      <c r="BK22" s="154"/>
      <c r="BL22" s="154"/>
      <c r="BM22" s="154"/>
      <c r="BN22" s="154"/>
      <c r="BO22" s="154"/>
      <c r="BP22" s="154"/>
    </row>
    <row r="23" spans="1:68" s="47" customFormat="1" ht="22.5" customHeight="1" x14ac:dyDescent="0.25">
      <c r="A23" s="105"/>
      <c r="B23" s="111"/>
      <c r="C23" s="78" t="s">
        <v>38</v>
      </c>
      <c r="D23" s="79">
        <v>2962</v>
      </c>
      <c r="E23" s="79">
        <v>2773</v>
      </c>
      <c r="F23" s="79">
        <v>2551</v>
      </c>
      <c r="G23" s="79">
        <v>2467</v>
      </c>
      <c r="H23" s="79">
        <v>2349</v>
      </c>
      <c r="I23" s="79">
        <v>2138</v>
      </c>
      <c r="J23" s="79">
        <v>2040</v>
      </c>
      <c r="K23" s="79">
        <v>1917</v>
      </c>
      <c r="L23" s="79">
        <v>1838</v>
      </c>
      <c r="M23" s="79">
        <v>1889</v>
      </c>
      <c r="N23" s="79">
        <v>1948</v>
      </c>
      <c r="O23" s="79">
        <v>1995</v>
      </c>
      <c r="P23" s="79">
        <v>1969</v>
      </c>
      <c r="Q23" s="80">
        <v>1850</v>
      </c>
      <c r="R23" s="80">
        <v>1758</v>
      </c>
      <c r="S23" s="80">
        <v>2041</v>
      </c>
      <c r="T23" s="80">
        <v>2050</v>
      </c>
      <c r="U23" s="80">
        <v>1899</v>
      </c>
      <c r="V23" s="105"/>
      <c r="AA23" s="159"/>
      <c r="AB23" s="55"/>
      <c r="AC23" s="55"/>
      <c r="AD23" s="159"/>
      <c r="AE23" s="159"/>
      <c r="AF23" s="159"/>
      <c r="AG23" s="159"/>
      <c r="AH23" s="159"/>
      <c r="AI23" s="154"/>
      <c r="AJ23" s="154"/>
      <c r="AK23" s="154"/>
      <c r="AL23" s="154"/>
      <c r="AM23" s="154"/>
      <c r="AN23" s="154"/>
      <c r="AO23" s="154"/>
      <c r="AP23" s="154"/>
      <c r="AQ23" s="154"/>
      <c r="AR23" s="154"/>
      <c r="AS23" s="154"/>
      <c r="AT23" s="154"/>
      <c r="AU23" s="154"/>
      <c r="AV23" s="154"/>
      <c r="AW23" s="154"/>
      <c r="AX23" s="154"/>
      <c r="AY23" s="154"/>
      <c r="AZ23" s="154"/>
      <c r="BA23" s="154"/>
      <c r="BB23" s="154"/>
      <c r="BC23" s="154"/>
      <c r="BD23" s="154"/>
      <c r="BE23" s="154"/>
      <c r="BF23" s="154"/>
      <c r="BG23" s="154"/>
      <c r="BH23" s="154"/>
      <c r="BI23" s="154"/>
      <c r="BJ23" s="154"/>
      <c r="BK23" s="154"/>
      <c r="BL23" s="154"/>
      <c r="BM23" s="154"/>
      <c r="BN23" s="154"/>
      <c r="BO23" s="154"/>
      <c r="BP23" s="154"/>
    </row>
    <row r="24" spans="1:68" s="47" customFormat="1" ht="22.5" customHeight="1" x14ac:dyDescent="0.25">
      <c r="A24" s="105"/>
      <c r="B24" s="111"/>
      <c r="C24" s="78" t="s">
        <v>34</v>
      </c>
      <c r="D24" s="79">
        <v>25</v>
      </c>
      <c r="E24" s="79">
        <v>25</v>
      </c>
      <c r="F24" s="79">
        <v>24</v>
      </c>
      <c r="G24" s="79">
        <v>28</v>
      </c>
      <c r="H24" s="79">
        <v>26</v>
      </c>
      <c r="I24" s="79">
        <v>24</v>
      </c>
      <c r="J24" s="79">
        <v>25</v>
      </c>
      <c r="K24" s="79">
        <v>23</v>
      </c>
      <c r="L24" s="79">
        <v>30</v>
      </c>
      <c r="M24" s="79">
        <v>29</v>
      </c>
      <c r="N24" s="79">
        <v>28</v>
      </c>
      <c r="O24" s="79">
        <v>21</v>
      </c>
      <c r="P24" s="79">
        <v>24</v>
      </c>
      <c r="Q24" s="80">
        <v>32</v>
      </c>
      <c r="R24" s="80">
        <v>30</v>
      </c>
      <c r="S24" s="80">
        <v>29</v>
      </c>
      <c r="T24" s="80">
        <v>27</v>
      </c>
      <c r="U24" s="80">
        <v>25</v>
      </c>
      <c r="V24" s="105"/>
      <c r="AB24" s="155"/>
      <c r="AC24" s="155"/>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c r="BA24" s="154"/>
      <c r="BB24" s="154"/>
      <c r="BC24" s="154"/>
      <c r="BD24" s="154"/>
      <c r="BE24" s="154"/>
      <c r="BF24" s="154"/>
      <c r="BG24" s="154"/>
      <c r="BH24" s="154"/>
      <c r="BI24" s="154"/>
      <c r="BJ24" s="154"/>
      <c r="BK24" s="154"/>
      <c r="BL24" s="154"/>
      <c r="BM24" s="154"/>
      <c r="BN24" s="154"/>
      <c r="BO24" s="154"/>
      <c r="BP24" s="154"/>
    </row>
    <row r="25" spans="1:68" s="47" customFormat="1" ht="22.5" customHeight="1" x14ac:dyDescent="0.25">
      <c r="A25" s="105"/>
      <c r="B25" s="111"/>
      <c r="C25" s="78" t="s">
        <v>35</v>
      </c>
      <c r="D25" s="79">
        <v>0</v>
      </c>
      <c r="E25" s="79">
        <v>0</v>
      </c>
      <c r="F25" s="79">
        <v>0</v>
      </c>
      <c r="G25" s="79">
        <v>1</v>
      </c>
      <c r="H25" s="79">
        <v>1</v>
      </c>
      <c r="I25" s="79">
        <v>1</v>
      </c>
      <c r="J25" s="79">
        <v>1</v>
      </c>
      <c r="K25" s="79">
        <v>0</v>
      </c>
      <c r="L25" s="79">
        <v>1</v>
      </c>
      <c r="M25" s="79">
        <v>1</v>
      </c>
      <c r="N25" s="79">
        <v>0</v>
      </c>
      <c r="O25" s="79">
        <v>1</v>
      </c>
      <c r="P25" s="79">
        <v>0</v>
      </c>
      <c r="Q25" s="80">
        <v>0</v>
      </c>
      <c r="R25" s="80">
        <v>0</v>
      </c>
      <c r="S25" s="80">
        <v>0</v>
      </c>
      <c r="T25" s="80">
        <v>0</v>
      </c>
      <c r="U25" s="80">
        <v>0</v>
      </c>
      <c r="V25" s="105"/>
      <c r="AB25" s="155"/>
      <c r="AC25" s="155"/>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54"/>
      <c r="BA25" s="154"/>
      <c r="BB25" s="154"/>
      <c r="BC25" s="154"/>
      <c r="BD25" s="154"/>
      <c r="BE25" s="154"/>
      <c r="BF25" s="154"/>
      <c r="BG25" s="154"/>
      <c r="BH25" s="154"/>
      <c r="BI25" s="154"/>
      <c r="BJ25" s="154"/>
      <c r="BK25" s="154"/>
      <c r="BL25" s="154"/>
      <c r="BM25" s="154"/>
      <c r="BN25" s="154"/>
      <c r="BO25" s="154"/>
      <c r="BP25" s="154"/>
    </row>
    <row r="26" spans="1:68" s="47" customFormat="1" ht="22.5" customHeight="1" x14ac:dyDescent="0.25">
      <c r="A26" s="105"/>
      <c r="B26" s="111"/>
      <c r="C26" s="78" t="s">
        <v>37</v>
      </c>
      <c r="D26" s="79">
        <v>1845</v>
      </c>
      <c r="E26" s="79">
        <v>1671</v>
      </c>
      <c r="F26" s="79">
        <v>1659</v>
      </c>
      <c r="G26" s="79">
        <v>1541</v>
      </c>
      <c r="H26" s="79">
        <v>1475</v>
      </c>
      <c r="I26" s="79">
        <v>1365</v>
      </c>
      <c r="J26" s="79">
        <v>1123</v>
      </c>
      <c r="K26" s="79">
        <v>955</v>
      </c>
      <c r="L26" s="79">
        <v>887</v>
      </c>
      <c r="M26" s="79">
        <v>873</v>
      </c>
      <c r="N26" s="79">
        <v>972</v>
      </c>
      <c r="O26" s="79">
        <v>1026</v>
      </c>
      <c r="P26" s="79">
        <v>1009</v>
      </c>
      <c r="Q26" s="80">
        <v>1116</v>
      </c>
      <c r="R26" s="80">
        <v>1150</v>
      </c>
      <c r="S26" s="80">
        <v>1076</v>
      </c>
      <c r="T26" s="80">
        <v>884</v>
      </c>
      <c r="U26" s="80">
        <v>833</v>
      </c>
      <c r="V26" s="105"/>
      <c r="AB26" s="155"/>
      <c r="AC26" s="155"/>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c r="BB26" s="154"/>
      <c r="BC26" s="154"/>
      <c r="BD26" s="154"/>
      <c r="BE26" s="154"/>
      <c r="BF26" s="154"/>
      <c r="BG26" s="154"/>
      <c r="BH26" s="154"/>
      <c r="BI26" s="154"/>
      <c r="BJ26" s="154"/>
      <c r="BK26" s="154"/>
      <c r="BL26" s="154"/>
      <c r="BM26" s="154"/>
      <c r="BN26" s="154"/>
      <c r="BO26" s="154"/>
      <c r="BP26" s="154"/>
    </row>
    <row r="27" spans="1:68" s="47" customFormat="1" ht="22.5" customHeight="1" x14ac:dyDescent="0.25">
      <c r="A27" s="105"/>
      <c r="B27" s="111"/>
      <c r="C27" s="78" t="s">
        <v>82</v>
      </c>
      <c r="D27" s="79">
        <v>6</v>
      </c>
      <c r="E27" s="79">
        <v>6</v>
      </c>
      <c r="F27" s="79">
        <v>5</v>
      </c>
      <c r="G27" s="79">
        <v>7</v>
      </c>
      <c r="H27" s="79">
        <v>6</v>
      </c>
      <c r="I27" s="79">
        <v>5</v>
      </c>
      <c r="J27" s="79">
        <v>8</v>
      </c>
      <c r="K27" s="79">
        <v>8</v>
      </c>
      <c r="L27" s="79">
        <v>5</v>
      </c>
      <c r="M27" s="79">
        <v>7</v>
      </c>
      <c r="N27" s="79">
        <v>7</v>
      </c>
      <c r="O27" s="79">
        <v>5</v>
      </c>
      <c r="P27" s="79">
        <v>7</v>
      </c>
      <c r="Q27" s="80">
        <v>6</v>
      </c>
      <c r="R27" s="80">
        <v>5</v>
      </c>
      <c r="S27" s="80">
        <v>6</v>
      </c>
      <c r="T27" s="80">
        <v>6</v>
      </c>
      <c r="U27" s="80">
        <v>5</v>
      </c>
      <c r="V27" s="105"/>
      <c r="AB27" s="155"/>
      <c r="AC27" s="155"/>
      <c r="AD27" s="154"/>
      <c r="AE27" s="154"/>
      <c r="AF27" s="154"/>
      <c r="AG27" s="154"/>
      <c r="AH27" s="154"/>
      <c r="AI27" s="154"/>
      <c r="AJ27" s="154"/>
      <c r="AK27" s="154"/>
      <c r="AL27" s="154"/>
      <c r="AM27" s="154"/>
      <c r="AN27" s="154"/>
      <c r="AO27" s="154"/>
      <c r="AP27" s="154"/>
      <c r="AQ27" s="154"/>
      <c r="AR27" s="154"/>
      <c r="AS27" s="154"/>
      <c r="AT27" s="154"/>
      <c r="AU27" s="154"/>
      <c r="AV27" s="154"/>
      <c r="AW27" s="154"/>
      <c r="AX27" s="154"/>
      <c r="AY27" s="154"/>
      <c r="AZ27" s="154"/>
      <c r="BA27" s="154"/>
      <c r="BB27" s="154"/>
      <c r="BC27" s="154"/>
      <c r="BD27" s="154"/>
      <c r="BE27" s="154"/>
      <c r="BF27" s="154"/>
      <c r="BG27" s="154"/>
      <c r="BH27" s="154"/>
      <c r="BI27" s="154"/>
      <c r="BJ27" s="154"/>
      <c r="BK27" s="154"/>
      <c r="BL27" s="154"/>
      <c r="BM27" s="154"/>
      <c r="BN27" s="154"/>
      <c r="BO27" s="154"/>
      <c r="BP27" s="154"/>
    </row>
    <row r="28" spans="1:68" s="47" customFormat="1" ht="22.5" customHeight="1" x14ac:dyDescent="0.25">
      <c r="A28" s="105"/>
      <c r="B28" s="111"/>
      <c r="C28" s="78" t="s">
        <v>66</v>
      </c>
      <c r="D28" s="79">
        <v>112</v>
      </c>
      <c r="E28" s="79">
        <v>104</v>
      </c>
      <c r="F28" s="79">
        <v>106</v>
      </c>
      <c r="G28" s="79">
        <v>98</v>
      </c>
      <c r="H28" s="79">
        <v>91</v>
      </c>
      <c r="I28" s="79">
        <v>89</v>
      </c>
      <c r="J28" s="79">
        <v>88</v>
      </c>
      <c r="K28" s="79">
        <v>85</v>
      </c>
      <c r="L28" s="79">
        <v>84</v>
      </c>
      <c r="M28" s="79">
        <v>82</v>
      </c>
      <c r="N28" s="79">
        <v>82</v>
      </c>
      <c r="O28" s="79">
        <v>78</v>
      </c>
      <c r="P28" s="79">
        <v>74</v>
      </c>
      <c r="Q28" s="80">
        <v>73</v>
      </c>
      <c r="R28" s="80">
        <v>73</v>
      </c>
      <c r="S28" s="80">
        <v>71</v>
      </c>
      <c r="T28" s="80">
        <v>68</v>
      </c>
      <c r="U28" s="80">
        <v>64</v>
      </c>
      <c r="V28" s="105"/>
      <c r="AB28" s="155"/>
      <c r="AC28" s="155"/>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4"/>
      <c r="AZ28" s="154"/>
      <c r="BA28" s="154"/>
      <c r="BB28" s="154"/>
      <c r="BC28" s="154"/>
      <c r="BD28" s="154"/>
      <c r="BE28" s="154"/>
      <c r="BF28" s="154"/>
      <c r="BG28" s="154"/>
      <c r="BH28" s="154"/>
      <c r="BI28" s="154"/>
      <c r="BJ28" s="154"/>
      <c r="BK28" s="154"/>
      <c r="BL28" s="154"/>
      <c r="BM28" s="154"/>
      <c r="BN28" s="154"/>
      <c r="BO28" s="154"/>
      <c r="BP28" s="154"/>
    </row>
    <row r="29" spans="1:68" s="47" customFormat="1" ht="22.5" customHeight="1" x14ac:dyDescent="0.25">
      <c r="A29" s="23"/>
      <c r="B29" s="111"/>
      <c r="C29" s="78" t="s">
        <v>39</v>
      </c>
      <c r="D29" s="79">
        <v>43</v>
      </c>
      <c r="E29" s="79">
        <v>42</v>
      </c>
      <c r="F29" s="79">
        <v>41</v>
      </c>
      <c r="G29" s="79">
        <v>41</v>
      </c>
      <c r="H29" s="79">
        <v>46</v>
      </c>
      <c r="I29" s="79">
        <v>48</v>
      </c>
      <c r="J29" s="79">
        <v>46</v>
      </c>
      <c r="K29" s="79">
        <v>45</v>
      </c>
      <c r="L29" s="79">
        <v>47</v>
      </c>
      <c r="M29" s="79">
        <v>48</v>
      </c>
      <c r="N29" s="79">
        <v>48</v>
      </c>
      <c r="O29" s="79">
        <v>49</v>
      </c>
      <c r="P29" s="79">
        <v>49</v>
      </c>
      <c r="Q29" s="80">
        <v>55</v>
      </c>
      <c r="R29" s="80">
        <v>58</v>
      </c>
      <c r="S29" s="80">
        <v>64</v>
      </c>
      <c r="T29" s="80">
        <v>67</v>
      </c>
      <c r="U29" s="80">
        <v>71</v>
      </c>
      <c r="V29" s="105"/>
      <c r="AB29" s="155"/>
      <c r="AC29" s="155"/>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54"/>
      <c r="BA29" s="154"/>
      <c r="BB29" s="154"/>
      <c r="BC29" s="154"/>
      <c r="BD29" s="154"/>
      <c r="BE29" s="154"/>
      <c r="BF29" s="154"/>
      <c r="BG29" s="154"/>
      <c r="BH29" s="154"/>
      <c r="BI29" s="154"/>
      <c r="BJ29" s="154"/>
      <c r="BK29" s="154"/>
      <c r="BL29" s="154"/>
      <c r="BM29" s="154"/>
      <c r="BN29" s="154"/>
      <c r="BO29" s="154"/>
      <c r="BP29" s="154"/>
    </row>
    <row r="30" spans="1:68" s="47" customFormat="1" ht="22.5" customHeight="1" x14ac:dyDescent="0.25">
      <c r="A30" s="112"/>
      <c r="B30" s="111"/>
      <c r="C30" s="78" t="s">
        <v>87</v>
      </c>
      <c r="D30" s="79">
        <v>5676</v>
      </c>
      <c r="E30" s="79">
        <v>5256</v>
      </c>
      <c r="F30" s="79">
        <v>5018</v>
      </c>
      <c r="G30" s="79">
        <v>4777</v>
      </c>
      <c r="H30" s="79">
        <v>4537</v>
      </c>
      <c r="I30" s="79">
        <v>4193</v>
      </c>
      <c r="J30" s="79">
        <v>3863</v>
      </c>
      <c r="K30" s="79">
        <v>3557</v>
      </c>
      <c r="L30" s="79">
        <v>3352</v>
      </c>
      <c r="M30" s="79">
        <v>3362</v>
      </c>
      <c r="N30" s="79">
        <v>3515</v>
      </c>
      <c r="O30" s="79">
        <v>3549</v>
      </c>
      <c r="P30" s="79">
        <v>3510</v>
      </c>
      <c r="Q30" s="80">
        <v>3485</v>
      </c>
      <c r="R30" s="80">
        <v>3379</v>
      </c>
      <c r="S30" s="80">
        <v>3593</v>
      </c>
      <c r="T30" s="80">
        <v>3392</v>
      </c>
      <c r="U30" s="80">
        <v>3156</v>
      </c>
      <c r="V30" s="105"/>
      <c r="AB30" s="155"/>
      <c r="AC30" s="155"/>
      <c r="AD30" s="154"/>
      <c r="AE30" s="154"/>
      <c r="AF30" s="154"/>
      <c r="AG30" s="154"/>
      <c r="AH30" s="154"/>
      <c r="AI30" s="154"/>
      <c r="AJ30" s="154"/>
      <c r="AK30" s="154"/>
      <c r="AL30" s="154"/>
      <c r="AM30" s="154"/>
      <c r="AN30" s="154"/>
      <c r="AO30" s="154"/>
      <c r="AP30" s="154"/>
      <c r="AQ30" s="154"/>
      <c r="AR30" s="154"/>
      <c r="AS30" s="154"/>
      <c r="AT30" s="154"/>
      <c r="AU30" s="154"/>
      <c r="AV30" s="154"/>
      <c r="AW30" s="154"/>
      <c r="AX30" s="154"/>
      <c r="AY30" s="154"/>
      <c r="AZ30" s="154"/>
      <c r="BA30" s="154"/>
      <c r="BB30" s="154"/>
      <c r="BC30" s="154"/>
      <c r="BD30" s="154"/>
      <c r="BE30" s="154"/>
      <c r="BF30" s="154"/>
      <c r="BG30" s="154"/>
      <c r="BH30" s="154"/>
      <c r="BI30" s="154"/>
      <c r="BJ30" s="154"/>
      <c r="BK30" s="154"/>
      <c r="BL30" s="154"/>
      <c r="BM30" s="154"/>
      <c r="BN30" s="154"/>
      <c r="BO30" s="154"/>
      <c r="BP30" s="154"/>
    </row>
    <row r="31" spans="1:68" s="47" customFormat="1" ht="23.25" customHeight="1" x14ac:dyDescent="0.25">
      <c r="A31" s="4"/>
      <c r="B31" s="67"/>
      <c r="C31" s="78" t="s">
        <v>81</v>
      </c>
      <c r="D31" s="79">
        <v>492</v>
      </c>
      <c r="E31" s="79">
        <v>455</v>
      </c>
      <c r="F31" s="79">
        <v>423</v>
      </c>
      <c r="G31" s="79">
        <v>393</v>
      </c>
      <c r="H31" s="79">
        <v>370</v>
      </c>
      <c r="I31" s="79">
        <v>365</v>
      </c>
      <c r="J31" s="79">
        <v>331</v>
      </c>
      <c r="K31" s="79">
        <v>316</v>
      </c>
      <c r="L31" s="79">
        <v>288</v>
      </c>
      <c r="M31" s="79">
        <v>280</v>
      </c>
      <c r="N31" s="79">
        <v>274</v>
      </c>
      <c r="O31" s="79">
        <v>254</v>
      </c>
      <c r="P31" s="79">
        <v>254</v>
      </c>
      <c r="Q31" s="80">
        <v>233</v>
      </c>
      <c r="R31" s="80">
        <v>218</v>
      </c>
      <c r="S31" s="80">
        <v>182</v>
      </c>
      <c r="T31" s="80">
        <v>176</v>
      </c>
      <c r="U31" s="80">
        <v>168</v>
      </c>
      <c r="V31" s="23"/>
      <c r="AB31" s="155"/>
      <c r="AC31" s="155"/>
      <c r="AD31" s="154"/>
      <c r="AE31" s="154"/>
      <c r="AF31" s="154"/>
      <c r="AG31" s="154"/>
      <c r="AH31" s="154"/>
      <c r="AI31" s="154"/>
      <c r="AJ31" s="154"/>
      <c r="AK31" s="154"/>
      <c r="AL31" s="154"/>
      <c r="AM31" s="154"/>
      <c r="AN31" s="154"/>
      <c r="AO31" s="154"/>
      <c r="AP31" s="154"/>
      <c r="AQ31" s="154"/>
      <c r="AR31" s="154"/>
      <c r="AS31" s="154"/>
      <c r="AT31" s="154"/>
      <c r="AU31" s="154"/>
      <c r="AV31" s="154"/>
      <c r="AW31" s="154"/>
      <c r="AX31" s="154"/>
      <c r="AY31" s="154"/>
      <c r="AZ31" s="154"/>
      <c r="BA31" s="154"/>
      <c r="BB31" s="154"/>
      <c r="BC31" s="154"/>
      <c r="BD31" s="154"/>
      <c r="BE31" s="154"/>
      <c r="BF31" s="154"/>
      <c r="BG31" s="154"/>
      <c r="BH31" s="154"/>
      <c r="BI31" s="154"/>
      <c r="BJ31" s="154"/>
      <c r="BK31" s="154"/>
      <c r="BL31" s="154"/>
      <c r="BM31" s="154"/>
      <c r="BN31" s="154"/>
      <c r="BO31" s="154"/>
      <c r="BP31" s="154"/>
    </row>
    <row r="32" spans="1:68" s="17" customFormat="1" ht="36" customHeight="1" x14ac:dyDescent="0.25">
      <c r="A32" s="16"/>
      <c r="B32" s="175" t="s">
        <v>72</v>
      </c>
      <c r="C32" s="175"/>
      <c r="D32" s="81">
        <v>11832</v>
      </c>
      <c r="E32" s="81">
        <v>12164</v>
      </c>
      <c r="F32" s="82">
        <v>12738</v>
      </c>
      <c r="G32" s="82">
        <v>12814</v>
      </c>
      <c r="H32" s="82">
        <v>13236</v>
      </c>
      <c r="I32" s="82">
        <v>13527</v>
      </c>
      <c r="J32" s="82">
        <v>13573</v>
      </c>
      <c r="K32" s="82">
        <v>13599</v>
      </c>
      <c r="L32" s="82">
        <v>13833</v>
      </c>
      <c r="M32" s="82">
        <v>13896</v>
      </c>
      <c r="N32" s="82">
        <v>14036</v>
      </c>
      <c r="O32" s="82">
        <v>14205</v>
      </c>
      <c r="P32" s="82">
        <v>14314</v>
      </c>
      <c r="Q32" s="82">
        <v>14573</v>
      </c>
      <c r="R32" s="82">
        <v>14643</v>
      </c>
      <c r="S32" s="82">
        <v>13498</v>
      </c>
      <c r="T32" s="82">
        <v>13767</v>
      </c>
      <c r="U32" s="82">
        <v>13896</v>
      </c>
      <c r="V32" s="16"/>
      <c r="AB32" s="156"/>
      <c r="AC32" s="157"/>
      <c r="AD32" s="152"/>
      <c r="AE32" s="152"/>
      <c r="AF32" s="152"/>
      <c r="AG32" s="153"/>
      <c r="AH32" s="153"/>
      <c r="AI32" s="151"/>
      <c r="AJ32" s="153"/>
      <c r="AK32" s="153"/>
      <c r="AL32" s="153"/>
      <c r="AM32" s="153"/>
      <c r="AN32" s="153"/>
      <c r="AO32" s="153"/>
      <c r="AP32" s="153"/>
      <c r="AQ32" s="153"/>
      <c r="AR32" s="153"/>
      <c r="AS32" s="153"/>
      <c r="AT32" s="153"/>
      <c r="AU32" s="153"/>
      <c r="AV32" s="153"/>
      <c r="AW32" s="153"/>
      <c r="AX32" s="153"/>
      <c r="AY32" s="153"/>
      <c r="AZ32" s="153"/>
      <c r="BA32" s="153"/>
      <c r="BB32" s="153"/>
      <c r="BC32" s="153"/>
      <c r="BD32" s="153"/>
      <c r="BE32" s="153"/>
      <c r="BF32" s="153"/>
      <c r="BG32" s="153"/>
      <c r="BH32" s="153"/>
      <c r="BI32" s="153"/>
      <c r="BJ32" s="153"/>
      <c r="BK32" s="153"/>
      <c r="BL32" s="153"/>
      <c r="BM32" s="153"/>
      <c r="BN32" s="153"/>
      <c r="BO32" s="153"/>
      <c r="BP32" s="153"/>
    </row>
    <row r="33" spans="1:68" s="47" customFormat="1" ht="22.5" customHeight="1" x14ac:dyDescent="0.25">
      <c r="A33" s="105"/>
      <c r="B33" s="111"/>
      <c r="C33" s="78" t="str">
        <f>'[1]Producción de petróleo'!C33</f>
        <v>Azerbaiyán</v>
      </c>
      <c r="D33" s="79">
        <v>449</v>
      </c>
      <c r="E33" s="79">
        <v>650</v>
      </c>
      <c r="F33" s="79">
        <v>863</v>
      </c>
      <c r="G33" s="79">
        <v>920</v>
      </c>
      <c r="H33" s="79">
        <v>1050</v>
      </c>
      <c r="I33" s="79">
        <v>1042</v>
      </c>
      <c r="J33" s="79">
        <v>924</v>
      </c>
      <c r="K33" s="79">
        <v>879</v>
      </c>
      <c r="L33" s="79">
        <v>885</v>
      </c>
      <c r="M33" s="79">
        <v>862</v>
      </c>
      <c r="N33" s="79">
        <v>849</v>
      </c>
      <c r="O33" s="79">
        <v>829</v>
      </c>
      <c r="P33" s="79">
        <v>784</v>
      </c>
      <c r="Q33" s="80">
        <v>793</v>
      </c>
      <c r="R33" s="80">
        <v>765</v>
      </c>
      <c r="S33" s="80">
        <v>699</v>
      </c>
      <c r="T33" s="80">
        <v>704</v>
      </c>
      <c r="U33" s="80">
        <v>672</v>
      </c>
      <c r="V33" s="105"/>
      <c r="AB33" s="155"/>
      <c r="AC33" s="155"/>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c r="BA33" s="154"/>
      <c r="BB33" s="154"/>
      <c r="BC33" s="154"/>
      <c r="BD33" s="154"/>
      <c r="BE33" s="154"/>
      <c r="BF33" s="154"/>
      <c r="BG33" s="154"/>
      <c r="BH33" s="154"/>
      <c r="BI33" s="154"/>
      <c r="BJ33" s="154"/>
      <c r="BK33" s="154"/>
      <c r="BL33" s="154"/>
      <c r="BM33" s="154"/>
      <c r="BN33" s="154"/>
      <c r="BO33" s="154"/>
      <c r="BP33" s="154"/>
    </row>
    <row r="34" spans="1:68" s="47" customFormat="1" ht="22.5" customHeight="1" x14ac:dyDescent="0.25">
      <c r="A34" s="105"/>
      <c r="B34" s="111"/>
      <c r="C34" s="78" t="s">
        <v>40</v>
      </c>
      <c r="D34" s="79">
        <v>1293</v>
      </c>
      <c r="E34" s="79">
        <v>1362</v>
      </c>
      <c r="F34" s="79">
        <v>1415</v>
      </c>
      <c r="G34" s="79">
        <v>1485</v>
      </c>
      <c r="H34" s="79">
        <v>1620</v>
      </c>
      <c r="I34" s="79">
        <v>1694</v>
      </c>
      <c r="J34" s="79">
        <v>1703</v>
      </c>
      <c r="K34" s="79">
        <v>1683</v>
      </c>
      <c r="L34" s="79">
        <v>1733</v>
      </c>
      <c r="M34" s="79">
        <v>1728</v>
      </c>
      <c r="N34" s="79">
        <v>1694</v>
      </c>
      <c r="O34" s="79">
        <v>1669</v>
      </c>
      <c r="P34" s="79">
        <v>1848</v>
      </c>
      <c r="Q34" s="80">
        <v>1937</v>
      </c>
      <c r="R34" s="80">
        <v>1942</v>
      </c>
      <c r="S34" s="80">
        <v>1836</v>
      </c>
      <c r="T34" s="80">
        <v>1846</v>
      </c>
      <c r="U34" s="80">
        <v>1820</v>
      </c>
      <c r="V34" s="105"/>
      <c r="AB34" s="55"/>
      <c r="AC34" s="55"/>
    </row>
    <row r="35" spans="1:68" s="47" customFormat="1" ht="22.5" customHeight="1" x14ac:dyDescent="0.25">
      <c r="A35" s="105"/>
      <c r="B35" s="111"/>
      <c r="C35" s="78" t="s">
        <v>41</v>
      </c>
      <c r="D35" s="79">
        <v>9636</v>
      </c>
      <c r="E35" s="79">
        <v>9720</v>
      </c>
      <c r="F35" s="79">
        <v>10022</v>
      </c>
      <c r="G35" s="79">
        <v>9963</v>
      </c>
      <c r="H35" s="79">
        <v>10149</v>
      </c>
      <c r="I35" s="79">
        <v>10390</v>
      </c>
      <c r="J35" s="79">
        <v>10539</v>
      </c>
      <c r="K35" s="79">
        <v>10623</v>
      </c>
      <c r="L35" s="79">
        <v>10793</v>
      </c>
      <c r="M35" s="79">
        <v>10892</v>
      </c>
      <c r="N35" s="79">
        <v>11084</v>
      </c>
      <c r="O35" s="79">
        <v>11328</v>
      </c>
      <c r="P35" s="79">
        <v>11321</v>
      </c>
      <c r="Q35" s="80">
        <v>11494</v>
      </c>
      <c r="R35" s="80">
        <v>11582</v>
      </c>
      <c r="S35" s="80">
        <v>10607</v>
      </c>
      <c r="T35" s="80">
        <v>10867</v>
      </c>
      <c r="U35" s="80">
        <v>11088</v>
      </c>
      <c r="V35" s="105"/>
      <c r="AB35" s="55"/>
      <c r="AC35" s="55"/>
    </row>
    <row r="36" spans="1:68" s="47" customFormat="1" ht="22.5" customHeight="1" x14ac:dyDescent="0.25">
      <c r="A36" s="23"/>
      <c r="B36" s="111"/>
      <c r="C36" s="78" t="s">
        <v>42</v>
      </c>
      <c r="D36" s="79">
        <v>97</v>
      </c>
      <c r="E36" s="79">
        <v>99</v>
      </c>
      <c r="F36" s="79">
        <v>98</v>
      </c>
      <c r="G36" s="79">
        <v>95</v>
      </c>
      <c r="H36" s="79">
        <v>87</v>
      </c>
      <c r="I36" s="79">
        <v>79</v>
      </c>
      <c r="J36" s="79">
        <v>69</v>
      </c>
      <c r="K36" s="79">
        <v>76</v>
      </c>
      <c r="L36" s="79">
        <v>69</v>
      </c>
      <c r="M36" s="79">
        <v>61</v>
      </c>
      <c r="N36" s="79">
        <v>54</v>
      </c>
      <c r="O36" s="79">
        <v>50</v>
      </c>
      <c r="P36" s="79">
        <v>49</v>
      </c>
      <c r="Q36" s="80">
        <v>51</v>
      </c>
      <c r="R36" s="80">
        <v>55</v>
      </c>
      <c r="S36" s="80">
        <v>54</v>
      </c>
      <c r="T36" s="80">
        <v>54</v>
      </c>
      <c r="U36" s="80">
        <v>11</v>
      </c>
      <c r="V36" s="105"/>
      <c r="AB36" s="55"/>
      <c r="AC36" s="55"/>
    </row>
    <row r="37" spans="1:68" s="47" customFormat="1" ht="22.5" customHeight="1" x14ac:dyDescent="0.25">
      <c r="A37" s="112"/>
      <c r="B37" s="111"/>
      <c r="C37" s="78" t="s">
        <v>43</v>
      </c>
      <c r="D37" s="79">
        <v>108</v>
      </c>
      <c r="E37" s="79">
        <v>108</v>
      </c>
      <c r="F37" s="79">
        <v>98</v>
      </c>
      <c r="G37" s="79">
        <v>96</v>
      </c>
      <c r="H37" s="79">
        <v>90</v>
      </c>
      <c r="I37" s="79">
        <v>75</v>
      </c>
      <c r="J37" s="79">
        <v>71</v>
      </c>
      <c r="K37" s="79">
        <v>63</v>
      </c>
      <c r="L37" s="79">
        <v>60</v>
      </c>
      <c r="M37" s="79">
        <v>56</v>
      </c>
      <c r="N37" s="79">
        <v>52</v>
      </c>
      <c r="O37" s="79">
        <v>48</v>
      </c>
      <c r="P37" s="79">
        <v>46</v>
      </c>
      <c r="Q37" s="80">
        <v>43</v>
      </c>
      <c r="R37" s="80">
        <v>40</v>
      </c>
      <c r="S37" s="80">
        <v>38</v>
      </c>
      <c r="T37" s="80">
        <v>36</v>
      </c>
      <c r="U37" s="80">
        <v>51</v>
      </c>
      <c r="V37" s="105"/>
      <c r="AB37" s="55"/>
      <c r="AC37" s="55"/>
    </row>
    <row r="38" spans="1:68" s="47" customFormat="1" ht="26.25" customHeight="1" x14ac:dyDescent="0.25">
      <c r="A38" s="13"/>
      <c r="B38" s="67"/>
      <c r="C38" s="78" t="s">
        <v>81</v>
      </c>
      <c r="D38" s="79">
        <v>249</v>
      </c>
      <c r="E38" s="79">
        <v>225</v>
      </c>
      <c r="F38" s="79">
        <v>242</v>
      </c>
      <c r="G38" s="79">
        <v>255</v>
      </c>
      <c r="H38" s="79">
        <v>240</v>
      </c>
      <c r="I38" s="79">
        <v>247</v>
      </c>
      <c r="J38" s="79">
        <v>267</v>
      </c>
      <c r="K38" s="79">
        <v>275</v>
      </c>
      <c r="L38" s="79">
        <v>293</v>
      </c>
      <c r="M38" s="79">
        <v>297</v>
      </c>
      <c r="N38" s="79">
        <v>303</v>
      </c>
      <c r="O38" s="79">
        <v>281</v>
      </c>
      <c r="P38" s="79">
        <v>266</v>
      </c>
      <c r="Q38" s="80">
        <v>255</v>
      </c>
      <c r="R38" s="80">
        <v>259</v>
      </c>
      <c r="S38" s="80">
        <v>264</v>
      </c>
      <c r="T38" s="80">
        <v>260</v>
      </c>
      <c r="U38" s="80">
        <v>254</v>
      </c>
      <c r="V38" s="23"/>
      <c r="AB38" s="55"/>
      <c r="AC38" s="55"/>
    </row>
    <row r="39" spans="1:68" s="17" customFormat="1" ht="36" customHeight="1" x14ac:dyDescent="0.25">
      <c r="A39" s="16"/>
      <c r="B39" s="175" t="s">
        <v>73</v>
      </c>
      <c r="C39" s="175"/>
      <c r="D39" s="81">
        <v>25563</v>
      </c>
      <c r="E39" s="81">
        <v>25739</v>
      </c>
      <c r="F39" s="82">
        <v>25370</v>
      </c>
      <c r="G39" s="82">
        <v>26471</v>
      </c>
      <c r="H39" s="82">
        <v>24912</v>
      </c>
      <c r="I39" s="82">
        <v>25366</v>
      </c>
      <c r="J39" s="82">
        <v>27578</v>
      </c>
      <c r="K39" s="82">
        <v>28115</v>
      </c>
      <c r="L39" s="82">
        <v>27953</v>
      </c>
      <c r="M39" s="82">
        <v>28371</v>
      </c>
      <c r="N39" s="82">
        <v>29701</v>
      </c>
      <c r="O39" s="82">
        <v>31426</v>
      </c>
      <c r="P39" s="82">
        <v>30999</v>
      </c>
      <c r="Q39" s="82">
        <v>31575</v>
      </c>
      <c r="R39" s="82">
        <v>30149</v>
      </c>
      <c r="S39" s="82">
        <v>27775</v>
      </c>
      <c r="T39" s="82">
        <v>28054</v>
      </c>
      <c r="U39" s="82">
        <v>31066</v>
      </c>
      <c r="V39" s="16"/>
      <c r="AB39" s="56"/>
      <c r="AC39" s="57"/>
      <c r="AD39" s="18"/>
      <c r="AE39" s="18"/>
      <c r="AF39" s="18"/>
      <c r="AI39" s="13"/>
    </row>
    <row r="40" spans="1:68" s="47" customFormat="1" ht="22.5" customHeight="1" x14ac:dyDescent="0.25">
      <c r="A40" s="105"/>
      <c r="B40" s="111"/>
      <c r="C40" s="78" t="s">
        <v>69</v>
      </c>
      <c r="D40" s="79">
        <v>10927</v>
      </c>
      <c r="E40" s="79">
        <v>10767</v>
      </c>
      <c r="F40" s="79">
        <v>10297</v>
      </c>
      <c r="G40" s="79">
        <v>10764</v>
      </c>
      <c r="H40" s="79">
        <v>9793</v>
      </c>
      <c r="I40" s="79">
        <v>9971</v>
      </c>
      <c r="J40" s="79">
        <v>11217</v>
      </c>
      <c r="K40" s="79">
        <v>11742</v>
      </c>
      <c r="L40" s="79">
        <v>11513</v>
      </c>
      <c r="M40" s="79">
        <v>11605</v>
      </c>
      <c r="N40" s="79">
        <v>12045</v>
      </c>
      <c r="O40" s="79">
        <v>12344</v>
      </c>
      <c r="P40" s="79">
        <v>11876</v>
      </c>
      <c r="Q40" s="80">
        <v>12345</v>
      </c>
      <c r="R40" s="80">
        <v>11914</v>
      </c>
      <c r="S40" s="80">
        <v>11094</v>
      </c>
      <c r="T40" s="80">
        <v>10974</v>
      </c>
      <c r="U40" s="80">
        <v>12416</v>
      </c>
      <c r="V40" s="105"/>
      <c r="AB40" s="55"/>
      <c r="AC40" s="55"/>
    </row>
    <row r="41" spans="1:68" s="47" customFormat="1" ht="22.5" customHeight="1" x14ac:dyDescent="0.25">
      <c r="A41" s="105"/>
      <c r="B41" s="111"/>
      <c r="C41" s="78" t="s">
        <v>62</v>
      </c>
      <c r="D41" s="79">
        <v>2994</v>
      </c>
      <c r="E41" s="79">
        <v>3145</v>
      </c>
      <c r="F41" s="79">
        <v>3052</v>
      </c>
      <c r="G41" s="79">
        <v>3107</v>
      </c>
      <c r="H41" s="79">
        <v>2787</v>
      </c>
      <c r="I41" s="79">
        <v>2831</v>
      </c>
      <c r="J41" s="79">
        <v>3204</v>
      </c>
      <c r="K41" s="79">
        <v>3355</v>
      </c>
      <c r="L41" s="79">
        <v>3478</v>
      </c>
      <c r="M41" s="79">
        <v>3552</v>
      </c>
      <c r="N41" s="79">
        <v>3762</v>
      </c>
      <c r="O41" s="79">
        <v>3848</v>
      </c>
      <c r="P41" s="79">
        <v>3740</v>
      </c>
      <c r="Q41" s="80">
        <v>3831</v>
      </c>
      <c r="R41" s="80">
        <v>4049</v>
      </c>
      <c r="S41" s="80">
        <v>3737</v>
      </c>
      <c r="T41" s="80">
        <v>3621</v>
      </c>
      <c r="U41" s="80">
        <v>4210</v>
      </c>
      <c r="V41" s="105"/>
      <c r="AB41" s="55"/>
      <c r="AC41" s="55"/>
    </row>
    <row r="42" spans="1:68" s="47" customFormat="1" ht="22.5" customHeight="1" x14ac:dyDescent="0.25">
      <c r="A42" s="105"/>
      <c r="B42" s="111"/>
      <c r="C42" s="78" t="s">
        <v>60</v>
      </c>
      <c r="D42" s="79">
        <v>4200</v>
      </c>
      <c r="E42" s="79">
        <v>4261</v>
      </c>
      <c r="F42" s="79">
        <v>4362</v>
      </c>
      <c r="G42" s="79">
        <v>4298</v>
      </c>
      <c r="H42" s="79">
        <v>4216</v>
      </c>
      <c r="I42" s="79">
        <v>4215</v>
      </c>
      <c r="J42" s="79">
        <v>4164</v>
      </c>
      <c r="K42" s="79">
        <v>3551</v>
      </c>
      <c r="L42" s="79">
        <v>3289</v>
      </c>
      <c r="M42" s="79">
        <v>3429</v>
      </c>
      <c r="N42" s="79">
        <v>3573</v>
      </c>
      <c r="O42" s="79">
        <v>4402</v>
      </c>
      <c r="P42" s="79">
        <v>4742</v>
      </c>
      <c r="Q42" s="80">
        <v>4582</v>
      </c>
      <c r="R42" s="80">
        <v>3347</v>
      </c>
      <c r="S42" s="80">
        <v>3038</v>
      </c>
      <c r="T42" s="80">
        <v>3504</v>
      </c>
      <c r="U42" s="80">
        <v>3667</v>
      </c>
      <c r="V42" s="105"/>
      <c r="AB42" s="55"/>
      <c r="AC42" s="55"/>
    </row>
    <row r="43" spans="1:68" s="47" customFormat="1" ht="22.5" customHeight="1" x14ac:dyDescent="0.25">
      <c r="A43" s="105"/>
      <c r="B43" s="111"/>
      <c r="C43" s="78" t="s">
        <v>68</v>
      </c>
      <c r="D43" s="79">
        <v>1833</v>
      </c>
      <c r="E43" s="79">
        <v>1922</v>
      </c>
      <c r="F43" s="79">
        <v>2113</v>
      </c>
      <c r="G43" s="79">
        <v>2415</v>
      </c>
      <c r="H43" s="79">
        <v>2480</v>
      </c>
      <c r="I43" s="79">
        <v>2430</v>
      </c>
      <c r="J43" s="79">
        <v>2741</v>
      </c>
      <c r="K43" s="79">
        <v>3021</v>
      </c>
      <c r="L43" s="79">
        <v>3146</v>
      </c>
      <c r="M43" s="79">
        <v>3435</v>
      </c>
      <c r="N43" s="79">
        <v>4108</v>
      </c>
      <c r="O43" s="79">
        <v>4533</v>
      </c>
      <c r="P43" s="79">
        <v>4603</v>
      </c>
      <c r="Q43" s="80">
        <v>4703</v>
      </c>
      <c r="R43" s="80">
        <v>4852</v>
      </c>
      <c r="S43" s="80">
        <v>4188</v>
      </c>
      <c r="T43" s="80">
        <v>4172</v>
      </c>
      <c r="U43" s="80">
        <v>4598</v>
      </c>
      <c r="V43" s="105"/>
      <c r="AB43" s="55"/>
      <c r="AC43" s="55"/>
    </row>
    <row r="44" spans="1:68" s="47" customFormat="1" ht="22.5" customHeight="1" x14ac:dyDescent="0.25">
      <c r="A44" s="23"/>
      <c r="B44" s="111"/>
      <c r="C44" s="78" t="s">
        <v>61</v>
      </c>
      <c r="D44" s="79">
        <v>2548</v>
      </c>
      <c r="E44" s="79">
        <v>2624</v>
      </c>
      <c r="F44" s="79">
        <v>2567</v>
      </c>
      <c r="G44" s="79">
        <v>2747</v>
      </c>
      <c r="H44" s="79">
        <v>2450</v>
      </c>
      <c r="I44" s="79">
        <v>2498</v>
      </c>
      <c r="J44" s="79">
        <v>2771</v>
      </c>
      <c r="K44" s="79">
        <v>2985</v>
      </c>
      <c r="L44" s="79">
        <v>3109</v>
      </c>
      <c r="M44" s="79">
        <v>3090</v>
      </c>
      <c r="N44" s="79">
        <v>3097</v>
      </c>
      <c r="O44" s="79">
        <v>3194</v>
      </c>
      <c r="P44" s="79">
        <v>3014</v>
      </c>
      <c r="Q44" s="80">
        <v>3050</v>
      </c>
      <c r="R44" s="80">
        <v>2987</v>
      </c>
      <c r="S44" s="80">
        <v>2717</v>
      </c>
      <c r="T44" s="80">
        <v>2719</v>
      </c>
      <c r="U44" s="80">
        <v>3013</v>
      </c>
      <c r="V44" s="105"/>
      <c r="AB44" s="55"/>
      <c r="AC44" s="55"/>
    </row>
    <row r="45" spans="1:68" s="47" customFormat="1" ht="22.5" customHeight="1" x14ac:dyDescent="0.25">
      <c r="A45" s="112"/>
      <c r="B45" s="111"/>
      <c r="C45" s="78" t="s">
        <v>84</v>
      </c>
      <c r="D45" s="79">
        <v>1216</v>
      </c>
      <c r="E45" s="79">
        <v>1276</v>
      </c>
      <c r="F45" s="79">
        <v>1326</v>
      </c>
      <c r="G45" s="79">
        <v>1467</v>
      </c>
      <c r="H45" s="79">
        <v>1469</v>
      </c>
      <c r="I45" s="79">
        <v>1668</v>
      </c>
      <c r="J45" s="79">
        <v>1814</v>
      </c>
      <c r="K45" s="79">
        <v>2006</v>
      </c>
      <c r="L45" s="79">
        <v>2002</v>
      </c>
      <c r="M45" s="79">
        <v>1916</v>
      </c>
      <c r="N45" s="79">
        <v>1856</v>
      </c>
      <c r="O45" s="79">
        <v>1839</v>
      </c>
      <c r="P45" s="79">
        <v>1767</v>
      </c>
      <c r="Q45" s="80">
        <v>1780</v>
      </c>
      <c r="R45" s="80">
        <v>1714</v>
      </c>
      <c r="S45" s="80">
        <v>1760</v>
      </c>
      <c r="T45" s="80">
        <v>1801</v>
      </c>
      <c r="U45" s="80">
        <v>1801</v>
      </c>
      <c r="V45" s="105"/>
      <c r="AB45" s="55"/>
      <c r="AC45" s="55"/>
    </row>
    <row r="46" spans="1:68" s="47" customFormat="1" ht="26.25" customHeight="1" x14ac:dyDescent="0.25">
      <c r="A46" s="13"/>
      <c r="B46" s="67"/>
      <c r="C46" s="78" t="s">
        <v>81</v>
      </c>
      <c r="D46" s="79">
        <v>1845</v>
      </c>
      <c r="E46" s="79">
        <v>1744</v>
      </c>
      <c r="F46" s="79">
        <v>1653</v>
      </c>
      <c r="G46" s="79">
        <v>1673</v>
      </c>
      <c r="H46" s="79">
        <v>1717</v>
      </c>
      <c r="I46" s="79">
        <v>1753</v>
      </c>
      <c r="J46" s="79">
        <v>1667</v>
      </c>
      <c r="K46" s="79">
        <v>1455</v>
      </c>
      <c r="L46" s="79">
        <v>1416</v>
      </c>
      <c r="M46" s="79">
        <v>1344</v>
      </c>
      <c r="N46" s="79">
        <v>1260</v>
      </c>
      <c r="O46" s="79">
        <v>1266</v>
      </c>
      <c r="P46" s="79">
        <v>1257</v>
      </c>
      <c r="Q46" s="80">
        <v>1284</v>
      </c>
      <c r="R46" s="80">
        <v>1286</v>
      </c>
      <c r="S46" s="80">
        <v>1241</v>
      </c>
      <c r="T46" s="80">
        <v>1263</v>
      </c>
      <c r="U46" s="80">
        <v>1361</v>
      </c>
      <c r="V46" s="23"/>
      <c r="AB46" s="55"/>
      <c r="AC46" s="55"/>
    </row>
    <row r="47" spans="1:68" s="17" customFormat="1" ht="36" customHeight="1" x14ac:dyDescent="0.25">
      <c r="A47" s="16"/>
      <c r="B47" s="175" t="s">
        <v>74</v>
      </c>
      <c r="C47" s="175"/>
      <c r="D47" s="81">
        <v>9906</v>
      </c>
      <c r="E47" s="81">
        <v>10093</v>
      </c>
      <c r="F47" s="82">
        <v>10338</v>
      </c>
      <c r="G47" s="82">
        <v>10302</v>
      </c>
      <c r="H47" s="82">
        <v>10045</v>
      </c>
      <c r="I47" s="82">
        <v>10240</v>
      </c>
      <c r="J47" s="82">
        <v>8823</v>
      </c>
      <c r="K47" s="82">
        <v>9660</v>
      </c>
      <c r="L47" s="82">
        <v>8820</v>
      </c>
      <c r="M47" s="82">
        <v>8390</v>
      </c>
      <c r="N47" s="82">
        <v>8324</v>
      </c>
      <c r="O47" s="82">
        <v>7796</v>
      </c>
      <c r="P47" s="82">
        <v>8205</v>
      </c>
      <c r="Q47" s="82">
        <v>8292</v>
      </c>
      <c r="R47" s="82">
        <v>8447</v>
      </c>
      <c r="S47" s="82">
        <v>7027</v>
      </c>
      <c r="T47" s="82">
        <v>7386</v>
      </c>
      <c r="U47" s="82">
        <v>7107</v>
      </c>
      <c r="V47" s="16"/>
      <c r="AB47" s="56"/>
      <c r="AC47" s="57"/>
      <c r="AD47" s="18"/>
      <c r="AE47" s="18"/>
      <c r="AF47" s="18"/>
      <c r="AI47" s="13"/>
    </row>
    <row r="48" spans="1:68" s="47" customFormat="1" ht="22.5" customHeight="1" x14ac:dyDescent="0.25">
      <c r="A48" s="105"/>
      <c r="B48" s="111"/>
      <c r="C48" s="78" t="s">
        <v>48</v>
      </c>
      <c r="D48" s="79">
        <v>1245</v>
      </c>
      <c r="E48" s="79">
        <v>1401</v>
      </c>
      <c r="F48" s="79">
        <v>1688</v>
      </c>
      <c r="G48" s="79">
        <v>1882</v>
      </c>
      <c r="H48" s="79">
        <v>1797</v>
      </c>
      <c r="I48" s="79">
        <v>1800</v>
      </c>
      <c r="J48" s="79">
        <v>1712</v>
      </c>
      <c r="K48" s="79">
        <v>1834</v>
      </c>
      <c r="L48" s="79">
        <v>1772</v>
      </c>
      <c r="M48" s="79">
        <v>1696</v>
      </c>
      <c r="N48" s="79">
        <v>1796</v>
      </c>
      <c r="O48" s="79">
        <v>1743</v>
      </c>
      <c r="P48" s="79">
        <v>1701</v>
      </c>
      <c r="Q48" s="80">
        <v>1543</v>
      </c>
      <c r="R48" s="80">
        <v>1449</v>
      </c>
      <c r="S48" s="80">
        <v>1328</v>
      </c>
      <c r="T48" s="80">
        <v>1178</v>
      </c>
      <c r="U48" s="80">
        <v>1192</v>
      </c>
      <c r="V48" s="105"/>
      <c r="AB48" s="55"/>
      <c r="AC48" s="55"/>
    </row>
    <row r="49" spans="1:35" s="47" customFormat="1" ht="22.5" customHeight="1" x14ac:dyDescent="0.25">
      <c r="A49" s="105"/>
      <c r="B49" s="111"/>
      <c r="C49" s="78" t="s">
        <v>44</v>
      </c>
      <c r="D49" s="79">
        <v>1931</v>
      </c>
      <c r="E49" s="79">
        <v>1919</v>
      </c>
      <c r="F49" s="79">
        <v>1943</v>
      </c>
      <c r="G49" s="79">
        <v>1923</v>
      </c>
      <c r="H49" s="79">
        <v>1860</v>
      </c>
      <c r="I49" s="79">
        <v>1720</v>
      </c>
      <c r="J49" s="79">
        <v>1672</v>
      </c>
      <c r="K49" s="79">
        <v>1619</v>
      </c>
      <c r="L49" s="79">
        <v>1573</v>
      </c>
      <c r="M49" s="79">
        <v>1585</v>
      </c>
      <c r="N49" s="79">
        <v>1590</v>
      </c>
      <c r="O49" s="79">
        <v>1604</v>
      </c>
      <c r="P49" s="79">
        <v>1530</v>
      </c>
      <c r="Q49" s="80">
        <v>1512</v>
      </c>
      <c r="R49" s="80">
        <v>1490</v>
      </c>
      <c r="S49" s="80">
        <v>1346</v>
      </c>
      <c r="T49" s="80">
        <v>1362</v>
      </c>
      <c r="U49" s="80">
        <v>1470</v>
      </c>
      <c r="V49" s="105"/>
      <c r="AB49" s="55"/>
      <c r="AC49" s="55"/>
    </row>
    <row r="50" spans="1:35" s="47" customFormat="1" ht="22.5" customHeight="1" x14ac:dyDescent="0.25">
      <c r="A50" s="105"/>
      <c r="B50" s="111"/>
      <c r="C50" s="78" t="s">
        <v>45</v>
      </c>
      <c r="D50" s="79">
        <v>649</v>
      </c>
      <c r="E50" s="79">
        <v>644</v>
      </c>
      <c r="F50" s="79">
        <v>663</v>
      </c>
      <c r="G50" s="79">
        <v>701</v>
      </c>
      <c r="H50" s="79">
        <v>684</v>
      </c>
      <c r="I50" s="79">
        <v>700</v>
      </c>
      <c r="J50" s="79">
        <v>689</v>
      </c>
      <c r="K50" s="79">
        <v>694</v>
      </c>
      <c r="L50" s="79">
        <v>696</v>
      </c>
      <c r="M50" s="79">
        <v>709</v>
      </c>
      <c r="N50" s="79">
        <v>696</v>
      </c>
      <c r="O50" s="79">
        <v>664</v>
      </c>
      <c r="P50" s="79">
        <v>639</v>
      </c>
      <c r="Q50" s="80">
        <v>649</v>
      </c>
      <c r="R50" s="80">
        <v>633</v>
      </c>
      <c r="S50" s="80">
        <v>619</v>
      </c>
      <c r="T50" s="80">
        <v>593</v>
      </c>
      <c r="U50" s="80">
        <v>600</v>
      </c>
      <c r="V50" s="105"/>
      <c r="AB50" s="55"/>
      <c r="AC50" s="55"/>
    </row>
    <row r="51" spans="1:35" s="47" customFormat="1" ht="22.5" customHeight="1" x14ac:dyDescent="0.25">
      <c r="A51" s="105"/>
      <c r="B51" s="111"/>
      <c r="C51" s="78" t="s">
        <v>49</v>
      </c>
      <c r="D51" s="79">
        <v>1721</v>
      </c>
      <c r="E51" s="79">
        <v>1820</v>
      </c>
      <c r="F51" s="79">
        <v>1825</v>
      </c>
      <c r="G51" s="79">
        <v>1840</v>
      </c>
      <c r="H51" s="79">
        <v>1661</v>
      </c>
      <c r="I51" s="79">
        <v>1661</v>
      </c>
      <c r="J51" s="79">
        <v>485</v>
      </c>
      <c r="K51" s="79">
        <v>1476</v>
      </c>
      <c r="L51" s="79">
        <v>953</v>
      </c>
      <c r="M51" s="79">
        <v>497</v>
      </c>
      <c r="N51" s="79">
        <v>437</v>
      </c>
      <c r="O51" s="79">
        <v>426</v>
      </c>
      <c r="P51" s="79">
        <v>877</v>
      </c>
      <c r="Q51" s="80">
        <v>1029</v>
      </c>
      <c r="R51" s="80">
        <v>1159</v>
      </c>
      <c r="S51" s="80">
        <v>384</v>
      </c>
      <c r="T51" s="80">
        <v>1225</v>
      </c>
      <c r="U51" s="80">
        <v>1079</v>
      </c>
      <c r="V51" s="105"/>
      <c r="AB51" s="55"/>
      <c r="AC51" s="55"/>
    </row>
    <row r="52" spans="1:35" s="47" customFormat="1" ht="22.5" customHeight="1" x14ac:dyDescent="0.25">
      <c r="A52" s="23"/>
      <c r="B52" s="111"/>
      <c r="C52" s="78" t="s">
        <v>46</v>
      </c>
      <c r="D52" s="79">
        <v>2546</v>
      </c>
      <c r="E52" s="79">
        <v>2421</v>
      </c>
      <c r="F52" s="79">
        <v>2302</v>
      </c>
      <c r="G52" s="79">
        <v>2102</v>
      </c>
      <c r="H52" s="79">
        <v>2221</v>
      </c>
      <c r="I52" s="79">
        <v>2535</v>
      </c>
      <c r="J52" s="79">
        <v>2490</v>
      </c>
      <c r="K52" s="79">
        <v>2482</v>
      </c>
      <c r="L52" s="79">
        <v>2293</v>
      </c>
      <c r="M52" s="79">
        <v>2330</v>
      </c>
      <c r="N52" s="79">
        <v>2246</v>
      </c>
      <c r="O52" s="79">
        <v>1928</v>
      </c>
      <c r="P52" s="79">
        <v>1986</v>
      </c>
      <c r="Q52" s="80">
        <v>2030</v>
      </c>
      <c r="R52" s="80">
        <v>2123</v>
      </c>
      <c r="S52" s="80">
        <v>1879</v>
      </c>
      <c r="T52" s="80">
        <v>1681</v>
      </c>
      <c r="U52" s="80">
        <v>1485</v>
      </c>
      <c r="V52" s="105"/>
      <c r="AB52" s="55"/>
      <c r="AC52" s="55"/>
    </row>
    <row r="53" spans="1:35" s="47" customFormat="1" ht="22.5" customHeight="1" x14ac:dyDescent="0.25">
      <c r="A53" s="112"/>
      <c r="B53" s="111"/>
      <c r="C53" s="78" t="s">
        <v>47</v>
      </c>
      <c r="D53" s="79">
        <v>208</v>
      </c>
      <c r="E53" s="79">
        <v>206</v>
      </c>
      <c r="F53" s="79">
        <v>184</v>
      </c>
      <c r="G53" s="79">
        <v>183</v>
      </c>
      <c r="H53" s="79">
        <v>156</v>
      </c>
      <c r="I53" s="79">
        <v>141</v>
      </c>
      <c r="J53" s="79">
        <v>120</v>
      </c>
      <c r="K53" s="79">
        <v>131</v>
      </c>
      <c r="L53" s="79">
        <v>120</v>
      </c>
      <c r="M53" s="79">
        <v>103</v>
      </c>
      <c r="N53" s="79">
        <v>106</v>
      </c>
      <c r="O53" s="79">
        <v>103</v>
      </c>
      <c r="P53" s="79">
        <v>106</v>
      </c>
      <c r="Q53" s="80">
        <v>102</v>
      </c>
      <c r="R53" s="80">
        <v>104</v>
      </c>
      <c r="S53" s="80">
        <v>88</v>
      </c>
      <c r="T53" s="80">
        <v>91</v>
      </c>
      <c r="U53" s="80">
        <v>83</v>
      </c>
      <c r="V53" s="105"/>
      <c r="AB53" s="55"/>
      <c r="AC53" s="55"/>
    </row>
    <row r="54" spans="1:35" s="47" customFormat="1" ht="26.25" customHeight="1" x14ac:dyDescent="0.25">
      <c r="A54" s="13"/>
      <c r="B54" s="67"/>
      <c r="C54" s="78" t="s">
        <v>81</v>
      </c>
      <c r="D54" s="79">
        <v>1606</v>
      </c>
      <c r="E54" s="79">
        <v>1682</v>
      </c>
      <c r="F54" s="79">
        <v>1733</v>
      </c>
      <c r="G54" s="79">
        <v>1671</v>
      </c>
      <c r="H54" s="79">
        <v>1666</v>
      </c>
      <c r="I54" s="79">
        <v>1683</v>
      </c>
      <c r="J54" s="79">
        <v>1655</v>
      </c>
      <c r="K54" s="79">
        <v>1424</v>
      </c>
      <c r="L54" s="79">
        <v>1413</v>
      </c>
      <c r="M54" s="79">
        <v>1470</v>
      </c>
      <c r="N54" s="79">
        <v>1453</v>
      </c>
      <c r="O54" s="79">
        <v>1328</v>
      </c>
      <c r="P54" s="79">
        <v>1366</v>
      </c>
      <c r="Q54" s="80">
        <v>1427</v>
      </c>
      <c r="R54" s="80">
        <v>1489</v>
      </c>
      <c r="S54" s="80">
        <v>1383</v>
      </c>
      <c r="T54" s="80">
        <v>1256</v>
      </c>
      <c r="U54" s="80">
        <v>1198</v>
      </c>
      <c r="V54" s="23"/>
      <c r="AB54" s="55"/>
      <c r="AC54" s="55"/>
    </row>
    <row r="55" spans="1:35" s="17" customFormat="1" ht="36" customHeight="1" x14ac:dyDescent="0.25">
      <c r="A55" s="16"/>
      <c r="B55" s="175" t="s">
        <v>75</v>
      </c>
      <c r="C55" s="175"/>
      <c r="D55" s="81">
        <v>7962</v>
      </c>
      <c r="E55" s="81">
        <v>7946</v>
      </c>
      <c r="F55" s="82">
        <v>7932</v>
      </c>
      <c r="G55" s="82">
        <v>8041</v>
      </c>
      <c r="H55" s="82">
        <v>8032</v>
      </c>
      <c r="I55" s="82">
        <v>8376</v>
      </c>
      <c r="J55" s="82">
        <v>8252</v>
      </c>
      <c r="K55" s="82">
        <v>8321</v>
      </c>
      <c r="L55" s="82">
        <v>8138</v>
      </c>
      <c r="M55" s="82">
        <v>8174</v>
      </c>
      <c r="N55" s="82">
        <v>8316</v>
      </c>
      <c r="O55" s="82">
        <v>7997</v>
      </c>
      <c r="P55" s="82">
        <v>7779</v>
      </c>
      <c r="Q55" s="82">
        <v>7648</v>
      </c>
      <c r="R55" s="82">
        <v>7700</v>
      </c>
      <c r="S55" s="82">
        <v>7510</v>
      </c>
      <c r="T55" s="82">
        <v>7425</v>
      </c>
      <c r="U55" s="82">
        <v>7363</v>
      </c>
      <c r="V55" s="16"/>
      <c r="AB55" s="56"/>
      <c r="AC55" s="57"/>
      <c r="AD55" s="18"/>
      <c r="AE55" s="18"/>
      <c r="AF55" s="18"/>
      <c r="AI55" s="13"/>
    </row>
    <row r="56" spans="1:35" s="47" customFormat="1" ht="22.5" customHeight="1" x14ac:dyDescent="0.25">
      <c r="A56" s="105"/>
      <c r="B56" s="111"/>
      <c r="C56" s="78" t="s">
        <v>50</v>
      </c>
      <c r="D56" s="79">
        <v>545</v>
      </c>
      <c r="E56" s="79">
        <v>526</v>
      </c>
      <c r="F56" s="79">
        <v>530</v>
      </c>
      <c r="G56" s="79">
        <v>532</v>
      </c>
      <c r="H56" s="79">
        <v>540</v>
      </c>
      <c r="I56" s="79">
        <v>549</v>
      </c>
      <c r="J56" s="79">
        <v>473</v>
      </c>
      <c r="K56" s="79">
        <v>465</v>
      </c>
      <c r="L56" s="79">
        <v>393</v>
      </c>
      <c r="M56" s="79">
        <v>412</v>
      </c>
      <c r="N56" s="79">
        <v>371</v>
      </c>
      <c r="O56" s="79">
        <v>345</v>
      </c>
      <c r="P56" s="79">
        <v>315</v>
      </c>
      <c r="Q56" s="80">
        <v>344</v>
      </c>
      <c r="R56" s="80">
        <v>458</v>
      </c>
      <c r="S56" s="80">
        <v>455</v>
      </c>
      <c r="T56" s="80">
        <v>444</v>
      </c>
      <c r="U56" s="80">
        <v>413</v>
      </c>
      <c r="V56" s="105"/>
      <c r="AB56" s="55"/>
      <c r="AC56" s="55"/>
    </row>
    <row r="57" spans="1:35" s="47" customFormat="1" ht="22.5" customHeight="1" x14ac:dyDescent="0.25">
      <c r="A57" s="105"/>
      <c r="B57" s="111"/>
      <c r="C57" s="78" t="s">
        <v>51</v>
      </c>
      <c r="D57" s="79">
        <v>3596</v>
      </c>
      <c r="E57" s="79">
        <v>3625</v>
      </c>
      <c r="F57" s="79">
        <v>3685</v>
      </c>
      <c r="G57" s="79">
        <v>3737</v>
      </c>
      <c r="H57" s="79">
        <v>3750</v>
      </c>
      <c r="I57" s="79">
        <v>4038</v>
      </c>
      <c r="J57" s="79">
        <v>4044</v>
      </c>
      <c r="K57" s="79">
        <v>4102</v>
      </c>
      <c r="L57" s="79">
        <v>4144</v>
      </c>
      <c r="M57" s="79">
        <v>4181</v>
      </c>
      <c r="N57" s="79">
        <v>4271</v>
      </c>
      <c r="O57" s="79">
        <v>3982</v>
      </c>
      <c r="P57" s="79">
        <v>3892</v>
      </c>
      <c r="Q57" s="80">
        <v>3848</v>
      </c>
      <c r="R57" s="80">
        <v>3921</v>
      </c>
      <c r="S57" s="80">
        <v>3970</v>
      </c>
      <c r="T57" s="80">
        <v>4060</v>
      </c>
      <c r="U57" s="80">
        <v>4177</v>
      </c>
      <c r="V57" s="105"/>
      <c r="AB57" s="55"/>
      <c r="AC57" s="55"/>
    </row>
    <row r="58" spans="1:35" s="47" customFormat="1" ht="22.5" customHeight="1" x14ac:dyDescent="0.25">
      <c r="A58" s="105"/>
      <c r="B58" s="111"/>
      <c r="C58" s="78" t="s">
        <v>57</v>
      </c>
      <c r="D58" s="79">
        <v>10</v>
      </c>
      <c r="E58" s="79">
        <v>11</v>
      </c>
      <c r="F58" s="79">
        <v>13</v>
      </c>
      <c r="G58" s="79">
        <v>14</v>
      </c>
      <c r="H58" s="79">
        <v>19</v>
      </c>
      <c r="I58" s="79">
        <v>21</v>
      </c>
      <c r="J58" s="79">
        <v>20</v>
      </c>
      <c r="K58" s="79">
        <v>21</v>
      </c>
      <c r="L58" s="79">
        <v>19</v>
      </c>
      <c r="M58" s="79">
        <v>20</v>
      </c>
      <c r="N58" s="79">
        <v>22</v>
      </c>
      <c r="O58" s="79">
        <v>24</v>
      </c>
      <c r="P58" s="79">
        <v>25</v>
      </c>
      <c r="Q58" s="80">
        <v>29</v>
      </c>
      <c r="R58" s="80">
        <v>28</v>
      </c>
      <c r="S58" s="80">
        <v>34</v>
      </c>
      <c r="T58" s="80">
        <v>37</v>
      </c>
      <c r="U58" s="80">
        <v>38</v>
      </c>
      <c r="V58" s="105"/>
      <c r="AB58" s="55"/>
      <c r="AC58" s="55"/>
    </row>
    <row r="59" spans="1:35" s="47" customFormat="1" ht="22.5" customHeight="1" x14ac:dyDescent="0.25">
      <c r="A59" s="105"/>
      <c r="B59" s="111"/>
      <c r="C59" s="78" t="s">
        <v>52</v>
      </c>
      <c r="D59" s="79">
        <v>778</v>
      </c>
      <c r="E59" s="79">
        <v>802</v>
      </c>
      <c r="F59" s="79">
        <v>823</v>
      </c>
      <c r="G59" s="79">
        <v>820</v>
      </c>
      <c r="H59" s="79">
        <v>818</v>
      </c>
      <c r="I59" s="79">
        <v>880</v>
      </c>
      <c r="J59" s="79">
        <v>915</v>
      </c>
      <c r="K59" s="79">
        <v>904</v>
      </c>
      <c r="L59" s="79">
        <v>883</v>
      </c>
      <c r="M59" s="79">
        <v>881</v>
      </c>
      <c r="N59" s="79">
        <v>872</v>
      </c>
      <c r="O59" s="79">
        <v>852</v>
      </c>
      <c r="P59" s="79">
        <v>861</v>
      </c>
      <c r="Q59" s="80">
        <v>845</v>
      </c>
      <c r="R59" s="80">
        <v>803</v>
      </c>
      <c r="S59" s="80">
        <v>750</v>
      </c>
      <c r="T59" s="80">
        <v>728</v>
      </c>
      <c r="U59" s="80">
        <v>704</v>
      </c>
      <c r="V59" s="105"/>
      <c r="AB59" s="55"/>
      <c r="AC59" s="55"/>
    </row>
    <row r="60" spans="1:35" s="47" customFormat="1" ht="22.5" customHeight="1" x14ac:dyDescent="0.25">
      <c r="A60" s="105"/>
      <c r="B60" s="111"/>
      <c r="C60" s="78" t="s">
        <v>53</v>
      </c>
      <c r="D60" s="79">
        <v>1086</v>
      </c>
      <c r="E60" s="79">
        <v>1020</v>
      </c>
      <c r="F60" s="79">
        <v>968</v>
      </c>
      <c r="G60" s="79">
        <v>999</v>
      </c>
      <c r="H60" s="79">
        <v>988</v>
      </c>
      <c r="I60" s="79">
        <v>991</v>
      </c>
      <c r="J60" s="79">
        <v>942</v>
      </c>
      <c r="K60" s="79">
        <v>902</v>
      </c>
      <c r="L60" s="79">
        <v>861</v>
      </c>
      <c r="M60" s="79">
        <v>835</v>
      </c>
      <c r="N60" s="79">
        <v>817</v>
      </c>
      <c r="O60" s="79">
        <v>866</v>
      </c>
      <c r="P60" s="79">
        <v>824</v>
      </c>
      <c r="Q60" s="80">
        <v>798</v>
      </c>
      <c r="R60" s="80">
        <v>772</v>
      </c>
      <c r="S60" s="80">
        <v>734</v>
      </c>
      <c r="T60" s="80">
        <v>683</v>
      </c>
      <c r="U60" s="80">
        <v>632</v>
      </c>
      <c r="V60" s="105"/>
      <c r="AB60" s="55"/>
      <c r="AC60" s="55"/>
    </row>
    <row r="61" spans="1:35" s="47" customFormat="1" ht="22.5" customHeight="1" x14ac:dyDescent="0.25">
      <c r="A61" s="105"/>
      <c r="B61" s="111"/>
      <c r="C61" s="78" t="s">
        <v>54</v>
      </c>
      <c r="D61" s="79">
        <v>19</v>
      </c>
      <c r="E61" s="79">
        <v>19</v>
      </c>
      <c r="F61" s="79">
        <v>20</v>
      </c>
      <c r="G61" s="79">
        <v>20</v>
      </c>
      <c r="H61" s="79">
        <v>19</v>
      </c>
      <c r="I61" s="79">
        <v>18</v>
      </c>
      <c r="J61" s="79">
        <v>17</v>
      </c>
      <c r="K61" s="79">
        <v>16</v>
      </c>
      <c r="L61" s="79">
        <v>14</v>
      </c>
      <c r="M61" s="79">
        <v>13</v>
      </c>
      <c r="N61" s="79">
        <v>12</v>
      </c>
      <c r="O61" s="79">
        <v>11</v>
      </c>
      <c r="P61" s="79">
        <v>12</v>
      </c>
      <c r="Q61" s="80">
        <v>10</v>
      </c>
      <c r="R61" s="80">
        <v>11</v>
      </c>
      <c r="S61" s="80">
        <v>10</v>
      </c>
      <c r="T61" s="80">
        <v>10</v>
      </c>
      <c r="U61" s="80">
        <v>9</v>
      </c>
      <c r="V61" s="105"/>
      <c r="AB61" s="55"/>
      <c r="AC61" s="55"/>
    </row>
    <row r="62" spans="1:35" s="47" customFormat="1" ht="22.5" customHeight="1" x14ac:dyDescent="0.25">
      <c r="A62" s="23"/>
      <c r="B62" s="111"/>
      <c r="C62" s="78" t="s">
        <v>55</v>
      </c>
      <c r="D62" s="79">
        <v>778</v>
      </c>
      <c r="E62" s="79">
        <v>736</v>
      </c>
      <c r="F62" s="79">
        <v>739</v>
      </c>
      <c r="G62" s="79">
        <v>741</v>
      </c>
      <c r="H62" s="79">
        <v>702</v>
      </c>
      <c r="I62" s="79">
        <v>717</v>
      </c>
      <c r="J62" s="79">
        <v>652</v>
      </c>
      <c r="K62" s="79">
        <v>657</v>
      </c>
      <c r="L62" s="79">
        <v>624</v>
      </c>
      <c r="M62" s="79">
        <v>653</v>
      </c>
      <c r="N62" s="79">
        <v>701</v>
      </c>
      <c r="O62" s="79">
        <v>737</v>
      </c>
      <c r="P62" s="79">
        <v>729</v>
      </c>
      <c r="Q62" s="80">
        <v>723</v>
      </c>
      <c r="R62" s="80">
        <v>670</v>
      </c>
      <c r="S62" s="80">
        <v>604</v>
      </c>
      <c r="T62" s="80">
        <v>566</v>
      </c>
      <c r="U62" s="80">
        <v>563</v>
      </c>
      <c r="V62" s="105"/>
      <c r="AB62" s="55"/>
      <c r="AC62" s="55"/>
    </row>
    <row r="63" spans="1:35" s="47" customFormat="1" ht="22.5" customHeight="1" x14ac:dyDescent="0.25">
      <c r="A63" s="112"/>
      <c r="B63" s="111"/>
      <c r="C63" s="78" t="s">
        <v>56</v>
      </c>
      <c r="D63" s="79">
        <v>24</v>
      </c>
      <c r="E63" s="79">
        <v>24</v>
      </c>
      <c r="F63" s="79">
        <v>45</v>
      </c>
      <c r="G63" s="79">
        <v>63</v>
      </c>
      <c r="H63" s="79">
        <v>59</v>
      </c>
      <c r="I63" s="79">
        <v>60</v>
      </c>
      <c r="J63" s="79">
        <v>52</v>
      </c>
      <c r="K63" s="79">
        <v>47</v>
      </c>
      <c r="L63" s="79">
        <v>41</v>
      </c>
      <c r="M63" s="79">
        <v>46</v>
      </c>
      <c r="N63" s="79">
        <v>48</v>
      </c>
      <c r="O63" s="79">
        <v>41</v>
      </c>
      <c r="P63" s="79">
        <v>37</v>
      </c>
      <c r="Q63" s="80">
        <v>30</v>
      </c>
      <c r="R63" s="80">
        <v>30</v>
      </c>
      <c r="S63" s="80">
        <v>26</v>
      </c>
      <c r="T63" s="80">
        <v>23</v>
      </c>
      <c r="U63" s="80">
        <v>21</v>
      </c>
      <c r="V63" s="105"/>
      <c r="AB63" s="55"/>
      <c r="AC63" s="55"/>
    </row>
    <row r="64" spans="1:35" s="47" customFormat="1" ht="22.5" customHeight="1" x14ac:dyDescent="0.25">
      <c r="A64" s="112"/>
      <c r="B64" s="111"/>
      <c r="C64" s="78" t="s">
        <v>59</v>
      </c>
      <c r="D64" s="79">
        <v>289</v>
      </c>
      <c r="E64" s="79">
        <v>323</v>
      </c>
      <c r="F64" s="79">
        <v>341</v>
      </c>
      <c r="G64" s="79">
        <v>358</v>
      </c>
      <c r="H64" s="79">
        <v>372</v>
      </c>
      <c r="I64" s="79">
        <v>382</v>
      </c>
      <c r="J64" s="79">
        <v>407</v>
      </c>
      <c r="K64" s="79">
        <v>443</v>
      </c>
      <c r="L64" s="79">
        <v>438</v>
      </c>
      <c r="M64" s="79">
        <v>436</v>
      </c>
      <c r="N64" s="79">
        <v>452</v>
      </c>
      <c r="O64" s="79">
        <v>462</v>
      </c>
      <c r="P64" s="79">
        <v>457</v>
      </c>
      <c r="Q64" s="80">
        <v>446</v>
      </c>
      <c r="R64" s="80">
        <v>443</v>
      </c>
      <c r="S64" s="80">
        <v>411</v>
      </c>
      <c r="T64" s="80">
        <v>380</v>
      </c>
      <c r="U64" s="80">
        <v>340</v>
      </c>
      <c r="V64" s="105"/>
      <c r="AB64" s="55"/>
      <c r="AC64" s="55"/>
    </row>
    <row r="65" spans="1:35" s="47" customFormat="1" ht="26.25" customHeight="1" x14ac:dyDescent="0.25">
      <c r="A65" s="58"/>
      <c r="B65" s="67"/>
      <c r="C65" s="78" t="s">
        <v>81</v>
      </c>
      <c r="D65" s="79">
        <v>837</v>
      </c>
      <c r="E65" s="79">
        <v>860</v>
      </c>
      <c r="F65" s="79">
        <v>768</v>
      </c>
      <c r="G65" s="79">
        <v>757</v>
      </c>
      <c r="H65" s="79">
        <v>765</v>
      </c>
      <c r="I65" s="79">
        <v>720</v>
      </c>
      <c r="J65" s="79">
        <v>730</v>
      </c>
      <c r="K65" s="79">
        <v>764</v>
      </c>
      <c r="L65" s="79">
        <v>721</v>
      </c>
      <c r="M65" s="79">
        <v>697</v>
      </c>
      <c r="N65" s="79">
        <v>750</v>
      </c>
      <c r="O65" s="79">
        <v>677</v>
      </c>
      <c r="P65" s="79">
        <v>627</v>
      </c>
      <c r="Q65" s="80">
        <v>575</v>
      </c>
      <c r="R65" s="80">
        <v>564</v>
      </c>
      <c r="S65" s="80">
        <v>516</v>
      </c>
      <c r="T65" s="80">
        <v>494</v>
      </c>
      <c r="U65" s="80">
        <v>466</v>
      </c>
      <c r="V65" s="23"/>
      <c r="AB65" s="55"/>
      <c r="AC65" s="55"/>
    </row>
    <row r="66" spans="1:35" s="17" customFormat="1" ht="36" customHeight="1" x14ac:dyDescent="0.25">
      <c r="A66" s="16"/>
      <c r="B66" s="175" t="s">
        <v>85</v>
      </c>
      <c r="C66" s="175"/>
      <c r="D66" s="81">
        <v>33935</v>
      </c>
      <c r="E66" s="81">
        <v>34196</v>
      </c>
      <c r="F66" s="82">
        <v>33980</v>
      </c>
      <c r="G66" s="82">
        <v>34942</v>
      </c>
      <c r="H66" s="82">
        <v>33012</v>
      </c>
      <c r="I66" s="82">
        <v>33309</v>
      </c>
      <c r="J66" s="82">
        <v>34056</v>
      </c>
      <c r="K66" s="82">
        <v>35664</v>
      </c>
      <c r="L66" s="82">
        <v>34628</v>
      </c>
      <c r="M66" s="82">
        <v>34679</v>
      </c>
      <c r="N66" s="82">
        <v>36060</v>
      </c>
      <c r="O66" s="82">
        <v>37127</v>
      </c>
      <c r="P66" s="82">
        <v>36881</v>
      </c>
      <c r="Q66" s="82">
        <v>36881</v>
      </c>
      <c r="R66" s="82">
        <v>35087</v>
      </c>
      <c r="S66" s="82">
        <v>30977</v>
      </c>
      <c r="T66" s="82">
        <v>31708</v>
      </c>
      <c r="U66" s="82">
        <v>34477</v>
      </c>
      <c r="V66" s="16"/>
      <c r="AB66" s="56"/>
      <c r="AC66" s="57"/>
      <c r="AD66" s="18"/>
      <c r="AE66" s="18"/>
      <c r="AF66" s="18"/>
      <c r="AI66" s="13"/>
    </row>
    <row r="67" spans="1:35" s="17" customFormat="1" ht="36" customHeight="1" x14ac:dyDescent="0.25">
      <c r="A67" s="16"/>
      <c r="B67" s="175" t="s">
        <v>86</v>
      </c>
      <c r="C67" s="175"/>
      <c r="D67" s="81">
        <v>50747</v>
      </c>
      <c r="E67" s="81">
        <v>51043</v>
      </c>
      <c r="F67" s="82">
        <v>51588</v>
      </c>
      <c r="G67" s="82">
        <v>51783</v>
      </c>
      <c r="H67" s="82">
        <v>52522</v>
      </c>
      <c r="I67" s="82">
        <v>53867</v>
      </c>
      <c r="J67" s="82">
        <v>54213</v>
      </c>
      <c r="K67" s="82">
        <v>55043</v>
      </c>
      <c r="L67" s="82">
        <v>56558</v>
      </c>
      <c r="M67" s="82">
        <v>58919</v>
      </c>
      <c r="N67" s="82">
        <v>60336</v>
      </c>
      <c r="O67" s="82">
        <v>59637</v>
      </c>
      <c r="P67" s="82">
        <v>60519</v>
      </c>
      <c r="Q67" s="82">
        <v>63370</v>
      </c>
      <c r="R67" s="82">
        <v>65637</v>
      </c>
      <c r="S67" s="82">
        <v>63093</v>
      </c>
      <c r="T67" s="82">
        <v>63754</v>
      </c>
      <c r="U67" s="82">
        <v>65539</v>
      </c>
      <c r="V67" s="16"/>
      <c r="AB67" s="56"/>
      <c r="AC67" s="57"/>
      <c r="AD67" s="18"/>
      <c r="AE67" s="18"/>
      <c r="AF67" s="18"/>
      <c r="AI67" s="13"/>
    </row>
    <row r="68" spans="1:35" s="17" customFormat="1" ht="36" customHeight="1" x14ac:dyDescent="0.25">
      <c r="A68" s="16"/>
      <c r="B68" s="175" t="s">
        <v>88</v>
      </c>
      <c r="C68" s="175"/>
      <c r="D68" s="81">
        <v>630</v>
      </c>
      <c r="E68" s="81">
        <v>784</v>
      </c>
      <c r="F68" s="82">
        <v>1070</v>
      </c>
      <c r="G68" s="82">
        <v>1426</v>
      </c>
      <c r="H68" s="82">
        <v>1589</v>
      </c>
      <c r="I68" s="82">
        <v>1837</v>
      </c>
      <c r="J68" s="82">
        <v>1891</v>
      </c>
      <c r="K68" s="82">
        <v>1920</v>
      </c>
      <c r="L68" s="82">
        <v>2102</v>
      </c>
      <c r="M68" s="82">
        <v>2271</v>
      </c>
      <c r="N68" s="82">
        <v>2285</v>
      </c>
      <c r="O68" s="82">
        <v>2364</v>
      </c>
      <c r="P68" s="82">
        <v>2450</v>
      </c>
      <c r="Q68" s="82">
        <v>2668</v>
      </c>
      <c r="R68" s="82">
        <v>2840</v>
      </c>
      <c r="S68" s="82">
        <v>2649</v>
      </c>
      <c r="T68" s="82">
        <v>2789</v>
      </c>
      <c r="U68" s="82">
        <v>2947</v>
      </c>
      <c r="V68" s="16"/>
      <c r="AB68" s="56"/>
      <c r="AC68" s="57"/>
      <c r="AD68" s="18"/>
      <c r="AE68" s="18"/>
      <c r="AF68" s="18"/>
      <c r="AI68" s="13"/>
    </row>
    <row r="69" spans="1:35" s="17" customFormat="1" ht="36" customHeight="1" x14ac:dyDescent="0.25">
      <c r="A69" s="16"/>
      <c r="B69" s="175" t="s">
        <v>89</v>
      </c>
      <c r="C69" s="175"/>
      <c r="D69" s="81">
        <v>1963</v>
      </c>
      <c r="E69" s="81">
        <v>2031</v>
      </c>
      <c r="F69" s="82">
        <v>2024</v>
      </c>
      <c r="G69" s="82">
        <v>2109</v>
      </c>
      <c r="H69" s="82">
        <v>2071</v>
      </c>
      <c r="I69" s="82">
        <v>2135</v>
      </c>
      <c r="J69" s="82">
        <v>2148</v>
      </c>
      <c r="K69" s="82">
        <v>2170</v>
      </c>
      <c r="L69" s="82">
        <v>2193</v>
      </c>
      <c r="M69" s="82">
        <v>2231</v>
      </c>
      <c r="N69" s="82">
        <v>2286</v>
      </c>
      <c r="O69" s="82">
        <v>2289</v>
      </c>
      <c r="P69" s="82">
        <v>2341</v>
      </c>
      <c r="Q69" s="82">
        <v>2386</v>
      </c>
      <c r="R69" s="82">
        <v>2373</v>
      </c>
      <c r="S69" s="82">
        <v>2132</v>
      </c>
      <c r="T69" s="82">
        <v>2244</v>
      </c>
      <c r="U69" s="82">
        <v>2310</v>
      </c>
      <c r="V69" s="16"/>
      <c r="AB69" s="56"/>
      <c r="AC69" s="57"/>
      <c r="AD69" s="18"/>
      <c r="AE69" s="18"/>
      <c r="AF69" s="18"/>
      <c r="AI69" s="13"/>
    </row>
    <row r="70" spans="1:35" s="17" customFormat="1" ht="36" customHeight="1" x14ac:dyDescent="0.25">
      <c r="A70" s="25"/>
      <c r="B70" s="178" t="s">
        <v>78</v>
      </c>
      <c r="C70" s="178"/>
      <c r="D70" s="84">
        <v>84682</v>
      </c>
      <c r="E70" s="84">
        <v>85239</v>
      </c>
      <c r="F70" s="85">
        <v>85568</v>
      </c>
      <c r="G70" s="85">
        <v>86725</v>
      </c>
      <c r="H70" s="85">
        <v>85534</v>
      </c>
      <c r="I70" s="85">
        <v>87176</v>
      </c>
      <c r="J70" s="85">
        <v>88269</v>
      </c>
      <c r="K70" s="85">
        <v>90707</v>
      </c>
      <c r="L70" s="85">
        <v>91186</v>
      </c>
      <c r="M70" s="85">
        <v>93598</v>
      </c>
      <c r="N70" s="85">
        <v>96396</v>
      </c>
      <c r="O70" s="85">
        <v>96764</v>
      </c>
      <c r="P70" s="85">
        <v>97400</v>
      </c>
      <c r="Q70" s="85">
        <v>100251</v>
      </c>
      <c r="R70" s="85">
        <v>100724</v>
      </c>
      <c r="S70" s="85">
        <v>94070</v>
      </c>
      <c r="T70" s="85">
        <v>95462</v>
      </c>
      <c r="U70" s="85">
        <v>100016</v>
      </c>
      <c r="V70" s="25"/>
      <c r="AB70" s="56"/>
      <c r="AC70" s="57"/>
      <c r="AD70" s="18"/>
      <c r="AE70" s="18"/>
      <c r="AF70" s="18"/>
      <c r="AI70" s="13"/>
    </row>
    <row r="72" spans="1:35" ht="18.75" customHeight="1" x14ac:dyDescent="0.2">
      <c r="A72" s="162" t="s">
        <v>234</v>
      </c>
      <c r="B72" s="162"/>
      <c r="C72" s="162"/>
      <c r="D72" s="162"/>
      <c r="E72" s="162"/>
      <c r="F72" s="162"/>
      <c r="G72" s="162"/>
      <c r="H72" s="162"/>
      <c r="I72" s="162"/>
      <c r="J72" s="162"/>
      <c r="K72" s="162"/>
      <c r="L72" s="162"/>
      <c r="M72" s="162"/>
      <c r="N72" s="162"/>
      <c r="O72" s="162"/>
      <c r="AB72" s="59"/>
    </row>
  </sheetData>
  <sortState xmlns:xlrd2="http://schemas.microsoft.com/office/spreadsheetml/2017/richdata2" ref="C18:Q29">
    <sortCondition ref="C18:C29"/>
  </sortState>
  <mergeCells count="14">
    <mergeCell ref="X3:Y3"/>
    <mergeCell ref="B47:C47"/>
    <mergeCell ref="B67:C67"/>
    <mergeCell ref="B70:C70"/>
    <mergeCell ref="B69:C69"/>
    <mergeCell ref="B68:C68"/>
    <mergeCell ref="B55:C55"/>
    <mergeCell ref="B66:C66"/>
    <mergeCell ref="B3:C3"/>
    <mergeCell ref="B4:C4"/>
    <mergeCell ref="B8:C8"/>
    <mergeCell ref="B17:C17"/>
    <mergeCell ref="B39:C39"/>
    <mergeCell ref="B32:C32"/>
  </mergeCells>
  <hyperlinks>
    <hyperlink ref="X3" location="Índice!A1" display="Volver al índice" xr:uid="{00000000-0004-0000-0200-000000000000}"/>
  </hyperlinks>
  <pageMargins left="0.7" right="0.7" top="0.75" bottom="0.75" header="0.3" footer="0.3"/>
  <pageSetup paperSize="9" scale="23"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Hoja53">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65.17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307</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141.03716224000001</v>
      </c>
      <c r="E4" s="66">
        <v>136.68968713999999</v>
      </c>
      <c r="F4" s="66">
        <v>136.63048314</v>
      </c>
      <c r="G4" s="66">
        <v>132.03729318000001</v>
      </c>
      <c r="H4" s="66">
        <v>112.20985088</v>
      </c>
      <c r="I4" s="66">
        <v>131.09831267999999</v>
      </c>
      <c r="J4" s="66">
        <v>123.03820479000001</v>
      </c>
      <c r="K4" s="66">
        <v>121.647143</v>
      </c>
      <c r="L4" s="66">
        <v>113.70289189</v>
      </c>
      <c r="M4" s="66">
        <v>100.32680913</v>
      </c>
      <c r="N4" s="66">
        <v>92.655930890000008</v>
      </c>
      <c r="O4" s="66">
        <v>89.430960499999998</v>
      </c>
      <c r="P4" s="66">
        <v>89.53805208</v>
      </c>
      <c r="Q4" s="66">
        <v>93.64439157000001</v>
      </c>
      <c r="R4" s="66">
        <v>89.359624939999989</v>
      </c>
      <c r="S4" s="66">
        <v>86.353359960000006</v>
      </c>
      <c r="T4" s="66">
        <v>91.114114700000002</v>
      </c>
      <c r="U4" s="66">
        <v>65.165434899999994</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14.38390628</v>
      </c>
      <c r="E5" s="74">
        <v>14.45715957</v>
      </c>
      <c r="F5" s="74">
        <v>15.500727999999999</v>
      </c>
      <c r="G5" s="74">
        <v>14.697758499999999</v>
      </c>
      <c r="H5" s="74">
        <v>14.181408470000001</v>
      </c>
      <c r="I5" s="74">
        <v>13.494040699999999</v>
      </c>
      <c r="J5" s="74">
        <v>12.732034799999999</v>
      </c>
      <c r="K5" s="74">
        <v>11.9531595</v>
      </c>
      <c r="L5" s="74">
        <v>10.08501017</v>
      </c>
      <c r="M5" s="74">
        <v>10.84111777</v>
      </c>
      <c r="N5" s="74">
        <v>10.683572589999999</v>
      </c>
      <c r="O5" s="74">
        <v>11.306675240000001</v>
      </c>
      <c r="P5" s="74">
        <v>12.98690702</v>
      </c>
      <c r="Q5" s="74">
        <v>13.70302319</v>
      </c>
      <c r="R5" s="74">
        <v>13.746436939999999</v>
      </c>
      <c r="S5" s="74">
        <v>14.251338840000001</v>
      </c>
      <c r="T5" s="74">
        <v>14.91650608</v>
      </c>
      <c r="U5" s="74">
        <v>11.68029215</v>
      </c>
      <c r="V5" s="74">
        <v>17.924060766147058</v>
      </c>
      <c r="AD5" s="113"/>
      <c r="AE5" s="113"/>
      <c r="AO5" s="114" t="s">
        <v>320</v>
      </c>
      <c r="AP5" s="115">
        <f t="shared" ref="AP5:BF5" si="0">+E4/D4-1</f>
        <v>-3.0825032430828569E-2</v>
      </c>
      <c r="AQ5" s="115">
        <f t="shared" si="0"/>
        <v>-4.3312704300324523E-4</v>
      </c>
      <c r="AR5" s="115">
        <f t="shared" si="0"/>
        <v>-3.3617607538528049E-2</v>
      </c>
      <c r="AS5" s="115">
        <f t="shared" si="0"/>
        <v>-0.15016547084898368</v>
      </c>
      <c r="AT5" s="115">
        <f t="shared" si="0"/>
        <v>0.16833158276094462</v>
      </c>
      <c r="AU5" s="115">
        <f t="shared" si="0"/>
        <v>-6.148140067732244E-2</v>
      </c>
      <c r="AV5" s="115">
        <f t="shared" si="0"/>
        <v>-1.1305933733138041E-2</v>
      </c>
      <c r="AW5" s="115">
        <f t="shared" si="0"/>
        <v>-6.5305694109067502E-2</v>
      </c>
      <c r="AX5" s="115">
        <f t="shared" si="0"/>
        <v>-0.11764065572703708</v>
      </c>
      <c r="AY5" s="115">
        <f t="shared" si="0"/>
        <v>-7.6458907708908952E-2</v>
      </c>
      <c r="AZ5" s="115">
        <f t="shared" si="0"/>
        <v>-3.480587113013478E-2</v>
      </c>
      <c r="BA5" s="115">
        <f t="shared" si="0"/>
        <v>1.1974776900669504E-3</v>
      </c>
      <c r="BB5" s="115">
        <f t="shared" si="0"/>
        <v>4.5861389594795909E-2</v>
      </c>
      <c r="BC5" s="115">
        <f t="shared" si="0"/>
        <v>-4.5755720744868333E-2</v>
      </c>
      <c r="BD5" s="115">
        <f t="shared" si="0"/>
        <v>-3.3642318687198136E-2</v>
      </c>
      <c r="BE5" s="115">
        <f t="shared" si="0"/>
        <v>5.5131088613173063E-2</v>
      </c>
      <c r="BF5" s="115">
        <f t="shared" si="0"/>
        <v>-0.28479319461576247</v>
      </c>
    </row>
    <row r="6" spans="1:58" s="105" customFormat="1" ht="22.5" customHeight="1" x14ac:dyDescent="0.25">
      <c r="B6" s="111"/>
      <c r="C6" s="72" t="s">
        <v>0</v>
      </c>
      <c r="D6" s="74">
        <v>65.669892699999991</v>
      </c>
      <c r="E6" s="74">
        <v>56.426246450000001</v>
      </c>
      <c r="F6" s="74">
        <v>55.601800410000003</v>
      </c>
      <c r="G6" s="74">
        <v>52.807284590000002</v>
      </c>
      <c r="H6" s="74">
        <v>40.79093099</v>
      </c>
      <c r="I6" s="74">
        <v>55.202597370000007</v>
      </c>
      <c r="J6" s="74">
        <v>46.842074279999999</v>
      </c>
      <c r="K6" s="74">
        <v>43.034437530000005</v>
      </c>
      <c r="L6" s="74">
        <v>39.460419450000003</v>
      </c>
      <c r="M6" s="74">
        <v>33.442564050000001</v>
      </c>
      <c r="N6" s="74">
        <v>26.076540519999998</v>
      </c>
      <c r="O6" s="74">
        <v>25.595842400000002</v>
      </c>
      <c r="P6" s="74">
        <v>24.524220509999999</v>
      </c>
      <c r="Q6" s="74">
        <v>25.654999940000003</v>
      </c>
      <c r="R6" s="74">
        <v>23.376113629999999</v>
      </c>
      <c r="S6" s="74">
        <v>23.84657318</v>
      </c>
      <c r="T6" s="74">
        <v>22.26680769</v>
      </c>
      <c r="U6" s="74">
        <v>16.667745610000001</v>
      </c>
      <c r="V6" s="74">
        <v>25.577586700031375</v>
      </c>
      <c r="AI6" s="23"/>
      <c r="AO6" s="114" t="s">
        <v>319</v>
      </c>
      <c r="AP6" s="115">
        <f t="shared" ref="AP6:BF6" si="1">+E64/D64-1</f>
        <v>-2.0208837327575502E-2</v>
      </c>
      <c r="AQ6" s="115">
        <f t="shared" si="1"/>
        <v>1.6741328320168947E-2</v>
      </c>
      <c r="AR6" s="115">
        <f t="shared" si="1"/>
        <v>-3.0887667312756495E-2</v>
      </c>
      <c r="AS6" s="115">
        <f t="shared" si="1"/>
        <v>-0.15724511140284592</v>
      </c>
      <c r="AT6" s="115">
        <f t="shared" si="1"/>
        <v>7.4064924859170489E-2</v>
      </c>
      <c r="AU6" s="115">
        <f t="shared" si="1"/>
        <v>5.1045552951961115E-2</v>
      </c>
      <c r="AV6" s="115">
        <f t="shared" si="1"/>
        <v>-1.9344807704046896E-2</v>
      </c>
      <c r="AW6" s="115">
        <f t="shared" si="1"/>
        <v>-3.891808596925117E-2</v>
      </c>
      <c r="AX6" s="115">
        <f t="shared" si="1"/>
        <v>-0.15701859892489478</v>
      </c>
      <c r="AY6" s="115">
        <f t="shared" si="1"/>
        <v>-0.17055146634677654</v>
      </c>
      <c r="AZ6" s="115">
        <f t="shared" si="1"/>
        <v>4.0493273259059048E-3</v>
      </c>
      <c r="BA6" s="115">
        <f t="shared" si="1"/>
        <v>-7.8970403950757717E-2</v>
      </c>
      <c r="BB6" s="115">
        <f t="shared" si="1"/>
        <v>5.9624908501340279E-2</v>
      </c>
      <c r="BC6" s="115">
        <f t="shared" si="1"/>
        <v>-6.9876723894175097E-2</v>
      </c>
      <c r="BD6" s="115">
        <f t="shared" si="1"/>
        <v>-4.915362180708438E-2</v>
      </c>
      <c r="BE6" s="115">
        <f t="shared" si="1"/>
        <v>3.4653338963446023E-2</v>
      </c>
      <c r="BF6" s="115">
        <f t="shared" si="1"/>
        <v>-0.30562111748625753</v>
      </c>
    </row>
    <row r="7" spans="1:58" s="23" customFormat="1" ht="22.5" customHeight="1" x14ac:dyDescent="0.25">
      <c r="B7" s="72"/>
      <c r="C7" s="72" t="s">
        <v>5</v>
      </c>
      <c r="D7" s="74">
        <v>37.243163009999996</v>
      </c>
      <c r="E7" s="74">
        <v>41.258188320000002</v>
      </c>
      <c r="F7" s="74">
        <v>39.810112739999994</v>
      </c>
      <c r="G7" s="74">
        <v>39.009766689999999</v>
      </c>
      <c r="H7" s="74">
        <v>33.407859450000004</v>
      </c>
      <c r="I7" s="74">
        <v>36.777547160000005</v>
      </c>
      <c r="J7" s="74">
        <v>37.844871700000006</v>
      </c>
      <c r="K7" s="74">
        <v>41.495966180000003</v>
      </c>
      <c r="L7" s="74">
        <v>39.144118390000003</v>
      </c>
      <c r="M7" s="74">
        <v>30.176799800000001</v>
      </c>
      <c r="N7" s="74">
        <v>29.85256884</v>
      </c>
      <c r="O7" s="74">
        <v>27.48323765</v>
      </c>
      <c r="P7" s="74">
        <v>25.70206173</v>
      </c>
      <c r="Q7" s="74">
        <v>27.962404070000002</v>
      </c>
      <c r="R7" s="74">
        <v>25.940137530000001</v>
      </c>
      <c r="S7" s="74">
        <v>22.847165440000001</v>
      </c>
      <c r="T7" s="74">
        <v>25.390447420000001</v>
      </c>
      <c r="U7" s="74">
        <v>14.679614320000001</v>
      </c>
      <c r="V7" s="74">
        <v>22.526688178367397</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23.13034614</v>
      </c>
      <c r="E8" s="74">
        <v>23.513176350000002</v>
      </c>
      <c r="F8" s="74">
        <v>24.117000449999999</v>
      </c>
      <c r="G8" s="74">
        <v>23.41310365</v>
      </c>
      <c r="H8" s="74">
        <v>21.610491939999999</v>
      </c>
      <c r="I8" s="74">
        <v>23.233546109999999</v>
      </c>
      <c r="J8" s="74">
        <v>23.519170289999998</v>
      </c>
      <c r="K8" s="74">
        <v>23.490243020000001</v>
      </c>
      <c r="L8" s="74">
        <v>21.684764650000002</v>
      </c>
      <c r="M8" s="74">
        <v>23.03470373</v>
      </c>
      <c r="N8" s="74">
        <v>22.83612196</v>
      </c>
      <c r="O8" s="74">
        <v>21.096055700000001</v>
      </c>
      <c r="P8" s="74">
        <v>22.30167118</v>
      </c>
      <c r="Q8" s="74">
        <v>21.99465125</v>
      </c>
      <c r="R8" s="74">
        <v>21.631001639999997</v>
      </c>
      <c r="S8" s="74">
        <v>19.858880840000001</v>
      </c>
      <c r="T8" s="74">
        <v>22.44053534</v>
      </c>
      <c r="U8" s="74">
        <v>16.548094450000001</v>
      </c>
      <c r="V8" s="74">
        <v>25.393975311288841</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1.0633900000000001</v>
      </c>
      <c r="E9" s="74">
        <v>1.1084282000000001</v>
      </c>
      <c r="F9" s="74">
        <v>0.87245280000000003</v>
      </c>
      <c r="G9" s="74">
        <v>0.9900234</v>
      </c>
      <c r="H9" s="74">
        <v>1.0264701999999999</v>
      </c>
      <c r="I9" s="74">
        <v>1.1310806</v>
      </c>
      <c r="J9" s="74">
        <v>0.94134739999999995</v>
      </c>
      <c r="K9" s="74">
        <v>0.90410080000000004</v>
      </c>
      <c r="L9" s="74">
        <v>1.1859142</v>
      </c>
      <c r="M9" s="74">
        <v>0.73397559999999995</v>
      </c>
      <c r="N9" s="74">
        <v>0.50470819999999994</v>
      </c>
      <c r="O9" s="74">
        <v>0.70179440000000004</v>
      </c>
      <c r="P9" s="74">
        <v>0.76928719999999995</v>
      </c>
      <c r="Q9" s="74">
        <v>0.89678219999999997</v>
      </c>
      <c r="R9" s="74">
        <v>0.55971380000000004</v>
      </c>
      <c r="S9" s="74">
        <v>0.65048680000000003</v>
      </c>
      <c r="T9" s="74">
        <v>0.88860360000000005</v>
      </c>
      <c r="U9" s="74">
        <v>0.94636282999999999</v>
      </c>
      <c r="V9" s="74">
        <v>1.45224662653176</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0.26158851999999999</v>
      </c>
      <c r="E10" s="74">
        <v>0.82109465000000004</v>
      </c>
      <c r="F10" s="74">
        <v>1.5132161399999999</v>
      </c>
      <c r="G10" s="74">
        <v>1.69424055</v>
      </c>
      <c r="H10" s="74">
        <v>1.5561258199999999</v>
      </c>
      <c r="I10" s="74">
        <v>1.6038533399999999</v>
      </c>
      <c r="J10" s="74">
        <v>1.6893607300000002</v>
      </c>
      <c r="K10" s="74">
        <v>1.7023789600000001</v>
      </c>
      <c r="L10" s="74">
        <v>1.8886749999999999</v>
      </c>
      <c r="M10" s="74">
        <v>1.9436689700000001</v>
      </c>
      <c r="N10" s="74">
        <v>2.1135731899999999</v>
      </c>
      <c r="O10" s="74">
        <v>2.8466386900000002</v>
      </c>
      <c r="P10" s="74">
        <v>3.00491011</v>
      </c>
      <c r="Q10" s="74">
        <v>3.2236906399999996</v>
      </c>
      <c r="R10" s="74">
        <v>3.3619530399999999</v>
      </c>
      <c r="S10" s="74">
        <v>4.2569219399999998</v>
      </c>
      <c r="T10" s="74">
        <v>4.3901360800000004</v>
      </c>
      <c r="U10" s="74">
        <v>4.0568982099999999</v>
      </c>
      <c r="V10" s="74">
        <v>6.2255369218751282</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3.2336000000000001E-3</v>
      </c>
      <c r="E11" s="74">
        <v>2.9756000000000001E-3</v>
      </c>
      <c r="F11" s="74">
        <v>3.8785999999999998E-3</v>
      </c>
      <c r="G11" s="74">
        <v>3.8958E-3</v>
      </c>
      <c r="H11" s="74">
        <v>3.6979999999999999E-3</v>
      </c>
      <c r="I11" s="74">
        <v>4.3774E-3</v>
      </c>
      <c r="J11" s="74">
        <v>1.0285600000000001E-2</v>
      </c>
      <c r="K11" s="74">
        <v>5.3448999999999997E-2</v>
      </c>
      <c r="L11" s="74">
        <v>0.10393960000000001</v>
      </c>
      <c r="M11" s="74">
        <v>0.13409119999999999</v>
      </c>
      <c r="N11" s="74">
        <v>0.13423739999999998</v>
      </c>
      <c r="O11" s="74">
        <v>0.12423559999999999</v>
      </c>
      <c r="P11" s="74">
        <v>0.1480834</v>
      </c>
      <c r="Q11" s="74">
        <v>0.19671639999999999</v>
      </c>
      <c r="R11" s="74">
        <v>0.42595799999999995</v>
      </c>
      <c r="S11" s="74">
        <v>0.7946399999999999</v>
      </c>
      <c r="T11" s="74">
        <v>0.94098535999999999</v>
      </c>
      <c r="U11" s="74">
        <v>0.60223064000000004</v>
      </c>
      <c r="V11" s="74">
        <v>0.92415655772750782</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-0.71835800999997446</v>
      </c>
      <c r="E12" s="70">
        <v>-0.89758199999999988</v>
      </c>
      <c r="F12" s="70">
        <v>-0.78870599999999058</v>
      </c>
      <c r="G12" s="70">
        <v>-0.57878000000002316</v>
      </c>
      <c r="H12" s="70">
        <v>-0.36713399000001345</v>
      </c>
      <c r="I12" s="70">
        <v>-0.34873000000001753</v>
      </c>
      <c r="J12" s="70">
        <v>-0.54094000999999992</v>
      </c>
      <c r="K12" s="70">
        <v>-0.98659199000000797</v>
      </c>
      <c r="L12" s="70">
        <v>0.15005042999997897</v>
      </c>
      <c r="M12" s="70">
        <v>1.988801000000251E-2</v>
      </c>
      <c r="N12" s="70">
        <v>0.45460819000001607</v>
      </c>
      <c r="O12" s="70">
        <v>0.27648082000000329</v>
      </c>
      <c r="P12" s="70">
        <v>0.10091093000001194</v>
      </c>
      <c r="Q12" s="70">
        <v>1.2123879999990095E-2</v>
      </c>
      <c r="R12" s="70">
        <v>0.31831035999999813</v>
      </c>
      <c r="S12" s="70">
        <v>-0.15264707999999416</v>
      </c>
      <c r="T12" s="70">
        <v>-0.11990686999999411</v>
      </c>
      <c r="U12" s="70">
        <v>-1.5803310000009674E-2</v>
      </c>
      <c r="V12" s="70">
        <v>-2.4251061969064944E-2</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84.11160692</v>
      </c>
      <c r="E13" s="71">
        <v>84.203477669999998</v>
      </c>
      <c r="F13" s="71">
        <v>86.194579790000006</v>
      </c>
      <c r="G13" s="71">
        <v>82.942145969999999</v>
      </c>
      <c r="H13" s="71">
        <v>68.871669999999995</v>
      </c>
      <c r="I13" s="71">
        <v>75.309880319999991</v>
      </c>
      <c r="J13" s="71">
        <v>77.474976620000007</v>
      </c>
      <c r="K13" s="71">
        <v>75.226082070000004</v>
      </c>
      <c r="L13" s="71">
        <v>72.582985109999996</v>
      </c>
      <c r="M13" s="71">
        <v>63.00788318</v>
      </c>
      <c r="N13" s="71">
        <v>53.30393626</v>
      </c>
      <c r="O13" s="71">
        <v>54.604779609999994</v>
      </c>
      <c r="P13" s="71">
        <v>51.915181259999997</v>
      </c>
      <c r="Q13" s="71">
        <v>53.503381690000005</v>
      </c>
      <c r="R13" s="71">
        <v>51.237912510000001</v>
      </c>
      <c r="S13" s="71">
        <v>50.130954930000001</v>
      </c>
      <c r="T13" s="71">
        <v>52.239556879999995</v>
      </c>
      <c r="U13" s="71">
        <v>38.346743110000006</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12.8979508</v>
      </c>
      <c r="E14" s="74">
        <v>13.204629290000002</v>
      </c>
      <c r="F14" s="74">
        <v>13.76887559</v>
      </c>
      <c r="G14" s="74">
        <v>13.522198340000001</v>
      </c>
      <c r="H14" s="74">
        <v>12.02140062</v>
      </c>
      <c r="I14" s="74">
        <v>12.54655035</v>
      </c>
      <c r="J14" s="74">
        <v>12.46473366</v>
      </c>
      <c r="K14" s="74">
        <v>12.442315350000001</v>
      </c>
      <c r="L14" s="74">
        <v>11.845406010000001</v>
      </c>
      <c r="M14" s="74">
        <v>10.092378</v>
      </c>
      <c r="N14" s="74">
        <v>9.4106672199999988</v>
      </c>
      <c r="O14" s="74">
        <v>9.5813253100000004</v>
      </c>
      <c r="P14" s="74">
        <v>9.8394556200000007</v>
      </c>
      <c r="Q14" s="74">
        <v>10.367747660000001</v>
      </c>
      <c r="R14" s="74">
        <v>10.38409661</v>
      </c>
      <c r="S14" s="74">
        <v>9.5649842700000001</v>
      </c>
      <c r="T14" s="74">
        <v>10.23439574</v>
      </c>
      <c r="U14" s="74">
        <v>8.4816637999999998</v>
      </c>
      <c r="V14" s="74">
        <v>22.118342034080502</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31.48698585</v>
      </c>
      <c r="E15" s="74">
        <v>30.856246179999999</v>
      </c>
      <c r="F15" s="74">
        <v>30.260753970000003</v>
      </c>
      <c r="G15" s="74">
        <v>29.3275158</v>
      </c>
      <c r="H15" s="74">
        <v>22.414278060000001</v>
      </c>
      <c r="I15" s="74">
        <v>25.037388749999998</v>
      </c>
      <c r="J15" s="74">
        <v>25.992923470000001</v>
      </c>
      <c r="K15" s="74">
        <v>24.593293979999999</v>
      </c>
      <c r="L15" s="74">
        <v>22.668127100000003</v>
      </c>
      <c r="M15" s="74">
        <v>18.665686489999999</v>
      </c>
      <c r="N15" s="74">
        <v>14.57757129</v>
      </c>
      <c r="O15" s="74">
        <v>14.27426007</v>
      </c>
      <c r="P15" s="74">
        <v>13.570888460000001</v>
      </c>
      <c r="Q15" s="74">
        <v>13.552063519999999</v>
      </c>
      <c r="R15" s="74">
        <v>11.9961614</v>
      </c>
      <c r="S15" s="74">
        <v>12.59561227</v>
      </c>
      <c r="T15" s="74">
        <v>12.41426605</v>
      </c>
      <c r="U15" s="74">
        <v>9.8549694299999988</v>
      </c>
      <c r="V15" s="74">
        <v>25.699625654597082</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16.421272139999999</v>
      </c>
      <c r="E16" s="74">
        <v>17.27828998</v>
      </c>
      <c r="F16" s="74">
        <v>16.91385554</v>
      </c>
      <c r="G16" s="74">
        <v>15.050725720000001</v>
      </c>
      <c r="H16" s="74">
        <v>12.058867660000001</v>
      </c>
      <c r="I16" s="74">
        <v>12.830575019999999</v>
      </c>
      <c r="J16" s="74">
        <v>14.111137350000002</v>
      </c>
      <c r="K16" s="74">
        <v>13.53691779</v>
      </c>
      <c r="L16" s="74">
        <v>13.492701929999999</v>
      </c>
      <c r="M16" s="74">
        <v>13.13761562</v>
      </c>
      <c r="N16" s="74">
        <v>10.305874279999999</v>
      </c>
      <c r="O16" s="74">
        <v>10.62673264</v>
      </c>
      <c r="P16" s="74">
        <v>8.7950808699999996</v>
      </c>
      <c r="Q16" s="74">
        <v>9.9590146300000004</v>
      </c>
      <c r="R16" s="74">
        <v>9.5773082400000007</v>
      </c>
      <c r="S16" s="74">
        <v>8.8780982999999996</v>
      </c>
      <c r="T16" s="74">
        <v>9.9177356500000009</v>
      </c>
      <c r="U16" s="74">
        <v>5.9481818199999994</v>
      </c>
      <c r="V16" s="74">
        <v>15.5115697907832</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10.519691999999999</v>
      </c>
      <c r="E17" s="74">
        <v>11.076026000000001</v>
      </c>
      <c r="F17" s="74">
        <v>11.436022000000001</v>
      </c>
      <c r="G17" s="74">
        <v>11.528729999999999</v>
      </c>
      <c r="H17" s="74">
        <v>10.211296000000001</v>
      </c>
      <c r="I17" s="74">
        <v>11.430260000000001</v>
      </c>
      <c r="J17" s="74">
        <v>11.916589999999999</v>
      </c>
      <c r="K17" s="74">
        <v>11.759209999999999</v>
      </c>
      <c r="L17" s="74">
        <v>11.750954</v>
      </c>
      <c r="M17" s="74">
        <v>10.978502000000001</v>
      </c>
      <c r="N17" s="74">
        <v>10.200288</v>
      </c>
      <c r="O17" s="74">
        <v>10.064579999999999</v>
      </c>
      <c r="P17" s="74">
        <v>10.036767599999999</v>
      </c>
      <c r="Q17" s="74">
        <v>10.155946400000001</v>
      </c>
      <c r="R17" s="74">
        <v>10.01371874</v>
      </c>
      <c r="S17" s="74">
        <v>9.7379004000000009</v>
      </c>
      <c r="T17" s="74">
        <v>10.377740190000001</v>
      </c>
      <c r="U17" s="74">
        <v>7.1087520299999998</v>
      </c>
      <c r="V17" s="74">
        <v>18.538085515132551</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12.565158069999999</v>
      </c>
      <c r="E18" s="74">
        <v>11.24701657</v>
      </c>
      <c r="F18" s="74">
        <v>12.672521140000001</v>
      </c>
      <c r="G18" s="74">
        <v>12.30851374</v>
      </c>
      <c r="H18" s="74">
        <v>11.16485217</v>
      </c>
      <c r="I18" s="74">
        <v>12.48409238</v>
      </c>
      <c r="J18" s="74">
        <v>11.953319909999999</v>
      </c>
      <c r="K18" s="74">
        <v>11.867692180000001</v>
      </c>
      <c r="L18" s="74">
        <v>11.704939790000001</v>
      </c>
      <c r="M18" s="74">
        <v>8.9348769200000007</v>
      </c>
      <c r="N18" s="74">
        <v>7.5288147399999996</v>
      </c>
      <c r="O18" s="74">
        <v>8.3361516200000008</v>
      </c>
      <c r="P18" s="74">
        <v>7.84022737</v>
      </c>
      <c r="Q18" s="74">
        <v>7.5233928400000005</v>
      </c>
      <c r="R18" s="74">
        <v>7.1794153999999999</v>
      </c>
      <c r="S18" s="74">
        <v>7.1767259499999998</v>
      </c>
      <c r="T18" s="74">
        <v>7.0496396599999995</v>
      </c>
      <c r="U18" s="74">
        <v>4.8958337499999995</v>
      </c>
      <c r="V18" s="74">
        <v>12.767273966281822</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0.22054806999999998</v>
      </c>
      <c r="E19" s="74">
        <v>0.54126964999999994</v>
      </c>
      <c r="F19" s="74">
        <v>1.1425515499999999</v>
      </c>
      <c r="G19" s="74">
        <v>1.2044623799999998</v>
      </c>
      <c r="H19" s="74">
        <v>1.0009754900000001</v>
      </c>
      <c r="I19" s="74">
        <v>0.98101382999999998</v>
      </c>
      <c r="J19" s="74">
        <v>1.03627223</v>
      </c>
      <c r="K19" s="74">
        <v>1.0266527699999999</v>
      </c>
      <c r="L19" s="74">
        <v>1.12085627</v>
      </c>
      <c r="M19" s="74">
        <v>1.1988241499999999</v>
      </c>
      <c r="N19" s="74">
        <v>1.28072074</v>
      </c>
      <c r="O19" s="74">
        <v>1.7217299700000002</v>
      </c>
      <c r="P19" s="74">
        <v>1.83276134</v>
      </c>
      <c r="Q19" s="74">
        <v>1.9452166400000002</v>
      </c>
      <c r="R19" s="74">
        <v>2.0872121099999998</v>
      </c>
      <c r="S19" s="74">
        <v>2.1776337300000002</v>
      </c>
      <c r="T19" s="74">
        <v>2.2457795900000002</v>
      </c>
      <c r="U19" s="74">
        <v>2.0573422799999999</v>
      </c>
      <c r="V19" s="74">
        <v>5.3651030391248256</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16.0006354</v>
      </c>
      <c r="E20" s="71">
        <v>16.6306972</v>
      </c>
      <c r="F20" s="71">
        <v>16.887696160000001</v>
      </c>
      <c r="G20" s="71">
        <v>16.562413199999998</v>
      </c>
      <c r="H20" s="71">
        <v>14.931208199999999</v>
      </c>
      <c r="I20" s="71">
        <v>16.239208000000001</v>
      </c>
      <c r="J20" s="71">
        <v>16.765485000000002</v>
      </c>
      <c r="K20" s="71">
        <v>17.1035252</v>
      </c>
      <c r="L20" s="71">
        <v>16.716404799999999</v>
      </c>
      <c r="M20" s="71">
        <v>15.722399600000001</v>
      </c>
      <c r="N20" s="71">
        <v>14.0766004</v>
      </c>
      <c r="O20" s="71">
        <v>14.1531576</v>
      </c>
      <c r="P20" s="71">
        <v>13.419061600000001</v>
      </c>
      <c r="Q20" s="71">
        <v>13.745638000000001</v>
      </c>
      <c r="R20" s="71">
        <v>13.256126</v>
      </c>
      <c r="S20" s="71">
        <v>12.763079400000001</v>
      </c>
      <c r="T20" s="71">
        <v>13.427144329999999</v>
      </c>
      <c r="U20" s="71">
        <v>9.7346796399999995</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5.0396000000000003E-2</v>
      </c>
      <c r="E21" s="74">
        <v>5.9770000000000004E-2</v>
      </c>
      <c r="F21" s="74">
        <v>5.4954000000000003E-2</v>
      </c>
      <c r="G21" s="74">
        <v>8.4451999999999999E-2</v>
      </c>
      <c r="H21" s="74">
        <v>0.14568400000000001</v>
      </c>
      <c r="I21" s="74">
        <v>7.0691999999999991E-2</v>
      </c>
      <c r="J21" s="74">
        <v>4.7729999999999995E-2</v>
      </c>
      <c r="K21" s="74">
        <v>4.6009999999999995E-2</v>
      </c>
      <c r="L21" s="74">
        <v>3.354E-2</v>
      </c>
      <c r="M21" s="74">
        <v>1.8576000000000002E-2</v>
      </c>
      <c r="N21" s="74">
        <v>6.4156000000000005E-2</v>
      </c>
      <c r="O21" s="74">
        <v>0.138847</v>
      </c>
      <c r="P21" s="74">
        <v>0.11296099999999999</v>
      </c>
      <c r="Q21" s="74">
        <v>0.105006</v>
      </c>
      <c r="R21" s="74">
        <v>4.0161999999999996E-2</v>
      </c>
      <c r="S21" s="74">
        <v>2.1672E-2</v>
      </c>
      <c r="T21" s="74">
        <v>3.1741909999999998E-2</v>
      </c>
      <c r="U21" s="74">
        <v>2.06345E-2</v>
      </c>
      <c r="V21" s="74">
        <v>0.21196896829775899</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2.9375019999999998</v>
      </c>
      <c r="E22" s="74">
        <v>2.1027</v>
      </c>
      <c r="F22" s="74">
        <v>1.930528</v>
      </c>
      <c r="G22" s="74">
        <v>1.6609179999999999</v>
      </c>
      <c r="H22" s="74">
        <v>1.0051680000000001</v>
      </c>
      <c r="I22" s="74">
        <v>1.3504580000000002</v>
      </c>
      <c r="J22" s="74">
        <v>1.586786</v>
      </c>
      <c r="K22" s="74">
        <v>1.379354</v>
      </c>
      <c r="L22" s="74">
        <v>1.2025380000000001</v>
      </c>
      <c r="M22" s="74">
        <v>1.093404</v>
      </c>
      <c r="N22" s="74">
        <v>0.8687720000000001</v>
      </c>
      <c r="O22" s="74">
        <v>0.84546600000000005</v>
      </c>
      <c r="P22" s="74">
        <v>0.63472299999999993</v>
      </c>
      <c r="Q22" s="74">
        <v>0.90906299999999995</v>
      </c>
      <c r="R22" s="74">
        <v>1.025722</v>
      </c>
      <c r="S22" s="74">
        <v>1.2207528000000001</v>
      </c>
      <c r="T22" s="74">
        <v>0.85280902000000003</v>
      </c>
      <c r="U22" s="74">
        <v>0.40193867999999999</v>
      </c>
      <c r="V22" s="74">
        <v>4.1289358752847463</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4.3011180000000007</v>
      </c>
      <c r="E23" s="74">
        <v>5.5850119999999999</v>
      </c>
      <c r="F23" s="74">
        <v>6.0231819999999994</v>
      </c>
      <c r="G23" s="74">
        <v>6.0740939999999997</v>
      </c>
      <c r="H23" s="74">
        <v>5.60677</v>
      </c>
      <c r="I23" s="74">
        <v>5.9993599999999994</v>
      </c>
      <c r="J23" s="74">
        <v>6.4064840000000007</v>
      </c>
      <c r="K23" s="74">
        <v>6.9159480000000002</v>
      </c>
      <c r="L23" s="74">
        <v>6.9671180000000001</v>
      </c>
      <c r="M23" s="74">
        <v>6.0620539999999998</v>
      </c>
      <c r="N23" s="74">
        <v>4.821332</v>
      </c>
      <c r="O23" s="74">
        <v>5.2643180000000003</v>
      </c>
      <c r="P23" s="74">
        <v>4.2371254</v>
      </c>
      <c r="Q23" s="74">
        <v>4.2149975999999993</v>
      </c>
      <c r="R23" s="74">
        <v>3.9044171999999997</v>
      </c>
      <c r="S23" s="74">
        <v>3.4445236000000001</v>
      </c>
      <c r="T23" s="74">
        <v>3.2282316899999999</v>
      </c>
      <c r="U23" s="74">
        <v>2.2274275299999999</v>
      </c>
      <c r="V23" s="74">
        <v>22.881364486279079</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7.6330159999999996</v>
      </c>
      <c r="E24" s="74">
        <v>7.7593500000000004</v>
      </c>
      <c r="F24" s="74">
        <v>7.9586120000000005</v>
      </c>
      <c r="G24" s="74">
        <v>7.7263260000000002</v>
      </c>
      <c r="H24" s="74">
        <v>7.1314640000000002</v>
      </c>
      <c r="I24" s="74">
        <v>7.6670720000000001</v>
      </c>
      <c r="J24" s="74">
        <v>7.7613280000000007</v>
      </c>
      <c r="K24" s="74">
        <v>7.7517820000000004</v>
      </c>
      <c r="L24" s="74">
        <v>7.1559740000000005</v>
      </c>
      <c r="M24" s="74">
        <v>7.6014539999999995</v>
      </c>
      <c r="N24" s="74">
        <v>7.5359219999999993</v>
      </c>
      <c r="O24" s="74">
        <v>6.9616999999999996</v>
      </c>
      <c r="P24" s="74">
        <v>7.3595532000000006</v>
      </c>
      <c r="Q24" s="74">
        <v>7.2582366</v>
      </c>
      <c r="R24" s="74">
        <v>7.1382322</v>
      </c>
      <c r="S24" s="74">
        <v>6.5534322000000005</v>
      </c>
      <c r="T24" s="74">
        <v>7.4053783900000001</v>
      </c>
      <c r="U24" s="74">
        <v>5.4608724400000002</v>
      </c>
      <c r="V24" s="74">
        <v>56.097094531608029</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1.0753698</v>
      </c>
      <c r="E25" s="74">
        <v>1.1208895999999999</v>
      </c>
      <c r="F25" s="74">
        <v>0.88220520000000002</v>
      </c>
      <c r="G25" s="74">
        <v>0.9900234</v>
      </c>
      <c r="H25" s="74">
        <v>1.0264701999999999</v>
      </c>
      <c r="I25" s="74">
        <v>1.1310806</v>
      </c>
      <c r="J25" s="74">
        <v>0.94134739999999995</v>
      </c>
      <c r="K25" s="74">
        <v>0.94545820000000003</v>
      </c>
      <c r="L25" s="74">
        <v>1.2446092000000002</v>
      </c>
      <c r="M25" s="74">
        <v>0.80164040000000003</v>
      </c>
      <c r="N25" s="74">
        <v>0.59946299999999997</v>
      </c>
      <c r="O25" s="74">
        <v>0.80010099999999995</v>
      </c>
      <c r="P25" s="74">
        <v>0.90466840000000004</v>
      </c>
      <c r="Q25" s="74">
        <v>1.0325762000000001</v>
      </c>
      <c r="R25" s="74">
        <v>0.67553859999999999</v>
      </c>
      <c r="S25" s="74">
        <v>0.65048680000000003</v>
      </c>
      <c r="T25" s="74">
        <v>0.88860360000000005</v>
      </c>
      <c r="U25" s="74">
        <v>0.94636282999999999</v>
      </c>
      <c r="V25" s="74">
        <v>9.7215611093289152</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v>
      </c>
      <c r="E26" s="74">
        <v>0</v>
      </c>
      <c r="F26" s="74">
        <v>2.4166E-2</v>
      </c>
      <c r="G26" s="74">
        <v>2.2704000000000002E-2</v>
      </c>
      <c r="H26" s="74">
        <v>1.1954000000000001E-2</v>
      </c>
      <c r="I26" s="74">
        <v>1.6167999999999998E-2</v>
      </c>
      <c r="J26" s="74">
        <v>1.1524E-2</v>
      </c>
      <c r="K26" s="74">
        <v>1.1524E-2</v>
      </c>
      <c r="L26" s="74">
        <v>8.6859999999999993E-3</v>
      </c>
      <c r="M26" s="74">
        <v>1.1179999999999999E-2</v>
      </c>
      <c r="N26" s="74">
        <v>1.247E-2</v>
      </c>
      <c r="O26" s="74">
        <v>1.1696E-2</v>
      </c>
      <c r="P26" s="74">
        <v>1.8051400000000002E-2</v>
      </c>
      <c r="Q26" s="74">
        <v>2.5843000000000001E-2</v>
      </c>
      <c r="R26" s="74">
        <v>3.4993400000000001E-2</v>
      </c>
      <c r="S26" s="74">
        <v>6.52224E-2</v>
      </c>
      <c r="T26" s="74">
        <v>6.7263440000000008E-2</v>
      </c>
      <c r="U26" s="74">
        <v>6.6788349999999996E-2</v>
      </c>
      <c r="V26" s="74">
        <v>0.68608677912281046</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3.2336000000000001E-3</v>
      </c>
      <c r="E27" s="74">
        <v>2.9756000000000001E-3</v>
      </c>
      <c r="F27" s="74">
        <v>3.8785999999999998E-3</v>
      </c>
      <c r="G27" s="74">
        <v>3.8958E-3</v>
      </c>
      <c r="H27" s="74">
        <v>3.6979999999999999E-3</v>
      </c>
      <c r="I27" s="74">
        <v>4.3774E-3</v>
      </c>
      <c r="J27" s="74">
        <v>7.6969999999999998E-3</v>
      </c>
      <c r="K27" s="74">
        <v>2.47852E-2</v>
      </c>
      <c r="L27" s="74">
        <v>5.4919600000000006E-2</v>
      </c>
      <c r="M27" s="74">
        <v>9.7197199999999997E-2</v>
      </c>
      <c r="N27" s="74">
        <v>9.3258399999999991E-2</v>
      </c>
      <c r="O27" s="74">
        <v>8.2026799999999997E-2</v>
      </c>
      <c r="P27" s="74">
        <v>8.4572400000000006E-2</v>
      </c>
      <c r="Q27" s="74">
        <v>0.1022024</v>
      </c>
      <c r="R27" s="74">
        <v>0.17373720000000001</v>
      </c>
      <c r="S27" s="74">
        <v>0.28127159999999995</v>
      </c>
      <c r="T27" s="74">
        <v>0.33610744999999997</v>
      </c>
      <c r="U27" s="74">
        <v>0.21510877</v>
      </c>
      <c r="V27" s="74">
        <v>2.209715963493176</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0</v>
      </c>
      <c r="J28" s="74">
        <v>2.5885999999999999E-3</v>
      </c>
      <c r="K28" s="74">
        <v>2.86638E-2</v>
      </c>
      <c r="L28" s="74">
        <v>4.9020000000000001E-2</v>
      </c>
      <c r="M28" s="74">
        <v>3.6893999999999996E-2</v>
      </c>
      <c r="N28" s="74">
        <v>4.0979000000000002E-2</v>
      </c>
      <c r="O28" s="74">
        <v>4.2208799999999998E-2</v>
      </c>
      <c r="P28" s="74">
        <v>6.3510999999999998E-2</v>
      </c>
      <c r="Q28" s="74">
        <v>9.4514000000000001E-2</v>
      </c>
      <c r="R28" s="74">
        <v>0.25222080000000002</v>
      </c>
      <c r="S28" s="74">
        <v>0.51336839999999995</v>
      </c>
      <c r="T28" s="74">
        <v>0.60487791000000002</v>
      </c>
      <c r="U28" s="74">
        <v>0.38712186999999998</v>
      </c>
      <c r="V28" s="74">
        <v>3.9767294283553842</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[1]Ucrania!C29</f>
        <v>Otras renovables</v>
      </c>
      <c r="D29" s="74">
        <v>0</v>
      </c>
      <c r="E29" s="74">
        <v>0</v>
      </c>
      <c r="F29" s="74">
        <v>1.0170360000000045E-2</v>
      </c>
      <c r="G29" s="74">
        <v>0</v>
      </c>
      <c r="H29" s="74">
        <v>0</v>
      </c>
      <c r="I29" s="74">
        <v>3.5527136788005009E-15</v>
      </c>
      <c r="J29" s="74">
        <v>0</v>
      </c>
      <c r="K29" s="74">
        <v>-3.5527136788005009E-15</v>
      </c>
      <c r="L29" s="74">
        <v>-3.5527136788005009E-15</v>
      </c>
      <c r="M29" s="74">
        <v>1.7763568394002505E-15</v>
      </c>
      <c r="N29" s="74">
        <v>4.0248000000000062E-2</v>
      </c>
      <c r="O29" s="74">
        <v>6.794000000001077E-3</v>
      </c>
      <c r="P29" s="74">
        <v>3.8958000000004489E-3</v>
      </c>
      <c r="Q29" s="74">
        <v>3.1992000000027332E-3</v>
      </c>
      <c r="R29" s="74">
        <v>1.1102600000002738E-2</v>
      </c>
      <c r="S29" s="74">
        <v>1.2349600000000294E-2</v>
      </c>
      <c r="T29" s="74">
        <v>1.2130919999998824E-2</v>
      </c>
      <c r="U29" s="74">
        <v>8.424670000000134E-3</v>
      </c>
      <c r="V29" s="74">
        <v>8.6542858230105393E-2</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84.11160692</v>
      </c>
      <c r="E30" s="71">
        <v>84.203477669999998</v>
      </c>
      <c r="F30" s="71">
        <v>86.194579790000006</v>
      </c>
      <c r="G30" s="71">
        <v>82.942145969999999</v>
      </c>
      <c r="H30" s="71">
        <v>68.871669999999995</v>
      </c>
      <c r="I30" s="71">
        <v>75.309880319999991</v>
      </c>
      <c r="J30" s="71">
        <v>77.474976620000007</v>
      </c>
      <c r="K30" s="71">
        <v>75.226082070000004</v>
      </c>
      <c r="L30" s="71">
        <v>72.582985109999996</v>
      </c>
      <c r="M30" s="71">
        <v>63.00788318</v>
      </c>
      <c r="N30" s="71">
        <v>53.30393626</v>
      </c>
      <c r="O30" s="71">
        <v>54.604779609999994</v>
      </c>
      <c r="P30" s="71">
        <v>51.915181259999997</v>
      </c>
      <c r="Q30" s="71">
        <v>53.503381690000005</v>
      </c>
      <c r="R30" s="71">
        <v>51.237912510000001</v>
      </c>
      <c r="S30" s="71">
        <v>50.130954930000001</v>
      </c>
      <c r="T30" s="71">
        <v>52.239556879999995</v>
      </c>
      <c r="U30" s="71">
        <v>38.346743110000006</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[1]Ucrania!C31</f>
        <v>Industria</v>
      </c>
      <c r="D31" s="74">
        <v>38.602819539999999</v>
      </c>
      <c r="E31" s="74">
        <v>38.608515840000003</v>
      </c>
      <c r="F31" s="74">
        <v>38.949578090000003</v>
      </c>
      <c r="G31" s="74">
        <v>35.571478060000004</v>
      </c>
      <c r="H31" s="74">
        <v>27.111791580000002</v>
      </c>
      <c r="I31" s="74">
        <v>30.083287540000001</v>
      </c>
      <c r="J31" s="74">
        <v>31.298747719999998</v>
      </c>
      <c r="K31" s="74">
        <v>29.1159873</v>
      </c>
      <c r="L31" s="74">
        <v>26.982188829999998</v>
      </c>
      <c r="M31" s="74">
        <v>24.786094669999997</v>
      </c>
      <c r="N31" s="74">
        <v>20.634190269999998</v>
      </c>
      <c r="O31" s="74">
        <v>20.066025639999999</v>
      </c>
      <c r="P31" s="74">
        <v>18.862616450000001</v>
      </c>
      <c r="Q31" s="74">
        <v>20.26231336</v>
      </c>
      <c r="R31" s="74">
        <v>19.577782719999998</v>
      </c>
      <c r="S31" s="74">
        <v>19.198271430000002</v>
      </c>
      <c r="T31" s="74">
        <v>20.306602120000001</v>
      </c>
      <c r="U31" s="74">
        <v>13.026218290000001</v>
      </c>
      <c r="V31" s="74">
        <v>33.96955577852723</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8.5201244299999992</v>
      </c>
      <c r="E32" s="74">
        <v>8.7000650099999994</v>
      </c>
      <c r="F32" s="74">
        <v>10.49595047</v>
      </c>
      <c r="G32" s="74">
        <v>10.45632883</v>
      </c>
      <c r="H32" s="74">
        <v>9.4553529400000009</v>
      </c>
      <c r="I32" s="74">
        <v>9.5495469400000008</v>
      </c>
      <c r="J32" s="74">
        <v>9.4852169799999988</v>
      </c>
      <c r="K32" s="74">
        <v>9.6691621699999999</v>
      </c>
      <c r="L32" s="74">
        <v>9.5076088900000002</v>
      </c>
      <c r="M32" s="74">
        <v>7.9826133300000004</v>
      </c>
      <c r="N32" s="74">
        <v>7.1387239600000001</v>
      </c>
      <c r="O32" s="74">
        <v>7.7236027299999996</v>
      </c>
      <c r="P32" s="74">
        <v>7.9479933000000003</v>
      </c>
      <c r="Q32" s="74">
        <v>7.9625583600000001</v>
      </c>
      <c r="R32" s="74">
        <v>8.307444760000001</v>
      </c>
      <c r="S32" s="74">
        <v>7.2601849000000005</v>
      </c>
      <c r="T32" s="74">
        <v>7.7013371900000003</v>
      </c>
      <c r="U32" s="74">
        <v>6.4759831600000002</v>
      </c>
      <c r="V32" s="74">
        <v>16.887961361994268</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25.776023200000001</v>
      </c>
      <c r="E33" s="74">
        <v>27.264603729999997</v>
      </c>
      <c r="F33" s="74">
        <v>27.353208460000001</v>
      </c>
      <c r="G33" s="74">
        <v>27.858806949999998</v>
      </c>
      <c r="H33" s="74">
        <v>26.350244139999997</v>
      </c>
      <c r="I33" s="74">
        <v>28.423180820000002</v>
      </c>
      <c r="J33" s="74">
        <v>28.749095229999998</v>
      </c>
      <c r="K33" s="74">
        <v>28.450558340000004</v>
      </c>
      <c r="L33" s="74">
        <v>29.204088539999997</v>
      </c>
      <c r="M33" s="74">
        <v>24.984448670000003</v>
      </c>
      <c r="N33" s="74">
        <v>20.468453589999996</v>
      </c>
      <c r="O33" s="74">
        <v>21.993461100000001</v>
      </c>
      <c r="P33" s="74">
        <v>20.94903716</v>
      </c>
      <c r="Q33" s="74">
        <v>20.967979920000001</v>
      </c>
      <c r="R33" s="74">
        <v>18.856601950000002</v>
      </c>
      <c r="S33" s="74">
        <v>18.49439894</v>
      </c>
      <c r="T33" s="74">
        <v>18.824416669999998</v>
      </c>
      <c r="U33" s="74">
        <v>14.78510215</v>
      </c>
      <c r="V33" s="74">
        <v>38.556343905369019</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12.8979508</v>
      </c>
      <c r="E34" s="71">
        <v>13.204629290000002</v>
      </c>
      <c r="F34" s="71">
        <v>13.76887559</v>
      </c>
      <c r="G34" s="71">
        <v>13.522198340000001</v>
      </c>
      <c r="H34" s="71">
        <v>12.02140062</v>
      </c>
      <c r="I34" s="71">
        <v>12.54655035</v>
      </c>
      <c r="J34" s="71">
        <v>12.46473366</v>
      </c>
      <c r="K34" s="71">
        <v>12.442315350000001</v>
      </c>
      <c r="L34" s="71">
        <v>11.845406010000001</v>
      </c>
      <c r="M34" s="71">
        <v>10.092378</v>
      </c>
      <c r="N34" s="71">
        <v>9.4106672199999988</v>
      </c>
      <c r="O34" s="71">
        <v>9.5813253100000004</v>
      </c>
      <c r="P34" s="71">
        <v>9.8394556200000007</v>
      </c>
      <c r="Q34" s="71">
        <v>10.367747660000001</v>
      </c>
      <c r="R34" s="71">
        <v>10.38409661</v>
      </c>
      <c r="S34" s="71">
        <v>9.5649842700000001</v>
      </c>
      <c r="T34" s="71">
        <v>10.23439574</v>
      </c>
      <c r="U34" s="71">
        <v>8.4816637999999998</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1.63101662</v>
      </c>
      <c r="E35" s="74">
        <v>1.8219026200000001</v>
      </c>
      <c r="F35" s="74">
        <v>1.47192605</v>
      </c>
      <c r="G35" s="74">
        <v>1.41320818</v>
      </c>
      <c r="H35" s="74">
        <v>1.1709916200000001</v>
      </c>
      <c r="I35" s="74">
        <v>1.36147416</v>
      </c>
      <c r="J35" s="74">
        <v>1.3999235699999999</v>
      </c>
      <c r="K35" s="74">
        <v>1.23941196</v>
      </c>
      <c r="L35" s="74">
        <v>1.0260700300000001</v>
      </c>
      <c r="M35" s="74">
        <v>0.91288574</v>
      </c>
      <c r="N35" s="74">
        <v>0.80668052000000001</v>
      </c>
      <c r="O35" s="74">
        <v>0.17454857999999998</v>
      </c>
      <c r="P35" s="74">
        <v>0.37081303000000004</v>
      </c>
      <c r="Q35" s="74">
        <v>0.44172160000000005</v>
      </c>
      <c r="R35" s="74">
        <v>0.51699519999999999</v>
      </c>
      <c r="S35" s="74">
        <v>0.63928138000000001</v>
      </c>
      <c r="T35" s="74">
        <v>0.67177657999999996</v>
      </c>
      <c r="U35" s="74">
        <v>0.57934118999999995</v>
      </c>
      <c r="V35" s="74">
        <v>6.8305134895820796</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7.6200726100000002</v>
      </c>
      <c r="E36" s="74">
        <v>7.8273812899999999</v>
      </c>
      <c r="F36" s="74">
        <v>9.5495987399999986</v>
      </c>
      <c r="G36" s="74">
        <v>9.50916213</v>
      </c>
      <c r="H36" s="74">
        <v>8.6406754600000006</v>
      </c>
      <c r="I36" s="74">
        <v>8.8029664699999994</v>
      </c>
      <c r="J36" s="74">
        <v>8.664145790000001</v>
      </c>
      <c r="K36" s="74">
        <v>8.8921562999999999</v>
      </c>
      <c r="L36" s="74">
        <v>8.7316327500000011</v>
      </c>
      <c r="M36" s="74">
        <v>7.2761727299999999</v>
      </c>
      <c r="N36" s="74">
        <v>6.5210709900000001</v>
      </c>
      <c r="O36" s="74">
        <v>7.0996799499999996</v>
      </c>
      <c r="P36" s="74">
        <v>7.3167239900000007</v>
      </c>
      <c r="Q36" s="74">
        <v>7.3467755800000001</v>
      </c>
      <c r="R36" s="74">
        <v>7.6472155300000004</v>
      </c>
      <c r="S36" s="74">
        <v>6.7193880799999999</v>
      </c>
      <c r="T36" s="74">
        <v>7.1223618999999996</v>
      </c>
      <c r="U36" s="74">
        <v>6.0988889099999994</v>
      </c>
      <c r="V36" s="74">
        <v>71.906751479585878</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0.58419317999999998</v>
      </c>
      <c r="E37" s="74">
        <v>0.72102799000000006</v>
      </c>
      <c r="F37" s="74">
        <v>0.18972007000000002</v>
      </c>
      <c r="G37" s="74">
        <v>0.15703640000000002</v>
      </c>
      <c r="H37" s="74">
        <v>0.14181235999999997</v>
      </c>
      <c r="I37" s="74">
        <v>0.15620998999999999</v>
      </c>
      <c r="J37" s="74">
        <v>0.18595348</v>
      </c>
      <c r="K37" s="74">
        <v>0.13465176000000001</v>
      </c>
      <c r="L37" s="74">
        <v>0.12929921999999999</v>
      </c>
      <c r="M37" s="74">
        <v>0.13856883</v>
      </c>
      <c r="N37" s="74">
        <v>0.10543134999999999</v>
      </c>
      <c r="O37" s="74">
        <v>0.21934174000000001</v>
      </c>
      <c r="P37" s="74">
        <v>0.19053693000000002</v>
      </c>
      <c r="Q37" s="74">
        <v>0.18889845</v>
      </c>
      <c r="R37" s="74">
        <v>0.16949938000000001</v>
      </c>
      <c r="S37" s="74">
        <v>0.15827983000000001</v>
      </c>
      <c r="T37" s="74">
        <v>0.16532427</v>
      </c>
      <c r="U37" s="74">
        <v>0.13967971000000001</v>
      </c>
      <c r="V37" s="74">
        <v>1.6468432761977669</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31.48698585</v>
      </c>
      <c r="E38" s="71">
        <v>30.856246179999999</v>
      </c>
      <c r="F38" s="71">
        <v>30.260753970000003</v>
      </c>
      <c r="G38" s="71">
        <v>29.3275158</v>
      </c>
      <c r="H38" s="71">
        <v>22.414278060000001</v>
      </c>
      <c r="I38" s="71">
        <v>25.037388749999998</v>
      </c>
      <c r="J38" s="71">
        <v>25.992923470000001</v>
      </c>
      <c r="K38" s="71">
        <v>24.593293979999999</v>
      </c>
      <c r="L38" s="71">
        <v>22.668127100000003</v>
      </c>
      <c r="M38" s="71">
        <v>18.665686489999999</v>
      </c>
      <c r="N38" s="71">
        <v>14.57757129</v>
      </c>
      <c r="O38" s="71">
        <v>14.27426007</v>
      </c>
      <c r="P38" s="71">
        <v>13.570888460000001</v>
      </c>
      <c r="Q38" s="71">
        <v>13.552063519999999</v>
      </c>
      <c r="R38" s="71">
        <v>11.9961614</v>
      </c>
      <c r="S38" s="71">
        <v>12.59561227</v>
      </c>
      <c r="T38" s="71">
        <v>12.41426605</v>
      </c>
      <c r="U38" s="71">
        <v>9.8549694299999988</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10.85273325</v>
      </c>
      <c r="E39" s="74">
        <v>10.046622900000001</v>
      </c>
      <c r="F39" s="74">
        <v>10.75383214</v>
      </c>
      <c r="G39" s="74">
        <v>9.7107566800000011</v>
      </c>
      <c r="H39" s="74">
        <v>5.61936795</v>
      </c>
      <c r="I39" s="74">
        <v>6.40894896</v>
      </c>
      <c r="J39" s="74">
        <v>6.5889568699999996</v>
      </c>
      <c r="K39" s="74">
        <v>5.2701542200000002</v>
      </c>
      <c r="L39" s="74">
        <v>4.35864048</v>
      </c>
      <c r="M39" s="74">
        <v>3.3196564899999998</v>
      </c>
      <c r="N39" s="74">
        <v>2.77183242</v>
      </c>
      <c r="O39" s="74">
        <v>2.4753451200000001</v>
      </c>
      <c r="P39" s="74">
        <v>2.6628296599999999</v>
      </c>
      <c r="Q39" s="74">
        <v>2.9354539700000002</v>
      </c>
      <c r="R39" s="74">
        <v>2.72419002</v>
      </c>
      <c r="S39" s="74">
        <v>2.81884844</v>
      </c>
      <c r="T39" s="74">
        <v>2.7782638700000004</v>
      </c>
      <c r="U39" s="74">
        <v>2.2055033600000002</v>
      </c>
      <c r="V39" s="74">
        <v>22.379606305891915</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9.8995679999999989E-2</v>
      </c>
      <c r="E40" s="74">
        <v>8.9143840000000002E-2</v>
      </c>
      <c r="F40" s="74">
        <v>8.3900920000000004E-2</v>
      </c>
      <c r="G40" s="74">
        <v>7.8589489999999998E-2</v>
      </c>
      <c r="H40" s="74">
        <v>5.2470880000000004E-2</v>
      </c>
      <c r="I40" s="74">
        <v>5.2850340000000003E-2</v>
      </c>
      <c r="J40" s="74">
        <v>5.0566119999999999E-2</v>
      </c>
      <c r="K40" s="74">
        <v>4.7174830000000001E-2</v>
      </c>
      <c r="L40" s="74">
        <v>4.543585E-2</v>
      </c>
      <c r="M40" s="74">
        <v>2.552774E-2</v>
      </c>
      <c r="N40" s="74">
        <v>2.557506E-2</v>
      </c>
      <c r="O40" s="74">
        <v>2.9930379999999999E-2</v>
      </c>
      <c r="P40" s="74">
        <v>3.0916010000000001E-2</v>
      </c>
      <c r="Q40" s="74">
        <v>2.3715789999999997E-2</v>
      </c>
      <c r="R40" s="74">
        <v>2.1037050000000002E-2</v>
      </c>
      <c r="S40" s="74">
        <v>1.9777909999999999E-2</v>
      </c>
      <c r="T40" s="74">
        <v>1.9493150000000001E-2</v>
      </c>
      <c r="U40" s="74">
        <v>1.5474489999999999E-2</v>
      </c>
      <c r="V40" s="74">
        <v>0.15702220194507494</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14.923367669999999</v>
      </c>
      <c r="E41" s="74">
        <v>15.427606820000001</v>
      </c>
      <c r="F41" s="74">
        <v>14.162291060000001</v>
      </c>
      <c r="G41" s="74">
        <v>14.411174989999999</v>
      </c>
      <c r="H41" s="74">
        <v>13.56421853</v>
      </c>
      <c r="I41" s="74">
        <v>14.34852508</v>
      </c>
      <c r="J41" s="74">
        <v>14.51967177</v>
      </c>
      <c r="K41" s="74">
        <v>14.217238150000002</v>
      </c>
      <c r="L41" s="74">
        <v>14.0824275</v>
      </c>
      <c r="M41" s="74">
        <v>12.54871694</v>
      </c>
      <c r="N41" s="74">
        <v>9.3616166100000004</v>
      </c>
      <c r="O41" s="74">
        <v>9.8517680999999993</v>
      </c>
      <c r="P41" s="74">
        <v>9.5599114199999988</v>
      </c>
      <c r="Q41" s="74">
        <v>9.5832048800000003</v>
      </c>
      <c r="R41" s="74">
        <v>7.6688879300000004</v>
      </c>
      <c r="S41" s="74">
        <v>7.36159199</v>
      </c>
      <c r="T41" s="74">
        <v>7.2556029500000001</v>
      </c>
      <c r="U41" s="74">
        <v>5.7598044799999997</v>
      </c>
      <c r="V41" s="74">
        <v>58.445685914218004</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12.874840000000001</v>
      </c>
      <c r="E42" s="71">
        <v>13.186540000000001</v>
      </c>
      <c r="F42" s="71">
        <v>13.747780000000001</v>
      </c>
      <c r="G42" s="71">
        <v>13.522200000000002</v>
      </c>
      <c r="H42" s="71">
        <v>12.00834</v>
      </c>
      <c r="I42" s="71">
        <v>12.5365</v>
      </c>
      <c r="J42" s="71">
        <v>12.45369</v>
      </c>
      <c r="K42" s="71">
        <v>12.43328</v>
      </c>
      <c r="L42" s="71">
        <v>11.836370000000001</v>
      </c>
      <c r="M42" s="71">
        <v>10.084350000000001</v>
      </c>
      <c r="N42" s="71">
        <v>9.4026389999999989</v>
      </c>
      <c r="O42" s="71">
        <v>9.5753029999999999</v>
      </c>
      <c r="P42" s="71">
        <v>9.8334339999999987</v>
      </c>
      <c r="Q42" s="71">
        <v>10.358709999999999</v>
      </c>
      <c r="R42" s="71">
        <v>10.37556</v>
      </c>
      <c r="S42" s="71">
        <v>9.5569570000000006</v>
      </c>
      <c r="T42" s="71">
        <v>10.226370000000001</v>
      </c>
      <c r="U42" s="71">
        <v>8.4764390000000009</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4.9981850000000003</v>
      </c>
      <c r="E43" s="74">
        <v>4.9834719999999999</v>
      </c>
      <c r="F43" s="74">
        <v>5.4963220000000002</v>
      </c>
      <c r="G43" s="74">
        <v>5.5614790000000003</v>
      </c>
      <c r="H43" s="74">
        <v>4.9456389999999999</v>
      </c>
      <c r="I43" s="74">
        <v>4.8689210000000003</v>
      </c>
      <c r="J43" s="74">
        <v>4.5875000000000004</v>
      </c>
      <c r="K43" s="74">
        <v>4.4559089999999992</v>
      </c>
      <c r="L43" s="74">
        <v>4.1584979999999998</v>
      </c>
      <c r="M43" s="74">
        <v>3.303048</v>
      </c>
      <c r="N43" s="74">
        <v>2.5180090000000002</v>
      </c>
      <c r="O43" s="74">
        <v>2.281552</v>
      </c>
      <c r="P43" s="74">
        <v>2.0629599999999999</v>
      </c>
      <c r="Q43" s="74">
        <v>1.853826</v>
      </c>
      <c r="R43" s="74">
        <v>1.659322</v>
      </c>
      <c r="S43" s="74">
        <v>1.7765840000000002</v>
      </c>
      <c r="T43" s="74">
        <v>1.9342859999999999</v>
      </c>
      <c r="U43" s="74">
        <v>1.6522129999999999</v>
      </c>
      <c r="V43" s="74">
        <v>19.491829056989612</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5.2084979999999996</v>
      </c>
      <c r="E44" s="74">
        <v>5.6439810000000001</v>
      </c>
      <c r="F44" s="74">
        <v>5.9878909999999994</v>
      </c>
      <c r="G44" s="74">
        <v>5.8596880000000002</v>
      </c>
      <c r="H44" s="74">
        <v>5.2603900000000001</v>
      </c>
      <c r="I44" s="74">
        <v>5.6439810000000001</v>
      </c>
      <c r="J44" s="74">
        <v>5.9768800000000004</v>
      </c>
      <c r="K44" s="74">
        <v>6.258527</v>
      </c>
      <c r="L44" s="74">
        <v>6.1179779999999999</v>
      </c>
      <c r="M44" s="74">
        <v>5.3178370000000008</v>
      </c>
      <c r="N44" s="74">
        <v>5.2321629999999999</v>
      </c>
      <c r="O44" s="74">
        <v>5.1243149999999993</v>
      </c>
      <c r="P44" s="74">
        <v>5.1666480000000004</v>
      </c>
      <c r="Q44" s="74">
        <v>5.379321</v>
      </c>
      <c r="R44" s="74">
        <v>5.8174679999999999</v>
      </c>
      <c r="S44" s="74">
        <v>5.1972889999999996</v>
      </c>
      <c r="T44" s="74">
        <v>5.4976220000000007</v>
      </c>
      <c r="U44" s="74">
        <v>4.8220150000000004</v>
      </c>
      <c r="V44" s="74">
        <v>56.887273063606067</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0.25699820000000001</v>
      </c>
      <c r="E45" s="74">
        <v>0.38119809999999998</v>
      </c>
      <c r="F45" s="74">
        <v>0.27037359999999999</v>
      </c>
      <c r="G45" s="74">
        <v>0.20636289999999999</v>
      </c>
      <c r="H45" s="74">
        <v>0.15095060000000002</v>
      </c>
      <c r="I45" s="74">
        <v>0.18056749999999999</v>
      </c>
      <c r="J45" s="74">
        <v>0.12324450000000001</v>
      </c>
      <c r="K45" s="74">
        <v>8.3118369999999997E-2</v>
      </c>
      <c r="L45" s="74">
        <v>4.1081490000000005E-2</v>
      </c>
      <c r="M45" s="74">
        <v>2.579536E-2</v>
      </c>
      <c r="N45" s="74">
        <v>2.7706119999999997E-2</v>
      </c>
      <c r="O45" s="74">
        <v>3.0572269999999999E-2</v>
      </c>
      <c r="P45" s="74">
        <v>2.8661510000000001E-2</v>
      </c>
      <c r="Q45" s="74">
        <v>1.3375370000000001E-2</v>
      </c>
      <c r="R45" s="74">
        <v>1.2419990000000001E-2</v>
      </c>
      <c r="S45" s="74">
        <v>1.3661989999999999E-2</v>
      </c>
      <c r="T45" s="74">
        <v>1.380759E-2</v>
      </c>
      <c r="U45" s="74">
        <v>1.0587289999999999E-2</v>
      </c>
      <c r="V45" s="74">
        <v>0.12490256816571202</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v>
      </c>
      <c r="E46" s="74">
        <v>0</v>
      </c>
      <c r="F46" s="74">
        <v>0</v>
      </c>
      <c r="G46" s="74">
        <v>0</v>
      </c>
      <c r="H46" s="74">
        <v>0</v>
      </c>
      <c r="I46" s="74">
        <v>0</v>
      </c>
      <c r="J46" s="74">
        <v>0</v>
      </c>
      <c r="K46" s="74">
        <v>0</v>
      </c>
      <c r="L46" s="74">
        <v>0</v>
      </c>
      <c r="M46" s="74">
        <v>0</v>
      </c>
      <c r="N46" s="74">
        <v>0</v>
      </c>
      <c r="O46" s="74">
        <v>0</v>
      </c>
      <c r="P46" s="74">
        <v>0</v>
      </c>
      <c r="Q46" s="74">
        <v>0</v>
      </c>
      <c r="R46" s="74">
        <v>0</v>
      </c>
      <c r="S46" s="74">
        <v>0</v>
      </c>
      <c r="T46" s="74">
        <v>0</v>
      </c>
      <c r="U46" s="74">
        <v>0</v>
      </c>
      <c r="V46" s="74">
        <v>0</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0.57351679999999994</v>
      </c>
      <c r="E47" s="74">
        <v>0.72074139999999998</v>
      </c>
      <c r="F47" s="74">
        <v>0.7877615</v>
      </c>
      <c r="G47" s="74">
        <v>0.77567589999999997</v>
      </c>
      <c r="H47" s="74">
        <v>0.86247249999999998</v>
      </c>
      <c r="I47" s="74">
        <v>0.80424189999999995</v>
      </c>
      <c r="J47" s="74">
        <v>0.84269609999999995</v>
      </c>
      <c r="K47" s="74">
        <v>0.87895290000000004</v>
      </c>
      <c r="L47" s="74">
        <v>0.94047959999999997</v>
      </c>
      <c r="M47" s="74">
        <v>0.95586130000000002</v>
      </c>
      <c r="N47" s="74">
        <v>0.92949270000000006</v>
      </c>
      <c r="O47" s="74">
        <v>1.481036</v>
      </c>
      <c r="P47" s="74">
        <v>1.7282409999999999</v>
      </c>
      <c r="Q47" s="74">
        <v>1.874147</v>
      </c>
      <c r="R47" s="74">
        <v>2.0721309999999997</v>
      </c>
      <c r="S47" s="74">
        <v>1.5149849999999998</v>
      </c>
      <c r="T47" s="74">
        <v>1.5570679999999999</v>
      </c>
      <c r="U47" s="74">
        <v>1.248745</v>
      </c>
      <c r="V47" s="74">
        <v>14.731952887291467</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67.676460000000006</v>
      </c>
      <c r="E48" s="71">
        <v>57.352569999999993</v>
      </c>
      <c r="F48" s="71">
        <v>55.796689999999998</v>
      </c>
      <c r="G48" s="71">
        <v>56.526140000000005</v>
      </c>
      <c r="H48" s="71">
        <v>43.377269999999996</v>
      </c>
      <c r="I48" s="71">
        <v>43.473199999999999</v>
      </c>
      <c r="J48" s="71">
        <v>49.696279999999994</v>
      </c>
      <c r="K48" s="71">
        <v>36.568787999999998</v>
      </c>
      <c r="L48" s="71">
        <v>30.689878</v>
      </c>
      <c r="M48" s="71">
        <v>23.987017999999999</v>
      </c>
      <c r="N48" s="71">
        <v>21.369115999999998</v>
      </c>
      <c r="O48" s="71">
        <v>18.441392999999998</v>
      </c>
      <c r="P48" s="71">
        <v>22.061619999999998</v>
      </c>
      <c r="Q48" s="71">
        <v>19.947101</v>
      </c>
      <c r="R48" s="71">
        <v>21.229692999999997</v>
      </c>
      <c r="S48" s="71">
        <v>19.332660000000001</v>
      </c>
      <c r="T48" s="71">
        <v>19.080706999999997</v>
      </c>
      <c r="U48" s="71">
        <v>13.113804999999999</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17.185320000000001</v>
      </c>
      <c r="E49" s="74">
        <v>15.228260000000001</v>
      </c>
      <c r="F49" s="74">
        <v>15.336589999999999</v>
      </c>
      <c r="G49" s="74">
        <v>14.049809999999999</v>
      </c>
      <c r="H49" s="74">
        <v>12.71848</v>
      </c>
      <c r="I49" s="74">
        <v>13.913979999999999</v>
      </c>
      <c r="J49" s="74">
        <v>13.506830000000001</v>
      </c>
      <c r="K49" s="74">
        <v>9.9709979999999998</v>
      </c>
      <c r="L49" s="74">
        <v>8.0945680000000007</v>
      </c>
      <c r="M49" s="74">
        <v>8.2627480000000002</v>
      </c>
      <c r="N49" s="74">
        <v>8.0773460000000004</v>
      </c>
      <c r="O49" s="74">
        <v>9.6325580000000013</v>
      </c>
      <c r="P49" s="74">
        <v>10.79922</v>
      </c>
      <c r="Q49" s="74">
        <v>11.48803</v>
      </c>
      <c r="R49" s="74">
        <v>11.72357</v>
      </c>
      <c r="S49" s="74">
        <v>11.94674</v>
      </c>
      <c r="T49" s="74">
        <v>12.654459999999998</v>
      </c>
      <c r="U49" s="74">
        <v>9.4063549999999996</v>
      </c>
      <c r="V49" s="74">
        <v>71.728647787579575</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50.491140000000001</v>
      </c>
      <c r="E50" s="74">
        <v>42.124309999999994</v>
      </c>
      <c r="F50" s="74">
        <v>40.460099999999997</v>
      </c>
      <c r="G50" s="74">
        <v>42.476330000000004</v>
      </c>
      <c r="H50" s="74">
        <v>30.65879</v>
      </c>
      <c r="I50" s="74">
        <v>29.55922</v>
      </c>
      <c r="J50" s="74">
        <v>36.189449999999994</v>
      </c>
      <c r="K50" s="74">
        <v>26.59779</v>
      </c>
      <c r="L50" s="74">
        <v>22.595310000000001</v>
      </c>
      <c r="M50" s="74">
        <v>15.724270000000001</v>
      </c>
      <c r="N50" s="74">
        <v>13.29177</v>
      </c>
      <c r="O50" s="74">
        <v>8.8088349999999984</v>
      </c>
      <c r="P50" s="74">
        <v>11.2624</v>
      </c>
      <c r="Q50" s="74">
        <v>8.4590709999999998</v>
      </c>
      <c r="R50" s="74">
        <v>9.5061229999999988</v>
      </c>
      <c r="S50" s="74">
        <v>7.3859200000000005</v>
      </c>
      <c r="T50" s="74">
        <v>6.426247</v>
      </c>
      <c r="U50" s="74">
        <v>3.7074499999999997</v>
      </c>
      <c r="V50" s="74">
        <v>28.271352212420421</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0.60428009999999999</v>
      </c>
      <c r="E51" s="74">
        <v>1.153912</v>
      </c>
      <c r="F51" s="74">
        <v>1.262157</v>
      </c>
      <c r="G51" s="74">
        <v>2.3467089999999997</v>
      </c>
      <c r="H51" s="74">
        <v>1.760294</v>
      </c>
      <c r="I51" s="74">
        <v>2.2258529999999999</v>
      </c>
      <c r="J51" s="74">
        <v>2.309396</v>
      </c>
      <c r="K51" s="74">
        <v>2.14283</v>
      </c>
      <c r="L51" s="74">
        <v>1.8506739999999999</v>
      </c>
      <c r="M51" s="74">
        <v>2.256329</v>
      </c>
      <c r="N51" s="74">
        <v>1.496513</v>
      </c>
      <c r="O51" s="74">
        <v>1.528041</v>
      </c>
      <c r="P51" s="74">
        <v>1.3325689999999999</v>
      </c>
      <c r="Q51" s="74">
        <v>1.195686</v>
      </c>
      <c r="R51" s="74">
        <v>1.0947449999999999</v>
      </c>
      <c r="S51" s="74">
        <v>1.0561769999999999</v>
      </c>
      <c r="T51" s="74">
        <v>1.3272090000000001</v>
      </c>
      <c r="U51" s="74">
        <v>1.1336649999999999</v>
      </c>
      <c r="V51" s="74">
        <v>8.6448212399071043</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0.84959870000000004</v>
      </c>
      <c r="E52" s="74">
        <v>1.9037120000000001</v>
      </c>
      <c r="F52" s="74">
        <v>2.617985</v>
      </c>
      <c r="G52" s="74">
        <v>3.7524789999999997</v>
      </c>
      <c r="H52" s="74">
        <v>2.194712</v>
      </c>
      <c r="I52" s="74">
        <v>2.5152190000000001</v>
      </c>
      <c r="J52" s="74">
        <v>3.8137119999999998</v>
      </c>
      <c r="K52" s="74">
        <v>4.8255469999999994</v>
      </c>
      <c r="L52" s="74">
        <v>4.3486670000000007</v>
      </c>
      <c r="M52" s="74">
        <v>4.8128639999999994</v>
      </c>
      <c r="N52" s="74">
        <v>4.8733399999999998</v>
      </c>
      <c r="O52" s="74">
        <v>5.1656400000000007</v>
      </c>
      <c r="P52" s="74">
        <v>5.464995</v>
      </c>
      <c r="Q52" s="74">
        <v>5.6383590000000003</v>
      </c>
      <c r="R52" s="74">
        <v>6.3069179999999996</v>
      </c>
      <c r="S52" s="74">
        <v>6.1371830000000003</v>
      </c>
      <c r="T52" s="74">
        <v>6.5574899999999996</v>
      </c>
      <c r="U52" s="74">
        <v>5.7478299999999996</v>
      </c>
      <c r="V52" s="74">
        <v>43.830375699501403</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4.967995E-2</v>
      </c>
      <c r="E53" s="74">
        <v>0.48342410000000002</v>
      </c>
      <c r="F53" s="74">
        <v>0.40508260000000001</v>
      </c>
      <c r="G53" s="74">
        <v>0.5168625</v>
      </c>
      <c r="H53" s="74">
        <v>0.89041749999999997</v>
      </c>
      <c r="I53" s="74">
        <v>0.52068409999999998</v>
      </c>
      <c r="J53" s="74">
        <v>0.59520399999999996</v>
      </c>
      <c r="K53" s="74">
        <v>0.14808449999999998</v>
      </c>
      <c r="L53" s="74">
        <v>2.3884590000000001E-2</v>
      </c>
      <c r="M53" s="74">
        <v>4.2036879999999999E-2</v>
      </c>
      <c r="N53" s="74">
        <v>0.164326</v>
      </c>
      <c r="O53" s="74">
        <v>0.36304579999999997</v>
      </c>
      <c r="P53" s="74">
        <v>0.26081969999999999</v>
      </c>
      <c r="Q53" s="74">
        <v>4.012611E-2</v>
      </c>
      <c r="R53" s="74">
        <v>9.5538000000000003E-4</v>
      </c>
      <c r="S53" s="74">
        <v>0</v>
      </c>
      <c r="T53" s="74">
        <v>4.7769199999999996E-3</v>
      </c>
      <c r="U53" s="74">
        <v>0</v>
      </c>
      <c r="V53" s="74">
        <v>0</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6.1622199999999995E-3</v>
      </c>
      <c r="E54" s="74">
        <v>2.0540699999999999E-3</v>
      </c>
      <c r="F54" s="74">
        <v>0</v>
      </c>
      <c r="G54" s="74">
        <v>0</v>
      </c>
      <c r="H54" s="74">
        <v>0</v>
      </c>
      <c r="I54" s="74">
        <v>0</v>
      </c>
      <c r="J54" s="74">
        <v>0</v>
      </c>
      <c r="K54" s="74">
        <v>0</v>
      </c>
      <c r="L54" s="74">
        <v>0</v>
      </c>
      <c r="M54" s="74">
        <v>0</v>
      </c>
      <c r="N54" s="74">
        <v>0</v>
      </c>
      <c r="O54" s="74">
        <v>0</v>
      </c>
      <c r="P54" s="74">
        <v>0</v>
      </c>
      <c r="Q54" s="74">
        <v>0</v>
      </c>
      <c r="R54" s="74">
        <v>0</v>
      </c>
      <c r="S54" s="74">
        <v>0</v>
      </c>
      <c r="T54" s="74">
        <v>0</v>
      </c>
      <c r="U54" s="74">
        <v>0</v>
      </c>
      <c r="V54" s="74">
        <v>0</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1.7579059999999997E-2</v>
      </c>
      <c r="E55" s="74">
        <v>5.3835870000000001E-2</v>
      </c>
      <c r="F55" s="74">
        <v>3.5158119999999994E-2</v>
      </c>
      <c r="G55" s="74">
        <v>4.1750259999999997E-2</v>
      </c>
      <c r="H55" s="74">
        <v>0.10877039999999999</v>
      </c>
      <c r="I55" s="74">
        <v>6.2625390000000003E-2</v>
      </c>
      <c r="J55" s="74">
        <v>0.27687020000000001</v>
      </c>
      <c r="K55" s="74">
        <v>0.33729819999999999</v>
      </c>
      <c r="L55" s="74">
        <v>0.39662750000000002</v>
      </c>
      <c r="M55" s="74">
        <v>0.47353590000000001</v>
      </c>
      <c r="N55" s="74">
        <v>0.65701730000000003</v>
      </c>
      <c r="O55" s="74">
        <v>1.1876849999999999</v>
      </c>
      <c r="P55" s="74">
        <v>1.2294350000000001</v>
      </c>
      <c r="Q55" s="74">
        <v>1.446976</v>
      </c>
      <c r="R55" s="74">
        <v>1.610681</v>
      </c>
      <c r="S55" s="74">
        <v>1.716156</v>
      </c>
      <c r="T55" s="74">
        <v>1.7498849999999999</v>
      </c>
      <c r="U55" s="74">
        <v>1.4531350000000001</v>
      </c>
      <c r="V55" s="74">
        <v>11.080956289955509</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9.8294510000000006</v>
      </c>
      <c r="E56" s="71">
        <v>4.9089744</v>
      </c>
      <c r="F56" s="71">
        <v>4.2895794</v>
      </c>
      <c r="G56" s="71">
        <v>3.8992097800000001</v>
      </c>
      <c r="H56" s="71">
        <v>2.8433143099999998</v>
      </c>
      <c r="I56" s="71">
        <v>4.1078851699999994</v>
      </c>
      <c r="J56" s="71">
        <v>4.1621009999999998</v>
      </c>
      <c r="K56" s="71">
        <v>1.7427300000000001</v>
      </c>
      <c r="L56" s="71">
        <v>0.99556140000000004</v>
      </c>
      <c r="M56" s="71">
        <v>0.81623030000000008</v>
      </c>
      <c r="N56" s="71">
        <v>0.11223380000000001</v>
      </c>
      <c r="O56" s="71">
        <v>4.9067950000000006E-2</v>
      </c>
      <c r="P56" s="71">
        <v>0.38008839999999999</v>
      </c>
      <c r="Q56" s="71">
        <v>0.33515629999999996</v>
      </c>
      <c r="R56" s="71">
        <v>0.80976760000000003</v>
      </c>
      <c r="S56" s="71">
        <v>0.34134920000000002</v>
      </c>
      <c r="T56" s="71">
        <v>0.43631609999999998</v>
      </c>
      <c r="U56" s="71">
        <v>6.0934350000000005E-2</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7.6016560000000002</v>
      </c>
      <c r="E57" s="74">
        <v>4.905621</v>
      </c>
      <c r="F57" s="74">
        <v>4.2862260000000001</v>
      </c>
      <c r="G57" s="74">
        <v>3.8952330000000002</v>
      </c>
      <c r="H57" s="74">
        <v>2.8394879999999998</v>
      </c>
      <c r="I57" s="74">
        <v>4.1032849999999996</v>
      </c>
      <c r="J57" s="74">
        <v>4.1621009999999998</v>
      </c>
      <c r="K57" s="74">
        <v>1.7427300000000001</v>
      </c>
      <c r="L57" s="74">
        <v>0.99556140000000004</v>
      </c>
      <c r="M57" s="74">
        <v>0.81623030000000008</v>
      </c>
      <c r="N57" s="74">
        <v>0.11223380000000001</v>
      </c>
      <c r="O57" s="74">
        <v>4.9067950000000006E-2</v>
      </c>
      <c r="P57" s="74">
        <v>0.38008839999999999</v>
      </c>
      <c r="Q57" s="74">
        <v>0.33515629999999996</v>
      </c>
      <c r="R57" s="74">
        <v>0.80976760000000003</v>
      </c>
      <c r="S57" s="74">
        <v>0.34134920000000002</v>
      </c>
      <c r="T57" s="74">
        <v>0.31350869999999997</v>
      </c>
      <c r="U57" s="74">
        <v>6.0934350000000005E-2</v>
      </c>
      <c r="V57" s="74">
        <v>100</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2.227795</v>
      </c>
      <c r="E58" s="74">
        <v>3.3534000000000003E-3</v>
      </c>
      <c r="F58" s="74">
        <v>3.3534000000000003E-3</v>
      </c>
      <c r="G58" s="74">
        <v>3.9767800000000001E-3</v>
      </c>
      <c r="H58" s="74">
        <v>3.8263099999999999E-3</v>
      </c>
      <c r="I58" s="74">
        <v>4.6001700000000006E-3</v>
      </c>
      <c r="J58" s="74">
        <v>0</v>
      </c>
      <c r="K58" s="74">
        <v>0</v>
      </c>
      <c r="L58" s="74">
        <v>0</v>
      </c>
      <c r="M58" s="74">
        <v>0</v>
      </c>
      <c r="N58" s="74">
        <v>0</v>
      </c>
      <c r="O58" s="74">
        <v>0</v>
      </c>
      <c r="P58" s="74">
        <v>0</v>
      </c>
      <c r="Q58" s="74">
        <v>0</v>
      </c>
      <c r="R58" s="74">
        <v>0</v>
      </c>
      <c r="S58" s="74">
        <v>0</v>
      </c>
      <c r="T58" s="74">
        <v>0.1228074</v>
      </c>
      <c r="U58" s="74">
        <v>0</v>
      </c>
      <c r="V58" s="74">
        <v>0</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0.52125730000000003</v>
      </c>
      <c r="E59" s="74">
        <v>0.2879526</v>
      </c>
      <c r="F59" s="74">
        <v>0.14082349999999999</v>
      </c>
      <c r="G59" s="74">
        <v>0.25117030000000001</v>
      </c>
      <c r="H59" s="74">
        <v>0.282698</v>
      </c>
      <c r="I59" s="74">
        <v>0.60007640000000007</v>
      </c>
      <c r="J59" s="74">
        <v>1.0149239999999999</v>
      </c>
      <c r="K59" s="74">
        <v>0.48342410000000002</v>
      </c>
      <c r="L59" s="74">
        <v>0.2490685</v>
      </c>
      <c r="M59" s="74">
        <v>0.1649948</v>
      </c>
      <c r="N59" s="74">
        <v>2.1018439999999999E-2</v>
      </c>
      <c r="O59" s="74">
        <v>0</v>
      </c>
      <c r="P59" s="74">
        <v>7.3564499999999996E-3</v>
      </c>
      <c r="Q59" s="74">
        <v>1.7235100000000001E-3</v>
      </c>
      <c r="R59" s="74">
        <v>1.0509E-4</v>
      </c>
      <c r="S59" s="74">
        <v>1.0509E-4</v>
      </c>
      <c r="T59" s="74">
        <v>0</v>
      </c>
      <c r="U59" s="74">
        <v>0</v>
      </c>
      <c r="V59" s="74">
        <v>0</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1.1080399999999999</v>
      </c>
      <c r="E60" s="74">
        <v>0.58810550000000006</v>
      </c>
      <c r="F60" s="74">
        <v>0.92489250000000001</v>
      </c>
      <c r="G60" s="74">
        <v>1.152809</v>
      </c>
      <c r="H60" s="74">
        <v>0.91166520000000006</v>
      </c>
      <c r="I60" s="74">
        <v>0.70918599999999998</v>
      </c>
      <c r="J60" s="74">
        <v>0.88617800000000002</v>
      </c>
      <c r="K60" s="74">
        <v>0.51546770000000008</v>
      </c>
      <c r="L60" s="74">
        <v>7.917740999999999E-2</v>
      </c>
      <c r="M60" s="74">
        <v>7.6602660000000003E-2</v>
      </c>
      <c r="N60" s="74">
        <v>0</v>
      </c>
      <c r="O60" s="74">
        <v>0</v>
      </c>
      <c r="P60" s="74">
        <v>0.19453039999999999</v>
      </c>
      <c r="Q60" s="74">
        <v>0.215697</v>
      </c>
      <c r="R60" s="74">
        <v>0.26609339999999998</v>
      </c>
      <c r="S60" s="74">
        <v>0</v>
      </c>
      <c r="T60" s="74">
        <v>1.0079E-4</v>
      </c>
      <c r="U60" s="74">
        <v>0</v>
      </c>
      <c r="V60" s="74">
        <v>0</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5.1609819999999997</v>
      </c>
      <c r="E61" s="74">
        <v>3.245438</v>
      </c>
      <c r="F61" s="74">
        <v>2.6626539999999999</v>
      </c>
      <c r="G61" s="74">
        <v>2.0817809999999999</v>
      </c>
      <c r="H61" s="74">
        <v>1.3862619999999999</v>
      </c>
      <c r="I61" s="74">
        <v>2.4075669999999998</v>
      </c>
      <c r="J61" s="74">
        <v>1.8314699999999999</v>
      </c>
      <c r="K61" s="74">
        <v>0.48629030000000001</v>
      </c>
      <c r="L61" s="74">
        <v>0.58947170000000004</v>
      </c>
      <c r="M61" s="74">
        <v>0.4671826</v>
      </c>
      <c r="N61" s="74">
        <v>4.2992260000000004E-2</v>
      </c>
      <c r="O61" s="74">
        <v>2.86615E-3</v>
      </c>
      <c r="P61" s="74">
        <v>0</v>
      </c>
      <c r="Q61" s="74">
        <v>5.7323000000000001E-3</v>
      </c>
      <c r="R61" s="74">
        <v>1.27066E-2</v>
      </c>
      <c r="S61" s="74">
        <v>0</v>
      </c>
      <c r="T61" s="74">
        <v>6.4679469999999989E-2</v>
      </c>
      <c r="U61" s="74">
        <v>0</v>
      </c>
      <c r="V61" s="74">
        <v>0</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0.1879478</v>
      </c>
      <c r="E62" s="74">
        <v>7.6000760000000001E-2</v>
      </c>
      <c r="F62" s="74">
        <v>0</v>
      </c>
      <c r="G62" s="74">
        <v>0</v>
      </c>
      <c r="H62" s="74">
        <v>0</v>
      </c>
      <c r="I62" s="74">
        <v>0</v>
      </c>
      <c r="J62" s="74">
        <v>0</v>
      </c>
      <c r="K62" s="74">
        <v>0</v>
      </c>
      <c r="L62" s="74">
        <v>0</v>
      </c>
      <c r="M62" s="74">
        <v>0</v>
      </c>
      <c r="N62" s="74">
        <v>0</v>
      </c>
      <c r="O62" s="74">
        <v>0</v>
      </c>
      <c r="P62" s="74">
        <v>0</v>
      </c>
      <c r="Q62" s="74">
        <v>0</v>
      </c>
      <c r="R62" s="74">
        <v>0</v>
      </c>
      <c r="S62" s="74">
        <v>0</v>
      </c>
      <c r="T62" s="74">
        <v>0</v>
      </c>
      <c r="U62" s="74">
        <v>0</v>
      </c>
      <c r="V62" s="74">
        <v>0</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0.29444920000000002</v>
      </c>
      <c r="E63" s="74">
        <v>0.16590240000000001</v>
      </c>
      <c r="F63" s="74">
        <v>0.1296456</v>
      </c>
      <c r="G63" s="74">
        <v>5.7131939999999999E-2</v>
      </c>
      <c r="H63" s="74">
        <v>4.6145029999999997E-2</v>
      </c>
      <c r="I63" s="74">
        <v>0</v>
      </c>
      <c r="J63" s="74">
        <v>0.1373364</v>
      </c>
      <c r="K63" s="74">
        <v>7.6908379999999998E-2</v>
      </c>
      <c r="L63" s="74">
        <v>0</v>
      </c>
      <c r="M63" s="74">
        <v>0</v>
      </c>
      <c r="N63" s="74">
        <v>0</v>
      </c>
      <c r="O63" s="74">
        <v>0</v>
      </c>
      <c r="P63" s="74">
        <v>0</v>
      </c>
      <c r="Q63" s="74">
        <v>2.6368590000000001E-2</v>
      </c>
      <c r="R63" s="74">
        <v>6.4822779999999997E-2</v>
      </c>
      <c r="S63" s="74">
        <v>3.0763399999999999E-3</v>
      </c>
      <c r="T63" s="74">
        <v>1.0986999999999999E-4</v>
      </c>
      <c r="U63" s="74">
        <v>0</v>
      </c>
      <c r="V63" s="74">
        <v>0</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316.34211836999998</v>
      </c>
      <c r="E64" s="71">
        <v>309.94921196000001</v>
      </c>
      <c r="F64" s="71">
        <v>315.13817347999998</v>
      </c>
      <c r="G64" s="71">
        <v>305.40429042</v>
      </c>
      <c r="H64" s="71">
        <v>257.38095874999999</v>
      </c>
      <c r="I64" s="71">
        <v>276.44386012000001</v>
      </c>
      <c r="J64" s="71">
        <v>290.55508981999998</v>
      </c>
      <c r="K64" s="71">
        <v>284.93435748000002</v>
      </c>
      <c r="L64" s="71">
        <v>273.84525766000002</v>
      </c>
      <c r="M64" s="71">
        <v>230.84645897999999</v>
      </c>
      <c r="N64" s="71">
        <v>191.47525690000001</v>
      </c>
      <c r="O64" s="71">
        <v>192.25060289000001</v>
      </c>
      <c r="P64" s="71">
        <v>177.06849511999999</v>
      </c>
      <c r="Q64" s="71">
        <v>187.62618793999999</v>
      </c>
      <c r="R64" s="71">
        <v>174.51548461000002</v>
      </c>
      <c r="S64" s="71">
        <v>165.93741648000002</v>
      </c>
      <c r="T64" s="71">
        <v>171.68770201999999</v>
      </c>
      <c r="U64" s="71">
        <v>119.21631467</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654.66999999999996</v>
      </c>
      <c r="E65" s="71">
        <v>596.30000000000007</v>
      </c>
      <c r="F65" s="71">
        <v>560.25</v>
      </c>
      <c r="G65" s="71">
        <v>531.03</v>
      </c>
      <c r="H65" s="71">
        <v>527.35</v>
      </c>
      <c r="I65" s="71">
        <v>544.14</v>
      </c>
      <c r="J65" s="71">
        <v>542.38</v>
      </c>
      <c r="K65" s="71">
        <v>531.08000000000004</v>
      </c>
      <c r="L65" s="71">
        <v>510.17999999999995</v>
      </c>
      <c r="M65" s="71">
        <v>478.28</v>
      </c>
      <c r="N65" s="71">
        <v>439.68</v>
      </c>
      <c r="O65" s="71">
        <v>430.94</v>
      </c>
      <c r="P65" s="71">
        <v>387.76</v>
      </c>
      <c r="Q65" s="71">
        <v>397.03</v>
      </c>
      <c r="R65" s="71">
        <v>357.84</v>
      </c>
      <c r="S65" s="71">
        <v>353.51</v>
      </c>
      <c r="T65" s="71">
        <v>353.74</v>
      </c>
      <c r="U65" s="71">
        <v>352.2</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156.29000000000002</v>
      </c>
      <c r="E66" s="71">
        <v>146.97</v>
      </c>
      <c r="F66" s="71">
        <v>139.53</v>
      </c>
      <c r="G66" s="71">
        <v>131.51</v>
      </c>
      <c r="H66" s="71">
        <v>132.30000000000001</v>
      </c>
      <c r="I66" s="71">
        <v>137.33000000000001</v>
      </c>
      <c r="J66" s="71">
        <v>133.36000000000001</v>
      </c>
      <c r="K66" s="71">
        <v>128.81</v>
      </c>
      <c r="L66" s="71">
        <v>126.05</v>
      </c>
      <c r="M66" s="71">
        <v>123.31</v>
      </c>
      <c r="N66" s="71">
        <v>114.76</v>
      </c>
      <c r="O66" s="71">
        <v>115.88</v>
      </c>
      <c r="P66" s="71">
        <v>108.14</v>
      </c>
      <c r="Q66" s="71">
        <v>107.61</v>
      </c>
      <c r="R66" s="71">
        <v>99.320000000000007</v>
      </c>
      <c r="S66" s="71">
        <v>98.94</v>
      </c>
      <c r="T66" s="71">
        <v>99.66</v>
      </c>
      <c r="U66" s="71">
        <v>105.13</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291.88</v>
      </c>
      <c r="E67" s="75">
        <v>262.96999999999997</v>
      </c>
      <c r="F67" s="75">
        <v>242.9</v>
      </c>
      <c r="G67" s="75">
        <v>229.58</v>
      </c>
      <c r="H67" s="75">
        <v>229.91</v>
      </c>
      <c r="I67" s="75">
        <v>258.05</v>
      </c>
      <c r="J67" s="75">
        <v>229.68</v>
      </c>
      <c r="K67" s="75">
        <v>226.74</v>
      </c>
      <c r="L67" s="75">
        <v>211.82999999999998</v>
      </c>
      <c r="M67" s="75">
        <v>207.85999999999999</v>
      </c>
      <c r="N67" s="75">
        <v>212.76</v>
      </c>
      <c r="O67" s="75">
        <v>200.46</v>
      </c>
      <c r="P67" s="75">
        <v>196.08</v>
      </c>
      <c r="Q67" s="75">
        <v>198.16</v>
      </c>
      <c r="R67" s="75">
        <v>183.23000000000002</v>
      </c>
      <c r="S67" s="75">
        <v>183.97</v>
      </c>
      <c r="T67" s="75">
        <v>187.73000000000002</v>
      </c>
      <c r="U67" s="75">
        <v>192.52</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3400-000000000000}"/>
  </hyperlinks>
  <pageMargins left="0.18" right="0.25" top="0.75" bottom="0.75" header="0.3" footer="0.3"/>
  <pageSetup paperSize="9" scale="27"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Hoja54">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46.50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306</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43.808734680000001</v>
      </c>
      <c r="E4" s="66">
        <v>45.229504859999999</v>
      </c>
      <c r="F4" s="66">
        <v>44.163897810000002</v>
      </c>
      <c r="G4" s="66">
        <v>45.450725179999999</v>
      </c>
      <c r="H4" s="66">
        <v>41.501782809999995</v>
      </c>
      <c r="I4" s="66">
        <v>45.11451083</v>
      </c>
      <c r="J4" s="66">
        <v>46.446725359999995</v>
      </c>
      <c r="K4" s="66">
        <v>40.460169040000004</v>
      </c>
      <c r="L4" s="66">
        <v>40.023262649999999</v>
      </c>
      <c r="M4" s="66">
        <v>37.311279090000006</v>
      </c>
      <c r="N4" s="66">
        <v>35.70013703</v>
      </c>
      <c r="O4" s="66">
        <v>37.710212930000004</v>
      </c>
      <c r="P4" s="66">
        <v>39.715299830000006</v>
      </c>
      <c r="Q4" s="66">
        <v>48.110708530000004</v>
      </c>
      <c r="R4" s="66">
        <v>47.067694130000007</v>
      </c>
      <c r="S4" s="66">
        <v>45.25573893</v>
      </c>
      <c r="T4" s="66">
        <v>49.933095520000002</v>
      </c>
      <c r="U4" s="66">
        <v>46.500068089999999</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5.4476021000000001</v>
      </c>
      <c r="E5" s="74">
        <v>5.6741350000000006</v>
      </c>
      <c r="F5" s="74">
        <v>5.7548882999999993</v>
      </c>
      <c r="G5" s="74">
        <v>5.3490150000000005</v>
      </c>
      <c r="H5" s="74">
        <v>4.7137400999999999</v>
      </c>
      <c r="I5" s="74">
        <v>5.0101180000000003</v>
      </c>
      <c r="J5" s="74">
        <v>5.1739759999999997</v>
      </c>
      <c r="K5" s="74">
        <v>4.0829032000000005</v>
      </c>
      <c r="L5" s="74">
        <v>3.8005882</v>
      </c>
      <c r="M5" s="74">
        <v>3.4350136000000004</v>
      </c>
      <c r="N5" s="74">
        <v>3.4212902000000001</v>
      </c>
      <c r="O5" s="74">
        <v>3.5835313000000002</v>
      </c>
      <c r="P5" s="74">
        <v>3.7299077499999997</v>
      </c>
      <c r="Q5" s="74">
        <v>3.9829948499999999</v>
      </c>
      <c r="R5" s="74">
        <v>3.9383086499999997</v>
      </c>
      <c r="S5" s="74">
        <v>4.2958255200000002</v>
      </c>
      <c r="T5" s="74">
        <v>4.3673930899999993</v>
      </c>
      <c r="U5" s="74">
        <v>4.6359976500000002</v>
      </c>
      <c r="V5" s="74">
        <v>9.969872820459349</v>
      </c>
      <c r="AD5" s="113"/>
      <c r="AE5" s="113"/>
      <c r="AO5" s="114" t="s">
        <v>320</v>
      </c>
      <c r="AP5" s="115">
        <f t="shared" ref="AP5:BF5" si="0">+E4/D4-1</f>
        <v>3.2431207848799604E-2</v>
      </c>
      <c r="AQ5" s="115">
        <f t="shared" si="0"/>
        <v>-2.3559998131715054E-2</v>
      </c>
      <c r="AR5" s="115">
        <f t="shared" si="0"/>
        <v>2.9137540702048659E-2</v>
      </c>
      <c r="AS5" s="115">
        <f t="shared" si="0"/>
        <v>-8.6884034399030585E-2</v>
      </c>
      <c r="AT5" s="115">
        <f t="shared" si="0"/>
        <v>8.7049947626093527E-2</v>
      </c>
      <c r="AU5" s="115">
        <f t="shared" si="0"/>
        <v>2.9529623739466659E-2</v>
      </c>
      <c r="AV5" s="115">
        <f t="shared" si="0"/>
        <v>-0.12889081573780059</v>
      </c>
      <c r="AW5" s="115">
        <f t="shared" si="0"/>
        <v>-1.0798432146145176E-2</v>
      </c>
      <c r="AX5" s="115">
        <f t="shared" si="0"/>
        <v>-6.776018196507505E-2</v>
      </c>
      <c r="AY5" s="115">
        <f t="shared" si="0"/>
        <v>-4.318109963782546E-2</v>
      </c>
      <c r="AZ5" s="115">
        <f t="shared" si="0"/>
        <v>5.6304430941283901E-2</v>
      </c>
      <c r="BA5" s="115">
        <f t="shared" si="0"/>
        <v>5.3170924908908956E-2</v>
      </c>
      <c r="BB5" s="115">
        <f t="shared" si="0"/>
        <v>0.21138978519452856</v>
      </c>
      <c r="BC5" s="115">
        <f t="shared" si="0"/>
        <v>-2.1679464548929106E-2</v>
      </c>
      <c r="BD5" s="115">
        <f t="shared" si="0"/>
        <v>-3.8496791344726278E-2</v>
      </c>
      <c r="BE5" s="115">
        <f t="shared" si="0"/>
        <v>0.10335388838164317</v>
      </c>
      <c r="BF5" s="115">
        <f t="shared" si="0"/>
        <v>-6.8752545666329712E-2</v>
      </c>
    </row>
    <row r="6" spans="1:58" s="105" customFormat="1" ht="22.5" customHeight="1" x14ac:dyDescent="0.25">
      <c r="B6" s="111"/>
      <c r="C6" s="72" t="s">
        <v>0</v>
      </c>
      <c r="D6" s="74">
        <v>36.623150150000001</v>
      </c>
      <c r="E6" s="74">
        <v>38.101601430000002</v>
      </c>
      <c r="F6" s="74">
        <v>36.986409800000004</v>
      </c>
      <c r="G6" s="74">
        <v>38.529195350000002</v>
      </c>
      <c r="H6" s="74">
        <v>35.115421679999997</v>
      </c>
      <c r="I6" s="74">
        <v>38.568358399999994</v>
      </c>
      <c r="J6" s="74">
        <v>39.846754650000001</v>
      </c>
      <c r="K6" s="74">
        <v>34.50371655</v>
      </c>
      <c r="L6" s="74">
        <v>33.785876559999998</v>
      </c>
      <c r="M6" s="74">
        <v>31.543551790000002</v>
      </c>
      <c r="N6" s="74">
        <v>30.29052252</v>
      </c>
      <c r="O6" s="74">
        <v>31.872394119999999</v>
      </c>
      <c r="P6" s="74">
        <v>33.66862905</v>
      </c>
      <c r="Q6" s="74">
        <v>41.208548159999999</v>
      </c>
      <c r="R6" s="74">
        <v>40.372319869999998</v>
      </c>
      <c r="S6" s="74">
        <v>37.405151500000002</v>
      </c>
      <c r="T6" s="74">
        <v>42.136985809999999</v>
      </c>
      <c r="U6" s="74">
        <v>38.145953240000004</v>
      </c>
      <c r="V6" s="74">
        <v>82.034187920261175</v>
      </c>
      <c r="AI6" s="23"/>
      <c r="AO6" s="114" t="s">
        <v>319</v>
      </c>
      <c r="AP6" s="115">
        <f t="shared" ref="AP6:BF6" si="1">+E64/D64-1</f>
        <v>6.8808199541058324E-2</v>
      </c>
      <c r="AQ6" s="115">
        <f t="shared" si="1"/>
        <v>-3.0604139706803202E-2</v>
      </c>
      <c r="AR6" s="115">
        <f t="shared" si="1"/>
        <v>4.2445198605747025E-2</v>
      </c>
      <c r="AS6" s="115">
        <f t="shared" si="1"/>
        <v>-8.7761416995330244E-2</v>
      </c>
      <c r="AT6" s="115">
        <f t="shared" si="1"/>
        <v>8.4062142364308423E-2</v>
      </c>
      <c r="AU6" s="115">
        <f t="shared" si="1"/>
        <v>2.3993398933565224E-2</v>
      </c>
      <c r="AV6" s="115">
        <f t="shared" si="1"/>
        <v>-0.128034890591605</v>
      </c>
      <c r="AW6" s="115">
        <f t="shared" si="1"/>
        <v>-6.8466534305151594E-3</v>
      </c>
      <c r="AX6" s="115">
        <f t="shared" si="1"/>
        <v>-6.4419679650110417E-2</v>
      </c>
      <c r="AY6" s="115">
        <f t="shared" si="1"/>
        <v>-5.6507035321869847E-2</v>
      </c>
      <c r="AZ6" s="115">
        <f t="shared" si="1"/>
        <v>6.4629147175983004E-2</v>
      </c>
      <c r="BA6" s="115">
        <f t="shared" si="1"/>
        <v>4.5628915611707122E-2</v>
      </c>
      <c r="BB6" s="115">
        <f t="shared" si="1"/>
        <v>2.9075129258941512E-2</v>
      </c>
      <c r="BC6" s="115">
        <f t="shared" si="1"/>
        <v>3.8319903819817203E-2</v>
      </c>
      <c r="BD6" s="115">
        <f t="shared" si="1"/>
        <v>-1.9780296650776075E-2</v>
      </c>
      <c r="BE6" s="115">
        <f t="shared" si="1"/>
        <v>8.7114236816917767E-2</v>
      </c>
      <c r="BF6" s="115">
        <f t="shared" si="1"/>
        <v>-6.1631522800142835E-2</v>
      </c>
    </row>
    <row r="7" spans="1:58" s="23" customFormat="1" ht="22.5" customHeight="1" x14ac:dyDescent="0.25">
      <c r="B7" s="72"/>
      <c r="C7" s="72" t="s">
        <v>5</v>
      </c>
      <c r="D7" s="74">
        <v>0.9907338</v>
      </c>
      <c r="E7" s="74">
        <v>1.0820866</v>
      </c>
      <c r="F7" s="74">
        <v>0.93230480000000004</v>
      </c>
      <c r="G7" s="74">
        <v>1.1741729999999999</v>
      </c>
      <c r="H7" s="74">
        <v>1.1152652000000001</v>
      </c>
      <c r="I7" s="74">
        <v>0.92828259999999996</v>
      </c>
      <c r="J7" s="74">
        <v>0.99469579999999991</v>
      </c>
      <c r="K7" s="74">
        <v>1.3545448</v>
      </c>
      <c r="L7" s="74">
        <v>2.0176394000000002</v>
      </c>
      <c r="M7" s="74">
        <v>1.8727912</v>
      </c>
      <c r="N7" s="74">
        <v>1.5081822</v>
      </c>
      <c r="O7" s="74">
        <v>1.7888514</v>
      </c>
      <c r="P7" s="74">
        <v>1.6856739399999998</v>
      </c>
      <c r="Q7" s="74">
        <v>2.4417316000000002</v>
      </c>
      <c r="R7" s="74">
        <v>2.0863148099999997</v>
      </c>
      <c r="S7" s="74">
        <v>2.90503146</v>
      </c>
      <c r="T7" s="74">
        <v>2.61831893</v>
      </c>
      <c r="U7" s="74">
        <v>2.8984913299999997</v>
      </c>
      <c r="V7" s="74">
        <v>6.2333055607360075</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v>0</v>
      </c>
      <c r="V8" s="74">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0.76772200000000002</v>
      </c>
      <c r="E9" s="74">
        <v>0.4042</v>
      </c>
      <c r="F9" s="74">
        <v>0.40127600000000002</v>
      </c>
      <c r="G9" s="74">
        <v>0.38596800000000003</v>
      </c>
      <c r="H9" s="74">
        <v>0.55753799999999998</v>
      </c>
      <c r="I9" s="74">
        <v>0.70451199999999992</v>
      </c>
      <c r="J9" s="74">
        <v>0.49045800000000001</v>
      </c>
      <c r="K9" s="74">
        <v>0.57215800000000006</v>
      </c>
      <c r="L9" s="74">
        <v>0.49054399999999998</v>
      </c>
      <c r="M9" s="74">
        <v>0.52245000000000008</v>
      </c>
      <c r="N9" s="74">
        <v>0.58695000000000008</v>
      </c>
      <c r="O9" s="74">
        <v>0.58996000000000004</v>
      </c>
      <c r="P9" s="74">
        <v>0.68194155999999995</v>
      </c>
      <c r="Q9" s="74">
        <v>0.50716943000000003</v>
      </c>
      <c r="R9" s="74">
        <v>0.55573139999999999</v>
      </c>
      <c r="S9" s="74">
        <v>0.42993007999999999</v>
      </c>
      <c r="T9" s="74">
        <v>0.47208009000000001</v>
      </c>
      <c r="U9" s="74">
        <v>0.52937051000000002</v>
      </c>
      <c r="V9" s="74">
        <v>1.1384295372974798</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3.6066399999999999E-3</v>
      </c>
      <c r="E10" s="74">
        <v>3.7738299999999997E-3</v>
      </c>
      <c r="F10" s="74">
        <v>3.9649100000000003E-3</v>
      </c>
      <c r="G10" s="74">
        <v>3.7738299999999997E-3</v>
      </c>
      <c r="H10" s="74">
        <v>3.7738299999999997E-3</v>
      </c>
      <c r="I10" s="74">
        <v>3.7738299999999997E-3</v>
      </c>
      <c r="J10" s="74">
        <v>3.9649100000000003E-3</v>
      </c>
      <c r="K10" s="74">
        <v>4.4665E-3</v>
      </c>
      <c r="L10" s="74">
        <v>4.4665E-3</v>
      </c>
      <c r="M10" s="74">
        <v>4.4665E-3</v>
      </c>
      <c r="N10" s="74">
        <v>4.1321099999999996E-3</v>
      </c>
      <c r="O10" s="74">
        <v>4.1321099999999996E-3</v>
      </c>
      <c r="P10" s="74">
        <v>4.1273299999999994E-3</v>
      </c>
      <c r="Q10" s="74">
        <v>4.1273299999999994E-3</v>
      </c>
      <c r="R10" s="74">
        <v>2.1496499999999999E-3</v>
      </c>
      <c r="S10" s="74">
        <v>3.0439E-3</v>
      </c>
      <c r="T10" s="74">
        <v>3.0439E-3</v>
      </c>
      <c r="U10" s="74">
        <v>3.0439E-3</v>
      </c>
      <c r="V10" s="74">
        <v>6.5460119200440505E-3</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0</v>
      </c>
      <c r="E11" s="74">
        <v>0</v>
      </c>
      <c r="F11" s="74">
        <v>0</v>
      </c>
      <c r="G11" s="74">
        <v>0</v>
      </c>
      <c r="H11" s="74">
        <v>0</v>
      </c>
      <c r="I11" s="74">
        <v>0</v>
      </c>
      <c r="J11" s="74">
        <v>0</v>
      </c>
      <c r="K11" s="74">
        <v>0</v>
      </c>
      <c r="L11" s="74">
        <v>0</v>
      </c>
      <c r="M11" s="74">
        <v>0</v>
      </c>
      <c r="N11" s="74">
        <v>0</v>
      </c>
      <c r="O11" s="74">
        <v>0</v>
      </c>
      <c r="P11" s="74">
        <v>0</v>
      </c>
      <c r="Q11" s="74">
        <v>0</v>
      </c>
      <c r="R11" s="74">
        <v>0</v>
      </c>
      <c r="S11" s="74">
        <v>0</v>
      </c>
      <c r="T11" s="74">
        <v>0</v>
      </c>
      <c r="U11" s="74">
        <v>0</v>
      </c>
      <c r="V11" s="74">
        <v>0</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-2.4080009999998708E-2</v>
      </c>
      <c r="E12" s="70">
        <v>-3.62920000000031E-2</v>
      </c>
      <c r="F12" s="70">
        <v>8.5053999999999519E-2</v>
      </c>
      <c r="G12" s="70">
        <v>8.5999999999941679E-3</v>
      </c>
      <c r="H12" s="70">
        <v>-3.9560000000093964E-3</v>
      </c>
      <c r="I12" s="70">
        <v>-0.10053399999999613</v>
      </c>
      <c r="J12" s="70">
        <v>-6.3124000000009062E-2</v>
      </c>
      <c r="K12" s="70">
        <v>-5.7620009999993727E-2</v>
      </c>
      <c r="L12" s="70">
        <v>-7.5852009999998415E-2</v>
      </c>
      <c r="M12" s="70">
        <v>-6.6993999999994003E-2</v>
      </c>
      <c r="N12" s="70">
        <v>-0.11093999999999937</v>
      </c>
      <c r="O12" s="70">
        <v>-0.12865599999999233</v>
      </c>
      <c r="P12" s="70">
        <v>-5.4979799999998136E-2</v>
      </c>
      <c r="Q12" s="70">
        <v>-3.3862839999990513E-2</v>
      </c>
      <c r="R12" s="70">
        <v>0.11286975000001576</v>
      </c>
      <c r="S12" s="70">
        <v>0.21675646999999998</v>
      </c>
      <c r="T12" s="70">
        <v>0.3352737000000019</v>
      </c>
      <c r="U12" s="70">
        <v>0.28721145999999464</v>
      </c>
      <c r="V12" s="70">
        <v>0.6176581493259371</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34.339531280000003</v>
      </c>
      <c r="E13" s="71">
        <v>36.03689318</v>
      </c>
      <c r="F13" s="71">
        <v>35.055094319999995</v>
      </c>
      <c r="G13" s="71">
        <v>36.670859739999997</v>
      </c>
      <c r="H13" s="71">
        <v>33.210275009999997</v>
      </c>
      <c r="I13" s="71">
        <v>36.804301800000005</v>
      </c>
      <c r="J13" s="71">
        <v>36.993470899999998</v>
      </c>
      <c r="K13" s="71">
        <v>30.919673830000001</v>
      </c>
      <c r="L13" s="71">
        <v>29.560741720000003</v>
      </c>
      <c r="M13" s="71">
        <v>26.981200359999999</v>
      </c>
      <c r="N13" s="71">
        <v>25.05580325</v>
      </c>
      <c r="O13" s="71">
        <v>26.835756249999999</v>
      </c>
      <c r="P13" s="71">
        <v>28.453254049999998</v>
      </c>
      <c r="Q13" s="71">
        <v>28.838440050000003</v>
      </c>
      <c r="R13" s="71">
        <v>29.420991740000002</v>
      </c>
      <c r="S13" s="71">
        <v>32.566921809999997</v>
      </c>
      <c r="T13" s="71">
        <v>33.509235289999999</v>
      </c>
      <c r="U13" s="71">
        <v>32.037121259999999</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4.1525946000000005</v>
      </c>
      <c r="E14" s="74">
        <v>4.3591309000000003</v>
      </c>
      <c r="F14" s="74">
        <v>4.1045816999999998</v>
      </c>
      <c r="G14" s="74">
        <v>4.0364278000000002</v>
      </c>
      <c r="H14" s="74">
        <v>3.8563249000000002</v>
      </c>
      <c r="I14" s="74">
        <v>3.9031875</v>
      </c>
      <c r="J14" s="74">
        <v>3.7370479999999997</v>
      </c>
      <c r="K14" s="74">
        <v>3.1831678000000001</v>
      </c>
      <c r="L14" s="74">
        <v>2.9575469999999999</v>
      </c>
      <c r="M14" s="74">
        <v>3.1745426000000001</v>
      </c>
      <c r="N14" s="74">
        <v>3.1582296000000003</v>
      </c>
      <c r="O14" s="74">
        <v>3.3652994999999999</v>
      </c>
      <c r="P14" s="74">
        <v>3.3667332299999999</v>
      </c>
      <c r="Q14" s="74">
        <v>3.55562282</v>
      </c>
      <c r="R14" s="74">
        <v>3.57688958</v>
      </c>
      <c r="S14" s="74">
        <v>3.9279842700000001</v>
      </c>
      <c r="T14" s="74">
        <v>3.6992734399999998</v>
      </c>
      <c r="U14" s="74">
        <v>3.9437739400000003</v>
      </c>
      <c r="V14" s="74">
        <v>12.310013462177096</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24.700994719999997</v>
      </c>
      <c r="E15" s="74">
        <v>25.698470020000002</v>
      </c>
      <c r="F15" s="74">
        <v>24.94631661</v>
      </c>
      <c r="G15" s="74">
        <v>25.98644749</v>
      </c>
      <c r="H15" s="74">
        <v>22.921096539999997</v>
      </c>
      <c r="I15" s="74">
        <v>26.629936310000001</v>
      </c>
      <c r="J15" s="74">
        <v>26.920994709999999</v>
      </c>
      <c r="K15" s="74">
        <v>21.38625493</v>
      </c>
      <c r="L15" s="74">
        <v>19.6742271</v>
      </c>
      <c r="M15" s="74">
        <v>16.953471090000001</v>
      </c>
      <c r="N15" s="74">
        <v>15.117456749999999</v>
      </c>
      <c r="O15" s="74">
        <v>16.341187000000001</v>
      </c>
      <c r="P15" s="74">
        <v>18.069359649999999</v>
      </c>
      <c r="Q15" s="74">
        <v>17.115790350000001</v>
      </c>
      <c r="R15" s="74">
        <v>17.70180719</v>
      </c>
      <c r="S15" s="74">
        <v>20.23803668</v>
      </c>
      <c r="T15" s="74">
        <v>21.63969123</v>
      </c>
      <c r="U15" s="74">
        <v>19.762044730000003</v>
      </c>
      <c r="V15" s="74">
        <v>61.684832946192138</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0.25614510000000001</v>
      </c>
      <c r="E16" s="74">
        <v>0.29108659999999997</v>
      </c>
      <c r="F16" s="74">
        <v>0.28559859999999998</v>
      </c>
      <c r="G16" s="74">
        <v>0.31807299999999999</v>
      </c>
      <c r="H16" s="74">
        <v>0.30440899999999999</v>
      </c>
      <c r="I16" s="74">
        <v>0.2797326</v>
      </c>
      <c r="J16" s="74">
        <v>0.30204579999999998</v>
      </c>
      <c r="K16" s="74">
        <v>0.35248079999999998</v>
      </c>
      <c r="L16" s="74">
        <v>0.83692169999999999</v>
      </c>
      <c r="M16" s="74">
        <v>0.62814760000000003</v>
      </c>
      <c r="N16" s="74">
        <v>0.42915390000000003</v>
      </c>
      <c r="O16" s="74">
        <v>0.68651139999999999</v>
      </c>
      <c r="P16" s="74">
        <v>0.54013187000000007</v>
      </c>
      <c r="Q16" s="74">
        <v>0.89345066999999989</v>
      </c>
      <c r="R16" s="74">
        <v>0.77395707000000002</v>
      </c>
      <c r="S16" s="74">
        <v>1.30018864</v>
      </c>
      <c r="T16" s="74">
        <v>1.13266562</v>
      </c>
      <c r="U16" s="74">
        <v>1.2523329599999999</v>
      </c>
      <c r="V16" s="74">
        <v>3.9090058992397743</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2.9598620000000002</v>
      </c>
      <c r="E17" s="74">
        <v>3.2136480000000001</v>
      </c>
      <c r="F17" s="74">
        <v>3.3046359999999999</v>
      </c>
      <c r="G17" s="74">
        <v>3.2542399999999998</v>
      </c>
      <c r="H17" s="74">
        <v>3.214594</v>
      </c>
      <c r="I17" s="74">
        <v>3.15835</v>
      </c>
      <c r="J17" s="74">
        <v>3.2740200000000002</v>
      </c>
      <c r="K17" s="74">
        <v>3.306098</v>
      </c>
      <c r="L17" s="74">
        <v>3.3741239999999997</v>
      </c>
      <c r="M17" s="74">
        <v>3.4712179999999999</v>
      </c>
      <c r="N17" s="74">
        <v>3.6021100000000001</v>
      </c>
      <c r="O17" s="74">
        <v>3.6933560000000001</v>
      </c>
      <c r="P17" s="74">
        <v>3.8311725499999998</v>
      </c>
      <c r="Q17" s="74">
        <v>4.5465020599999999</v>
      </c>
      <c r="R17" s="74">
        <v>4.5040990700000005</v>
      </c>
      <c r="S17" s="74">
        <v>4.4144573099999995</v>
      </c>
      <c r="T17" s="74">
        <v>4.7281431300000003</v>
      </c>
      <c r="U17" s="74">
        <v>4.6496229099999997</v>
      </c>
      <c r="V17" s="74">
        <v>14.513235668915403</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2.2663282300000001</v>
      </c>
      <c r="E18" s="74">
        <v>2.4707838299999998</v>
      </c>
      <c r="F18" s="74">
        <v>2.4099965000000001</v>
      </c>
      <c r="G18" s="74">
        <v>3.0718976200000001</v>
      </c>
      <c r="H18" s="74">
        <v>2.91007675</v>
      </c>
      <c r="I18" s="74">
        <v>2.8293215599999999</v>
      </c>
      <c r="J18" s="74">
        <v>2.75539749</v>
      </c>
      <c r="K18" s="74">
        <v>2.68720581</v>
      </c>
      <c r="L18" s="74">
        <v>2.7134554299999998</v>
      </c>
      <c r="M18" s="74">
        <v>2.7493545800000003</v>
      </c>
      <c r="N18" s="74">
        <v>2.74472089</v>
      </c>
      <c r="O18" s="74">
        <v>2.7452702499999999</v>
      </c>
      <c r="P18" s="74">
        <v>2.6417294099999999</v>
      </c>
      <c r="Q18" s="74">
        <v>2.7229468200000002</v>
      </c>
      <c r="R18" s="74">
        <v>2.8620891799999999</v>
      </c>
      <c r="S18" s="74">
        <v>2.6832109999999996</v>
      </c>
      <c r="T18" s="74">
        <v>2.30641797</v>
      </c>
      <c r="U18" s="74">
        <v>2.4263028100000001</v>
      </c>
      <c r="V18" s="74">
        <v>7.5734108264882236</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3.6066399999999999E-3</v>
      </c>
      <c r="E19" s="74">
        <v>3.7738299999999997E-3</v>
      </c>
      <c r="F19" s="74">
        <v>3.9649100000000003E-3</v>
      </c>
      <c r="G19" s="74">
        <v>3.7738299999999997E-3</v>
      </c>
      <c r="H19" s="74">
        <v>3.7738299999999997E-3</v>
      </c>
      <c r="I19" s="74">
        <v>3.7738299999999997E-3</v>
      </c>
      <c r="J19" s="74">
        <v>3.9649100000000003E-3</v>
      </c>
      <c r="K19" s="74">
        <v>4.4665E-3</v>
      </c>
      <c r="L19" s="74">
        <v>4.4665E-3</v>
      </c>
      <c r="M19" s="74">
        <v>4.4665E-3</v>
      </c>
      <c r="N19" s="74">
        <v>4.1321099999999996E-3</v>
      </c>
      <c r="O19" s="74">
        <v>4.1321099999999996E-3</v>
      </c>
      <c r="P19" s="74">
        <v>4.1273299999999994E-3</v>
      </c>
      <c r="Q19" s="74">
        <v>4.1273299999999994E-3</v>
      </c>
      <c r="R19" s="74">
        <v>2.1496499999999999E-3</v>
      </c>
      <c r="S19" s="74">
        <v>3.0439E-3</v>
      </c>
      <c r="T19" s="74">
        <v>3.0439E-3</v>
      </c>
      <c r="U19" s="74">
        <v>3.0439E-3</v>
      </c>
      <c r="V19" s="74">
        <v>9.5011657735942293E-3</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4.0991899999999992</v>
      </c>
      <c r="E20" s="71">
        <v>4.2460780000000007</v>
      </c>
      <c r="F20" s="71">
        <v>4.2149460000000003</v>
      </c>
      <c r="G20" s="71">
        <v>4.3187479999999994</v>
      </c>
      <c r="H20" s="71">
        <v>4.3088579999999999</v>
      </c>
      <c r="I20" s="71">
        <v>4.4698500000000001</v>
      </c>
      <c r="J20" s="71">
        <v>4.5411440000000001</v>
      </c>
      <c r="K20" s="71">
        <v>4.5578280000000007</v>
      </c>
      <c r="L20" s="71">
        <v>4.6970619999999998</v>
      </c>
      <c r="M20" s="71">
        <v>4.7956180000000002</v>
      </c>
      <c r="N20" s="71">
        <v>4.9374319999999994</v>
      </c>
      <c r="O20" s="71">
        <v>5.0496620000000005</v>
      </c>
      <c r="P20" s="71">
        <v>5.2305255900000001</v>
      </c>
      <c r="Q20" s="71">
        <v>5.40910665</v>
      </c>
      <c r="R20" s="71">
        <v>5.4637169999999999</v>
      </c>
      <c r="S20" s="71">
        <v>5.7190599400000002</v>
      </c>
      <c r="T20" s="71">
        <v>6.0666746599999994</v>
      </c>
      <c r="U20" s="71">
        <v>6.0574343399999995</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0.271588</v>
      </c>
      <c r="E21" s="74">
        <v>0.24871199999999999</v>
      </c>
      <c r="F21" s="74">
        <v>0.175956</v>
      </c>
      <c r="G21" s="74">
        <v>0.127108</v>
      </c>
      <c r="H21" s="74">
        <v>8.9439999999999992E-2</v>
      </c>
      <c r="I21" s="74">
        <v>6.5446000000000004E-2</v>
      </c>
      <c r="J21" s="74">
        <v>4.6869999999999995E-2</v>
      </c>
      <c r="K21" s="74">
        <v>3.3195999999999996E-2</v>
      </c>
      <c r="L21" s="74">
        <v>2.4079999999999997E-2</v>
      </c>
      <c r="M21" s="74">
        <v>1.7371999999999999E-2</v>
      </c>
      <c r="N21" s="74">
        <v>1.2728E-2</v>
      </c>
      <c r="O21" s="74">
        <v>1.3071999999999999E-2</v>
      </c>
      <c r="P21" s="74">
        <v>1.3452209999999999E-2</v>
      </c>
      <c r="Q21" s="74">
        <v>3.9450350000000002E-2</v>
      </c>
      <c r="R21" s="74">
        <v>6.1500660000000006E-2</v>
      </c>
      <c r="S21" s="74">
        <v>4.1520370000000001E-2</v>
      </c>
      <c r="T21" s="74">
        <v>7.6985579999999998E-2</v>
      </c>
      <c r="U21" s="74">
        <v>7.2242009999999995E-2</v>
      </c>
      <c r="V21" s="74">
        <v>1.1926173020638966</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2.8925239999999999</v>
      </c>
      <c r="E22" s="74">
        <v>3.4197899999999999</v>
      </c>
      <c r="F22" s="74">
        <v>3.4656280000000002</v>
      </c>
      <c r="G22" s="74">
        <v>3.629372</v>
      </c>
      <c r="H22" s="74">
        <v>3.4860100000000003</v>
      </c>
      <c r="I22" s="74">
        <v>3.5174859999999999</v>
      </c>
      <c r="J22" s="74">
        <v>3.818486</v>
      </c>
      <c r="K22" s="74">
        <v>3.7664560000000002</v>
      </c>
      <c r="L22" s="74">
        <v>3.9907440000000003</v>
      </c>
      <c r="M22" s="74">
        <v>4.0577379999999996</v>
      </c>
      <c r="N22" s="74">
        <v>4.1709139999999998</v>
      </c>
      <c r="O22" s="74">
        <v>4.2753180000000004</v>
      </c>
      <c r="P22" s="74">
        <v>4.3556498299999999</v>
      </c>
      <c r="Q22" s="74">
        <v>4.6811128699999998</v>
      </c>
      <c r="R22" s="74">
        <v>4.6434389400000002</v>
      </c>
      <c r="S22" s="74">
        <v>5.0208274899999994</v>
      </c>
      <c r="T22" s="74">
        <v>5.3057388599999999</v>
      </c>
      <c r="U22" s="74">
        <v>5.2215673800000006</v>
      </c>
      <c r="V22" s="74">
        <v>86.200973661730202</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0.167356</v>
      </c>
      <c r="E23" s="74">
        <v>0.173376</v>
      </c>
      <c r="F23" s="74">
        <v>0.17208600000000002</v>
      </c>
      <c r="G23" s="74">
        <v>0.17630000000000001</v>
      </c>
      <c r="H23" s="74">
        <v>0.17587</v>
      </c>
      <c r="I23" s="74">
        <v>0.18240600000000001</v>
      </c>
      <c r="J23" s="74">
        <v>0.18533000000000002</v>
      </c>
      <c r="K23" s="74">
        <v>0.18601799999999999</v>
      </c>
      <c r="L23" s="74">
        <v>0.19169399999999998</v>
      </c>
      <c r="M23" s="74">
        <v>0.19805799999999998</v>
      </c>
      <c r="N23" s="74">
        <v>0.16684000000000002</v>
      </c>
      <c r="O23" s="74">
        <v>0.17131200000000002</v>
      </c>
      <c r="P23" s="74">
        <v>0.179482</v>
      </c>
      <c r="Q23" s="74">
        <v>0.18137400000000001</v>
      </c>
      <c r="R23" s="74">
        <v>0.203046</v>
      </c>
      <c r="S23" s="74">
        <v>0.22678200000000001</v>
      </c>
      <c r="T23" s="74">
        <v>0.21187012999999999</v>
      </c>
      <c r="U23" s="74">
        <v>0.23425443999999998</v>
      </c>
      <c r="V23" s="74">
        <v>3.8672221084281699</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0.76772200000000002</v>
      </c>
      <c r="E25" s="74">
        <v>0.4042</v>
      </c>
      <c r="F25" s="74">
        <v>0.40127600000000002</v>
      </c>
      <c r="G25" s="74">
        <v>0.38596800000000003</v>
      </c>
      <c r="H25" s="74">
        <v>0.55753799999999998</v>
      </c>
      <c r="I25" s="74">
        <v>0.70451199999999992</v>
      </c>
      <c r="J25" s="74">
        <v>0.49045800000000001</v>
      </c>
      <c r="K25" s="74">
        <v>0.57215800000000006</v>
      </c>
      <c r="L25" s="74">
        <v>0.49054399999999998</v>
      </c>
      <c r="M25" s="74">
        <v>0.52245000000000008</v>
      </c>
      <c r="N25" s="74">
        <v>0.58695000000000008</v>
      </c>
      <c r="O25" s="74">
        <v>0.58996000000000004</v>
      </c>
      <c r="P25" s="74">
        <v>0.68194155999999995</v>
      </c>
      <c r="Q25" s="74">
        <v>0.50716943000000003</v>
      </c>
      <c r="R25" s="74">
        <v>0.55573139999999999</v>
      </c>
      <c r="S25" s="74">
        <v>0.42993007999999999</v>
      </c>
      <c r="T25" s="74">
        <v>0.47208009000000001</v>
      </c>
      <c r="U25" s="74">
        <v>0.52937051000000002</v>
      </c>
      <c r="V25" s="74">
        <v>8.7391869277777445</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v>
      </c>
      <c r="E26" s="74">
        <v>0</v>
      </c>
      <c r="F26" s="74">
        <v>0</v>
      </c>
      <c r="G26" s="74">
        <v>0</v>
      </c>
      <c r="H26" s="74">
        <v>0</v>
      </c>
      <c r="I26" s="74">
        <v>0</v>
      </c>
      <c r="J26" s="74">
        <v>0</v>
      </c>
      <c r="K26" s="74">
        <v>0</v>
      </c>
      <c r="L26" s="74">
        <v>0</v>
      </c>
      <c r="M26" s="74">
        <v>0</v>
      </c>
      <c r="N26" s="74">
        <v>0</v>
      </c>
      <c r="O26" s="74">
        <v>0</v>
      </c>
      <c r="P26" s="74">
        <v>0</v>
      </c>
      <c r="Q26" s="74">
        <v>0</v>
      </c>
      <c r="R26" s="74">
        <v>0</v>
      </c>
      <c r="S26" s="74">
        <v>0</v>
      </c>
      <c r="T26" s="74">
        <v>0</v>
      </c>
      <c r="U26" s="74">
        <v>0</v>
      </c>
      <c r="V26" s="74">
        <v>0</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v>
      </c>
      <c r="E27" s="74">
        <v>0</v>
      </c>
      <c r="F27" s="74">
        <v>0</v>
      </c>
      <c r="G27" s="74">
        <v>0</v>
      </c>
      <c r="H27" s="74">
        <v>0</v>
      </c>
      <c r="I27" s="74">
        <v>0</v>
      </c>
      <c r="J27" s="74">
        <v>0</v>
      </c>
      <c r="K27" s="74">
        <v>0</v>
      </c>
      <c r="L27" s="74">
        <v>0</v>
      </c>
      <c r="M27" s="74">
        <v>0</v>
      </c>
      <c r="N27" s="74">
        <v>0</v>
      </c>
      <c r="O27" s="74">
        <v>0</v>
      </c>
      <c r="P27" s="74">
        <v>0</v>
      </c>
      <c r="Q27" s="74">
        <v>0</v>
      </c>
      <c r="R27" s="74">
        <v>0</v>
      </c>
      <c r="S27" s="74">
        <v>0</v>
      </c>
      <c r="T27" s="74">
        <v>0</v>
      </c>
      <c r="U27" s="74">
        <v>0</v>
      </c>
      <c r="V27" s="74">
        <v>0</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0</v>
      </c>
      <c r="J28" s="74">
        <v>0</v>
      </c>
      <c r="K28" s="74">
        <v>0</v>
      </c>
      <c r="L28" s="74">
        <v>0</v>
      </c>
      <c r="M28" s="74">
        <v>0</v>
      </c>
      <c r="N28" s="74">
        <v>0</v>
      </c>
      <c r="O28" s="74">
        <v>0</v>
      </c>
      <c r="P28" s="74">
        <v>0</v>
      </c>
      <c r="Q28" s="74">
        <v>0</v>
      </c>
      <c r="R28" s="74">
        <v>0</v>
      </c>
      <c r="S28" s="74">
        <v>0</v>
      </c>
      <c r="T28" s="74">
        <v>0</v>
      </c>
      <c r="U28" s="74">
        <v>0</v>
      </c>
      <c r="V28" s="74">
        <v>0</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[1]Uzbekistán!C29</f>
        <v>Otras renovables</v>
      </c>
      <c r="D29" s="74">
        <v>-8.8817841970012523E-16</v>
      </c>
      <c r="E29" s="74">
        <v>8.8817841970012523E-16</v>
      </c>
      <c r="F29" s="74">
        <v>0</v>
      </c>
      <c r="G29" s="74">
        <v>0</v>
      </c>
      <c r="H29" s="74">
        <v>-8.8817841970012523E-16</v>
      </c>
      <c r="I29" s="74">
        <v>0</v>
      </c>
      <c r="J29" s="74">
        <v>-8.8817841970012523E-16</v>
      </c>
      <c r="K29" s="74">
        <v>8.8817841970012523E-16</v>
      </c>
      <c r="L29" s="74">
        <v>0</v>
      </c>
      <c r="M29" s="74">
        <v>8.8817841970012523E-16</v>
      </c>
      <c r="N29" s="74">
        <v>0</v>
      </c>
      <c r="O29" s="74">
        <v>-8.8817841970012523E-16</v>
      </c>
      <c r="P29" s="74">
        <v>-9.9999999392252903E-9</v>
      </c>
      <c r="Q29" s="74">
        <v>0</v>
      </c>
      <c r="R29" s="74">
        <v>0</v>
      </c>
      <c r="S29" s="74">
        <v>8.8817841970012523E-16</v>
      </c>
      <c r="T29" s="74">
        <v>-8.8817841970012523E-16</v>
      </c>
      <c r="U29" s="74">
        <v>-8.8817841970012523E-16</v>
      </c>
      <c r="V29" s="74">
        <v>-1.4662617369784406E-14</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34.339531280000003</v>
      </c>
      <c r="E30" s="71">
        <v>36.03689318</v>
      </c>
      <c r="F30" s="71">
        <v>35.055094319999995</v>
      </c>
      <c r="G30" s="71">
        <v>36.670859739999997</v>
      </c>
      <c r="H30" s="71">
        <v>33.210275009999997</v>
      </c>
      <c r="I30" s="71">
        <v>36.804301800000005</v>
      </c>
      <c r="J30" s="71">
        <v>36.993470899999998</v>
      </c>
      <c r="K30" s="71">
        <v>30.919673830000001</v>
      </c>
      <c r="L30" s="71">
        <v>29.560741720000003</v>
      </c>
      <c r="M30" s="71">
        <v>26.981200359999999</v>
      </c>
      <c r="N30" s="71">
        <v>25.05580325</v>
      </c>
      <c r="O30" s="71">
        <v>26.835756249999999</v>
      </c>
      <c r="P30" s="71">
        <v>28.453254049999998</v>
      </c>
      <c r="Q30" s="71">
        <v>28.838440050000003</v>
      </c>
      <c r="R30" s="71">
        <v>29.420991740000002</v>
      </c>
      <c r="S30" s="71">
        <v>32.566921809999997</v>
      </c>
      <c r="T30" s="71">
        <v>33.509235289999999</v>
      </c>
      <c r="U30" s="71">
        <v>32.037121259999999</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[1]Uzbekistán!C31</f>
        <v>Industria</v>
      </c>
      <c r="D31" s="74">
        <v>8.3657591100000008</v>
      </c>
      <c r="E31" s="74">
        <v>8.7393168299999999</v>
      </c>
      <c r="F31" s="74">
        <v>8.4738399399999995</v>
      </c>
      <c r="G31" s="74">
        <v>8.8536985499999989</v>
      </c>
      <c r="H31" s="74">
        <v>7.9848452600000002</v>
      </c>
      <c r="I31" s="74">
        <v>8.9413770499999998</v>
      </c>
      <c r="J31" s="74">
        <v>9.0804854200000005</v>
      </c>
      <c r="K31" s="74">
        <v>7.5997962299999999</v>
      </c>
      <c r="L31" s="74">
        <v>7.1455758200000004</v>
      </c>
      <c r="M31" s="74">
        <v>6.4902710699999995</v>
      </c>
      <c r="N31" s="74">
        <v>6.0134120900000001</v>
      </c>
      <c r="O31" s="74">
        <v>6.3535768600000004</v>
      </c>
      <c r="P31" s="74">
        <v>6.8945815399999999</v>
      </c>
      <c r="Q31" s="74">
        <v>6.5631556200000007</v>
      </c>
      <c r="R31" s="74">
        <v>7.2472889299999999</v>
      </c>
      <c r="S31" s="74">
        <v>6.8477458499999999</v>
      </c>
      <c r="T31" s="74">
        <v>7.3368287200000006</v>
      </c>
      <c r="U31" s="74">
        <v>6.9237906300000001</v>
      </c>
      <c r="V31" s="74">
        <v>21.61177520854444</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3.10760214</v>
      </c>
      <c r="E32" s="74">
        <v>3.3017385899999998</v>
      </c>
      <c r="F32" s="74">
        <v>3.3282400299999999</v>
      </c>
      <c r="G32" s="74">
        <v>3.24608578</v>
      </c>
      <c r="H32" s="74">
        <v>3.1185132499999999</v>
      </c>
      <c r="I32" s="74">
        <v>3.2108379500000002</v>
      </c>
      <c r="J32" s="74">
        <v>3.0490720599999999</v>
      </c>
      <c r="K32" s="74">
        <v>2.52831165</v>
      </c>
      <c r="L32" s="74">
        <v>2.35220093</v>
      </c>
      <c r="M32" s="74">
        <v>2.2937061600000002</v>
      </c>
      <c r="N32" s="74">
        <v>2.2724145500000001</v>
      </c>
      <c r="O32" s="74">
        <v>2.4337970200000001</v>
      </c>
      <c r="P32" s="74">
        <v>2.4199113200000002</v>
      </c>
      <c r="Q32" s="74">
        <v>5.0426219799999998</v>
      </c>
      <c r="R32" s="74">
        <v>5.5263022799999995</v>
      </c>
      <c r="S32" s="74">
        <v>5.6954648600000004</v>
      </c>
      <c r="T32" s="74">
        <v>5.9209185699999995</v>
      </c>
      <c r="U32" s="74">
        <v>5.9026870300000001</v>
      </c>
      <c r="V32" s="74">
        <v>18.424523795681385</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18.684958009999999</v>
      </c>
      <c r="E33" s="74">
        <v>19.422644250000001</v>
      </c>
      <c r="F33" s="74">
        <v>18.84523274</v>
      </c>
      <c r="G33" s="74">
        <v>19.643684440000001</v>
      </c>
      <c r="H33" s="74">
        <v>17.92837175</v>
      </c>
      <c r="I33" s="74">
        <v>20.582338570000001</v>
      </c>
      <c r="J33" s="74">
        <v>20.844302450000001</v>
      </c>
      <c r="K33" s="74">
        <v>16.942471189999999</v>
      </c>
      <c r="L33" s="74">
        <v>15.933252019999999</v>
      </c>
      <c r="M33" s="74">
        <v>14.193478469999999</v>
      </c>
      <c r="N33" s="74">
        <v>12.882841000000001</v>
      </c>
      <c r="O33" s="74">
        <v>13.81652665</v>
      </c>
      <c r="P33" s="74">
        <v>15.15335728</v>
      </c>
      <c r="Q33" s="74">
        <v>14.840399440000001</v>
      </c>
      <c r="R33" s="74">
        <v>14.687638060000001</v>
      </c>
      <c r="S33" s="74">
        <v>17.02222373</v>
      </c>
      <c r="T33" s="74">
        <v>17.92832516</v>
      </c>
      <c r="U33" s="74">
        <v>16.921796020000002</v>
      </c>
      <c r="V33" s="74">
        <v>52.819340048282484</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4.1525946000000005</v>
      </c>
      <c r="E34" s="71">
        <v>4.3591309000000003</v>
      </c>
      <c r="F34" s="71">
        <v>4.1045816999999998</v>
      </c>
      <c r="G34" s="71">
        <v>4.0364278000000002</v>
      </c>
      <c r="H34" s="71">
        <v>3.8563249000000002</v>
      </c>
      <c r="I34" s="71">
        <v>3.9031875</v>
      </c>
      <c r="J34" s="71">
        <v>3.7370479999999997</v>
      </c>
      <c r="K34" s="71">
        <v>3.1831678000000001</v>
      </c>
      <c r="L34" s="71">
        <v>2.9575469999999999</v>
      </c>
      <c r="M34" s="71">
        <v>3.1745426000000001</v>
      </c>
      <c r="N34" s="71">
        <v>3.1582296000000003</v>
      </c>
      <c r="O34" s="71">
        <v>3.3652994999999999</v>
      </c>
      <c r="P34" s="71">
        <v>3.3667332299999999</v>
      </c>
      <c r="Q34" s="71">
        <v>3.55562282</v>
      </c>
      <c r="R34" s="71">
        <v>3.57688958</v>
      </c>
      <c r="S34" s="71">
        <v>3.9279842700000001</v>
      </c>
      <c r="T34" s="71">
        <v>3.6992734399999998</v>
      </c>
      <c r="U34" s="71">
        <v>3.9437739400000003</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0.14352410000000002</v>
      </c>
      <c r="E35" s="74">
        <v>0.1587866</v>
      </c>
      <c r="F35" s="74">
        <v>0.1589729</v>
      </c>
      <c r="G35" s="74">
        <v>0.13912930000000001</v>
      </c>
      <c r="H35" s="74">
        <v>0.12539069999999999</v>
      </c>
      <c r="I35" s="74">
        <v>0.13276640000000001</v>
      </c>
      <c r="J35" s="74">
        <v>0.1378539</v>
      </c>
      <c r="K35" s="74">
        <v>0.1205517</v>
      </c>
      <c r="L35" s="74">
        <v>0.1065599</v>
      </c>
      <c r="M35" s="74">
        <v>9.612699999999999E-2</v>
      </c>
      <c r="N35" s="74">
        <v>9.51095E-2</v>
      </c>
      <c r="O35" s="74">
        <v>0.102232</v>
      </c>
      <c r="P35" s="74">
        <v>0.10616648000000001</v>
      </c>
      <c r="Q35" s="74">
        <v>0.11679399</v>
      </c>
      <c r="R35" s="74">
        <v>0.11401132999999999</v>
      </c>
      <c r="S35" s="74">
        <v>0.14243038000000002</v>
      </c>
      <c r="T35" s="74">
        <v>0.15291327000000002</v>
      </c>
      <c r="U35" s="74">
        <v>0.14465438</v>
      </c>
      <c r="V35" s="74">
        <v>3.6679176393158071</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2.9931907999999998</v>
      </c>
      <c r="E36" s="74">
        <v>3.1834568999999999</v>
      </c>
      <c r="F36" s="74">
        <v>3.2107964999999998</v>
      </c>
      <c r="G36" s="74">
        <v>3.1322342999999999</v>
      </c>
      <c r="H36" s="74">
        <v>3.0125079000000001</v>
      </c>
      <c r="I36" s="74">
        <v>3.0957612000000001</v>
      </c>
      <c r="J36" s="74">
        <v>2.9328124999999998</v>
      </c>
      <c r="K36" s="74">
        <v>2.4250787999999996</v>
      </c>
      <c r="L36" s="74">
        <v>2.2473901999999999</v>
      </c>
      <c r="M36" s="74">
        <v>2.1978227000000001</v>
      </c>
      <c r="N36" s="74">
        <v>2.1795796999999997</v>
      </c>
      <c r="O36" s="74">
        <v>2.3371078000000001</v>
      </c>
      <c r="P36" s="74">
        <v>2.3130488799999998</v>
      </c>
      <c r="Q36" s="74">
        <v>2.6390335500000002</v>
      </c>
      <c r="R36" s="74">
        <v>2.6364650299999997</v>
      </c>
      <c r="S36" s="74">
        <v>3.1129593300000002</v>
      </c>
      <c r="T36" s="74">
        <v>2.7951282399999999</v>
      </c>
      <c r="U36" s="74">
        <v>3.0446560800000002</v>
      </c>
      <c r="V36" s="74">
        <v>77.201587269477216</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0.24340619999999999</v>
      </c>
      <c r="E37" s="74">
        <v>0.2156042</v>
      </c>
      <c r="F37" s="74">
        <v>8.2970799999999997E-2</v>
      </c>
      <c r="G37" s="74">
        <v>9.9451300000000006E-2</v>
      </c>
      <c r="H37" s="74">
        <v>9.9379600000000012E-2</v>
      </c>
      <c r="I37" s="74">
        <v>9.9379600000000012E-2</v>
      </c>
      <c r="J37" s="74">
        <v>0.1048014</v>
      </c>
      <c r="K37" s="74">
        <v>0.1113219</v>
      </c>
      <c r="L37" s="74">
        <v>0.10905279999999999</v>
      </c>
      <c r="M37" s="74">
        <v>0.27158870000000002</v>
      </c>
      <c r="N37" s="74">
        <v>0.27920790000000001</v>
      </c>
      <c r="O37" s="74">
        <v>0.28572840000000005</v>
      </c>
      <c r="P37" s="74">
        <v>0.29846726000000001</v>
      </c>
      <c r="Q37" s="74">
        <v>0.51026134999999995</v>
      </c>
      <c r="R37" s="74">
        <v>0.57208669000000001</v>
      </c>
      <c r="S37" s="74">
        <v>0.47091621</v>
      </c>
      <c r="T37" s="74">
        <v>0.48594868000000002</v>
      </c>
      <c r="U37" s="74">
        <v>0.50678721999999998</v>
      </c>
      <c r="V37" s="74">
        <v>12.850311090599678</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24.700994719999997</v>
      </c>
      <c r="E38" s="71">
        <v>25.698470020000002</v>
      </c>
      <c r="F38" s="71">
        <v>24.94631661</v>
      </c>
      <c r="G38" s="71">
        <v>25.98644749</v>
      </c>
      <c r="H38" s="71">
        <v>22.921096539999997</v>
      </c>
      <c r="I38" s="71">
        <v>26.629936310000001</v>
      </c>
      <c r="J38" s="71">
        <v>26.920994709999999</v>
      </c>
      <c r="K38" s="71">
        <v>21.38625493</v>
      </c>
      <c r="L38" s="71">
        <v>19.6742271</v>
      </c>
      <c r="M38" s="71">
        <v>16.953471090000001</v>
      </c>
      <c r="N38" s="71">
        <v>15.117456749999999</v>
      </c>
      <c r="O38" s="71">
        <v>16.341187000000001</v>
      </c>
      <c r="P38" s="71">
        <v>18.069359649999999</v>
      </c>
      <c r="Q38" s="71">
        <v>17.115790350000001</v>
      </c>
      <c r="R38" s="71">
        <v>17.70180719</v>
      </c>
      <c r="S38" s="71">
        <v>20.23803668</v>
      </c>
      <c r="T38" s="71">
        <v>21.63969123</v>
      </c>
      <c r="U38" s="71">
        <v>19.762044730000003</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6.5866567800000002</v>
      </c>
      <c r="E39" s="74">
        <v>6.85264732</v>
      </c>
      <c r="F39" s="74">
        <v>6.65208741</v>
      </c>
      <c r="G39" s="74">
        <v>6.9294499199999997</v>
      </c>
      <c r="H39" s="74">
        <v>6.1120530900000007</v>
      </c>
      <c r="I39" s="74">
        <v>7.1010383300000006</v>
      </c>
      <c r="J39" s="74">
        <v>7.17864244</v>
      </c>
      <c r="K39" s="74">
        <v>5.7027748899999997</v>
      </c>
      <c r="L39" s="74">
        <v>5.2462484599999994</v>
      </c>
      <c r="M39" s="74">
        <v>4.5207507900000001</v>
      </c>
      <c r="N39" s="74">
        <v>4.0311584299999996</v>
      </c>
      <c r="O39" s="74">
        <v>4.3574721600000004</v>
      </c>
      <c r="P39" s="74">
        <v>4.8182994200000007</v>
      </c>
      <c r="Q39" s="74">
        <v>4.5349239399999997</v>
      </c>
      <c r="R39" s="74">
        <v>4.8778199400000002</v>
      </c>
      <c r="S39" s="74">
        <v>4.3222989600000004</v>
      </c>
      <c r="T39" s="74">
        <v>4.8296788100000008</v>
      </c>
      <c r="U39" s="74">
        <v>4.4106141599999997</v>
      </c>
      <c r="V39" s="74">
        <v>22.318612371646012</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6.3929340000000001E-2</v>
      </c>
      <c r="E40" s="74">
        <v>6.650969000000001E-2</v>
      </c>
      <c r="F40" s="74">
        <v>6.4553529999999998E-2</v>
      </c>
      <c r="G40" s="74">
        <v>6.7239480000000004E-2</v>
      </c>
      <c r="H40" s="74">
        <v>5.9307350000000002E-2</v>
      </c>
      <c r="I40" s="74">
        <v>6.8894750000000005E-2</v>
      </c>
      <c r="J40" s="74">
        <v>6.9647559999999997E-2</v>
      </c>
      <c r="K40" s="74">
        <v>5.5330850000000001E-2</v>
      </c>
      <c r="L40" s="74">
        <v>5.090273E-2</v>
      </c>
      <c r="M40" s="74">
        <v>4.3873460000000003E-2</v>
      </c>
      <c r="N40" s="74">
        <v>3.9122850000000001E-2</v>
      </c>
      <c r="O40" s="74">
        <v>4.2283220000000003E-2</v>
      </c>
      <c r="P40" s="74">
        <v>4.6754919999999998E-2</v>
      </c>
      <c r="Q40" s="74">
        <v>2.3292122900000001</v>
      </c>
      <c r="R40" s="74">
        <v>2.7621104000000001</v>
      </c>
      <c r="S40" s="74">
        <v>2.5411065900000001</v>
      </c>
      <c r="T40" s="74">
        <v>3.0821805499999999</v>
      </c>
      <c r="U40" s="74">
        <v>2.81474395</v>
      </c>
      <c r="V40" s="74">
        <v>14.243181758044729</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17.891015169999999</v>
      </c>
      <c r="E41" s="74">
        <v>18.613490219999999</v>
      </c>
      <c r="F41" s="74">
        <v>18.068711029999999</v>
      </c>
      <c r="G41" s="74">
        <v>18.822089309999999</v>
      </c>
      <c r="H41" s="74">
        <v>16.60184392</v>
      </c>
      <c r="I41" s="74">
        <v>19.288185540000001</v>
      </c>
      <c r="J41" s="74">
        <v>19.499015739999997</v>
      </c>
      <c r="K41" s="74">
        <v>15.490166</v>
      </c>
      <c r="L41" s="74">
        <v>14.250141529999999</v>
      </c>
      <c r="M41" s="74">
        <v>12.27947487</v>
      </c>
      <c r="N41" s="74">
        <v>10.949647789999998</v>
      </c>
      <c r="O41" s="74">
        <v>11.836013749999999</v>
      </c>
      <c r="P41" s="74">
        <v>13.087738929999999</v>
      </c>
      <c r="Q41" s="74">
        <v>10.03205296</v>
      </c>
      <c r="R41" s="74">
        <v>9.8587407299999992</v>
      </c>
      <c r="S41" s="74">
        <v>12.070465050000001</v>
      </c>
      <c r="T41" s="74">
        <v>13.03800766</v>
      </c>
      <c r="U41" s="74">
        <v>11.906717500000001</v>
      </c>
      <c r="V41" s="74">
        <v>60.250432901433868</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4.1525949999999998</v>
      </c>
      <c r="E42" s="71">
        <v>4.3591310000000005</v>
      </c>
      <c r="F42" s="71">
        <v>4.1045820000000006</v>
      </c>
      <c r="G42" s="71">
        <v>4.0364279999999999</v>
      </c>
      <c r="H42" s="71">
        <v>3.856325</v>
      </c>
      <c r="I42" s="71">
        <v>3.9031880000000001</v>
      </c>
      <c r="J42" s="71">
        <v>3.7370479999999997</v>
      </c>
      <c r="K42" s="71">
        <v>3.1831680000000002</v>
      </c>
      <c r="L42" s="71">
        <v>2.9575469999999999</v>
      </c>
      <c r="M42" s="71">
        <v>3.1745430000000003</v>
      </c>
      <c r="N42" s="71">
        <v>3.1582300000000001</v>
      </c>
      <c r="O42" s="71">
        <v>3.3653000000000004</v>
      </c>
      <c r="P42" s="71">
        <v>3.366733</v>
      </c>
      <c r="Q42" s="71">
        <v>3.5556230000000002</v>
      </c>
      <c r="R42" s="71">
        <v>3.5768899999999997</v>
      </c>
      <c r="S42" s="71">
        <v>3.9279839999999999</v>
      </c>
      <c r="T42" s="71">
        <v>3.6992730000000003</v>
      </c>
      <c r="U42" s="71">
        <v>3.9437739999999999</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1.397697</v>
      </c>
      <c r="E43" s="74">
        <v>1.432377</v>
      </c>
      <c r="F43" s="74">
        <v>1.4912270000000001</v>
      </c>
      <c r="G43" s="74">
        <v>1.5259069999999999</v>
      </c>
      <c r="H43" s="74">
        <v>1.5385180000000001</v>
      </c>
      <c r="I43" s="74">
        <v>1.5301099999999999</v>
      </c>
      <c r="J43" s="74">
        <v>1.3724749999999999</v>
      </c>
      <c r="K43" s="74">
        <v>1.2799960000000001</v>
      </c>
      <c r="L43" s="74">
        <v>1.228502</v>
      </c>
      <c r="M43" s="74">
        <v>1.1234120000000001</v>
      </c>
      <c r="N43" s="74">
        <v>1.10975</v>
      </c>
      <c r="O43" s="74">
        <v>1.1875170000000002</v>
      </c>
      <c r="P43" s="74">
        <v>1.1224100000000001</v>
      </c>
      <c r="Q43" s="74">
        <v>1.1135269999999999</v>
      </c>
      <c r="R43" s="74">
        <v>1.140063</v>
      </c>
      <c r="S43" s="74">
        <v>1.4046110000000001</v>
      </c>
      <c r="T43" s="74">
        <v>1.3684290000000001</v>
      </c>
      <c r="U43" s="74">
        <v>1.525504</v>
      </c>
      <c r="V43" s="74">
        <v>38.681324031245204</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1.3776949999999999</v>
      </c>
      <c r="E44" s="74">
        <v>1.567968</v>
      </c>
      <c r="F44" s="74">
        <v>1.604598</v>
      </c>
      <c r="G44" s="74">
        <v>1.3837999999999999</v>
      </c>
      <c r="H44" s="74">
        <v>1.2281230000000001</v>
      </c>
      <c r="I44" s="74">
        <v>1.3247850000000001</v>
      </c>
      <c r="J44" s="74">
        <v>1.3837999999999999</v>
      </c>
      <c r="K44" s="74">
        <v>1.2148950000000001</v>
      </c>
      <c r="L44" s="74">
        <v>1.055148</v>
      </c>
      <c r="M44" s="74">
        <v>0.94932749999999999</v>
      </c>
      <c r="N44" s="74">
        <v>0.93406500000000003</v>
      </c>
      <c r="O44" s="74">
        <v>1.0215700000000001</v>
      </c>
      <c r="P44" s="74">
        <v>1.058891</v>
      </c>
      <c r="Q44" s="74">
        <v>1.1011489999999999</v>
      </c>
      <c r="R44" s="74">
        <v>1.1390709999999999</v>
      </c>
      <c r="S44" s="74">
        <v>1.4212840000000002</v>
      </c>
      <c r="T44" s="74">
        <v>1.1143340000000002</v>
      </c>
      <c r="U44" s="74">
        <v>1.1802739999999998</v>
      </c>
      <c r="V44" s="74">
        <v>29.927526273057225</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0.14330999999999999</v>
      </c>
      <c r="E45" s="74">
        <v>0.1308898</v>
      </c>
      <c r="F45" s="74">
        <v>2.8662000000000002E-3</v>
      </c>
      <c r="G45" s="74">
        <v>2.8662000000000002E-3</v>
      </c>
      <c r="H45" s="74">
        <v>2.8662000000000002E-3</v>
      </c>
      <c r="I45" s="74">
        <v>2.8662000000000002E-3</v>
      </c>
      <c r="J45" s="74">
        <v>2.8662000000000002E-3</v>
      </c>
      <c r="K45" s="74">
        <v>2.8662000000000002E-3</v>
      </c>
      <c r="L45" s="74">
        <v>2.8662000000000002E-3</v>
      </c>
      <c r="M45" s="74">
        <v>2.8662000000000002E-3</v>
      </c>
      <c r="N45" s="74">
        <v>2.8662000000000002E-3</v>
      </c>
      <c r="O45" s="74">
        <v>2.8662000000000002E-3</v>
      </c>
      <c r="P45" s="74">
        <v>3.10123E-3</v>
      </c>
      <c r="Q45" s="74">
        <v>2.1069440000000002E-2</v>
      </c>
      <c r="R45" s="74">
        <v>8.3382540000000005E-2</v>
      </c>
      <c r="S45" s="74">
        <v>6.4568799999999996E-2</v>
      </c>
      <c r="T45" s="74">
        <v>8.2939329999999992E-2</v>
      </c>
      <c r="U45" s="74">
        <v>7.7809439999999994E-2</v>
      </c>
      <c r="V45" s="74">
        <v>1.9729690393009334</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0.32453199999999999</v>
      </c>
      <c r="E46" s="74">
        <v>0.33480200000000004</v>
      </c>
      <c r="F46" s="74">
        <v>0.27729000000000004</v>
      </c>
      <c r="G46" s="74">
        <v>0.33685599999999999</v>
      </c>
      <c r="H46" s="74">
        <v>0.33891000000000004</v>
      </c>
      <c r="I46" s="74">
        <v>0.34815300000000005</v>
      </c>
      <c r="J46" s="74">
        <v>0.28858699999999998</v>
      </c>
      <c r="K46" s="74">
        <v>1.2324E-2</v>
      </c>
      <c r="L46" s="74">
        <v>2.1566999999999999E-2</v>
      </c>
      <c r="M46" s="74">
        <v>7.1890000000000001E-3</v>
      </c>
      <c r="N46" s="74">
        <v>9.2429999999999995E-3</v>
      </c>
      <c r="O46" s="74">
        <v>8.2159999999999993E-3</v>
      </c>
      <c r="P46" s="74">
        <v>5.3866199999999999E-3</v>
      </c>
      <c r="Q46" s="74">
        <v>1.9865259999999999E-2</v>
      </c>
      <c r="R46" s="74">
        <v>2.8972700000000001E-2</v>
      </c>
      <c r="S46" s="74">
        <v>1.6691829999999998E-2</v>
      </c>
      <c r="T46" s="74">
        <v>1.1847960000000001E-2</v>
      </c>
      <c r="U46" s="74">
        <v>1.812337E-2</v>
      </c>
      <c r="V46" s="74">
        <v>0.45954382781569125</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0.28566199999999997</v>
      </c>
      <c r="E47" s="74">
        <v>0.24171400000000001</v>
      </c>
      <c r="F47" s="74">
        <v>0.22303610000000001</v>
      </c>
      <c r="G47" s="74">
        <v>0.27247759999999999</v>
      </c>
      <c r="H47" s="74">
        <v>0.27028019999999997</v>
      </c>
      <c r="I47" s="74">
        <v>0.27028019999999997</v>
      </c>
      <c r="J47" s="74">
        <v>0.28456330000000002</v>
      </c>
      <c r="K47" s="74">
        <v>0.30104379999999997</v>
      </c>
      <c r="L47" s="74">
        <v>0.29225420000000002</v>
      </c>
      <c r="M47" s="74">
        <v>0.77348479999999997</v>
      </c>
      <c r="N47" s="74">
        <v>0.7921627</v>
      </c>
      <c r="O47" s="74">
        <v>0.80864320000000001</v>
      </c>
      <c r="P47" s="74">
        <v>0.84479479999999996</v>
      </c>
      <c r="Q47" s="74">
        <v>0.89610630000000002</v>
      </c>
      <c r="R47" s="74">
        <v>0.89902120000000008</v>
      </c>
      <c r="S47" s="74">
        <v>0.75978950000000001</v>
      </c>
      <c r="T47" s="74">
        <v>0.82533829999999997</v>
      </c>
      <c r="U47" s="74">
        <v>0.8777782999999999</v>
      </c>
      <c r="V47" s="74">
        <v>22.257317483202634</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0.81201180000000006</v>
      </c>
      <c r="E48" s="71">
        <v>2.1675E-2</v>
      </c>
      <c r="F48" s="71">
        <v>0.33683999999999997</v>
      </c>
      <c r="G48" s="71">
        <v>0.32538</v>
      </c>
      <c r="H48" s="71">
        <v>0.47270999999999996</v>
      </c>
      <c r="I48" s="71">
        <v>0.69596500000000006</v>
      </c>
      <c r="J48" s="71">
        <v>1.1074980000000001</v>
      </c>
      <c r="K48" s="71">
        <v>0.77114749999999999</v>
      </c>
      <c r="L48" s="71">
        <v>0.82094250000000002</v>
      </c>
      <c r="M48" s="71">
        <v>0.65058000000000005</v>
      </c>
      <c r="N48" s="71">
        <v>0.84213000000000005</v>
      </c>
      <c r="O48" s="71">
        <v>1.1271450000000001</v>
      </c>
      <c r="P48" s="71">
        <v>1.0774490000000001</v>
      </c>
      <c r="Q48" s="71">
        <v>1.2957689999999999</v>
      </c>
      <c r="R48" s="71">
        <v>0.88318089999999994</v>
      </c>
      <c r="S48" s="71">
        <v>1.502154</v>
      </c>
      <c r="T48" s="71">
        <v>3.4291580000000002</v>
      </c>
      <c r="U48" s="71">
        <v>1.695891</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8.0350000000000005E-3</v>
      </c>
      <c r="E49" s="74">
        <v>2.1675E-2</v>
      </c>
      <c r="F49" s="74">
        <v>0.33683999999999997</v>
      </c>
      <c r="G49" s="74">
        <v>0.32538</v>
      </c>
      <c r="H49" s="74">
        <v>0.47270999999999996</v>
      </c>
      <c r="I49" s="74">
        <v>0.69596500000000006</v>
      </c>
      <c r="J49" s="74">
        <v>1.1074980000000001</v>
      </c>
      <c r="K49" s="74">
        <v>0.77114749999999999</v>
      </c>
      <c r="L49" s="74">
        <v>0.82094250000000002</v>
      </c>
      <c r="M49" s="74">
        <v>0.65058000000000005</v>
      </c>
      <c r="N49" s="74">
        <v>0.84213000000000005</v>
      </c>
      <c r="O49" s="74">
        <v>1.1271450000000001</v>
      </c>
      <c r="P49" s="74">
        <v>1.0774490000000001</v>
      </c>
      <c r="Q49" s="74">
        <v>1.2957689999999999</v>
      </c>
      <c r="R49" s="74">
        <v>0.88318089999999994</v>
      </c>
      <c r="S49" s="74">
        <v>1.502154</v>
      </c>
      <c r="T49" s="74">
        <v>1.587456</v>
      </c>
      <c r="U49" s="74">
        <v>1.695891</v>
      </c>
      <c r="V49" s="74">
        <v>100</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0.80397680000000005</v>
      </c>
      <c r="E50" s="74">
        <v>0</v>
      </c>
      <c r="F50" s="74">
        <v>0</v>
      </c>
      <c r="G50" s="74">
        <v>0</v>
      </c>
      <c r="H50" s="74">
        <v>0</v>
      </c>
      <c r="I50" s="74">
        <v>0</v>
      </c>
      <c r="J50" s="74">
        <v>0</v>
      </c>
      <c r="K50" s="74">
        <v>0</v>
      </c>
      <c r="L50" s="74">
        <v>0</v>
      </c>
      <c r="M50" s="74">
        <v>0</v>
      </c>
      <c r="N50" s="74">
        <v>0</v>
      </c>
      <c r="O50" s="74">
        <v>0</v>
      </c>
      <c r="P50" s="74">
        <v>0</v>
      </c>
      <c r="Q50" s="74">
        <v>0</v>
      </c>
      <c r="R50" s="74">
        <v>0</v>
      </c>
      <c r="S50" s="74">
        <v>0</v>
      </c>
      <c r="T50" s="74">
        <v>1.841702</v>
      </c>
      <c r="U50" s="74">
        <v>0</v>
      </c>
      <c r="V50" s="74">
        <v>0</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v>
      </c>
      <c r="E51" s="74">
        <v>0</v>
      </c>
      <c r="F51" s="74">
        <v>0</v>
      </c>
      <c r="G51" s="74">
        <v>0</v>
      </c>
      <c r="H51" s="74">
        <v>0</v>
      </c>
      <c r="I51" s="74">
        <v>0</v>
      </c>
      <c r="J51" s="74">
        <v>0</v>
      </c>
      <c r="K51" s="74">
        <v>0</v>
      </c>
      <c r="L51" s="74">
        <v>0</v>
      </c>
      <c r="M51" s="74">
        <v>0</v>
      </c>
      <c r="N51" s="74">
        <v>0</v>
      </c>
      <c r="O51" s="74">
        <v>0</v>
      </c>
      <c r="P51" s="74">
        <v>0</v>
      </c>
      <c r="Q51" s="74">
        <v>1.0509E-4</v>
      </c>
      <c r="R51" s="74">
        <v>4.1657700000000001E-3</v>
      </c>
      <c r="S51" s="74">
        <v>0.25660460000000002</v>
      </c>
      <c r="T51" s="74">
        <v>0.12674269999999999</v>
      </c>
      <c r="U51" s="74">
        <v>0.12674269999999999</v>
      </c>
      <c r="V51" s="74">
        <v>7.4735168710724915</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2.0350000000000004E-3</v>
      </c>
      <c r="E52" s="74">
        <v>0</v>
      </c>
      <c r="F52" s="74">
        <v>0</v>
      </c>
      <c r="G52" s="74">
        <v>0</v>
      </c>
      <c r="H52" s="74">
        <v>0</v>
      </c>
      <c r="I52" s="74">
        <v>4.4770000000000004E-2</v>
      </c>
      <c r="J52" s="74">
        <v>3.5612499999999998E-2</v>
      </c>
      <c r="K52" s="74">
        <v>1.32275E-2</v>
      </c>
      <c r="L52" s="74">
        <v>9.1575000000000007E-3</v>
      </c>
      <c r="M52" s="74">
        <v>0</v>
      </c>
      <c r="N52" s="74">
        <v>0</v>
      </c>
      <c r="O52" s="74">
        <v>0</v>
      </c>
      <c r="P52" s="74">
        <v>0</v>
      </c>
      <c r="Q52" s="74">
        <v>0</v>
      </c>
      <c r="R52" s="74">
        <v>7.2298460000000009E-2</v>
      </c>
      <c r="S52" s="74">
        <v>0.41253010000000001</v>
      </c>
      <c r="T52" s="74">
        <v>0.3808937</v>
      </c>
      <c r="U52" s="74">
        <v>0.3808937</v>
      </c>
      <c r="V52" s="74">
        <v>22.459798418648369</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v>
      </c>
      <c r="E53" s="74">
        <v>0</v>
      </c>
      <c r="F53" s="74">
        <v>0</v>
      </c>
      <c r="G53" s="74">
        <v>0</v>
      </c>
      <c r="H53" s="74">
        <v>0</v>
      </c>
      <c r="I53" s="74">
        <v>0</v>
      </c>
      <c r="J53" s="74">
        <v>0</v>
      </c>
      <c r="K53" s="74">
        <v>0</v>
      </c>
      <c r="L53" s="74">
        <v>0</v>
      </c>
      <c r="M53" s="74">
        <v>0</v>
      </c>
      <c r="N53" s="74">
        <v>0</v>
      </c>
      <c r="O53" s="74">
        <v>0</v>
      </c>
      <c r="P53" s="74">
        <v>0</v>
      </c>
      <c r="Q53" s="74">
        <v>7.430146E-2</v>
      </c>
      <c r="R53" s="74">
        <v>0.1255453</v>
      </c>
      <c r="S53" s="74">
        <v>9.3258499999999994E-2</v>
      </c>
      <c r="T53" s="74">
        <v>0.24407759999999998</v>
      </c>
      <c r="U53" s="74">
        <v>0.24407759999999998</v>
      </c>
      <c r="V53" s="74">
        <v>14.39229290089988</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v>
      </c>
      <c r="E54" s="74">
        <v>0</v>
      </c>
      <c r="F54" s="74">
        <v>0</v>
      </c>
      <c r="G54" s="74">
        <v>0</v>
      </c>
      <c r="H54" s="74">
        <v>0</v>
      </c>
      <c r="I54" s="74">
        <v>0</v>
      </c>
      <c r="J54" s="74">
        <v>0</v>
      </c>
      <c r="K54" s="74">
        <v>0</v>
      </c>
      <c r="L54" s="74">
        <v>0</v>
      </c>
      <c r="M54" s="74">
        <v>0</v>
      </c>
      <c r="N54" s="74">
        <v>0</v>
      </c>
      <c r="O54" s="74">
        <v>0</v>
      </c>
      <c r="P54" s="74">
        <v>0</v>
      </c>
      <c r="Q54" s="74">
        <v>0</v>
      </c>
      <c r="R54" s="74">
        <v>0</v>
      </c>
      <c r="S54" s="74">
        <v>0</v>
      </c>
      <c r="T54" s="74">
        <v>0</v>
      </c>
      <c r="U54" s="74">
        <v>0</v>
      </c>
      <c r="V54" s="74">
        <v>0</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v>
      </c>
      <c r="E55" s="74">
        <v>0</v>
      </c>
      <c r="F55" s="74">
        <v>0</v>
      </c>
      <c r="G55" s="74">
        <v>0</v>
      </c>
      <c r="H55" s="74">
        <v>0</v>
      </c>
      <c r="I55" s="74">
        <v>0</v>
      </c>
      <c r="J55" s="74">
        <v>0</v>
      </c>
      <c r="K55" s="74">
        <v>0</v>
      </c>
      <c r="L55" s="74">
        <v>0</v>
      </c>
      <c r="M55" s="74">
        <v>0</v>
      </c>
      <c r="N55" s="74">
        <v>0</v>
      </c>
      <c r="O55" s="74">
        <v>0</v>
      </c>
      <c r="P55" s="74">
        <v>0</v>
      </c>
      <c r="Q55" s="74">
        <v>0</v>
      </c>
      <c r="R55" s="74">
        <v>0</v>
      </c>
      <c r="S55" s="74">
        <v>0</v>
      </c>
      <c r="T55" s="74">
        <v>0</v>
      </c>
      <c r="U55" s="74">
        <v>0</v>
      </c>
      <c r="V55" s="74">
        <v>0</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9.3423897</v>
      </c>
      <c r="E56" s="71">
        <v>9.3275832000000012</v>
      </c>
      <c r="F56" s="71">
        <v>10.632949199999999</v>
      </c>
      <c r="G56" s="71">
        <v>11.021672500000001</v>
      </c>
      <c r="H56" s="71">
        <v>12.983347199999999</v>
      </c>
      <c r="I56" s="71">
        <v>9.6691655000000019</v>
      </c>
      <c r="J56" s="71">
        <v>6.7863934000000006</v>
      </c>
      <c r="K56" s="71">
        <v>11.2411669</v>
      </c>
      <c r="L56" s="71">
        <v>9.1580372000000008</v>
      </c>
      <c r="M56" s="71">
        <v>7.9295397999999997</v>
      </c>
      <c r="N56" s="71">
        <v>8.8505272000000001</v>
      </c>
      <c r="O56" s="71">
        <v>8.6304135999999989</v>
      </c>
      <c r="P56" s="71">
        <v>7.5771134200000008</v>
      </c>
      <c r="Q56" s="71">
        <v>10.032555029999999</v>
      </c>
      <c r="R56" s="71">
        <v>9.9815892000000002</v>
      </c>
      <c r="S56" s="71">
        <v>2.5189463700000001</v>
      </c>
      <c r="T56" s="71">
        <v>4.47256637</v>
      </c>
      <c r="U56" s="71">
        <v>4.6745387300000001</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0.27936270000000002</v>
      </c>
      <c r="E57" s="74">
        <v>8.0313200000000001E-2</v>
      </c>
      <c r="F57" s="74">
        <v>0.1354892</v>
      </c>
      <c r="G57" s="74">
        <v>0.19357249999999998</v>
      </c>
      <c r="H57" s="74">
        <v>0.27917720000000001</v>
      </c>
      <c r="I57" s="74">
        <v>0.16645650000000001</v>
      </c>
      <c r="J57" s="74">
        <v>0.13224440000000001</v>
      </c>
      <c r="K57" s="74">
        <v>0.1088369</v>
      </c>
      <c r="L57" s="74">
        <v>0.1026412</v>
      </c>
      <c r="M57" s="74">
        <v>8.4268800000000005E-2</v>
      </c>
      <c r="N57" s="74">
        <v>8.6275199999999996E-2</v>
      </c>
      <c r="O57" s="74">
        <v>8.8281600000000002E-2</v>
      </c>
      <c r="P57" s="74">
        <v>9.8174419999999998E-2</v>
      </c>
      <c r="Q57" s="74">
        <v>9.9306030000000003E-2</v>
      </c>
      <c r="R57" s="74">
        <v>4.83402E-2</v>
      </c>
      <c r="S57" s="74">
        <v>4.0556370000000001E-2</v>
      </c>
      <c r="T57" s="74">
        <v>4.0556370000000001E-2</v>
      </c>
      <c r="U57" s="74">
        <v>9.5658730000000011E-2</v>
      </c>
      <c r="V57" s="74">
        <v>2.0463779535312572</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9.0630269999999999</v>
      </c>
      <c r="E58" s="74">
        <v>9.2472700000000003</v>
      </c>
      <c r="F58" s="74">
        <v>10.497459999999998</v>
      </c>
      <c r="G58" s="74">
        <v>10.828100000000001</v>
      </c>
      <c r="H58" s="74">
        <v>12.70417</v>
      </c>
      <c r="I58" s="74">
        <v>9.5027090000000012</v>
      </c>
      <c r="J58" s="74">
        <v>6.6541490000000003</v>
      </c>
      <c r="K58" s="74">
        <v>11.13233</v>
      </c>
      <c r="L58" s="74">
        <v>9.055396</v>
      </c>
      <c r="M58" s="74">
        <v>7.8452709999999994</v>
      </c>
      <c r="N58" s="74">
        <v>8.7642520000000008</v>
      </c>
      <c r="O58" s="74">
        <v>8.5421319999999987</v>
      </c>
      <c r="P58" s="74">
        <v>7.4789390000000004</v>
      </c>
      <c r="Q58" s="74">
        <v>9.933249</v>
      </c>
      <c r="R58" s="74">
        <v>9.933249</v>
      </c>
      <c r="S58" s="74">
        <v>2.4783900000000001</v>
      </c>
      <c r="T58" s="74">
        <v>4.43201</v>
      </c>
      <c r="U58" s="74">
        <v>4.5788799999999998</v>
      </c>
      <c r="V58" s="74">
        <v>97.953622046468737</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8.4072000000000008E-2</v>
      </c>
      <c r="E59" s="74">
        <v>0</v>
      </c>
      <c r="F59" s="74">
        <v>0</v>
      </c>
      <c r="G59" s="74">
        <v>0</v>
      </c>
      <c r="H59" s="74">
        <v>9.6682799999999999E-2</v>
      </c>
      <c r="I59" s="74">
        <v>3.7832400000000002E-2</v>
      </c>
      <c r="J59" s="74">
        <v>1.7865300000000001E-2</v>
      </c>
      <c r="K59" s="74">
        <v>1.0509000000000001E-2</v>
      </c>
      <c r="L59" s="74">
        <v>6.3054000000000001E-3</v>
      </c>
      <c r="M59" s="74">
        <v>0</v>
      </c>
      <c r="N59" s="74">
        <v>0</v>
      </c>
      <c r="O59" s="74">
        <v>0</v>
      </c>
      <c r="P59" s="74">
        <v>5.8850400000000002E-3</v>
      </c>
      <c r="Q59" s="74">
        <v>3.1526999999999998E-4</v>
      </c>
      <c r="R59" s="74">
        <v>0</v>
      </c>
      <c r="S59" s="74">
        <v>0</v>
      </c>
      <c r="T59" s="74">
        <v>0</v>
      </c>
      <c r="U59" s="74">
        <v>0</v>
      </c>
      <c r="V59" s="74">
        <v>0</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0.1190475</v>
      </c>
      <c r="E60" s="74">
        <v>4.0700000000000007E-3</v>
      </c>
      <c r="F60" s="74">
        <v>4.0700000000000007E-3</v>
      </c>
      <c r="G60" s="74">
        <v>6.8172499999999997E-2</v>
      </c>
      <c r="H60" s="74">
        <v>6.5120000000000011E-2</v>
      </c>
      <c r="I60" s="74">
        <v>1.52625E-2</v>
      </c>
      <c r="J60" s="74">
        <v>1.0175000000000002E-3</v>
      </c>
      <c r="K60" s="74">
        <v>1.0175000000000002E-3</v>
      </c>
      <c r="L60" s="74">
        <v>2.0350000000000004E-3</v>
      </c>
      <c r="M60" s="74">
        <v>0</v>
      </c>
      <c r="N60" s="74">
        <v>0</v>
      </c>
      <c r="O60" s="74">
        <v>0</v>
      </c>
      <c r="P60" s="74">
        <v>0</v>
      </c>
      <c r="Q60" s="74">
        <v>0</v>
      </c>
      <c r="R60" s="74">
        <v>0</v>
      </c>
      <c r="S60" s="74">
        <v>0</v>
      </c>
      <c r="T60" s="74">
        <v>0</v>
      </c>
      <c r="U60" s="74">
        <v>0</v>
      </c>
      <c r="V60" s="74">
        <v>0</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0</v>
      </c>
      <c r="E61" s="74">
        <v>0</v>
      </c>
      <c r="F61" s="74">
        <v>0</v>
      </c>
      <c r="G61" s="74">
        <v>0</v>
      </c>
      <c r="H61" s="74">
        <v>0</v>
      </c>
      <c r="I61" s="74">
        <v>0</v>
      </c>
      <c r="J61" s="74">
        <v>0</v>
      </c>
      <c r="K61" s="74">
        <v>0</v>
      </c>
      <c r="L61" s="74">
        <v>0</v>
      </c>
      <c r="M61" s="74">
        <v>0</v>
      </c>
      <c r="N61" s="74">
        <v>0</v>
      </c>
      <c r="O61" s="74">
        <v>0</v>
      </c>
      <c r="P61" s="74">
        <v>0</v>
      </c>
      <c r="Q61" s="74">
        <v>0</v>
      </c>
      <c r="R61" s="74">
        <v>0</v>
      </c>
      <c r="S61" s="74">
        <v>0</v>
      </c>
      <c r="T61" s="74">
        <v>0</v>
      </c>
      <c r="U61" s="74">
        <v>0</v>
      </c>
      <c r="V61" s="74">
        <v>0</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v>
      </c>
      <c r="E62" s="74">
        <v>0</v>
      </c>
      <c r="F62" s="74">
        <v>0</v>
      </c>
      <c r="G62" s="74">
        <v>0</v>
      </c>
      <c r="H62" s="74">
        <v>0</v>
      </c>
      <c r="I62" s="74">
        <v>0</v>
      </c>
      <c r="J62" s="74">
        <v>0</v>
      </c>
      <c r="K62" s="74">
        <v>0</v>
      </c>
      <c r="L62" s="74">
        <v>0</v>
      </c>
      <c r="M62" s="74">
        <v>0</v>
      </c>
      <c r="N62" s="74">
        <v>0</v>
      </c>
      <c r="O62" s="74">
        <v>0</v>
      </c>
      <c r="P62" s="74">
        <v>0</v>
      </c>
      <c r="Q62" s="74">
        <v>0</v>
      </c>
      <c r="R62" s="74">
        <v>0</v>
      </c>
      <c r="S62" s="74">
        <v>0</v>
      </c>
      <c r="T62" s="74">
        <v>0</v>
      </c>
      <c r="U62" s="74">
        <v>0</v>
      </c>
      <c r="V62" s="74">
        <v>0</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v>
      </c>
      <c r="E63" s="74">
        <v>0</v>
      </c>
      <c r="F63" s="74">
        <v>0</v>
      </c>
      <c r="G63" s="74">
        <v>0</v>
      </c>
      <c r="H63" s="74">
        <v>0</v>
      </c>
      <c r="I63" s="74">
        <v>0</v>
      </c>
      <c r="J63" s="74">
        <v>0</v>
      </c>
      <c r="K63" s="74">
        <v>0</v>
      </c>
      <c r="L63" s="74">
        <v>0</v>
      </c>
      <c r="M63" s="74">
        <v>0</v>
      </c>
      <c r="N63" s="74">
        <v>0</v>
      </c>
      <c r="O63" s="74">
        <v>0</v>
      </c>
      <c r="P63" s="74">
        <v>0</v>
      </c>
      <c r="Q63" s="74">
        <v>0</v>
      </c>
      <c r="R63" s="74">
        <v>0</v>
      </c>
      <c r="S63" s="74">
        <v>0</v>
      </c>
      <c r="T63" s="74">
        <v>0</v>
      </c>
      <c r="U63" s="74">
        <v>0</v>
      </c>
      <c r="V63" s="74">
        <v>0</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112.56621626</v>
      </c>
      <c r="E64" s="71">
        <v>120.31169493</v>
      </c>
      <c r="F64" s="71">
        <v>116.62965901</v>
      </c>
      <c r="G64" s="71">
        <v>121.58002805</v>
      </c>
      <c r="H64" s="71">
        <v>110.90999251</v>
      </c>
      <c r="I64" s="71">
        <v>120.23332409</v>
      </c>
      <c r="J64" s="71">
        <v>123.1181302</v>
      </c>
      <c r="K64" s="71">
        <v>107.35471387000001</v>
      </c>
      <c r="L64" s="71">
        <v>106.61969335000001</v>
      </c>
      <c r="M64" s="71">
        <v>99.751286859999993</v>
      </c>
      <c r="N64" s="71">
        <v>94.114637369999997</v>
      </c>
      <c r="O64" s="71">
        <v>100.19718612</v>
      </c>
      <c r="P64" s="71">
        <v>104.76907507</v>
      </c>
      <c r="Q64" s="71">
        <v>107.81524947</v>
      </c>
      <c r="R64" s="71">
        <v>111.94671946</v>
      </c>
      <c r="S64" s="71">
        <v>109.73238013999999</v>
      </c>
      <c r="T64" s="71">
        <v>119.29163269</v>
      </c>
      <c r="U64" s="71">
        <v>111.93950771</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1136.6300000000001</v>
      </c>
      <c r="E65" s="71">
        <v>1130.5899999999999</v>
      </c>
      <c r="F65" s="71">
        <v>1001.15</v>
      </c>
      <c r="G65" s="71">
        <v>957.21999999999991</v>
      </c>
      <c r="H65" s="71">
        <v>808.15000000000009</v>
      </c>
      <c r="I65" s="71">
        <v>814.23</v>
      </c>
      <c r="J65" s="71">
        <v>775.41000000000008</v>
      </c>
      <c r="K65" s="71">
        <v>631.29</v>
      </c>
      <c r="L65" s="71">
        <v>584.33999999999992</v>
      </c>
      <c r="M65" s="71">
        <v>511.53000000000003</v>
      </c>
      <c r="N65" s="71">
        <v>450.13</v>
      </c>
      <c r="O65" s="71">
        <v>452.39</v>
      </c>
      <c r="P65" s="71">
        <v>453.11</v>
      </c>
      <c r="Q65" s="71">
        <v>442.59</v>
      </c>
      <c r="R65" s="71">
        <v>434.73</v>
      </c>
      <c r="S65" s="71">
        <v>418.24</v>
      </c>
      <c r="T65" s="71">
        <v>423.27</v>
      </c>
      <c r="U65" s="71">
        <v>375.87</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340.92</v>
      </c>
      <c r="E66" s="71">
        <v>332.95000000000005</v>
      </c>
      <c r="F66" s="71">
        <v>296.89</v>
      </c>
      <c r="G66" s="71">
        <v>284.94000000000005</v>
      </c>
      <c r="H66" s="71">
        <v>238.75</v>
      </c>
      <c r="I66" s="71">
        <v>246.57000000000002</v>
      </c>
      <c r="J66" s="71">
        <v>230.65</v>
      </c>
      <c r="K66" s="71">
        <v>179.82000000000002</v>
      </c>
      <c r="L66" s="71">
        <v>160.23000000000002</v>
      </c>
      <c r="M66" s="71">
        <v>136.88</v>
      </c>
      <c r="N66" s="71">
        <v>118.5</v>
      </c>
      <c r="O66" s="71">
        <v>119.78999999999999</v>
      </c>
      <c r="P66" s="71">
        <v>121.77000000000001</v>
      </c>
      <c r="Q66" s="71">
        <v>117.21</v>
      </c>
      <c r="R66" s="71">
        <v>113.54</v>
      </c>
      <c r="S66" s="71">
        <v>123.57</v>
      </c>
      <c r="T66" s="71">
        <v>118.25</v>
      </c>
      <c r="U66" s="71">
        <v>107</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442.35999999999996</v>
      </c>
      <c r="E67" s="75">
        <v>425.03000000000003</v>
      </c>
      <c r="F67" s="75">
        <v>379.09999999999997</v>
      </c>
      <c r="G67" s="75">
        <v>357.84</v>
      </c>
      <c r="H67" s="75">
        <v>302.39999999999998</v>
      </c>
      <c r="I67" s="75">
        <v>305.52000000000004</v>
      </c>
      <c r="J67" s="75">
        <v>292.53000000000003</v>
      </c>
      <c r="K67" s="75">
        <v>237.92</v>
      </c>
      <c r="L67" s="75">
        <v>219.35</v>
      </c>
      <c r="M67" s="75">
        <v>191.33</v>
      </c>
      <c r="N67" s="75">
        <v>170.75</v>
      </c>
      <c r="O67" s="75">
        <v>170.26</v>
      </c>
      <c r="P67" s="75">
        <v>171.76</v>
      </c>
      <c r="Q67" s="75">
        <v>197.5</v>
      </c>
      <c r="R67" s="75">
        <v>182.78</v>
      </c>
      <c r="S67" s="75">
        <v>172.49</v>
      </c>
      <c r="T67" s="75">
        <v>177.17</v>
      </c>
      <c r="U67" s="75">
        <v>156.14000000000001</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3500-000000000000}"/>
  </hyperlinks>
  <pageMargins left="0.18" right="0.25" top="0.75" bottom="0.75" header="0.3" footer="0.3"/>
  <pageSetup paperSize="9" scale="27"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3">
    <tabColor rgb="FFFF8200"/>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6,735.49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305</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3859.8124833100001</v>
      </c>
      <c r="E4" s="66">
        <v>4081.5078216699999</v>
      </c>
      <c r="F4" s="66">
        <v>4289.0639858599998</v>
      </c>
      <c r="G4" s="66">
        <v>4380.0738148000009</v>
      </c>
      <c r="H4" s="66">
        <v>4565.0182841799997</v>
      </c>
      <c r="I4" s="66">
        <v>4921.9945172400003</v>
      </c>
      <c r="J4" s="66">
        <v>5115.7275494200003</v>
      </c>
      <c r="K4" s="66">
        <v>5260.9668742499998</v>
      </c>
      <c r="L4" s="66">
        <v>5400.4627002799998</v>
      </c>
      <c r="M4" s="66">
        <v>5548.8834368799999</v>
      </c>
      <c r="N4" s="66">
        <v>5581.1308663</v>
      </c>
      <c r="O4" s="66">
        <v>5625.9339153199999</v>
      </c>
      <c r="P4" s="66">
        <v>5818.7157041600003</v>
      </c>
      <c r="Q4" s="66">
        <v>6038.5865123900003</v>
      </c>
      <c r="R4" s="66">
        <v>6206.9189738000005</v>
      </c>
      <c r="S4" s="66">
        <v>6201.4675432299991</v>
      </c>
      <c r="T4" s="66">
        <v>6494.5576727799998</v>
      </c>
      <c r="U4" s="66">
        <v>6735.4870259899999</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1075.40854165</v>
      </c>
      <c r="E5" s="74">
        <v>1093.1725711899999</v>
      </c>
      <c r="F5" s="74">
        <v>1119.41619709</v>
      </c>
      <c r="G5" s="74">
        <v>1117.9088405300001</v>
      </c>
      <c r="H5" s="74">
        <v>1137.3245537600001</v>
      </c>
      <c r="I5" s="74">
        <v>1209.16528668</v>
      </c>
      <c r="J5" s="74">
        <v>1229.5731589999998</v>
      </c>
      <c r="K5" s="74">
        <v>1283.9820137699999</v>
      </c>
      <c r="L5" s="74">
        <v>1311.3317616900001</v>
      </c>
      <c r="M5" s="74">
        <v>1342.0649168499999</v>
      </c>
      <c r="N5" s="74">
        <v>1394.3803349100001</v>
      </c>
      <c r="O5" s="74">
        <v>1439.3775590800001</v>
      </c>
      <c r="P5" s="74">
        <v>1484.43201426</v>
      </c>
      <c r="Q5" s="74">
        <v>1517.3993793</v>
      </c>
      <c r="R5" s="74">
        <v>1544.0362856199999</v>
      </c>
      <c r="S5" s="74">
        <v>1494.46925986</v>
      </c>
      <c r="T5" s="74">
        <v>1536.1002200299999</v>
      </c>
      <c r="U5" s="74">
        <v>1565.71988435</v>
      </c>
      <c r="V5" s="74">
        <v>23.245830306084901</v>
      </c>
      <c r="AD5" s="113"/>
      <c r="AE5" s="113"/>
      <c r="AO5" s="114" t="s">
        <v>320</v>
      </c>
      <c r="AP5" s="115">
        <f t="shared" ref="AP5:BF5" si="0">+E4/D4-1</f>
        <v>5.7436815730976587E-2</v>
      </c>
      <c r="AQ5" s="115">
        <f t="shared" si="0"/>
        <v>5.0852815493337866E-2</v>
      </c>
      <c r="AR5" s="115">
        <f t="shared" si="0"/>
        <v>2.1219042019433143E-2</v>
      </c>
      <c r="AS5" s="115">
        <f t="shared" si="0"/>
        <v>4.222405310958055E-2</v>
      </c>
      <c r="AT5" s="115">
        <f t="shared" si="0"/>
        <v>7.8198204440296903E-2</v>
      </c>
      <c r="AU5" s="115">
        <f t="shared" si="0"/>
        <v>3.9360676144888362E-2</v>
      </c>
      <c r="AV5" s="115">
        <f t="shared" si="0"/>
        <v>2.8390746658599086E-2</v>
      </c>
      <c r="AW5" s="115">
        <f t="shared" si="0"/>
        <v>2.6515245080285021E-2</v>
      </c>
      <c r="AX5" s="115">
        <f t="shared" si="0"/>
        <v>2.7482966708075818E-2</v>
      </c>
      <c r="AY5" s="115">
        <f t="shared" si="0"/>
        <v>5.8115168189822874E-3</v>
      </c>
      <c r="AZ5" s="115">
        <f t="shared" si="0"/>
        <v>8.0275933486042561E-3</v>
      </c>
      <c r="BA5" s="115">
        <f t="shared" si="0"/>
        <v>3.4266628748524042E-2</v>
      </c>
      <c r="BB5" s="115">
        <f t="shared" si="0"/>
        <v>3.7786827782771093E-2</v>
      </c>
      <c r="BC5" s="115">
        <f t="shared" si="0"/>
        <v>2.7876136421100428E-2</v>
      </c>
      <c r="BD5" s="115">
        <f t="shared" si="0"/>
        <v>-8.7828286352897855E-4</v>
      </c>
      <c r="BE5" s="115">
        <f t="shared" si="0"/>
        <v>4.7261414738832386E-2</v>
      </c>
      <c r="BF5" s="115">
        <f t="shared" si="0"/>
        <v>3.7097115053698504E-2</v>
      </c>
    </row>
    <row r="6" spans="1:58" s="105" customFormat="1" ht="22.5" customHeight="1" x14ac:dyDescent="0.25">
      <c r="B6" s="111"/>
      <c r="C6" s="72" t="s">
        <v>0</v>
      </c>
      <c r="D6" s="74">
        <v>342.24157704999999</v>
      </c>
      <c r="E6" s="74">
        <v>371.36800838000005</v>
      </c>
      <c r="F6" s="74">
        <v>401.55103641000005</v>
      </c>
      <c r="G6" s="74">
        <v>423.42738889000003</v>
      </c>
      <c r="H6" s="74">
        <v>442.15482993999996</v>
      </c>
      <c r="I6" s="74">
        <v>484.48771452</v>
      </c>
      <c r="J6" s="74">
        <v>520.25694544999999</v>
      </c>
      <c r="K6" s="74">
        <v>540.94504939000001</v>
      </c>
      <c r="L6" s="74">
        <v>572.29389982999999</v>
      </c>
      <c r="M6" s="74">
        <v>588.11545457999989</v>
      </c>
      <c r="N6" s="74">
        <v>587.13157149000006</v>
      </c>
      <c r="O6" s="74">
        <v>608.29289238999991</v>
      </c>
      <c r="P6" s="74">
        <v>638.26201141000001</v>
      </c>
      <c r="Q6" s="74">
        <v>679.31862280000007</v>
      </c>
      <c r="R6" s="74">
        <v>703.41252883999994</v>
      </c>
      <c r="S6" s="74">
        <v>713.16150547999996</v>
      </c>
      <c r="T6" s="74">
        <v>748.82447679999996</v>
      </c>
      <c r="U6" s="74">
        <v>741.23641394999993</v>
      </c>
      <c r="V6" s="74">
        <v>11.004941603922859</v>
      </c>
      <c r="AI6" s="23"/>
      <c r="AO6" s="114" t="s">
        <v>319</v>
      </c>
      <c r="AP6" s="115">
        <f t="shared" ref="AP6:BF6" si="1">+E64/D64-1</f>
        <v>6.7379658451721891E-2</v>
      </c>
      <c r="AQ6" s="115">
        <f t="shared" si="1"/>
        <v>6.4314070417333058E-2</v>
      </c>
      <c r="AR6" s="115">
        <f t="shared" si="1"/>
        <v>2.0438259684826932E-2</v>
      </c>
      <c r="AS6" s="115">
        <f t="shared" si="1"/>
        <v>5.0629066540493817E-2</v>
      </c>
      <c r="AT6" s="115">
        <f t="shared" si="1"/>
        <v>7.2433459911633635E-2</v>
      </c>
      <c r="AU6" s="115">
        <f t="shared" si="1"/>
        <v>7.0081303249618365E-2</v>
      </c>
      <c r="AV6" s="115">
        <f t="shared" si="1"/>
        <v>3.4937346465219177E-2</v>
      </c>
      <c r="AW6" s="115">
        <f t="shared" si="1"/>
        <v>3.1938802783758824E-2</v>
      </c>
      <c r="AX6" s="115">
        <f t="shared" si="1"/>
        <v>1.2895638005621546E-2</v>
      </c>
      <c r="AY6" s="115">
        <f t="shared" si="1"/>
        <v>1.3956183669949773E-4</v>
      </c>
      <c r="AZ6" s="115">
        <f t="shared" si="1"/>
        <v>4.9623372544729261E-3</v>
      </c>
      <c r="BA6" s="115">
        <f t="shared" si="1"/>
        <v>2.8443889341392081E-2</v>
      </c>
      <c r="BB6" s="115">
        <f t="shared" si="1"/>
        <v>3.2106572143041134E-2</v>
      </c>
      <c r="BC6" s="115">
        <f t="shared" si="1"/>
        <v>7.4574713386235114E-3</v>
      </c>
      <c r="BD6" s="115">
        <f t="shared" si="1"/>
        <v>-1.5513316685413669E-2</v>
      </c>
      <c r="BE6" s="115">
        <f t="shared" si="1"/>
        <v>5.0614140683552522E-2</v>
      </c>
      <c r="BF6" s="115">
        <f t="shared" si="1"/>
        <v>4.2765059334527233E-2</v>
      </c>
    </row>
    <row r="7" spans="1:58" s="23" customFormat="1" ht="22.5" customHeight="1" x14ac:dyDescent="0.25">
      <c r="B7" s="72"/>
      <c r="C7" s="72" t="s">
        <v>5</v>
      </c>
      <c r="D7" s="74">
        <v>1723.617524</v>
      </c>
      <c r="E7" s="74">
        <v>1884.07073511</v>
      </c>
      <c r="F7" s="74">
        <v>2043.2027626899999</v>
      </c>
      <c r="G7" s="74">
        <v>2105.4946889499997</v>
      </c>
      <c r="H7" s="74">
        <v>2243.3631460700003</v>
      </c>
      <c r="I7" s="74">
        <v>2459.6832219200001</v>
      </c>
      <c r="J7" s="74">
        <v>2635.6297178599998</v>
      </c>
      <c r="K7" s="74">
        <v>2709.1413556200005</v>
      </c>
      <c r="L7" s="74">
        <v>2767.7645725699999</v>
      </c>
      <c r="M7" s="74">
        <v>2833.6494132799999</v>
      </c>
      <c r="N7" s="74">
        <v>2795.7288175399999</v>
      </c>
      <c r="O7" s="74">
        <v>2732.85729489</v>
      </c>
      <c r="P7" s="74">
        <v>2809.5385165900002</v>
      </c>
      <c r="Q7" s="74">
        <v>2904.0295952499996</v>
      </c>
      <c r="R7" s="74">
        <v>2970.6675589800002</v>
      </c>
      <c r="S7" s="74">
        <v>2977.42158255</v>
      </c>
      <c r="T7" s="74">
        <v>3129.7517666999997</v>
      </c>
      <c r="U7" s="74">
        <v>3297.1126752300001</v>
      </c>
      <c r="V7" s="74">
        <v>48.951362574191606</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147.08654761</v>
      </c>
      <c r="E8" s="74">
        <v>148.01847466999999</v>
      </c>
      <c r="F8" s="74">
        <v>137.98358003000001</v>
      </c>
      <c r="G8" s="74">
        <v>139.38564030999999</v>
      </c>
      <c r="H8" s="74">
        <v>146.13637813999998</v>
      </c>
      <c r="I8" s="74">
        <v>151.67816472999999</v>
      </c>
      <c r="J8" s="74">
        <v>110.10655620999999</v>
      </c>
      <c r="K8" s="74">
        <v>88.997209609999999</v>
      </c>
      <c r="L8" s="74">
        <v>88.777258140000001</v>
      </c>
      <c r="M8" s="74">
        <v>97.26858344</v>
      </c>
      <c r="N8" s="74">
        <v>110.36090767</v>
      </c>
      <c r="O8" s="74">
        <v>122.46345031</v>
      </c>
      <c r="P8" s="74">
        <v>130.32384822</v>
      </c>
      <c r="Q8" s="74">
        <v>148.07564433000002</v>
      </c>
      <c r="R8" s="74">
        <v>168.78265565999999</v>
      </c>
      <c r="S8" s="74">
        <v>169.69472141</v>
      </c>
      <c r="T8" s="74">
        <v>190.28441411</v>
      </c>
      <c r="U8" s="74">
        <v>192.48979416</v>
      </c>
      <c r="V8" s="74">
        <v>2.8578452221382959</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63.411274740000003</v>
      </c>
      <c r="E9" s="74">
        <v>69.890753739999994</v>
      </c>
      <c r="F9" s="74">
        <v>73.62407420000001</v>
      </c>
      <c r="G9" s="74">
        <v>81.812873279999991</v>
      </c>
      <c r="H9" s="74">
        <v>84.38163188</v>
      </c>
      <c r="I9" s="74">
        <v>95.467741459999999</v>
      </c>
      <c r="J9" s="74">
        <v>96.762135459999996</v>
      </c>
      <c r="K9" s="74">
        <v>110.72180587</v>
      </c>
      <c r="L9" s="74">
        <v>118.31687368999999</v>
      </c>
      <c r="M9" s="74">
        <v>131.53844703999999</v>
      </c>
      <c r="N9" s="74">
        <v>134.97473614</v>
      </c>
      <c r="O9" s="74">
        <v>140.23799005999999</v>
      </c>
      <c r="P9" s="74">
        <v>144.45231806000001</v>
      </c>
      <c r="Q9" s="74">
        <v>148.85757862000003</v>
      </c>
      <c r="R9" s="74">
        <v>155.25630938</v>
      </c>
      <c r="S9" s="74">
        <v>159.87361798000001</v>
      </c>
      <c r="T9" s="74">
        <v>160.44512825999999</v>
      </c>
      <c r="U9" s="74">
        <v>163.29991543999998</v>
      </c>
      <c r="V9" s="74">
        <v>2.4244707889701225</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479.67476252999995</v>
      </c>
      <c r="E10" s="74">
        <v>484.32755179000003</v>
      </c>
      <c r="F10" s="74">
        <v>480.57528077000001</v>
      </c>
      <c r="G10" s="74">
        <v>475.26993642000002</v>
      </c>
      <c r="H10" s="74">
        <v>469.72246511000003</v>
      </c>
      <c r="I10" s="74">
        <v>475.56386631999999</v>
      </c>
      <c r="J10" s="74">
        <v>470.23027049999996</v>
      </c>
      <c r="K10" s="74">
        <v>466.83482345000004</v>
      </c>
      <c r="L10" s="74">
        <v>468.62299820999993</v>
      </c>
      <c r="M10" s="74">
        <v>475.15542937999999</v>
      </c>
      <c r="N10" s="74">
        <v>468.45979262999998</v>
      </c>
      <c r="O10" s="74">
        <v>478.96873195000001</v>
      </c>
      <c r="P10" s="74">
        <v>490.93855066999998</v>
      </c>
      <c r="Q10" s="74">
        <v>501.72710971000004</v>
      </c>
      <c r="R10" s="74">
        <v>509.98410188999998</v>
      </c>
      <c r="S10" s="74">
        <v>516.61014373</v>
      </c>
      <c r="T10" s="74">
        <v>527.85791175999998</v>
      </c>
      <c r="U10" s="74">
        <v>545.90722713999992</v>
      </c>
      <c r="V10" s="74">
        <v>8.1049406677427474</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1.1482898699999999</v>
      </c>
      <c r="E11" s="74">
        <v>1.7776529400000001</v>
      </c>
      <c r="F11" s="74">
        <v>2.31329173</v>
      </c>
      <c r="G11" s="74">
        <v>3.4198437500000001</v>
      </c>
      <c r="H11" s="74">
        <v>5.1576954800000001</v>
      </c>
      <c r="I11" s="74">
        <v>7.1072969700000002</v>
      </c>
      <c r="J11" s="74">
        <v>10.467741550000001</v>
      </c>
      <c r="K11" s="74">
        <v>13.9540934</v>
      </c>
      <c r="L11" s="74">
        <v>20.026623829999998</v>
      </c>
      <c r="M11" s="74">
        <v>24.073029609999995</v>
      </c>
      <c r="N11" s="74">
        <v>29.560885169999999</v>
      </c>
      <c r="O11" s="74">
        <v>39.74560176</v>
      </c>
      <c r="P11" s="74">
        <v>52.115242430000002</v>
      </c>
      <c r="Q11" s="74">
        <v>66.92347380999999</v>
      </c>
      <c r="R11" s="74">
        <v>78.524783420000006</v>
      </c>
      <c r="S11" s="74">
        <v>90.575785319999994</v>
      </c>
      <c r="T11" s="74">
        <v>118.47406225000002</v>
      </c>
      <c r="U11" s="74">
        <v>142.78474225000002</v>
      </c>
      <c r="V11" s="74">
        <v>2.1198874216376824</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27.22396586000059</v>
      </c>
      <c r="E12" s="70">
        <v>28.88207384999987</v>
      </c>
      <c r="F12" s="70">
        <v>30.397762939999666</v>
      </c>
      <c r="G12" s="70">
        <v>33.354602670001441</v>
      </c>
      <c r="H12" s="70">
        <v>36.777583799998865</v>
      </c>
      <c r="I12" s="70">
        <v>38.841224640000291</v>
      </c>
      <c r="J12" s="70">
        <v>42.701023390000046</v>
      </c>
      <c r="K12" s="70">
        <v>46.390523140000369</v>
      </c>
      <c r="L12" s="70">
        <v>53.328712319998886</v>
      </c>
      <c r="M12" s="70">
        <v>57.018162699999266</v>
      </c>
      <c r="N12" s="70">
        <v>60.533820749999904</v>
      </c>
      <c r="O12" s="70">
        <v>63.990394880001077</v>
      </c>
      <c r="P12" s="70">
        <v>68.653202519999468</v>
      </c>
      <c r="Q12" s="70">
        <v>72.25510857000063</v>
      </c>
      <c r="R12" s="70">
        <v>76.254750010000862</v>
      </c>
      <c r="S12" s="70">
        <v>79.66092689999914</v>
      </c>
      <c r="T12" s="70">
        <v>82.819692869999017</v>
      </c>
      <c r="U12" s="70">
        <v>86.936373469999126</v>
      </c>
      <c r="V12" s="70">
        <v>1.2907214153117752</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2779.8632962400002</v>
      </c>
      <c r="E13" s="71">
        <v>2919.7645104300004</v>
      </c>
      <c r="F13" s="71">
        <v>3058.1472795600002</v>
      </c>
      <c r="G13" s="71">
        <v>3102.8761519199998</v>
      </c>
      <c r="H13" s="71">
        <v>3204.1041077</v>
      </c>
      <c r="I13" s="71">
        <v>3395.07726177</v>
      </c>
      <c r="J13" s="71">
        <v>3538.2829641500002</v>
      </c>
      <c r="K13" s="71">
        <v>3644.9372143599999</v>
      </c>
      <c r="L13" s="71">
        <v>3752.5807074500003</v>
      </c>
      <c r="M13" s="71">
        <v>3853.5444870000001</v>
      </c>
      <c r="N13" s="71">
        <v>3894.5619099799997</v>
      </c>
      <c r="O13" s="71">
        <v>3933.7752135399996</v>
      </c>
      <c r="P13" s="71">
        <v>4025.87114643</v>
      </c>
      <c r="Q13" s="71">
        <v>4147.6584347600001</v>
      </c>
      <c r="R13" s="71">
        <v>4199.4819655399997</v>
      </c>
      <c r="S13" s="71">
        <v>4191.8400565399998</v>
      </c>
      <c r="T13" s="71">
        <v>4341.6802786999997</v>
      </c>
      <c r="U13" s="71">
        <v>4478.1198192600004</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932.63536437000005</v>
      </c>
      <c r="E14" s="74">
        <v>955.19100878999996</v>
      </c>
      <c r="F14" s="74">
        <v>987.04422820000002</v>
      </c>
      <c r="G14" s="74">
        <v>973.69988153999998</v>
      </c>
      <c r="H14" s="74">
        <v>998.23502376999988</v>
      </c>
      <c r="I14" s="74">
        <v>1032.3565533599999</v>
      </c>
      <c r="J14" s="74">
        <v>1061.91867101</v>
      </c>
      <c r="K14" s="74">
        <v>1108.5309462</v>
      </c>
      <c r="L14" s="74">
        <v>1147.18323788</v>
      </c>
      <c r="M14" s="74">
        <v>1177.5538639700001</v>
      </c>
      <c r="N14" s="74">
        <v>1235.3868401899999</v>
      </c>
      <c r="O14" s="74">
        <v>1261.7828829599998</v>
      </c>
      <c r="P14" s="74">
        <v>1307.1128258999997</v>
      </c>
      <c r="Q14" s="74">
        <v>1356.1097710900001</v>
      </c>
      <c r="R14" s="74">
        <v>1362.42662023</v>
      </c>
      <c r="S14" s="74">
        <v>1323.3426749100001</v>
      </c>
      <c r="T14" s="74">
        <v>1369.1352817100001</v>
      </c>
      <c r="U14" s="74">
        <v>1405.1031217</v>
      </c>
      <c r="V14" s="74">
        <v>31.377077398795244</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150.46658904999998</v>
      </c>
      <c r="E15" s="74">
        <v>165.41510969000001</v>
      </c>
      <c r="F15" s="74">
        <v>177.33286851000003</v>
      </c>
      <c r="G15" s="74">
        <v>186.56920793</v>
      </c>
      <c r="H15" s="74">
        <v>188.87585858999998</v>
      </c>
      <c r="I15" s="74">
        <v>216.14285086999999</v>
      </c>
      <c r="J15" s="74">
        <v>231.27150058999999</v>
      </c>
      <c r="K15" s="74">
        <v>247.02579718999999</v>
      </c>
      <c r="L15" s="74">
        <v>262.76066638000003</v>
      </c>
      <c r="M15" s="74">
        <v>269.18116759999998</v>
      </c>
      <c r="N15" s="74">
        <v>268.74244888999999</v>
      </c>
      <c r="O15" s="74">
        <v>283.26990237000001</v>
      </c>
      <c r="P15" s="74">
        <v>307.81754794</v>
      </c>
      <c r="Q15" s="74">
        <v>340.38451598999995</v>
      </c>
      <c r="R15" s="74">
        <v>360.46092451999999</v>
      </c>
      <c r="S15" s="74">
        <v>365.79962361999998</v>
      </c>
      <c r="T15" s="74">
        <v>399.32266873999998</v>
      </c>
      <c r="U15" s="74">
        <v>394.06889502000001</v>
      </c>
      <c r="V15" s="74">
        <v>8.7998738516362227</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769.13759163999998</v>
      </c>
      <c r="E16" s="74">
        <v>824.57309319000012</v>
      </c>
      <c r="F16" s="74">
        <v>877.03003902</v>
      </c>
      <c r="G16" s="74">
        <v>916.50157142</v>
      </c>
      <c r="H16" s="74">
        <v>971.66792873000009</v>
      </c>
      <c r="I16" s="74">
        <v>1043.4705807999999</v>
      </c>
      <c r="J16" s="74">
        <v>1100.6476768499999</v>
      </c>
      <c r="K16" s="74">
        <v>1109.16114335</v>
      </c>
      <c r="L16" s="74">
        <v>1115.5529344500001</v>
      </c>
      <c r="M16" s="74">
        <v>1131.7914435499999</v>
      </c>
      <c r="N16" s="74">
        <v>1104.6995092599998</v>
      </c>
      <c r="O16" s="74">
        <v>1058.8048807400003</v>
      </c>
      <c r="P16" s="74">
        <v>1016.66315843</v>
      </c>
      <c r="Q16" s="74">
        <v>978.00208350000003</v>
      </c>
      <c r="R16" s="74">
        <v>960.66517083999997</v>
      </c>
      <c r="S16" s="74">
        <v>957.18478103000007</v>
      </c>
      <c r="T16" s="74">
        <v>937.77460926999993</v>
      </c>
      <c r="U16" s="74">
        <v>977.75620337000009</v>
      </c>
      <c r="V16" s="74">
        <v>21.834078649810941</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421.09287155999999</v>
      </c>
      <c r="E17" s="74">
        <v>459.14563388000005</v>
      </c>
      <c r="F17" s="74">
        <v>503.05625292000002</v>
      </c>
      <c r="G17" s="74">
        <v>519.03571357999999</v>
      </c>
      <c r="H17" s="74">
        <v>542.53332818000001</v>
      </c>
      <c r="I17" s="74">
        <v>595.79224393999993</v>
      </c>
      <c r="J17" s="74">
        <v>637.21086674000003</v>
      </c>
      <c r="K17" s="74">
        <v>669.65498989000002</v>
      </c>
      <c r="L17" s="74">
        <v>709.83738101000006</v>
      </c>
      <c r="M17" s="74">
        <v>750.38539399000001</v>
      </c>
      <c r="N17" s="74">
        <v>762.19768942999997</v>
      </c>
      <c r="O17" s="74">
        <v>800.75838269999997</v>
      </c>
      <c r="P17" s="74">
        <v>853.14829631999999</v>
      </c>
      <c r="Q17" s="74">
        <v>914.7539549600001</v>
      </c>
      <c r="R17" s="74">
        <v>949.80357386999992</v>
      </c>
      <c r="S17" s="74">
        <v>966.59880624999994</v>
      </c>
      <c r="T17" s="74">
        <v>1042.5459978599999</v>
      </c>
      <c r="U17" s="74">
        <v>1082.2547581099998</v>
      </c>
      <c r="V17" s="74">
        <v>24.167615021271139</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56.223773299999998</v>
      </c>
      <c r="E18" s="74">
        <v>62.071492479999996</v>
      </c>
      <c r="F18" s="74">
        <v>67.19208058000001</v>
      </c>
      <c r="G18" s="74">
        <v>69.462423880000003</v>
      </c>
      <c r="H18" s="74">
        <v>73.481688969999993</v>
      </c>
      <c r="I18" s="74">
        <v>82.166014630000006</v>
      </c>
      <c r="J18" s="74">
        <v>90.277862209999995</v>
      </c>
      <c r="K18" s="74">
        <v>98.896764469999994</v>
      </c>
      <c r="L18" s="74">
        <v>109.26037042</v>
      </c>
      <c r="M18" s="74">
        <v>114.45082694000001</v>
      </c>
      <c r="N18" s="74">
        <v>121.88030396000001</v>
      </c>
      <c r="O18" s="74">
        <v>132.67231128</v>
      </c>
      <c r="P18" s="74">
        <v>142.1434586</v>
      </c>
      <c r="Q18" s="74">
        <v>157.40063867000001</v>
      </c>
      <c r="R18" s="74">
        <v>164.53892441000002</v>
      </c>
      <c r="S18" s="74">
        <v>176.42317790999999</v>
      </c>
      <c r="T18" s="74">
        <v>190.69704662000001</v>
      </c>
      <c r="U18" s="74">
        <v>204.00016098</v>
      </c>
      <c r="V18" s="74">
        <v>4.5554868831917634</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450.30710630999999</v>
      </c>
      <c r="E19" s="74">
        <v>453.36817238999998</v>
      </c>
      <c r="F19" s="74">
        <v>446.49181034999998</v>
      </c>
      <c r="G19" s="74">
        <v>437.60735356999999</v>
      </c>
      <c r="H19" s="74">
        <v>429.31027945</v>
      </c>
      <c r="I19" s="74">
        <v>425.14901818999999</v>
      </c>
      <c r="J19" s="74">
        <v>416.95638674999998</v>
      </c>
      <c r="K19" s="74">
        <v>411.66757325999998</v>
      </c>
      <c r="L19" s="74">
        <v>407.98611730000005</v>
      </c>
      <c r="M19" s="74">
        <v>410.18179096</v>
      </c>
      <c r="N19" s="74">
        <v>401.65511825999994</v>
      </c>
      <c r="O19" s="74">
        <v>396.48685348999999</v>
      </c>
      <c r="P19" s="74">
        <v>398.98585922000001</v>
      </c>
      <c r="Q19" s="74">
        <v>401.00747052000003</v>
      </c>
      <c r="R19" s="74">
        <v>401.58675167000001</v>
      </c>
      <c r="S19" s="74">
        <v>402.49099282999998</v>
      </c>
      <c r="T19" s="74">
        <v>402.20467451000002</v>
      </c>
      <c r="U19" s="74">
        <v>414.93668009999999</v>
      </c>
      <c r="V19" s="74">
        <v>9.2658681957412963</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509.00275240000002</v>
      </c>
      <c r="E20" s="71">
        <v>551.39082234000011</v>
      </c>
      <c r="F20" s="71">
        <v>600.47431002999997</v>
      </c>
      <c r="G20" s="71">
        <v>618.89257511000005</v>
      </c>
      <c r="H20" s="71">
        <v>648.18379048999998</v>
      </c>
      <c r="I20" s="71">
        <v>714.52141564999999</v>
      </c>
      <c r="J20" s="71">
        <v>765.98424066999996</v>
      </c>
      <c r="K20" s="71">
        <v>799.05062404</v>
      </c>
      <c r="L20" s="71">
        <v>849.20637339999996</v>
      </c>
      <c r="M20" s="71">
        <v>893.60953366999991</v>
      </c>
      <c r="N20" s="71">
        <v>905.93411756</v>
      </c>
      <c r="O20" s="71">
        <v>953.55325192999999</v>
      </c>
      <c r="P20" s="71">
        <v>1010.508046</v>
      </c>
      <c r="Q20" s="71">
        <v>1063.6033363499998</v>
      </c>
      <c r="R20" s="71">
        <v>1100.7267579200002</v>
      </c>
      <c r="S20" s="71">
        <v>1111.59994108</v>
      </c>
      <c r="T20" s="71">
        <v>1197.8631161599999</v>
      </c>
      <c r="U20" s="71">
        <v>1246.9121625599998</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30.128555779999999</v>
      </c>
      <c r="E21" s="74">
        <v>27.251605860000002</v>
      </c>
      <c r="F21" s="74">
        <v>29.819720500000003</v>
      </c>
      <c r="G21" s="74">
        <v>26.891260429999999</v>
      </c>
      <c r="H21" s="74">
        <v>21.741635630000001</v>
      </c>
      <c r="I21" s="74">
        <v>22.897433589999999</v>
      </c>
      <c r="J21" s="74">
        <v>27.804933239999997</v>
      </c>
      <c r="K21" s="74">
        <v>29.368529089999999</v>
      </c>
      <c r="L21" s="74">
        <v>26.240620439999997</v>
      </c>
      <c r="M21" s="74">
        <v>22.270828600000002</v>
      </c>
      <c r="N21" s="74">
        <v>19.66341809</v>
      </c>
      <c r="O21" s="74">
        <v>18.704531960000001</v>
      </c>
      <c r="P21" s="74">
        <v>16.409438529999999</v>
      </c>
      <c r="Q21" s="74">
        <v>12.7977068</v>
      </c>
      <c r="R21" s="74">
        <v>10.784439310000002</v>
      </c>
      <c r="S21" s="74">
        <v>9.3783308099999996</v>
      </c>
      <c r="T21" s="74">
        <v>11.847995065674317</v>
      </c>
      <c r="U21" s="74">
        <v>13.745194837887476</v>
      </c>
      <c r="V21" s="74">
        <v>1.1023386611024475</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67.582325999999995</v>
      </c>
      <c r="E22" s="74">
        <v>72.508492000000004</v>
      </c>
      <c r="F22" s="74">
        <v>80.057314000000005</v>
      </c>
      <c r="G22" s="74">
        <v>81.302221330000009</v>
      </c>
      <c r="H22" s="74">
        <v>87.80285622000001</v>
      </c>
      <c r="I22" s="74">
        <v>98.961308439999996</v>
      </c>
      <c r="J22" s="74">
        <v>106.29772</v>
      </c>
      <c r="K22" s="74">
        <v>108.050916</v>
      </c>
      <c r="L22" s="74">
        <v>112.673158</v>
      </c>
      <c r="M22" s="74">
        <v>115.54713944</v>
      </c>
      <c r="N22" s="74">
        <v>118.222824</v>
      </c>
      <c r="O22" s="74">
        <v>123.776962</v>
      </c>
      <c r="P22" s="74">
        <v>123.8323278</v>
      </c>
      <c r="Q22" s="74">
        <v>127.54592859</v>
      </c>
      <c r="R22" s="74">
        <v>127.01003654</v>
      </c>
      <c r="S22" s="74">
        <v>129.08043511</v>
      </c>
      <c r="T22" s="74">
        <v>128.68975141999999</v>
      </c>
      <c r="U22" s="74">
        <v>128.78873834000001</v>
      </c>
      <c r="V22" s="74">
        <v>10.328613530851085</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290.10431599999998</v>
      </c>
      <c r="E23" s="74">
        <v>322.50799800000004</v>
      </c>
      <c r="F23" s="74">
        <v>359.82563399999998</v>
      </c>
      <c r="G23" s="74">
        <v>369.79544200000004</v>
      </c>
      <c r="H23" s="74">
        <v>390.22990199999998</v>
      </c>
      <c r="I23" s="74">
        <v>426.37217600000002</v>
      </c>
      <c r="J23" s="74">
        <v>473.75937999999996</v>
      </c>
      <c r="K23" s="74">
        <v>492.51623800000004</v>
      </c>
      <c r="L23" s="74">
        <v>526.14197999999999</v>
      </c>
      <c r="M23" s="74">
        <v>550.06167599999992</v>
      </c>
      <c r="N23" s="74">
        <v>548.12454319999995</v>
      </c>
      <c r="O23" s="74">
        <v>566.95058820000008</v>
      </c>
      <c r="P23" s="74">
        <v>604.42096192000008</v>
      </c>
      <c r="Q23" s="74">
        <v>630.06823915999996</v>
      </c>
      <c r="R23" s="74">
        <v>642.95341741000004</v>
      </c>
      <c r="S23" s="74">
        <v>633.88274603000002</v>
      </c>
      <c r="T23" s="74">
        <v>679.41922124000007</v>
      </c>
      <c r="U23" s="74">
        <v>697.37414545000001</v>
      </c>
      <c r="V23" s="74">
        <v>55.928089114011129</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48.538572000000002</v>
      </c>
      <c r="E24" s="74">
        <v>48.846108000000001</v>
      </c>
      <c r="F24" s="74">
        <v>45.534591999999996</v>
      </c>
      <c r="G24" s="74">
        <v>45.997271999999995</v>
      </c>
      <c r="H24" s="74">
        <v>48.225016000000004</v>
      </c>
      <c r="I24" s="74">
        <v>50.053805999999994</v>
      </c>
      <c r="J24" s="74">
        <v>36.335172</v>
      </c>
      <c r="K24" s="74">
        <v>29.369085999999999</v>
      </c>
      <c r="L24" s="74">
        <v>29.296502</v>
      </c>
      <c r="M24" s="74">
        <v>32.098639999999996</v>
      </c>
      <c r="N24" s="74">
        <v>36.419108000000001</v>
      </c>
      <c r="O24" s="74">
        <v>40.412948</v>
      </c>
      <c r="P24" s="74">
        <v>43.006879910000002</v>
      </c>
      <c r="Q24" s="74">
        <v>48.864973989999996</v>
      </c>
      <c r="R24" s="74">
        <v>55.698289320000001</v>
      </c>
      <c r="S24" s="74">
        <v>55.999271090000001</v>
      </c>
      <c r="T24" s="74">
        <v>62.793871260000003</v>
      </c>
      <c r="U24" s="74">
        <v>63.521646849999996</v>
      </c>
      <c r="V24" s="74">
        <v>5.0943160839481676</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64.70841274</v>
      </c>
      <c r="E25" s="74">
        <v>71.140935740000003</v>
      </c>
      <c r="F25" s="74">
        <v>74.994312199999996</v>
      </c>
      <c r="G25" s="74">
        <v>82.88279928</v>
      </c>
      <c r="H25" s="74">
        <v>85.367793879999994</v>
      </c>
      <c r="I25" s="74">
        <v>97.494675459999996</v>
      </c>
      <c r="J25" s="74">
        <v>98.82097546</v>
      </c>
      <c r="K25" s="74">
        <v>112.71296387</v>
      </c>
      <c r="L25" s="74">
        <v>120.34836569000001</v>
      </c>
      <c r="M25" s="74">
        <v>133.67838503999999</v>
      </c>
      <c r="N25" s="74">
        <v>137.27601013999998</v>
      </c>
      <c r="O25" s="74">
        <v>144.05286405999999</v>
      </c>
      <c r="P25" s="74">
        <v>148.56566537999998</v>
      </c>
      <c r="Q25" s="74">
        <v>152.96654285999998</v>
      </c>
      <c r="R25" s="74">
        <v>159.26507494000001</v>
      </c>
      <c r="S25" s="74">
        <v>164.08794822000002</v>
      </c>
      <c r="T25" s="74">
        <v>164.71842470999999</v>
      </c>
      <c r="U25" s="74">
        <v>167.57195908</v>
      </c>
      <c r="V25" s="74">
        <v>13.438954572065667</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3.008839</v>
      </c>
      <c r="E26" s="74">
        <v>3.4567688099999998</v>
      </c>
      <c r="F26" s="74">
        <v>3.9801966200000001</v>
      </c>
      <c r="G26" s="74">
        <v>4.6405551799999998</v>
      </c>
      <c r="H26" s="74">
        <v>5.5512210499999997</v>
      </c>
      <c r="I26" s="74">
        <v>7.3604328899999993</v>
      </c>
      <c r="J26" s="74">
        <v>8.16916434</v>
      </c>
      <c r="K26" s="74">
        <v>8.7120616599999998</v>
      </c>
      <c r="L26" s="74">
        <v>9.9899662199999995</v>
      </c>
      <c r="M26" s="74">
        <v>11.236565700000002</v>
      </c>
      <c r="N26" s="74">
        <v>11.92567412</v>
      </c>
      <c r="O26" s="74">
        <v>15.134272019999999</v>
      </c>
      <c r="P26" s="74">
        <v>17.24760818</v>
      </c>
      <c r="Q26" s="74">
        <v>19.577318559999998</v>
      </c>
      <c r="R26" s="74">
        <v>21.665906510000003</v>
      </c>
      <c r="S26" s="74">
        <v>23.7908422</v>
      </c>
      <c r="T26" s="74">
        <v>26.42437151</v>
      </c>
      <c r="U26" s="74">
        <v>27.64496273</v>
      </c>
      <c r="V26" s="74">
        <v>2.2170737891627357</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1.008694</v>
      </c>
      <c r="E27" s="74">
        <v>1.6085439999999998</v>
      </c>
      <c r="F27" s="74">
        <v>2.1104700999999997</v>
      </c>
      <c r="G27" s="74">
        <v>3.1723021200000003</v>
      </c>
      <c r="H27" s="74">
        <v>4.83138033</v>
      </c>
      <c r="I27" s="74">
        <v>6.6230827400000001</v>
      </c>
      <c r="J27" s="74">
        <v>9.4794593899999988</v>
      </c>
      <c r="K27" s="74">
        <v>12.2792508</v>
      </c>
      <c r="L27" s="74">
        <v>16.63970183</v>
      </c>
      <c r="M27" s="74">
        <v>18.790756099999999</v>
      </c>
      <c r="N27" s="74">
        <v>21.124793090000004</v>
      </c>
      <c r="O27" s="74">
        <v>26.881448370000001</v>
      </c>
      <c r="P27" s="74">
        <v>32.893023380000002</v>
      </c>
      <c r="Q27" s="74">
        <v>40.234887669999999</v>
      </c>
      <c r="R27" s="74">
        <v>44.616242630000002</v>
      </c>
      <c r="S27" s="74">
        <v>49.974908740000004</v>
      </c>
      <c r="T27" s="74">
        <v>67.857979990000004</v>
      </c>
      <c r="U27" s="74">
        <v>77.941437500000006</v>
      </c>
      <c r="V27" s="74">
        <v>6.2507560548596031</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0.13942387000000001</v>
      </c>
      <c r="E28" s="74">
        <v>0.16893694000000001</v>
      </c>
      <c r="F28" s="74">
        <v>0.20213363000000001</v>
      </c>
      <c r="G28" s="74">
        <v>0.24685362999999999</v>
      </c>
      <c r="H28" s="74">
        <v>0.32562715000000003</v>
      </c>
      <c r="I28" s="74">
        <v>0.48335423</v>
      </c>
      <c r="J28" s="74">
        <v>0.98673416000000003</v>
      </c>
      <c r="K28" s="74">
        <v>1.6727786</v>
      </c>
      <c r="L28" s="74">
        <v>3.3819339999999998</v>
      </c>
      <c r="M28" s="74">
        <v>5.2757375100000008</v>
      </c>
      <c r="N28" s="74">
        <v>8.4304160800000005</v>
      </c>
      <c r="O28" s="74">
        <v>12.858477389999999</v>
      </c>
      <c r="P28" s="74">
        <v>19.214699210000003</v>
      </c>
      <c r="Q28" s="74">
        <v>26.62277894</v>
      </c>
      <c r="R28" s="74">
        <v>33.719753590000003</v>
      </c>
      <c r="S28" s="74">
        <v>40.310616600000003</v>
      </c>
      <c r="T28" s="74">
        <v>50.616082259999999</v>
      </c>
      <c r="U28" s="74">
        <v>64.843304750000001</v>
      </c>
      <c r="V28" s="74">
        <v>5.2003105508949456</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'[1]Asia-Pacífico'!C29</f>
        <v>Otras renovables</v>
      </c>
      <c r="D29" s="74">
        <v>3.7836130100000673</v>
      </c>
      <c r="E29" s="74">
        <v>3.901432990000103</v>
      </c>
      <c r="F29" s="74">
        <v>3.9499369799999613</v>
      </c>
      <c r="G29" s="74">
        <v>3.9638691400000425</v>
      </c>
      <c r="H29" s="74">
        <v>4.1083582300000216</v>
      </c>
      <c r="I29" s="74">
        <v>4.2751462999999603</v>
      </c>
      <c r="J29" s="74">
        <v>4.330702080000151</v>
      </c>
      <c r="K29" s="74">
        <v>4.3688000199998669</v>
      </c>
      <c r="L29" s="74">
        <v>4.4941452199998366</v>
      </c>
      <c r="M29" s="74">
        <v>4.6498052800000096</v>
      </c>
      <c r="N29" s="74">
        <v>4.7473308399999041</v>
      </c>
      <c r="O29" s="74">
        <v>4.7811599299998306</v>
      </c>
      <c r="P29" s="74">
        <v>4.9174416899999187</v>
      </c>
      <c r="Q29" s="74">
        <v>4.924959779999881</v>
      </c>
      <c r="R29" s="74">
        <v>5.0135976700000811</v>
      </c>
      <c r="S29" s="74">
        <v>5.0948422799999662</v>
      </c>
      <c r="T29" s="74">
        <v>5.4954187043256297</v>
      </c>
      <c r="U29" s="74">
        <v>5.4807730221123165</v>
      </c>
      <c r="V29" s="74">
        <v>0.43954764310421818</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2779.8632962400002</v>
      </c>
      <c r="E30" s="71">
        <v>2919.7645104300004</v>
      </c>
      <c r="F30" s="71">
        <v>3058.1472795600002</v>
      </c>
      <c r="G30" s="71">
        <v>3102.8761519199998</v>
      </c>
      <c r="H30" s="71">
        <v>3204.1041077</v>
      </c>
      <c r="I30" s="71">
        <v>3395.07726177</v>
      </c>
      <c r="J30" s="71">
        <v>3538.2829641500002</v>
      </c>
      <c r="K30" s="71">
        <v>3644.9372143599999</v>
      </c>
      <c r="L30" s="71">
        <v>3752.5807074500003</v>
      </c>
      <c r="M30" s="71">
        <v>3853.5444870000001</v>
      </c>
      <c r="N30" s="71">
        <v>3894.5619099799997</v>
      </c>
      <c r="O30" s="71">
        <v>3933.7752135399996</v>
      </c>
      <c r="P30" s="71">
        <v>4025.87114643</v>
      </c>
      <c r="Q30" s="71">
        <v>4147.6584347600001</v>
      </c>
      <c r="R30" s="71">
        <v>4199.4819655399997</v>
      </c>
      <c r="S30" s="71">
        <v>4191.8400565399998</v>
      </c>
      <c r="T30" s="71">
        <v>4341.6802786999997</v>
      </c>
      <c r="U30" s="71">
        <v>4478.1198192600004</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'[1]Asia-Pacífico'!C31</f>
        <v>Industria</v>
      </c>
      <c r="D31" s="74">
        <v>1159.8006127200001</v>
      </c>
      <c r="E31" s="74">
        <v>1254.2781882699999</v>
      </c>
      <c r="F31" s="74">
        <v>1341.4534725000001</v>
      </c>
      <c r="G31" s="74">
        <v>1376.4460973899997</v>
      </c>
      <c r="H31" s="74">
        <v>1433.5395020899998</v>
      </c>
      <c r="I31" s="74">
        <v>1564.9230220899999</v>
      </c>
      <c r="J31" s="74">
        <v>1641.62135633</v>
      </c>
      <c r="K31" s="74">
        <v>1674.4188494599998</v>
      </c>
      <c r="L31" s="74">
        <v>1704.8708435999999</v>
      </c>
      <c r="M31" s="74">
        <v>1758.2296738099999</v>
      </c>
      <c r="N31" s="74">
        <v>1727.4920424099998</v>
      </c>
      <c r="O31" s="74">
        <v>1708.3216601199999</v>
      </c>
      <c r="P31" s="74">
        <v>1730.4170560800001</v>
      </c>
      <c r="Q31" s="74">
        <v>1791.2475127800001</v>
      </c>
      <c r="R31" s="74">
        <v>1813.1219648399999</v>
      </c>
      <c r="S31" s="74">
        <v>1841.4681404099999</v>
      </c>
      <c r="T31" s="74">
        <v>1887.3617841799999</v>
      </c>
      <c r="U31" s="74">
        <v>1936.0449990300001</v>
      </c>
      <c r="V31" s="74">
        <v>43.233434503097492</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428.39074758000004</v>
      </c>
      <c r="E32" s="74">
        <v>439.76398102999997</v>
      </c>
      <c r="F32" s="74">
        <v>464.89718418000001</v>
      </c>
      <c r="G32" s="74">
        <v>482.23257633999992</v>
      </c>
      <c r="H32" s="74">
        <v>498.32680602000005</v>
      </c>
      <c r="I32" s="74">
        <v>529.73456759999999</v>
      </c>
      <c r="J32" s="74">
        <v>561.22536675999993</v>
      </c>
      <c r="K32" s="74">
        <v>596.26383654999995</v>
      </c>
      <c r="L32" s="74">
        <v>626.84320602999992</v>
      </c>
      <c r="M32" s="74">
        <v>644.76787123999998</v>
      </c>
      <c r="N32" s="74">
        <v>680.06943908000005</v>
      </c>
      <c r="O32" s="74">
        <v>699.93112444999997</v>
      </c>
      <c r="P32" s="74">
        <v>730.18945426999994</v>
      </c>
      <c r="Q32" s="74">
        <v>765.50985301999992</v>
      </c>
      <c r="R32" s="74">
        <v>771.29085060000011</v>
      </c>
      <c r="S32" s="74">
        <v>718.76566501000002</v>
      </c>
      <c r="T32" s="74">
        <v>750.52154698000004</v>
      </c>
      <c r="U32" s="74">
        <v>773.38647964000006</v>
      </c>
      <c r="V32" s="74">
        <v>17.270339134601372</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831.16843950999998</v>
      </c>
      <c r="E33" s="74">
        <v>847.92844051999998</v>
      </c>
      <c r="F33" s="74">
        <v>860.00926917000004</v>
      </c>
      <c r="G33" s="74">
        <v>854.52434735000008</v>
      </c>
      <c r="H33" s="74">
        <v>861.72865352999997</v>
      </c>
      <c r="I33" s="74">
        <v>882.63837387000001</v>
      </c>
      <c r="J33" s="74">
        <v>900.08490467000001</v>
      </c>
      <c r="K33" s="74">
        <v>915.91238208000004</v>
      </c>
      <c r="L33" s="74">
        <v>938.73215031999996</v>
      </c>
      <c r="M33" s="74">
        <v>952.00808439999992</v>
      </c>
      <c r="N33" s="74">
        <v>969.00977514999988</v>
      </c>
      <c r="O33" s="74">
        <v>995.1294671500001</v>
      </c>
      <c r="P33" s="74">
        <v>1028.4219060999999</v>
      </c>
      <c r="Q33" s="74">
        <v>1050.6558387600001</v>
      </c>
      <c r="R33" s="74">
        <v>1063.7656232399997</v>
      </c>
      <c r="S33" s="74">
        <v>1073.2789365799999</v>
      </c>
      <c r="T33" s="74">
        <v>1125.0620051600001</v>
      </c>
      <c r="U33" s="74">
        <v>1181.06453953</v>
      </c>
      <c r="V33" s="74">
        <v>26.374116531012525</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932.63536437000005</v>
      </c>
      <c r="E34" s="71">
        <v>955.19100878999996</v>
      </c>
      <c r="F34" s="71">
        <v>987.04422820000002</v>
      </c>
      <c r="G34" s="71">
        <v>973.69988153999998</v>
      </c>
      <c r="H34" s="71">
        <v>998.23502376999988</v>
      </c>
      <c r="I34" s="71">
        <v>1032.3565533599999</v>
      </c>
      <c r="J34" s="71">
        <v>1061.91867101</v>
      </c>
      <c r="K34" s="71">
        <v>1108.5309462</v>
      </c>
      <c r="L34" s="71">
        <v>1147.18323788</v>
      </c>
      <c r="M34" s="71">
        <v>1177.5538639700001</v>
      </c>
      <c r="N34" s="71">
        <v>1235.3868401899999</v>
      </c>
      <c r="O34" s="71">
        <v>1261.7828829599998</v>
      </c>
      <c r="P34" s="71">
        <v>1307.1128258999997</v>
      </c>
      <c r="Q34" s="71">
        <v>1356.1097710900001</v>
      </c>
      <c r="R34" s="71">
        <v>1362.42662023</v>
      </c>
      <c r="S34" s="71">
        <v>1323.3426749100001</v>
      </c>
      <c r="T34" s="71">
        <v>1369.1352817100001</v>
      </c>
      <c r="U34" s="71">
        <v>1405.1031217</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144.27802740000001</v>
      </c>
      <c r="E35" s="74">
        <v>146.91826594</v>
      </c>
      <c r="F35" s="74">
        <v>146.36742099000003</v>
      </c>
      <c r="G35" s="74">
        <v>138.70100149999999</v>
      </c>
      <c r="H35" s="74">
        <v>136.39674969999999</v>
      </c>
      <c r="I35" s="74">
        <v>130.63301666999999</v>
      </c>
      <c r="J35" s="74">
        <v>120.39387868</v>
      </c>
      <c r="K35" s="74">
        <v>125.97854504999999</v>
      </c>
      <c r="L35" s="74">
        <v>120.09774757000001</v>
      </c>
      <c r="M35" s="74">
        <v>123.20146141000001</v>
      </c>
      <c r="N35" s="74">
        <v>127.38574776999999</v>
      </c>
      <c r="O35" s="74">
        <v>124.15475859</v>
      </c>
      <c r="P35" s="74">
        <v>125.00929999</v>
      </c>
      <c r="Q35" s="74">
        <v>136.20083799</v>
      </c>
      <c r="R35" s="74">
        <v>142.25521319000001</v>
      </c>
      <c r="S35" s="74">
        <v>153.94513405999999</v>
      </c>
      <c r="T35" s="74">
        <v>155.46531297999999</v>
      </c>
      <c r="U35" s="74">
        <v>163.02023794000002</v>
      </c>
      <c r="V35" s="74">
        <v>11.602012366378192</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417.66718157999998</v>
      </c>
      <c r="E36" s="74">
        <v>426.93971136000005</v>
      </c>
      <c r="F36" s="74">
        <v>450.06535717000003</v>
      </c>
      <c r="G36" s="74">
        <v>461.63943544999995</v>
      </c>
      <c r="H36" s="74">
        <v>473.47223062</v>
      </c>
      <c r="I36" s="74">
        <v>502.14167552999999</v>
      </c>
      <c r="J36" s="74">
        <v>528.92068198000004</v>
      </c>
      <c r="K36" s="74">
        <v>561.53544348000003</v>
      </c>
      <c r="L36" s="74">
        <v>588.76395825999998</v>
      </c>
      <c r="M36" s="74">
        <v>602.27789472000006</v>
      </c>
      <c r="N36" s="74">
        <v>635.22950918999993</v>
      </c>
      <c r="O36" s="74">
        <v>651.06231403000004</v>
      </c>
      <c r="P36" s="74">
        <v>676.66217728000004</v>
      </c>
      <c r="Q36" s="74">
        <v>708.14302190000001</v>
      </c>
      <c r="R36" s="74">
        <v>705.81343936999997</v>
      </c>
      <c r="S36" s="74">
        <v>650.29645821999998</v>
      </c>
      <c r="T36" s="74">
        <v>678.12780952000014</v>
      </c>
      <c r="U36" s="74">
        <v>700.18319339999994</v>
      </c>
      <c r="V36" s="74">
        <v>49.831445292987844</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119.67847493000001</v>
      </c>
      <c r="E37" s="74">
        <v>116.60898201999998</v>
      </c>
      <c r="F37" s="74">
        <v>116.75621177000001</v>
      </c>
      <c r="G37" s="74">
        <v>110.86397760999999</v>
      </c>
      <c r="H37" s="74">
        <v>110.37058300000001</v>
      </c>
      <c r="I37" s="74">
        <v>114.36714949</v>
      </c>
      <c r="J37" s="74">
        <v>117.52372124999998</v>
      </c>
      <c r="K37" s="74">
        <v>118.60865367000001</v>
      </c>
      <c r="L37" s="74">
        <v>122.09059576</v>
      </c>
      <c r="M37" s="74">
        <v>125.25320239</v>
      </c>
      <c r="N37" s="74">
        <v>131.58753709000001</v>
      </c>
      <c r="O37" s="74">
        <v>136.60791155999999</v>
      </c>
      <c r="P37" s="74">
        <v>142.23950527</v>
      </c>
      <c r="Q37" s="74">
        <v>143.13257828000002</v>
      </c>
      <c r="R37" s="74">
        <v>137.50552474</v>
      </c>
      <c r="S37" s="74">
        <v>139.42097554</v>
      </c>
      <c r="T37" s="74">
        <v>144.19753947999999</v>
      </c>
      <c r="U37" s="74">
        <v>150.50290924000001</v>
      </c>
      <c r="V37" s="74">
        <v>10.711164676505039</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150.46658904999998</v>
      </c>
      <c r="E38" s="71">
        <v>165.41510969000001</v>
      </c>
      <c r="F38" s="71">
        <v>177.33286851000003</v>
      </c>
      <c r="G38" s="71">
        <v>186.56920793</v>
      </c>
      <c r="H38" s="71">
        <v>188.87585858999998</v>
      </c>
      <c r="I38" s="71">
        <v>216.14285086999999</v>
      </c>
      <c r="J38" s="71">
        <v>231.27150058999999</v>
      </c>
      <c r="K38" s="71">
        <v>247.02579718999999</v>
      </c>
      <c r="L38" s="71">
        <v>262.76066638000003</v>
      </c>
      <c r="M38" s="71">
        <v>269.18116759999998</v>
      </c>
      <c r="N38" s="71">
        <v>268.74244888999999</v>
      </c>
      <c r="O38" s="71">
        <v>283.26990237000001</v>
      </c>
      <c r="P38" s="71">
        <v>307.81754794</v>
      </c>
      <c r="Q38" s="71">
        <v>340.38451598999995</v>
      </c>
      <c r="R38" s="71">
        <v>360.46092451999999</v>
      </c>
      <c r="S38" s="71">
        <v>365.79962361999998</v>
      </c>
      <c r="T38" s="71">
        <v>399.32266873999998</v>
      </c>
      <c r="U38" s="71">
        <v>394.06889502000001</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64.189282439999999</v>
      </c>
      <c r="E39" s="74">
        <v>75.744091159999996</v>
      </c>
      <c r="F39" s="74">
        <v>77.904790719999994</v>
      </c>
      <c r="G39" s="74">
        <v>81.526091800000003</v>
      </c>
      <c r="H39" s="74">
        <v>76.785067290000001</v>
      </c>
      <c r="I39" s="74">
        <v>94.436412040000008</v>
      </c>
      <c r="J39" s="74">
        <v>93.489285730000006</v>
      </c>
      <c r="K39" s="74">
        <v>99.104911970000003</v>
      </c>
      <c r="L39" s="74">
        <v>106.11062369</v>
      </c>
      <c r="M39" s="74">
        <v>108.78113843</v>
      </c>
      <c r="N39" s="74">
        <v>104.22979318</v>
      </c>
      <c r="O39" s="74">
        <v>112.07707117</v>
      </c>
      <c r="P39" s="74">
        <v>127.78560671000001</v>
      </c>
      <c r="Q39" s="74">
        <v>154.00597351999997</v>
      </c>
      <c r="R39" s="74">
        <v>164.49618362999999</v>
      </c>
      <c r="S39" s="74">
        <v>168.55461166000001</v>
      </c>
      <c r="T39" s="74">
        <v>185.60096236000001</v>
      </c>
      <c r="U39" s="74">
        <v>179.60581879</v>
      </c>
      <c r="V39" s="74">
        <v>45.577263534307761</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3.71753453</v>
      </c>
      <c r="E40" s="74">
        <v>4.88378859</v>
      </c>
      <c r="F40" s="74">
        <v>5.8084669199999999</v>
      </c>
      <c r="G40" s="74">
        <v>10.41466327</v>
      </c>
      <c r="H40" s="74">
        <v>13.522735579999999</v>
      </c>
      <c r="I40" s="74">
        <v>14.652627150000001</v>
      </c>
      <c r="J40" s="74">
        <v>18.1674629</v>
      </c>
      <c r="K40" s="74">
        <v>19.045651970000002</v>
      </c>
      <c r="L40" s="74">
        <v>20.86415015</v>
      </c>
      <c r="M40" s="74">
        <v>23.785408279999999</v>
      </c>
      <c r="N40" s="74">
        <v>25.558447530000002</v>
      </c>
      <c r="O40" s="74">
        <v>26.731981820000001</v>
      </c>
      <c r="P40" s="74">
        <v>28.728784260000001</v>
      </c>
      <c r="Q40" s="74">
        <v>29.207463630000003</v>
      </c>
      <c r="R40" s="74">
        <v>32.843458849999998</v>
      </c>
      <c r="S40" s="74">
        <v>32.633402529999998</v>
      </c>
      <c r="T40" s="74">
        <v>34.950802100000004</v>
      </c>
      <c r="U40" s="74">
        <v>36.92593068</v>
      </c>
      <c r="V40" s="74">
        <v>9.37042510755027</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50.847621820000001</v>
      </c>
      <c r="E41" s="74">
        <v>56.408935039999996</v>
      </c>
      <c r="F41" s="74">
        <v>62.117154910000004</v>
      </c>
      <c r="G41" s="74">
        <v>62.86899970999999</v>
      </c>
      <c r="H41" s="74">
        <v>64.007295900000003</v>
      </c>
      <c r="I41" s="74">
        <v>72.383047419999997</v>
      </c>
      <c r="J41" s="74">
        <v>77.833197599999991</v>
      </c>
      <c r="K41" s="74">
        <v>81.712489070000004</v>
      </c>
      <c r="L41" s="74">
        <v>84.954047429999989</v>
      </c>
      <c r="M41" s="74">
        <v>86.670359739999995</v>
      </c>
      <c r="N41" s="74">
        <v>89.444766950000002</v>
      </c>
      <c r="O41" s="74">
        <v>93.213855219999999</v>
      </c>
      <c r="P41" s="74">
        <v>99.737045179999996</v>
      </c>
      <c r="Q41" s="74">
        <v>104.74436851999999</v>
      </c>
      <c r="R41" s="74">
        <v>108.42213459</v>
      </c>
      <c r="S41" s="74">
        <v>110.62698353</v>
      </c>
      <c r="T41" s="74">
        <v>121.16344504</v>
      </c>
      <c r="U41" s="74">
        <v>120.77710658000001</v>
      </c>
      <c r="V41" s="74">
        <v>30.648728713762157</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925.66023999000004</v>
      </c>
      <c r="E42" s="71">
        <v>947.40337712999997</v>
      </c>
      <c r="F42" s="71">
        <v>979.21719775999998</v>
      </c>
      <c r="G42" s="71">
        <v>967.58488468999997</v>
      </c>
      <c r="H42" s="71">
        <v>991.28590192000001</v>
      </c>
      <c r="I42" s="71">
        <v>1024.6584339999999</v>
      </c>
      <c r="J42" s="71">
        <v>1058.8493601600001</v>
      </c>
      <c r="K42" s="71">
        <v>1104.0509858300002</v>
      </c>
      <c r="L42" s="71">
        <v>1143.9011857099999</v>
      </c>
      <c r="M42" s="71">
        <v>1171.8942590899999</v>
      </c>
      <c r="N42" s="71">
        <v>1229.95158993</v>
      </c>
      <c r="O42" s="71">
        <v>1256.6227703699999</v>
      </c>
      <c r="P42" s="71">
        <v>1304.31826374</v>
      </c>
      <c r="Q42" s="71">
        <v>1353.3883839700002</v>
      </c>
      <c r="R42" s="71">
        <v>1358.6576209099999</v>
      </c>
      <c r="S42" s="71">
        <v>1318.92481864</v>
      </c>
      <c r="T42" s="71">
        <v>1364.50138558</v>
      </c>
      <c r="U42" s="71">
        <v>1400.3847272999999</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178.42511478</v>
      </c>
      <c r="E43" s="74">
        <v>180.94904731</v>
      </c>
      <c r="F43" s="74">
        <v>188.44341630000002</v>
      </c>
      <c r="G43" s="74">
        <v>195.00903619000002</v>
      </c>
      <c r="H43" s="74">
        <v>200.64993097999997</v>
      </c>
      <c r="I43" s="74">
        <v>213.60550182999998</v>
      </c>
      <c r="J43" s="74">
        <v>222.02959835999999</v>
      </c>
      <c r="K43" s="74">
        <v>232.03119798999998</v>
      </c>
      <c r="L43" s="74">
        <v>251.86422530000002</v>
      </c>
      <c r="M43" s="74">
        <v>257.43413055999997</v>
      </c>
      <c r="N43" s="74">
        <v>281.87951250999998</v>
      </c>
      <c r="O43" s="74">
        <v>293.91409061000002</v>
      </c>
      <c r="P43" s="74">
        <v>304.23426863000003</v>
      </c>
      <c r="Q43" s="74">
        <v>320.728205</v>
      </c>
      <c r="R43" s="74">
        <v>329.42889263000001</v>
      </c>
      <c r="S43" s="74">
        <v>306.01138176000001</v>
      </c>
      <c r="T43" s="74">
        <v>319.83123779000005</v>
      </c>
      <c r="U43" s="74">
        <v>321.75646727488487</v>
      </c>
      <c r="V43" s="74">
        <v>22.976290800831908</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312.24369189999999</v>
      </c>
      <c r="E44" s="74">
        <v>313.89770242999998</v>
      </c>
      <c r="F44" s="74">
        <v>326.49822843000004</v>
      </c>
      <c r="G44" s="74">
        <v>335.47173966999998</v>
      </c>
      <c r="H44" s="74">
        <v>340.97036315000003</v>
      </c>
      <c r="I44" s="74">
        <v>359.26587721999999</v>
      </c>
      <c r="J44" s="74">
        <v>380.57571874999996</v>
      </c>
      <c r="K44" s="74">
        <v>409.79048595</v>
      </c>
      <c r="L44" s="74">
        <v>414.51365368</v>
      </c>
      <c r="M44" s="74">
        <v>417.41605093999999</v>
      </c>
      <c r="N44" s="74">
        <v>427.37750983999996</v>
      </c>
      <c r="O44" s="74">
        <v>422.17686729999997</v>
      </c>
      <c r="P44" s="74">
        <v>434.30431205000002</v>
      </c>
      <c r="Q44" s="74">
        <v>443.90224363999999</v>
      </c>
      <c r="R44" s="74">
        <v>425.33489658000002</v>
      </c>
      <c r="S44" s="74">
        <v>396.68365301</v>
      </c>
      <c r="T44" s="74">
        <v>407.48814019999998</v>
      </c>
      <c r="U44" s="74">
        <v>442.67347376195301</v>
      </c>
      <c r="V44" s="74">
        <v>31.610847014551918</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67.248253919999996</v>
      </c>
      <c r="E45" s="74">
        <v>70.650587770000001</v>
      </c>
      <c r="F45" s="74">
        <v>68.843040700000003</v>
      </c>
      <c r="G45" s="74">
        <v>57.172024159999999</v>
      </c>
      <c r="H45" s="74">
        <v>51.489061899999996</v>
      </c>
      <c r="I45" s="74">
        <v>47.415571600000007</v>
      </c>
      <c r="J45" s="74">
        <v>42.801711959999999</v>
      </c>
      <c r="K45" s="74">
        <v>37.947598500000005</v>
      </c>
      <c r="L45" s="74">
        <v>34.322845800000003</v>
      </c>
      <c r="M45" s="74">
        <v>32.917586800000002</v>
      </c>
      <c r="N45" s="74">
        <v>32.01368111</v>
      </c>
      <c r="O45" s="74">
        <v>32.036677330000003</v>
      </c>
      <c r="P45" s="74">
        <v>32.505834219999997</v>
      </c>
      <c r="Q45" s="74">
        <v>29.793931819999997</v>
      </c>
      <c r="R45" s="74">
        <v>30.763994920000002</v>
      </c>
      <c r="S45" s="74">
        <v>29.475577340000001</v>
      </c>
      <c r="T45" s="74">
        <v>33.896893559999995</v>
      </c>
      <c r="U45" s="74">
        <v>38.852417701189118</v>
      </c>
      <c r="V45" s="74">
        <v>2.7744102705331697</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18.676575139999997</v>
      </c>
      <c r="E46" s="74">
        <v>19.380107400000004</v>
      </c>
      <c r="F46" s="74">
        <v>21.293808220000003</v>
      </c>
      <c r="G46" s="74">
        <v>21.344503900000003</v>
      </c>
      <c r="H46" s="74">
        <v>22.46271166</v>
      </c>
      <c r="I46" s="74">
        <v>25.435140430000001</v>
      </c>
      <c r="J46" s="74">
        <v>25.582720389999999</v>
      </c>
      <c r="K46" s="74">
        <v>26.70129244</v>
      </c>
      <c r="L46" s="74">
        <v>29.863371139999998</v>
      </c>
      <c r="M46" s="74">
        <v>32.618217969999996</v>
      </c>
      <c r="N46" s="74">
        <v>36.016049649999999</v>
      </c>
      <c r="O46" s="74">
        <v>39.511555589999993</v>
      </c>
      <c r="P46" s="74">
        <v>43.262977170000006</v>
      </c>
      <c r="Q46" s="74">
        <v>45.98560058999999</v>
      </c>
      <c r="R46" s="74">
        <v>47.339447110000002</v>
      </c>
      <c r="S46" s="74">
        <v>40.260822349999998</v>
      </c>
      <c r="T46" s="74">
        <v>42.72680458</v>
      </c>
      <c r="U46" s="74">
        <v>35.460441191220987</v>
      </c>
      <c r="V46" s="74">
        <v>2.5321927967316666</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70.728146890000005</v>
      </c>
      <c r="E47" s="74">
        <v>77.804316119999996</v>
      </c>
      <c r="F47" s="74">
        <v>81.362774630000004</v>
      </c>
      <c r="G47" s="74">
        <v>78.614315419999997</v>
      </c>
      <c r="H47" s="74">
        <v>84.183302460000007</v>
      </c>
      <c r="I47" s="74">
        <v>88.959662269999995</v>
      </c>
      <c r="J47" s="74">
        <v>93.024003189999988</v>
      </c>
      <c r="K47" s="74">
        <v>93.76598202000001</v>
      </c>
      <c r="L47" s="74">
        <v>100.44902137999999</v>
      </c>
      <c r="M47" s="74">
        <v>107.15822718999999</v>
      </c>
      <c r="N47" s="74">
        <v>112.43268665999999</v>
      </c>
      <c r="O47" s="74">
        <v>124.19653040999999</v>
      </c>
      <c r="P47" s="74">
        <v>131.70935087000001</v>
      </c>
      <c r="Q47" s="74">
        <v>140.77685448999998</v>
      </c>
      <c r="R47" s="74">
        <v>142.63526615999999</v>
      </c>
      <c r="S47" s="74">
        <v>140.79928323999999</v>
      </c>
      <c r="T47" s="74">
        <v>148.13232384999998</v>
      </c>
      <c r="U47" s="74">
        <v>154.46398356509769</v>
      </c>
      <c r="V47" s="74">
        <v>11.030110551327612</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1196.6642588000002</v>
      </c>
      <c r="E48" s="71">
        <v>1252.0968750499999</v>
      </c>
      <c r="F48" s="71">
        <v>1318.86883807</v>
      </c>
      <c r="G48" s="71">
        <v>1347.6834204200002</v>
      </c>
      <c r="H48" s="71">
        <v>1391.74154666</v>
      </c>
      <c r="I48" s="71">
        <v>1493.6507275399999</v>
      </c>
      <c r="J48" s="71">
        <v>1569.7129020200002</v>
      </c>
      <c r="K48" s="71">
        <v>1635.3018855199998</v>
      </c>
      <c r="L48" s="71">
        <v>1677.4482254499999</v>
      </c>
      <c r="M48" s="71">
        <v>1710.8595925499999</v>
      </c>
      <c r="N48" s="71">
        <v>1785.3439954</v>
      </c>
      <c r="O48" s="71">
        <v>1893.5922056300001</v>
      </c>
      <c r="P48" s="71">
        <v>1994.6804782600002</v>
      </c>
      <c r="Q48" s="71">
        <v>2062.8530614599999</v>
      </c>
      <c r="R48" s="71">
        <v>2095.9948090999997</v>
      </c>
      <c r="S48" s="71">
        <v>2030.34191885</v>
      </c>
      <c r="T48" s="71">
        <v>2053.27618102</v>
      </c>
      <c r="U48" s="71">
        <v>2098.8856760199997</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1072.4151401400002</v>
      </c>
      <c r="E49" s="74">
        <v>1110.8364709199998</v>
      </c>
      <c r="F49" s="74">
        <v>1160.8102181199999</v>
      </c>
      <c r="G49" s="74">
        <v>1185.4660517900002</v>
      </c>
      <c r="H49" s="74">
        <v>1230.8336793599999</v>
      </c>
      <c r="I49" s="74">
        <v>1305.7792748699999</v>
      </c>
      <c r="J49" s="74">
        <v>1346.1761653600001</v>
      </c>
      <c r="K49" s="74">
        <v>1396.6094951499999</v>
      </c>
      <c r="L49" s="74">
        <v>1422.3199365399998</v>
      </c>
      <c r="M49" s="74">
        <v>1450.04181543</v>
      </c>
      <c r="N49" s="74">
        <v>1526.28743908</v>
      </c>
      <c r="O49" s="74">
        <v>1616.79635441</v>
      </c>
      <c r="P49" s="74">
        <v>1691.6907086000001</v>
      </c>
      <c r="Q49" s="74">
        <v>1731.5820872100001</v>
      </c>
      <c r="R49" s="74">
        <v>1756.7237667899999</v>
      </c>
      <c r="S49" s="74">
        <v>1683.67464638</v>
      </c>
      <c r="T49" s="74">
        <v>1681.0476433499998</v>
      </c>
      <c r="U49" s="74">
        <v>1742.3491511499999</v>
      </c>
      <c r="V49" s="74">
        <v>83.013056454504948</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124.24911865999999</v>
      </c>
      <c r="E50" s="74">
        <v>141.26040413000001</v>
      </c>
      <c r="F50" s="74">
        <v>158.05861994999998</v>
      </c>
      <c r="G50" s="74">
        <v>162.21736863000001</v>
      </c>
      <c r="H50" s="74">
        <v>160.90786730000002</v>
      </c>
      <c r="I50" s="74">
        <v>187.87145267</v>
      </c>
      <c r="J50" s="74">
        <v>223.53673666</v>
      </c>
      <c r="K50" s="74">
        <v>238.69239037</v>
      </c>
      <c r="L50" s="74">
        <v>255.12828890999998</v>
      </c>
      <c r="M50" s="74">
        <v>260.81777711999996</v>
      </c>
      <c r="N50" s="74">
        <v>259.05655632000003</v>
      </c>
      <c r="O50" s="74">
        <v>276.79585122000003</v>
      </c>
      <c r="P50" s="74">
        <v>302.98976966000004</v>
      </c>
      <c r="Q50" s="74">
        <v>331.27097424999999</v>
      </c>
      <c r="R50" s="74">
        <v>339.27104230999998</v>
      </c>
      <c r="S50" s="74">
        <v>346.66727246999994</v>
      </c>
      <c r="T50" s="74">
        <v>372.22853767000004</v>
      </c>
      <c r="U50" s="74">
        <v>356.53652486999999</v>
      </c>
      <c r="V50" s="74">
        <v>16.986943545495077</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28.657937389999997</v>
      </c>
      <c r="E51" s="74">
        <v>27.968219399999999</v>
      </c>
      <c r="F51" s="74">
        <v>30.525526070000002</v>
      </c>
      <c r="G51" s="74">
        <v>35.303143989999995</v>
      </c>
      <c r="H51" s="74">
        <v>37.070300639999999</v>
      </c>
      <c r="I51" s="74">
        <v>43.4425417</v>
      </c>
      <c r="J51" s="74">
        <v>46.776798269999993</v>
      </c>
      <c r="K51" s="74">
        <v>50.702719999999999</v>
      </c>
      <c r="L51" s="74">
        <v>53.834763260000003</v>
      </c>
      <c r="M51" s="74">
        <v>56.363976559999998</v>
      </c>
      <c r="N51" s="74">
        <v>60.663619329999996</v>
      </c>
      <c r="O51" s="74">
        <v>62.705770939999994</v>
      </c>
      <c r="P51" s="74">
        <v>62.36003857</v>
      </c>
      <c r="Q51" s="74">
        <v>66.276739649999996</v>
      </c>
      <c r="R51" s="74">
        <v>71.163259939999989</v>
      </c>
      <c r="S51" s="74">
        <v>67.67746065</v>
      </c>
      <c r="T51" s="74">
        <v>68.106087279999997</v>
      </c>
      <c r="U51" s="74">
        <v>78.402400402610198</v>
      </c>
      <c r="V51" s="74">
        <v>3.7354297710621527</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48.144983019999998</v>
      </c>
      <c r="E52" s="74">
        <v>48.330985269999999</v>
      </c>
      <c r="F52" s="74">
        <v>54.887964980000007</v>
      </c>
      <c r="G52" s="74">
        <v>62.52700419</v>
      </c>
      <c r="H52" s="74">
        <v>72.139056740000001</v>
      </c>
      <c r="I52" s="74">
        <v>71.420996889999998</v>
      </c>
      <c r="J52" s="74">
        <v>71.031869259999993</v>
      </c>
      <c r="K52" s="74">
        <v>68.215526060000002</v>
      </c>
      <c r="L52" s="74">
        <v>67.137670580000005</v>
      </c>
      <c r="M52" s="74">
        <v>75.030442319999992</v>
      </c>
      <c r="N52" s="74">
        <v>74.192634220000002</v>
      </c>
      <c r="O52" s="74">
        <v>83.46004275</v>
      </c>
      <c r="P52" s="74">
        <v>91.719117280000006</v>
      </c>
      <c r="Q52" s="74">
        <v>88.953706949999997</v>
      </c>
      <c r="R52" s="74">
        <v>92.057078820000001</v>
      </c>
      <c r="S52" s="74">
        <v>86.03249769</v>
      </c>
      <c r="T52" s="74">
        <v>84.94684878000001</v>
      </c>
      <c r="U52" s="74">
        <v>98.867150591244979</v>
      </c>
      <c r="V52" s="74">
        <v>4.7104590650559528</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78.823847610000016</v>
      </c>
      <c r="E53" s="74">
        <v>93.364136020000004</v>
      </c>
      <c r="F53" s="74">
        <v>96.404015490000006</v>
      </c>
      <c r="G53" s="74">
        <v>99.755950299999995</v>
      </c>
      <c r="H53" s="74">
        <v>106.04847266</v>
      </c>
      <c r="I53" s="74">
        <v>112.48092813</v>
      </c>
      <c r="J53" s="74">
        <v>121.68216280999999</v>
      </c>
      <c r="K53" s="74">
        <v>119.94808907000001</v>
      </c>
      <c r="L53" s="74">
        <v>124.69547326999999</v>
      </c>
      <c r="M53" s="74">
        <v>116.44718140000001</v>
      </c>
      <c r="N53" s="74">
        <v>117.78060658</v>
      </c>
      <c r="O53" s="74">
        <v>116.21232607</v>
      </c>
      <c r="P53" s="74">
        <v>119.51280503</v>
      </c>
      <c r="Q53" s="74">
        <v>109.58054559000001</v>
      </c>
      <c r="R53" s="74">
        <v>103.43659364999999</v>
      </c>
      <c r="S53" s="74">
        <v>94.368369670000007</v>
      </c>
      <c r="T53" s="74">
        <v>103.45219419000001</v>
      </c>
      <c r="U53" s="74">
        <v>94.130293771117039</v>
      </c>
      <c r="V53" s="74">
        <v>4.4847746995734941</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16.25691492</v>
      </c>
      <c r="E54" s="74">
        <v>17.910522710000002</v>
      </c>
      <c r="F54" s="74">
        <v>18.363338240000001</v>
      </c>
      <c r="G54" s="74">
        <v>20.692897439999999</v>
      </c>
      <c r="H54" s="74">
        <v>19.379873190000001</v>
      </c>
      <c r="I54" s="74">
        <v>21.066916050000003</v>
      </c>
      <c r="J54" s="74">
        <v>21.913167549999997</v>
      </c>
      <c r="K54" s="74">
        <v>20.554838190000002</v>
      </c>
      <c r="L54" s="74">
        <v>22.151315449999998</v>
      </c>
      <c r="M54" s="74">
        <v>20.858176200000003</v>
      </c>
      <c r="N54" s="74">
        <v>21.910694639999999</v>
      </c>
      <c r="O54" s="74">
        <v>26.290520010000002</v>
      </c>
      <c r="P54" s="74">
        <v>28.366468149999999</v>
      </c>
      <c r="Q54" s="74">
        <v>27.343701709999998</v>
      </c>
      <c r="R54" s="74">
        <v>25.355631349999999</v>
      </c>
      <c r="S54" s="74">
        <v>17.405596540000001</v>
      </c>
      <c r="T54" s="74">
        <v>11.946469689999999</v>
      </c>
      <c r="U54" s="74">
        <v>13.19716851145702</v>
      </c>
      <c r="V54" s="74">
        <v>0.62877024042977303</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36.085493830000004</v>
      </c>
      <c r="E55" s="74">
        <v>34.633892549999999</v>
      </c>
      <c r="F55" s="74">
        <v>34.587106069999997</v>
      </c>
      <c r="G55" s="74">
        <v>33.068007090000002</v>
      </c>
      <c r="H55" s="74">
        <v>34.987939479999994</v>
      </c>
      <c r="I55" s="74">
        <v>38.93064158</v>
      </c>
      <c r="J55" s="74">
        <v>41.770565489999996</v>
      </c>
      <c r="K55" s="74">
        <v>43.391062330000004</v>
      </c>
      <c r="L55" s="74">
        <v>45.433000710000002</v>
      </c>
      <c r="M55" s="74">
        <v>50.783018589999998</v>
      </c>
      <c r="N55" s="74">
        <v>57.086437480000008</v>
      </c>
      <c r="O55" s="74">
        <v>67.238260839999995</v>
      </c>
      <c r="P55" s="74">
        <v>70.725883139999993</v>
      </c>
      <c r="Q55" s="74">
        <v>74.493014519999988</v>
      </c>
      <c r="R55" s="74">
        <v>80.225527630000002</v>
      </c>
      <c r="S55" s="74">
        <v>81.126258910000004</v>
      </c>
      <c r="T55" s="74">
        <v>85.968006379999991</v>
      </c>
      <c r="U55" s="74">
        <v>94.457274498648289</v>
      </c>
      <c r="V55" s="74">
        <v>4.5003534769822418</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386.46362219999997</v>
      </c>
      <c r="E56" s="71">
        <v>390.00412729999999</v>
      </c>
      <c r="F56" s="71">
        <v>414.11181215000005</v>
      </c>
      <c r="G56" s="71">
        <v>427.46035302999996</v>
      </c>
      <c r="H56" s="71">
        <v>448.08738962000001</v>
      </c>
      <c r="I56" s="71">
        <v>468.16500846000002</v>
      </c>
      <c r="J56" s="71">
        <v>478.35333738999998</v>
      </c>
      <c r="K56" s="71">
        <v>472.78952067</v>
      </c>
      <c r="L56" s="71">
        <v>482.87321634000006</v>
      </c>
      <c r="M56" s="71">
        <v>485.85160892999994</v>
      </c>
      <c r="N56" s="71">
        <v>515.62102652999999</v>
      </c>
      <c r="O56" s="71">
        <v>555.41605146999996</v>
      </c>
      <c r="P56" s="71">
        <v>580.55467386999999</v>
      </c>
      <c r="Q56" s="71">
        <v>571.90872185000001</v>
      </c>
      <c r="R56" s="71">
        <v>583.87970385999995</v>
      </c>
      <c r="S56" s="71">
        <v>551.04748423000001</v>
      </c>
      <c r="T56" s="71">
        <v>549.3009194</v>
      </c>
      <c r="U56" s="71">
        <v>559.72957759000008</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292.97965830999999</v>
      </c>
      <c r="E57" s="74">
        <v>296.18493124999998</v>
      </c>
      <c r="F57" s="74">
        <v>318.23666167000005</v>
      </c>
      <c r="G57" s="74">
        <v>333.69429542</v>
      </c>
      <c r="H57" s="74">
        <v>353.79441885</v>
      </c>
      <c r="I57" s="74">
        <v>364.57915291</v>
      </c>
      <c r="J57" s="74">
        <v>372.70344487</v>
      </c>
      <c r="K57" s="74">
        <v>373.08900476000002</v>
      </c>
      <c r="L57" s="74">
        <v>377.94989304000006</v>
      </c>
      <c r="M57" s="74">
        <v>376.95540630999994</v>
      </c>
      <c r="N57" s="74">
        <v>399.61719943999998</v>
      </c>
      <c r="O57" s="74">
        <v>426.22143116000001</v>
      </c>
      <c r="P57" s="74">
        <v>431.79300258000001</v>
      </c>
      <c r="Q57" s="74">
        <v>417.11698486</v>
      </c>
      <c r="R57" s="74">
        <v>414.85554475999993</v>
      </c>
      <c r="S57" s="74">
        <v>380.13879871</v>
      </c>
      <c r="T57" s="74">
        <v>379.43715474999999</v>
      </c>
      <c r="U57" s="74">
        <v>377.89511297000007</v>
      </c>
      <c r="V57" s="74">
        <v>67.513872430519811</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93.483963889999998</v>
      </c>
      <c r="E58" s="74">
        <v>93.819196050000002</v>
      </c>
      <c r="F58" s="74">
        <v>95.875150480000002</v>
      </c>
      <c r="G58" s="74">
        <v>93.76605760999999</v>
      </c>
      <c r="H58" s="74">
        <v>94.292970770000011</v>
      </c>
      <c r="I58" s="74">
        <v>103.58585555000001</v>
      </c>
      <c r="J58" s="74">
        <v>105.64989251999999</v>
      </c>
      <c r="K58" s="74">
        <v>99.700515909999993</v>
      </c>
      <c r="L58" s="74">
        <v>104.92332329999999</v>
      </c>
      <c r="M58" s="74">
        <v>108.89620262000001</v>
      </c>
      <c r="N58" s="74">
        <v>116.00382708999999</v>
      </c>
      <c r="O58" s="74">
        <v>129.19462030999998</v>
      </c>
      <c r="P58" s="74">
        <v>148.76167128999998</v>
      </c>
      <c r="Q58" s="74">
        <v>154.79173699</v>
      </c>
      <c r="R58" s="74">
        <v>169.02415910000002</v>
      </c>
      <c r="S58" s="74">
        <v>170.90868552000001</v>
      </c>
      <c r="T58" s="74">
        <v>169.86376465000001</v>
      </c>
      <c r="U58" s="74">
        <v>181.83446462000001</v>
      </c>
      <c r="V58" s="74">
        <v>32.486127569480189</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32.236953700000001</v>
      </c>
      <c r="E59" s="74">
        <v>31.821425430000001</v>
      </c>
      <c r="F59" s="74">
        <v>36.955642899999994</v>
      </c>
      <c r="G59" s="74">
        <v>38.992640520000002</v>
      </c>
      <c r="H59" s="74">
        <v>48.515734049999999</v>
      </c>
      <c r="I59" s="74">
        <v>55.937175629999999</v>
      </c>
      <c r="J59" s="74">
        <v>55.963014230000006</v>
      </c>
      <c r="K59" s="74">
        <v>61.097782139999993</v>
      </c>
      <c r="L59" s="74">
        <v>59.915637879999998</v>
      </c>
      <c r="M59" s="74">
        <v>64.827620539999998</v>
      </c>
      <c r="N59" s="74">
        <v>68.874106949999998</v>
      </c>
      <c r="O59" s="74">
        <v>71.073843940000003</v>
      </c>
      <c r="P59" s="74">
        <v>71.13347069999999</v>
      </c>
      <c r="Q59" s="74">
        <v>71.150065259999991</v>
      </c>
      <c r="R59" s="74">
        <v>75.701058340000003</v>
      </c>
      <c r="S59" s="74">
        <v>68.491335250000006</v>
      </c>
      <c r="T59" s="74">
        <v>74.38958122999999</v>
      </c>
      <c r="U59" s="74">
        <v>72.173955849547696</v>
      </c>
      <c r="V59" s="74">
        <v>12.894433086831594</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52.439651659999996</v>
      </c>
      <c r="E60" s="74">
        <v>59.013669730000004</v>
      </c>
      <c r="F60" s="74">
        <v>68.417381500000005</v>
      </c>
      <c r="G60" s="74">
        <v>80.576207189999991</v>
      </c>
      <c r="H60" s="74">
        <v>92.901042490000009</v>
      </c>
      <c r="I60" s="74">
        <v>98.543421469999984</v>
      </c>
      <c r="J60" s="74">
        <v>96.803301329999996</v>
      </c>
      <c r="K60" s="74">
        <v>99.522239949999999</v>
      </c>
      <c r="L60" s="74">
        <v>103.82268587</v>
      </c>
      <c r="M60" s="74">
        <v>104.33855912999999</v>
      </c>
      <c r="N60" s="74">
        <v>108.65927031</v>
      </c>
      <c r="O60" s="74">
        <v>120.66642217</v>
      </c>
      <c r="P60" s="74">
        <v>125.16722376</v>
      </c>
      <c r="Q60" s="74">
        <v>128.37249906</v>
      </c>
      <c r="R60" s="74">
        <v>131.81360088</v>
      </c>
      <c r="S60" s="74">
        <v>123.41043773</v>
      </c>
      <c r="T60" s="74">
        <v>120.39957488</v>
      </c>
      <c r="U60" s="74">
        <v>114.93859525508623</v>
      </c>
      <c r="V60" s="74">
        <v>20.534665284255951</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42.34795811</v>
      </c>
      <c r="E61" s="74">
        <v>47.430657939999996</v>
      </c>
      <c r="F61" s="74">
        <v>48.039291570000003</v>
      </c>
      <c r="G61" s="74">
        <v>53.812543349999999</v>
      </c>
      <c r="H61" s="74">
        <v>53.250894270000003</v>
      </c>
      <c r="I61" s="74">
        <v>54.325190379999995</v>
      </c>
      <c r="J61" s="74">
        <v>64.480980049999999</v>
      </c>
      <c r="K61" s="74">
        <v>58.09243824</v>
      </c>
      <c r="L61" s="74">
        <v>61.290775239999995</v>
      </c>
      <c r="M61" s="74">
        <v>56.2111126</v>
      </c>
      <c r="N61" s="74">
        <v>56.611407999999997</v>
      </c>
      <c r="O61" s="74">
        <v>57.461790899999997</v>
      </c>
      <c r="P61" s="74">
        <v>61.721529230000002</v>
      </c>
      <c r="Q61" s="74">
        <v>57.831720830000002</v>
      </c>
      <c r="R61" s="74">
        <v>50.91358906</v>
      </c>
      <c r="S61" s="74">
        <v>43.809912549999993</v>
      </c>
      <c r="T61" s="74">
        <v>48.868926119999998</v>
      </c>
      <c r="U61" s="74">
        <v>49.710837292853668</v>
      </c>
      <c r="V61" s="74">
        <v>8.8812239486952169</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24.406168900000001</v>
      </c>
      <c r="E62" s="74">
        <v>28.210246819999998</v>
      </c>
      <c r="F62" s="74">
        <v>33.0970698</v>
      </c>
      <c r="G62" s="74">
        <v>35.588905700000005</v>
      </c>
      <c r="H62" s="74">
        <v>35.212592020000002</v>
      </c>
      <c r="I62" s="74">
        <v>33.842315310000004</v>
      </c>
      <c r="J62" s="74">
        <v>34.26120744</v>
      </c>
      <c r="K62" s="74">
        <v>35.735752599999998</v>
      </c>
      <c r="L62" s="74">
        <v>39.072311989999996</v>
      </c>
      <c r="M62" s="74">
        <v>40.090984499999998</v>
      </c>
      <c r="N62" s="74">
        <v>44.394017650000002</v>
      </c>
      <c r="O62" s="74">
        <v>48.231989820000003</v>
      </c>
      <c r="P62" s="74">
        <v>50.35835823</v>
      </c>
      <c r="Q62" s="74">
        <v>49.781646960000003</v>
      </c>
      <c r="R62" s="74">
        <v>51.42720868</v>
      </c>
      <c r="S62" s="74">
        <v>40.300819859999997</v>
      </c>
      <c r="T62" s="74">
        <v>36.17977029</v>
      </c>
      <c r="U62" s="74">
        <v>47.027038465209287</v>
      </c>
      <c r="V62" s="74">
        <v>8.4017426178711645</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7.1731277000000002</v>
      </c>
      <c r="E63" s="74">
        <v>5.7970933299999992</v>
      </c>
      <c r="F63" s="74">
        <v>6.0942616000000003</v>
      </c>
      <c r="G63" s="74">
        <v>5.0334633499999999</v>
      </c>
      <c r="H63" s="74">
        <v>4.7800298999999997</v>
      </c>
      <c r="I63" s="74">
        <v>4.1451499999999992</v>
      </c>
      <c r="J63" s="74">
        <v>4.7257560700000001</v>
      </c>
      <c r="K63" s="74">
        <v>4.1976813499999999</v>
      </c>
      <c r="L63" s="74">
        <v>4.1832340099999996</v>
      </c>
      <c r="M63" s="74">
        <v>4.4186671999999998</v>
      </c>
      <c r="N63" s="74">
        <v>4.0998418000000001</v>
      </c>
      <c r="O63" s="74">
        <v>4.5306546000000001</v>
      </c>
      <c r="P63" s="74">
        <v>4.7945262799999995</v>
      </c>
      <c r="Q63" s="74">
        <v>5.4277203500000004</v>
      </c>
      <c r="R63" s="74">
        <v>6.3712865799999996</v>
      </c>
      <c r="S63" s="74">
        <v>7.3133317099999999</v>
      </c>
      <c r="T63" s="74">
        <v>7.1203219600000001</v>
      </c>
      <c r="U63" s="74">
        <v>7.423180493164816</v>
      </c>
      <c r="V63" s="74">
        <v>1.3262083674631662</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10113.809330130001</v>
      </c>
      <c r="E64" s="71">
        <v>10795.27434844</v>
      </c>
      <c r="F64" s="71">
        <v>11489.56238306</v>
      </c>
      <c r="G64" s="71">
        <v>11724.389042709998</v>
      </c>
      <c r="H64" s="71">
        <v>12317.983915699999</v>
      </c>
      <c r="I64" s="71">
        <v>13210.218109850002</v>
      </c>
      <c r="J64" s="71">
        <v>14136.0074112</v>
      </c>
      <c r="K64" s="71">
        <v>14629.881999760002</v>
      </c>
      <c r="L64" s="71">
        <v>15097.1429157</v>
      </c>
      <c r="M64" s="71">
        <v>15291.830205660001</v>
      </c>
      <c r="N64" s="71">
        <v>15293.964361570001</v>
      </c>
      <c r="O64" s="71">
        <v>15369.85817069</v>
      </c>
      <c r="P64" s="71">
        <v>15807.036715689999</v>
      </c>
      <c r="Q64" s="71">
        <v>16314.54648037</v>
      </c>
      <c r="R64" s="71">
        <v>16436.211743150001</v>
      </c>
      <c r="S64" s="71">
        <v>16181.231585269999</v>
      </c>
      <c r="T64" s="71">
        <v>17000.23071716</v>
      </c>
      <c r="U64" s="71">
        <v>17727.246592480002</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421.39704791967137</v>
      </c>
      <c r="E65" s="71">
        <v>419.558403495351</v>
      </c>
      <c r="F65" s="71">
        <v>413.62042355914912</v>
      </c>
      <c r="G65" s="71">
        <v>403.19453533995494</v>
      </c>
      <c r="H65" s="71">
        <v>406.8568921018433</v>
      </c>
      <c r="I65" s="71">
        <v>404.26810835359646</v>
      </c>
      <c r="J65" s="71">
        <v>408.84979504839629</v>
      </c>
      <c r="K65" s="71">
        <v>400.63150996579708</v>
      </c>
      <c r="L65" s="71">
        <v>391.1611295637735</v>
      </c>
      <c r="M65" s="71">
        <v>375.5638108970648</v>
      </c>
      <c r="N65" s="71">
        <v>355.89238838343391</v>
      </c>
      <c r="O65" s="71">
        <v>338.67599519153737</v>
      </c>
      <c r="P65" s="71">
        <v>329.76200088876453</v>
      </c>
      <c r="Q65" s="71">
        <v>322.93027370747029</v>
      </c>
      <c r="R65" s="71">
        <v>312.02661687741335</v>
      </c>
      <c r="S65" s="71">
        <v>311.23402517734411</v>
      </c>
      <c r="T65" s="71">
        <v>307.49047265990123</v>
      </c>
      <c r="U65" s="71">
        <v>308.82320344517075</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115.82442860238554</v>
      </c>
      <c r="E66" s="71">
        <v>113.47666553332381</v>
      </c>
      <c r="F66" s="71">
        <v>110.09228471075886</v>
      </c>
      <c r="G66" s="71">
        <v>106.70600435838477</v>
      </c>
      <c r="H66" s="71">
        <v>105.8299676433285</v>
      </c>
      <c r="I66" s="71">
        <v>103.89847093490954</v>
      </c>
      <c r="J66" s="71">
        <v>102.33626954452454</v>
      </c>
      <c r="K66" s="71">
        <v>99.814660155394847</v>
      </c>
      <c r="L66" s="71">
        <v>97.227913685501932</v>
      </c>
      <c r="M66" s="71">
        <v>94.642160783567931</v>
      </c>
      <c r="N66" s="71">
        <v>90.626923607375673</v>
      </c>
      <c r="O66" s="71">
        <v>86.681036383672236</v>
      </c>
      <c r="P66" s="71">
        <v>83.986603463086254</v>
      </c>
      <c r="Q66" s="71">
        <v>82.098786821548714</v>
      </c>
      <c r="R66" s="71">
        <v>79.72336757533327</v>
      </c>
      <c r="S66" s="71">
        <v>80.626944050674425</v>
      </c>
      <c r="T66" s="71">
        <v>78.529835462060092</v>
      </c>
      <c r="U66" s="71">
        <v>78.012527257438649</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160.82106483308826</v>
      </c>
      <c r="E67" s="75">
        <v>158.6278264212074</v>
      </c>
      <c r="F67" s="75">
        <v>154.40487664868107</v>
      </c>
      <c r="G67" s="75">
        <v>150.62804723381885</v>
      </c>
      <c r="H67" s="75">
        <v>150.7802871151921</v>
      </c>
      <c r="I67" s="75">
        <v>150.62623465147175</v>
      </c>
      <c r="J67" s="75">
        <v>147.96003562127797</v>
      </c>
      <c r="K67" s="75">
        <v>144.06876984690604</v>
      </c>
      <c r="L67" s="75">
        <v>139.92389830341651</v>
      </c>
      <c r="M67" s="75">
        <v>136.27929304413246</v>
      </c>
      <c r="N67" s="75">
        <v>129.87358587542238</v>
      </c>
      <c r="O67" s="75">
        <v>123.96788223370348</v>
      </c>
      <c r="P67" s="75">
        <v>121.38842768057177</v>
      </c>
      <c r="Q67" s="75">
        <v>119.52783349501453</v>
      </c>
      <c r="R67" s="75">
        <v>117.83274387628859</v>
      </c>
      <c r="S67" s="75">
        <v>119.28064284322659</v>
      </c>
      <c r="T67" s="75">
        <v>117.46985330642175</v>
      </c>
      <c r="U67" s="75">
        <v>117.33771904611501</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1600-000000000000}"/>
  </hyperlinks>
  <pageMargins left="0.18" right="0.25" top="0.75" bottom="0.75" header="0.3" footer="0.3"/>
  <pageSetup paperSize="9" scale="27"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Hoja61">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128.85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304</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113.48521403000001</v>
      </c>
      <c r="E4" s="66">
        <v>117.94069611</v>
      </c>
      <c r="F4" s="66">
        <v>121.17216823</v>
      </c>
      <c r="G4" s="66">
        <v>125.75188524000001</v>
      </c>
      <c r="H4" s="66">
        <v>125.93207549</v>
      </c>
      <c r="I4" s="66">
        <v>126.24141648</v>
      </c>
      <c r="J4" s="66">
        <v>126.97309742</v>
      </c>
      <c r="K4" s="66">
        <v>125.59194421000001</v>
      </c>
      <c r="L4" s="66">
        <v>127.4888017</v>
      </c>
      <c r="M4" s="66">
        <v>126.85695335</v>
      </c>
      <c r="N4" s="66">
        <v>126.67655486000001</v>
      </c>
      <c r="O4" s="66">
        <v>126.20994950000001</v>
      </c>
      <c r="P4" s="66">
        <v>127.88205596</v>
      </c>
      <c r="Q4" s="66">
        <v>128.73753828</v>
      </c>
      <c r="R4" s="66">
        <v>129.28668857</v>
      </c>
      <c r="S4" s="66">
        <v>131.00208207999998</v>
      </c>
      <c r="T4" s="66">
        <v>128.35116834999999</v>
      </c>
      <c r="U4" s="66">
        <v>128.85028407999999</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36.913604299999996</v>
      </c>
      <c r="E5" s="74">
        <v>36.601284699999994</v>
      </c>
      <c r="F5" s="74">
        <v>36.858569100000004</v>
      </c>
      <c r="G5" s="74">
        <v>39.497326399999999</v>
      </c>
      <c r="H5" s="74">
        <v>39.468917900000001</v>
      </c>
      <c r="I5" s="74">
        <v>41.615431299999997</v>
      </c>
      <c r="J5" s="74">
        <v>43.160732600000003</v>
      </c>
      <c r="K5" s="74">
        <v>44.090666800000001</v>
      </c>
      <c r="L5" s="74">
        <v>45.0953637</v>
      </c>
      <c r="M5" s="74">
        <v>44.451318000000001</v>
      </c>
      <c r="N5" s="74">
        <v>42.530375300000003</v>
      </c>
      <c r="O5" s="74">
        <v>42.845252699999996</v>
      </c>
      <c r="P5" s="74">
        <v>42.899566740000004</v>
      </c>
      <c r="Q5" s="74">
        <v>44.10509527</v>
      </c>
      <c r="R5" s="74">
        <v>43.878817239999997</v>
      </c>
      <c r="S5" s="74">
        <v>44.137763789999994</v>
      </c>
      <c r="T5" s="74">
        <v>41.158666190000005</v>
      </c>
      <c r="U5" s="74">
        <v>41.149842140000004</v>
      </c>
      <c r="V5" s="74">
        <v>31.936167183342079</v>
      </c>
      <c r="AD5" s="113"/>
      <c r="AE5" s="113"/>
      <c r="AO5" s="114" t="s">
        <v>320</v>
      </c>
      <c r="AP5" s="115">
        <f t="shared" ref="AP5:BF5" si="0">+E4/D4-1</f>
        <v>3.9260463295440307E-2</v>
      </c>
      <c r="AQ5" s="115">
        <f t="shared" si="0"/>
        <v>2.7399127074729801E-2</v>
      </c>
      <c r="AR5" s="115">
        <f t="shared" si="0"/>
        <v>3.7795123062476899E-2</v>
      </c>
      <c r="AS5" s="115">
        <f t="shared" si="0"/>
        <v>1.4329029712445429E-3</v>
      </c>
      <c r="AT5" s="115">
        <f t="shared" si="0"/>
        <v>2.4564114328804454E-3</v>
      </c>
      <c r="AU5" s="115">
        <f t="shared" si="0"/>
        <v>5.795886646407622E-3</v>
      </c>
      <c r="AV5" s="115">
        <f t="shared" si="0"/>
        <v>-1.0877526326946496E-2</v>
      </c>
      <c r="AW5" s="115">
        <f t="shared" si="0"/>
        <v>1.5103337255678584E-2</v>
      </c>
      <c r="AX5" s="115">
        <f t="shared" si="0"/>
        <v>-4.9561086273822719E-3</v>
      </c>
      <c r="AY5" s="115">
        <f t="shared" si="0"/>
        <v>-1.422062293284565E-3</v>
      </c>
      <c r="AZ5" s="115">
        <f t="shared" si="0"/>
        <v>-3.6834389798150458E-3</v>
      </c>
      <c r="BA5" s="115">
        <f t="shared" si="0"/>
        <v>1.3248610482963441E-2</v>
      </c>
      <c r="BB5" s="115">
        <f t="shared" si="0"/>
        <v>6.6896196935368746E-3</v>
      </c>
      <c r="BC5" s="115">
        <f t="shared" si="0"/>
        <v>4.2656578441448989E-3</v>
      </c>
      <c r="BD5" s="115">
        <f t="shared" si="0"/>
        <v>1.3268137106560829E-2</v>
      </c>
      <c r="BE5" s="115">
        <f t="shared" si="0"/>
        <v>-2.0235661051410836E-2</v>
      </c>
      <c r="BF5" s="115">
        <f t="shared" si="0"/>
        <v>3.8886730554641424E-3</v>
      </c>
    </row>
    <row r="6" spans="1:58" s="105" customFormat="1" ht="22.5" customHeight="1" x14ac:dyDescent="0.25">
      <c r="B6" s="111"/>
      <c r="C6" s="72" t="s">
        <v>0</v>
      </c>
      <c r="D6" s="74">
        <v>18.972033530000001</v>
      </c>
      <c r="E6" s="74">
        <v>22.883662939999997</v>
      </c>
      <c r="F6" s="74">
        <v>25.44090714</v>
      </c>
      <c r="G6" s="74">
        <v>27.591595010000002</v>
      </c>
      <c r="H6" s="74">
        <v>28.119454000000001</v>
      </c>
      <c r="I6" s="74">
        <v>27.378030949999999</v>
      </c>
      <c r="J6" s="74">
        <v>28.691981940000002</v>
      </c>
      <c r="K6" s="74">
        <v>27.47437661</v>
      </c>
      <c r="L6" s="74">
        <v>30.883641439999998</v>
      </c>
      <c r="M6" s="74">
        <v>32.906104899999995</v>
      </c>
      <c r="N6" s="74">
        <v>33.128267409999999</v>
      </c>
      <c r="O6" s="74">
        <v>30.48929493</v>
      </c>
      <c r="P6" s="74">
        <v>31.281953699999999</v>
      </c>
      <c r="Q6" s="74">
        <v>32.54919202</v>
      </c>
      <c r="R6" s="74">
        <v>34.249930740000003</v>
      </c>
      <c r="S6" s="74">
        <v>37.935157350000004</v>
      </c>
      <c r="T6" s="74">
        <v>36.575973869999999</v>
      </c>
      <c r="U6" s="74">
        <v>37.514041890000001</v>
      </c>
      <c r="V6" s="74">
        <v>29.114442515864731</v>
      </c>
      <c r="AI6" s="23"/>
      <c r="AO6" s="114" t="s">
        <v>319</v>
      </c>
      <c r="AP6" s="115">
        <f t="shared" ref="AP6:BF6" si="1">+E64/D64-1</f>
        <v>9.8460711702814674E-3</v>
      </c>
      <c r="AQ6" s="115">
        <f t="shared" si="1"/>
        <v>2.8271273992422463E-2</v>
      </c>
      <c r="AR6" s="115">
        <f t="shared" si="1"/>
        <v>8.6087168384592072E-3</v>
      </c>
      <c r="AS6" s="115">
        <f t="shared" si="1"/>
        <v>7.0158107446862683E-3</v>
      </c>
      <c r="AT6" s="115">
        <f t="shared" si="1"/>
        <v>2.0163428237056857E-2</v>
      </c>
      <c r="AU6" s="115">
        <f t="shared" si="1"/>
        <v>-5.4401394489690391E-3</v>
      </c>
      <c r="AV6" s="115">
        <f t="shared" si="1"/>
        <v>-1.9291526216058674E-3</v>
      </c>
      <c r="AW6" s="115">
        <f t="shared" si="1"/>
        <v>-8.9452509822929294E-3</v>
      </c>
      <c r="AX6" s="115">
        <f t="shared" si="1"/>
        <v>-2.5812924600612019E-2</v>
      </c>
      <c r="AY6" s="115">
        <f t="shared" si="1"/>
        <v>1.518871123243648E-2</v>
      </c>
      <c r="AZ6" s="115">
        <f t="shared" si="1"/>
        <v>2.4711768913962873E-2</v>
      </c>
      <c r="BA6" s="115">
        <f t="shared" si="1"/>
        <v>-1.7285347714200983E-3</v>
      </c>
      <c r="BB6" s="115">
        <f t="shared" si="1"/>
        <v>-7.9160301405181155E-3</v>
      </c>
      <c r="BC6" s="115">
        <f t="shared" si="1"/>
        <v>-2.5025021254303281E-2</v>
      </c>
      <c r="BD6" s="115">
        <f t="shared" si="1"/>
        <v>-4.0234478773895965E-2</v>
      </c>
      <c r="BE6" s="115">
        <f t="shared" si="1"/>
        <v>-3.4487733601702319E-2</v>
      </c>
      <c r="BF6" s="115">
        <f t="shared" si="1"/>
        <v>-1.290399478913784E-2</v>
      </c>
    </row>
    <row r="7" spans="1:58" s="23" customFormat="1" ht="22.5" customHeight="1" x14ac:dyDescent="0.25">
      <c r="B7" s="72"/>
      <c r="C7" s="72" t="s">
        <v>5</v>
      </c>
      <c r="D7" s="74">
        <v>51.034623500000002</v>
      </c>
      <c r="E7" s="74">
        <v>51.698453200000003</v>
      </c>
      <c r="F7" s="74">
        <v>51.895926799999998</v>
      </c>
      <c r="G7" s="74">
        <v>51.5020691</v>
      </c>
      <c r="H7" s="74">
        <v>52.670306499999995</v>
      </c>
      <c r="I7" s="74">
        <v>50.470259400000003</v>
      </c>
      <c r="J7" s="74">
        <v>48.099914699999999</v>
      </c>
      <c r="K7" s="74">
        <v>47.025557399999997</v>
      </c>
      <c r="L7" s="74">
        <v>43.740004300000003</v>
      </c>
      <c r="M7" s="74">
        <v>41.478552900000004</v>
      </c>
      <c r="N7" s="74">
        <v>42.921682599999997</v>
      </c>
      <c r="O7" s="74">
        <v>44.498160000000006</v>
      </c>
      <c r="P7" s="74">
        <v>44.712389399999999</v>
      </c>
      <c r="Q7" s="74">
        <v>42.935361999999998</v>
      </c>
      <c r="R7" s="74">
        <v>41.656540999999997</v>
      </c>
      <c r="S7" s="74">
        <v>38.934232900000005</v>
      </c>
      <c r="T7" s="74">
        <v>39.583232240000001</v>
      </c>
      <c r="U7" s="74">
        <v>38.136073519999997</v>
      </c>
      <c r="V7" s="74">
        <v>29.597197858191947</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v>0</v>
      </c>
      <c r="V8" s="74">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1.3165740000000001</v>
      </c>
      <c r="E9" s="74">
        <v>1.3696360000000001</v>
      </c>
      <c r="F9" s="74">
        <v>1.2331540000000001</v>
      </c>
      <c r="G9" s="74">
        <v>1.0241739999999999</v>
      </c>
      <c r="H9" s="74">
        <v>1.014972</v>
      </c>
      <c r="I9" s="74">
        <v>1.1611720000000001</v>
      </c>
      <c r="J9" s="74">
        <v>1.435684</v>
      </c>
      <c r="K9" s="74">
        <v>1.202194</v>
      </c>
      <c r="L9" s="74">
        <v>1.557976</v>
      </c>
      <c r="M9" s="74">
        <v>1.5770679999999999</v>
      </c>
      <c r="N9" s="74">
        <v>1.145864</v>
      </c>
      <c r="O9" s="74">
        <v>1.291806</v>
      </c>
      <c r="P9" s="74">
        <v>1.3791819999999999</v>
      </c>
      <c r="Q9" s="74">
        <v>1.3591439999999999</v>
      </c>
      <c r="R9" s="74">
        <v>1.341772</v>
      </c>
      <c r="S9" s="74">
        <v>1.26970469</v>
      </c>
      <c r="T9" s="74">
        <v>1.26940644</v>
      </c>
      <c r="U9" s="74">
        <v>1.4132558</v>
      </c>
      <c r="V9" s="74">
        <v>1.0968200885940957</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5.1026523500000005</v>
      </c>
      <c r="E10" s="74">
        <v>5.1733951500000002</v>
      </c>
      <c r="F10" s="74">
        <v>5.3648095099999997</v>
      </c>
      <c r="G10" s="74">
        <v>5.6989877500000006</v>
      </c>
      <c r="H10" s="74">
        <v>4.1173453599999998</v>
      </c>
      <c r="I10" s="74">
        <v>4.8967868000000001</v>
      </c>
      <c r="J10" s="74">
        <v>4.66206882</v>
      </c>
      <c r="K10" s="74">
        <v>4.7026834200000005</v>
      </c>
      <c r="L10" s="74">
        <v>4.9131576800000003</v>
      </c>
      <c r="M10" s="74">
        <v>4.9000270800000001</v>
      </c>
      <c r="N10" s="74">
        <v>5.1761765799999999</v>
      </c>
      <c r="O10" s="74">
        <v>5.1464421499999995</v>
      </c>
      <c r="P10" s="74">
        <v>5.4557542200000002</v>
      </c>
      <c r="Q10" s="74">
        <v>5.2346953899999997</v>
      </c>
      <c r="R10" s="74">
        <v>4.9411341700000007</v>
      </c>
      <c r="S10" s="74">
        <v>4.7210952100000005</v>
      </c>
      <c r="T10" s="74">
        <v>4.7996832899999999</v>
      </c>
      <c r="U10" s="74">
        <v>4.7304836799999999</v>
      </c>
      <c r="V10" s="74">
        <v>3.671302483945599</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8.3075999999999997E-2</v>
      </c>
      <c r="E11" s="74">
        <v>0.15531600000000001</v>
      </c>
      <c r="F11" s="74">
        <v>0.23460800000000001</v>
      </c>
      <c r="G11" s="74">
        <v>0.27760800000000002</v>
      </c>
      <c r="H11" s="74">
        <v>0.34331199999999995</v>
      </c>
      <c r="I11" s="74">
        <v>0.46844200000000003</v>
      </c>
      <c r="J11" s="74">
        <v>0.64345200000000002</v>
      </c>
      <c r="K11" s="74">
        <v>0.79988599999999999</v>
      </c>
      <c r="L11" s="74">
        <v>0.98392599999999997</v>
      </c>
      <c r="M11" s="74">
        <v>1.2270479999999999</v>
      </c>
      <c r="N11" s="74">
        <v>1.418828</v>
      </c>
      <c r="O11" s="74">
        <v>1.5837760000000001</v>
      </c>
      <c r="P11" s="74">
        <v>1.77782296</v>
      </c>
      <c r="Q11" s="74">
        <v>2.1585140000000003</v>
      </c>
      <c r="R11" s="74">
        <v>2.8006759999999997</v>
      </c>
      <c r="S11" s="74">
        <v>3.5634780300000002</v>
      </c>
      <c r="T11" s="74">
        <v>4.4942766299999999</v>
      </c>
      <c r="U11" s="74">
        <v>5.40936693</v>
      </c>
      <c r="V11" s="74">
        <v>4.1981800572837358</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6.2650350000012622E-2</v>
      </c>
      <c r="E12" s="70">
        <v>5.8948120000010817E-2</v>
      </c>
      <c r="F12" s="70">
        <v>0.14419368000000077</v>
      </c>
      <c r="G12" s="70">
        <v>0.16012498000000619</v>
      </c>
      <c r="H12" s="70">
        <v>0.19776773000000958</v>
      </c>
      <c r="I12" s="70">
        <v>0.25129403000001105</v>
      </c>
      <c r="J12" s="70">
        <v>0.27926336000000163</v>
      </c>
      <c r="K12" s="70">
        <v>0.29657998000000418</v>
      </c>
      <c r="L12" s="70">
        <v>0.3147325799999976</v>
      </c>
      <c r="M12" s="70">
        <v>0.31683447000000342</v>
      </c>
      <c r="N12" s="70">
        <v>0.35536096999999245</v>
      </c>
      <c r="O12" s="70">
        <v>0.35521771999999885</v>
      </c>
      <c r="P12" s="70">
        <v>0.37538694000001271</v>
      </c>
      <c r="Q12" s="70">
        <v>0.39553559999998811</v>
      </c>
      <c r="R12" s="70">
        <v>0.41781742000000577</v>
      </c>
      <c r="S12" s="70">
        <v>0.44065010999995025</v>
      </c>
      <c r="T12" s="70">
        <v>0.46992968999998652</v>
      </c>
      <c r="U12" s="70">
        <v>0.49722011999998017</v>
      </c>
      <c r="V12" s="70">
        <v>0.38588981277780365</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73.758051909999992</v>
      </c>
      <c r="E13" s="71">
        <v>73.780239390000006</v>
      </c>
      <c r="F13" s="71">
        <v>75.956009590000008</v>
      </c>
      <c r="G13" s="71">
        <v>77.141861629999994</v>
      </c>
      <c r="H13" s="71">
        <v>75.518509730000005</v>
      </c>
      <c r="I13" s="71">
        <v>76.964887220000008</v>
      </c>
      <c r="J13" s="71">
        <v>79.413951319999995</v>
      </c>
      <c r="K13" s="71">
        <v>80.144763819999994</v>
      </c>
      <c r="L13" s="71">
        <v>81.827479109999999</v>
      </c>
      <c r="M13" s="71">
        <v>81.896786699999993</v>
      </c>
      <c r="N13" s="71">
        <v>81.455372879999999</v>
      </c>
      <c r="O13" s="71">
        <v>82.355649510000006</v>
      </c>
      <c r="P13" s="71">
        <v>82.159865850000003</v>
      </c>
      <c r="Q13" s="71">
        <v>83.251057459999998</v>
      </c>
      <c r="R13" s="71">
        <v>81.202058220000012</v>
      </c>
      <c r="S13" s="71">
        <v>78.590300459999995</v>
      </c>
      <c r="T13" s="71">
        <v>78.172480390000004</v>
      </c>
      <c r="U13" s="71">
        <v>78.887185680000002</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36.555218999999994</v>
      </c>
      <c r="E14" s="74">
        <v>37.189067700000003</v>
      </c>
      <c r="F14" s="74">
        <v>37.832781900000001</v>
      </c>
      <c r="G14" s="74">
        <v>38.675124400000001</v>
      </c>
      <c r="H14" s="74">
        <v>38.174003400000004</v>
      </c>
      <c r="I14" s="74">
        <v>38.987930900000002</v>
      </c>
      <c r="J14" s="74">
        <v>41.233496799999998</v>
      </c>
      <c r="K14" s="74">
        <v>42.6137959</v>
      </c>
      <c r="L14" s="74">
        <v>43.037399100000002</v>
      </c>
      <c r="M14" s="74">
        <v>43.093246800000003</v>
      </c>
      <c r="N14" s="74">
        <v>42.509751600000001</v>
      </c>
      <c r="O14" s="74">
        <v>43.018959299999999</v>
      </c>
      <c r="P14" s="74">
        <v>43.421105830000002</v>
      </c>
      <c r="Q14" s="74">
        <v>44.519746959999999</v>
      </c>
      <c r="R14" s="74">
        <v>44.103225769999995</v>
      </c>
      <c r="S14" s="74">
        <v>41.74465404</v>
      </c>
      <c r="T14" s="74">
        <v>41.172334769999999</v>
      </c>
      <c r="U14" s="74">
        <v>41.514632630000001</v>
      </c>
      <c r="V14" s="74">
        <v>52.625318386183807</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12.79985082</v>
      </c>
      <c r="E15" s="74">
        <v>12.049388290000001</v>
      </c>
      <c r="F15" s="74">
        <v>12.55443554</v>
      </c>
      <c r="G15" s="74">
        <v>12.620160540000001</v>
      </c>
      <c r="H15" s="74">
        <v>11.449543350000001</v>
      </c>
      <c r="I15" s="74">
        <v>11.579290709999999</v>
      </c>
      <c r="J15" s="74">
        <v>11.716034710000001</v>
      </c>
      <c r="K15" s="74">
        <v>11.73457339</v>
      </c>
      <c r="L15" s="74">
        <v>12.855041680000001</v>
      </c>
      <c r="M15" s="74">
        <v>13.164752630000001</v>
      </c>
      <c r="N15" s="74">
        <v>12.96110837</v>
      </c>
      <c r="O15" s="74">
        <v>12.92602872</v>
      </c>
      <c r="P15" s="74">
        <v>12.146290370000001</v>
      </c>
      <c r="Q15" s="74">
        <v>11.977906730000001</v>
      </c>
      <c r="R15" s="74">
        <v>10.52466008</v>
      </c>
      <c r="S15" s="74">
        <v>10.642473349999999</v>
      </c>
      <c r="T15" s="74">
        <v>10.686523289999998</v>
      </c>
      <c r="U15" s="74">
        <v>10.74827075</v>
      </c>
      <c r="V15" s="74">
        <v>13.624862716740282</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4.9461395000000001</v>
      </c>
      <c r="E16" s="74">
        <v>4.7575538499999999</v>
      </c>
      <c r="F16" s="74">
        <v>4.7653506600000002</v>
      </c>
      <c r="G16" s="74">
        <v>4.9206862099999995</v>
      </c>
      <c r="H16" s="74">
        <v>4.3509998599999999</v>
      </c>
      <c r="I16" s="74">
        <v>3.7589332</v>
      </c>
      <c r="J16" s="74">
        <v>3.74098503</v>
      </c>
      <c r="K16" s="74">
        <v>3.2455720800000001</v>
      </c>
      <c r="L16" s="74">
        <v>3.0928052500000001</v>
      </c>
      <c r="M16" s="74">
        <v>3.1204550699999998</v>
      </c>
      <c r="N16" s="74">
        <v>3.0014713900000003</v>
      </c>
      <c r="O16" s="74">
        <v>3.4180697499999999</v>
      </c>
      <c r="P16" s="74">
        <v>3.5855670000000002</v>
      </c>
      <c r="Q16" s="74">
        <v>3.7636462900000001</v>
      </c>
      <c r="R16" s="74">
        <v>3.69581041</v>
      </c>
      <c r="S16" s="74">
        <v>3.4942052800000001</v>
      </c>
      <c r="T16" s="74">
        <v>3.5245810499999997</v>
      </c>
      <c r="U16" s="74">
        <v>3.5728504499999998</v>
      </c>
      <c r="V16" s="74">
        <v>4.5290631415005747</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16.273350000000001</v>
      </c>
      <c r="E17" s="74">
        <v>16.565750000000001</v>
      </c>
      <c r="F17" s="74">
        <v>17.333644</v>
      </c>
      <c r="G17" s="74">
        <v>17.402874000000001</v>
      </c>
      <c r="H17" s="74">
        <v>18.031792000000003</v>
      </c>
      <c r="I17" s="74">
        <v>18.225377999999999</v>
      </c>
      <c r="J17" s="74">
        <v>18.381209999999999</v>
      </c>
      <c r="K17" s="74">
        <v>18.171112000000001</v>
      </c>
      <c r="L17" s="74">
        <v>18.169048</v>
      </c>
      <c r="M17" s="74">
        <v>18.036006</v>
      </c>
      <c r="N17" s="74">
        <v>18.283514</v>
      </c>
      <c r="O17" s="74">
        <v>18.392303999999999</v>
      </c>
      <c r="P17" s="74">
        <v>18.32067537</v>
      </c>
      <c r="Q17" s="74">
        <v>18.51610986</v>
      </c>
      <c r="R17" s="74">
        <v>18.604625359999996</v>
      </c>
      <c r="S17" s="74">
        <v>18.612071579999999</v>
      </c>
      <c r="T17" s="74">
        <v>18.556905030000003</v>
      </c>
      <c r="U17" s="74">
        <v>18.836056620000001</v>
      </c>
      <c r="V17" s="74">
        <v>23.877206998367342</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6.2650360000000002E-2</v>
      </c>
      <c r="E18" s="74">
        <v>5.8088320000000006E-2</v>
      </c>
      <c r="F18" s="74">
        <v>0.14333388999999999</v>
      </c>
      <c r="G18" s="74">
        <v>0.15926517999999998</v>
      </c>
      <c r="H18" s="74">
        <v>0.19690794</v>
      </c>
      <c r="I18" s="74">
        <v>0.25043423000000004</v>
      </c>
      <c r="J18" s="74">
        <v>0.27840356000000005</v>
      </c>
      <c r="K18" s="74">
        <v>0.29572018999999999</v>
      </c>
      <c r="L18" s="74">
        <v>0.31387279000000001</v>
      </c>
      <c r="M18" s="74">
        <v>0.31597467000000001</v>
      </c>
      <c r="N18" s="74">
        <v>0.35450116999999998</v>
      </c>
      <c r="O18" s="74">
        <v>0.35521771999999996</v>
      </c>
      <c r="P18" s="74">
        <v>0.37494673000000001</v>
      </c>
      <c r="Q18" s="74">
        <v>0.39553559999999999</v>
      </c>
      <c r="R18" s="74">
        <v>0.41781741</v>
      </c>
      <c r="S18" s="74">
        <v>0.44065014000000002</v>
      </c>
      <c r="T18" s="74">
        <v>0.46992969000000001</v>
      </c>
      <c r="U18" s="74">
        <v>0.49722014000000003</v>
      </c>
      <c r="V18" s="74">
        <v>0.63029265870497209</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3.12084224</v>
      </c>
      <c r="E19" s="74">
        <v>3.16039124</v>
      </c>
      <c r="F19" s="74">
        <v>3.3264636099999998</v>
      </c>
      <c r="G19" s="74">
        <v>3.3637513000000001</v>
      </c>
      <c r="H19" s="74">
        <v>3.3152631700000001</v>
      </c>
      <c r="I19" s="74">
        <v>4.1629201800000004</v>
      </c>
      <c r="J19" s="74">
        <v>4.0638212199999995</v>
      </c>
      <c r="K19" s="74">
        <v>4.0839902600000002</v>
      </c>
      <c r="L19" s="74">
        <v>4.3593123</v>
      </c>
      <c r="M19" s="74">
        <v>4.16635154</v>
      </c>
      <c r="N19" s="74">
        <v>4.3450263500000004</v>
      </c>
      <c r="O19" s="74">
        <v>4.24507002</v>
      </c>
      <c r="P19" s="74">
        <v>4.3112805600000002</v>
      </c>
      <c r="Q19" s="74">
        <v>4.0781120299999998</v>
      </c>
      <c r="R19" s="74">
        <v>3.8559191999999998</v>
      </c>
      <c r="S19" s="74">
        <v>3.6562460700000003</v>
      </c>
      <c r="T19" s="74">
        <v>3.7622065600000001</v>
      </c>
      <c r="U19" s="74">
        <v>3.7181550799999998</v>
      </c>
      <c r="V19" s="74">
        <v>4.7132560858266883</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19.663900000000002</v>
      </c>
      <c r="E20" s="71">
        <v>20.02338</v>
      </c>
      <c r="F20" s="71">
        <v>20.911501999999999</v>
      </c>
      <c r="G20" s="71">
        <v>20.917006000000001</v>
      </c>
      <c r="H20" s="71">
        <v>21.341932</v>
      </c>
      <c r="I20" s="71">
        <v>21.728846000000001</v>
      </c>
      <c r="J20" s="71">
        <v>21.828520000000001</v>
      </c>
      <c r="K20" s="71">
        <v>21.580065999999999</v>
      </c>
      <c r="L20" s="71">
        <v>21.445820000000001</v>
      </c>
      <c r="M20" s="71">
        <v>21.280785999999999</v>
      </c>
      <c r="N20" s="71">
        <v>21.621689999999997</v>
      </c>
      <c r="O20" s="71">
        <v>22.064418</v>
      </c>
      <c r="P20" s="71">
        <v>22.189633999999998</v>
      </c>
      <c r="Q20" s="71">
        <v>22.445828000000002</v>
      </c>
      <c r="R20" s="71">
        <v>22.706150000000001</v>
      </c>
      <c r="S20" s="71">
        <v>22.805325110000002</v>
      </c>
      <c r="T20" s="71">
        <v>22.837682870000002</v>
      </c>
      <c r="U20" s="71">
        <v>23.277994579999998</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0.24432599999999999</v>
      </c>
      <c r="E21" s="74">
        <v>0.262988</v>
      </c>
      <c r="F21" s="74">
        <v>0.24879799999999999</v>
      </c>
      <c r="G21" s="74">
        <v>0.34898800000000002</v>
      </c>
      <c r="H21" s="74">
        <v>0.30942799999999998</v>
      </c>
      <c r="I21" s="74">
        <v>0.52442800000000001</v>
      </c>
      <c r="J21" s="74">
        <v>0.49957400000000002</v>
      </c>
      <c r="K21" s="74">
        <v>0.32594000000000001</v>
      </c>
      <c r="L21" s="74">
        <v>0.55125999999999997</v>
      </c>
      <c r="M21" s="74">
        <v>0.431118</v>
      </c>
      <c r="N21" s="74">
        <v>0.58471400000000007</v>
      </c>
      <c r="O21" s="74">
        <v>0.47944999999999999</v>
      </c>
      <c r="P21" s="74">
        <v>0.45356400000000002</v>
      </c>
      <c r="Q21" s="74">
        <v>0.41606799999999999</v>
      </c>
      <c r="R21" s="74">
        <v>0.42337799999999998</v>
      </c>
      <c r="S21" s="74">
        <v>0.3877912</v>
      </c>
      <c r="T21" s="74">
        <v>0.40092245000000004</v>
      </c>
      <c r="U21" s="74">
        <v>0.42443984999999995</v>
      </c>
      <c r="V21" s="74">
        <v>1.8233523018545181</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2.0470579999999998</v>
      </c>
      <c r="E22" s="74">
        <v>1.9544359999999998</v>
      </c>
      <c r="F22" s="74">
        <v>2.7390140000000001</v>
      </c>
      <c r="G22" s="74">
        <v>3.0061300000000002</v>
      </c>
      <c r="H22" s="74">
        <v>3.4461919999999999</v>
      </c>
      <c r="I22" s="74">
        <v>3.8343099999999999</v>
      </c>
      <c r="J22" s="74">
        <v>4.2137419999999999</v>
      </c>
      <c r="K22" s="74">
        <v>4.1771919999999998</v>
      </c>
      <c r="L22" s="74">
        <v>4.390644</v>
      </c>
      <c r="M22" s="74">
        <v>4.6778839999999997</v>
      </c>
      <c r="N22" s="74">
        <v>4.5117320000000003</v>
      </c>
      <c r="O22" s="74">
        <v>4.3352599999999999</v>
      </c>
      <c r="P22" s="74">
        <v>4.3395600000000005</v>
      </c>
      <c r="Q22" s="74">
        <v>4.6282619999999994</v>
      </c>
      <c r="R22" s="74">
        <v>4.5386499999999996</v>
      </c>
      <c r="S22" s="74">
        <v>4.7486003400000003</v>
      </c>
      <c r="T22" s="74">
        <v>4.2813319000000005</v>
      </c>
      <c r="U22" s="74">
        <v>4.2175117799999997</v>
      </c>
      <c r="V22" s="74">
        <v>18.118020285233698</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15.617599999999999</v>
      </c>
      <c r="E23" s="74">
        <v>15.935886</v>
      </c>
      <c r="F23" s="74">
        <v>16.101264</v>
      </c>
      <c r="G23" s="74">
        <v>15.852724</v>
      </c>
      <c r="H23" s="74">
        <v>15.980778000000001</v>
      </c>
      <c r="I23" s="74">
        <v>15.498059999999999</v>
      </c>
      <c r="J23" s="74">
        <v>14.845922</v>
      </c>
      <c r="K23" s="74">
        <v>14.804641999999999</v>
      </c>
      <c r="L23" s="74">
        <v>13.678042</v>
      </c>
      <c r="M23" s="74">
        <v>13.059013999999999</v>
      </c>
      <c r="N23" s="74">
        <v>13.640459999999999</v>
      </c>
      <c r="O23" s="74">
        <v>14.02918</v>
      </c>
      <c r="P23" s="74">
        <v>13.91738</v>
      </c>
      <c r="Q23" s="74">
        <v>13.563146000000001</v>
      </c>
      <c r="R23" s="74">
        <v>13.270144</v>
      </c>
      <c r="S23" s="74">
        <v>12.51492399</v>
      </c>
      <c r="T23" s="74">
        <v>12.06678421</v>
      </c>
      <c r="U23" s="74">
        <v>11.492925980000001</v>
      </c>
      <c r="V23" s="74">
        <v>49.372491863515165</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1.342632</v>
      </c>
      <c r="E25" s="74">
        <v>1.3784939999999999</v>
      </c>
      <c r="F25" s="74">
        <v>1.248462</v>
      </c>
      <c r="G25" s="74">
        <v>1.036902</v>
      </c>
      <c r="H25" s="74">
        <v>1.020734</v>
      </c>
      <c r="I25" s="74">
        <v>1.165214</v>
      </c>
      <c r="J25" s="74">
        <v>1.4454020000000001</v>
      </c>
      <c r="K25" s="74">
        <v>1.2111379999999998</v>
      </c>
      <c r="L25" s="74">
        <v>1.5712200000000001</v>
      </c>
      <c r="M25" s="74">
        <v>1.584206</v>
      </c>
      <c r="N25" s="74">
        <v>1.1562699999999999</v>
      </c>
      <c r="O25" s="74">
        <v>1.317348</v>
      </c>
      <c r="P25" s="74">
        <v>1.4005099999999999</v>
      </c>
      <c r="Q25" s="74">
        <v>1.3778060000000001</v>
      </c>
      <c r="R25" s="74">
        <v>1.373162</v>
      </c>
      <c r="S25" s="74">
        <v>1.3028684399999999</v>
      </c>
      <c r="T25" s="74">
        <v>1.30717317</v>
      </c>
      <c r="U25" s="74">
        <v>1.45353105</v>
      </c>
      <c r="V25" s="74">
        <v>6.244227976789916</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0.32938000000000001</v>
      </c>
      <c r="E26" s="74">
        <v>0.33634599999999998</v>
      </c>
      <c r="F26" s="74">
        <v>0.33995800000000004</v>
      </c>
      <c r="G26" s="74">
        <v>0.395256</v>
      </c>
      <c r="H26" s="74">
        <v>0.24209</v>
      </c>
      <c r="I26" s="74">
        <v>0.23882200000000001</v>
      </c>
      <c r="J26" s="74">
        <v>0.18077199999999999</v>
      </c>
      <c r="K26" s="74">
        <v>0.26169799999999999</v>
      </c>
      <c r="L26" s="74">
        <v>0.27107199999999998</v>
      </c>
      <c r="M26" s="74">
        <v>0.30194600000000005</v>
      </c>
      <c r="N26" s="74">
        <v>0.31028800000000001</v>
      </c>
      <c r="O26" s="74">
        <v>0.32009199999999999</v>
      </c>
      <c r="P26" s="74">
        <v>0.30108600000000002</v>
      </c>
      <c r="Q26" s="74">
        <v>0.30254799999999998</v>
      </c>
      <c r="R26" s="74">
        <v>0.30065599999999998</v>
      </c>
      <c r="S26" s="74">
        <v>0.28824027000000002</v>
      </c>
      <c r="T26" s="74">
        <v>0.28777174</v>
      </c>
      <c r="U26" s="74">
        <v>0.28079622999999998</v>
      </c>
      <c r="V26" s="74">
        <v>1.2062732854197615</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7.6109999999999997E-2</v>
      </c>
      <c r="E27" s="74">
        <v>0.147318</v>
      </c>
      <c r="F27" s="74">
        <v>0.224546</v>
      </c>
      <c r="G27" s="74">
        <v>0.26599800000000001</v>
      </c>
      <c r="H27" s="74">
        <v>0.32886399999999999</v>
      </c>
      <c r="I27" s="74">
        <v>0.43447199999999997</v>
      </c>
      <c r="J27" s="74">
        <v>0.52330999999999994</v>
      </c>
      <c r="K27" s="74">
        <v>0.59941999999999995</v>
      </c>
      <c r="L27" s="74">
        <v>0.68455999999999995</v>
      </c>
      <c r="M27" s="74">
        <v>0.88167200000000001</v>
      </c>
      <c r="N27" s="74">
        <v>0.98616199999999998</v>
      </c>
      <c r="O27" s="74">
        <v>1.0491140000000001</v>
      </c>
      <c r="P27" s="74">
        <v>1.083342</v>
      </c>
      <c r="Q27" s="74">
        <v>1.3041040000000002</v>
      </c>
      <c r="R27" s="74">
        <v>1.5232319999999999</v>
      </c>
      <c r="S27" s="74">
        <v>1.75404611</v>
      </c>
      <c r="T27" s="74">
        <v>2.1100417299999998</v>
      </c>
      <c r="U27" s="74">
        <v>2.4593772199999999</v>
      </c>
      <c r="V27" s="74">
        <v>10.565245264353869</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6.7939999999999997E-3</v>
      </c>
      <c r="E28" s="74">
        <v>7.8259999999999996E-3</v>
      </c>
      <c r="F28" s="74">
        <v>9.3740000000000004E-3</v>
      </c>
      <c r="G28" s="74">
        <v>1.0922000000000001E-2</v>
      </c>
      <c r="H28" s="74">
        <v>1.376E-2</v>
      </c>
      <c r="I28" s="74">
        <v>3.3453999999999998E-2</v>
      </c>
      <c r="J28" s="74">
        <v>0.11962600000000001</v>
      </c>
      <c r="K28" s="74">
        <v>0.19994999999999999</v>
      </c>
      <c r="L28" s="74">
        <v>0.29885</v>
      </c>
      <c r="M28" s="74">
        <v>0.34486</v>
      </c>
      <c r="N28" s="74">
        <v>0.43197800000000003</v>
      </c>
      <c r="O28" s="74">
        <v>0.53397400000000006</v>
      </c>
      <c r="P28" s="74">
        <v>0.69411632000000001</v>
      </c>
      <c r="Q28" s="74">
        <v>0.85389400000000004</v>
      </c>
      <c r="R28" s="74">
        <v>1.2769280000000001</v>
      </c>
      <c r="S28" s="74">
        <v>1.8088546799999998</v>
      </c>
      <c r="T28" s="74">
        <v>2.3836576699999998</v>
      </c>
      <c r="U28" s="74">
        <v>2.9494124700000004</v>
      </c>
      <c r="V28" s="74">
        <v>12.670389022833087</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[1]Australia!C29</f>
        <v>Otras renovables</v>
      </c>
      <c r="D29" s="74">
        <v>3.5527136788005009E-15</v>
      </c>
      <c r="E29" s="74">
        <v>8.5999999999586407E-5</v>
      </c>
      <c r="F29" s="74">
        <v>8.5999999999586407E-5</v>
      </c>
      <c r="G29" s="74">
        <v>8.5999999999586407E-5</v>
      </c>
      <c r="H29" s="74">
        <v>8.5999999996033694E-5</v>
      </c>
      <c r="I29" s="74">
        <v>8.6000000006691835E-5</v>
      </c>
      <c r="J29" s="74">
        <v>1.7199999999917281E-4</v>
      </c>
      <c r="K29" s="74">
        <v>8.6000000003139121E-5</v>
      </c>
      <c r="L29" s="74">
        <v>1.7199999999917281E-4</v>
      </c>
      <c r="M29" s="74">
        <v>8.5999999999586407E-5</v>
      </c>
      <c r="N29" s="74">
        <v>8.5999999999586407E-5</v>
      </c>
      <c r="O29" s="74">
        <v>0</v>
      </c>
      <c r="P29" s="74">
        <v>7.5679999994804348E-5</v>
      </c>
      <c r="Q29" s="74">
        <v>0</v>
      </c>
      <c r="R29" s="74">
        <v>0</v>
      </c>
      <c r="S29" s="74">
        <v>8.0000003066516001E-8</v>
      </c>
      <c r="T29" s="74">
        <v>0</v>
      </c>
      <c r="U29" s="74">
        <v>0</v>
      </c>
      <c r="V29" s="74">
        <v>0</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73.758051909999992</v>
      </c>
      <c r="E30" s="71">
        <v>73.780239390000006</v>
      </c>
      <c r="F30" s="71">
        <v>75.956009590000008</v>
      </c>
      <c r="G30" s="71">
        <v>77.141861629999994</v>
      </c>
      <c r="H30" s="71">
        <v>75.518509730000005</v>
      </c>
      <c r="I30" s="71">
        <v>76.964887220000008</v>
      </c>
      <c r="J30" s="71">
        <v>79.413951319999995</v>
      </c>
      <c r="K30" s="71">
        <v>80.144763819999994</v>
      </c>
      <c r="L30" s="71">
        <v>81.827479109999999</v>
      </c>
      <c r="M30" s="71">
        <v>81.896786699999993</v>
      </c>
      <c r="N30" s="71">
        <v>81.455372879999999</v>
      </c>
      <c r="O30" s="71">
        <v>82.355649510000006</v>
      </c>
      <c r="P30" s="71">
        <v>82.159865850000003</v>
      </c>
      <c r="Q30" s="71">
        <v>83.251057459999998</v>
      </c>
      <c r="R30" s="71">
        <v>81.202058220000012</v>
      </c>
      <c r="S30" s="71">
        <v>78.590300459999995</v>
      </c>
      <c r="T30" s="71">
        <v>78.172480390000004</v>
      </c>
      <c r="U30" s="71">
        <v>78.887185680000002</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[1]Australia!C31</f>
        <v>Industria</v>
      </c>
      <c r="D31" s="74">
        <v>23.858004479999998</v>
      </c>
      <c r="E31" s="74">
        <v>23.39249143</v>
      </c>
      <c r="F31" s="74">
        <v>24.067123540000001</v>
      </c>
      <c r="G31" s="74">
        <v>24.492020549999999</v>
      </c>
      <c r="H31" s="74">
        <v>23.333628840000003</v>
      </c>
      <c r="I31" s="74">
        <v>23.539242389999998</v>
      </c>
      <c r="J31" s="74">
        <v>24.203991670000001</v>
      </c>
      <c r="K31" s="74">
        <v>24.115549459999997</v>
      </c>
      <c r="L31" s="74">
        <v>24.55671808</v>
      </c>
      <c r="M31" s="74">
        <v>24.296530309999998</v>
      </c>
      <c r="N31" s="74">
        <v>23.12494044</v>
      </c>
      <c r="O31" s="74">
        <v>23.675759249999999</v>
      </c>
      <c r="P31" s="74">
        <v>23.35245171</v>
      </c>
      <c r="Q31" s="74">
        <v>23.514161349999998</v>
      </c>
      <c r="R31" s="74">
        <v>22.642751100000002</v>
      </c>
      <c r="S31" s="74">
        <v>22.355169569999997</v>
      </c>
      <c r="T31" s="74">
        <v>22.794567260000001</v>
      </c>
      <c r="U31" s="74">
        <v>23.08191412</v>
      </c>
      <c r="V31" s="74">
        <v>29.259396087002099</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8" t="str">
        <f>[1]Australia!C32</f>
        <v>Transporte</v>
      </c>
      <c r="D32" s="74">
        <v>26.833544969999998</v>
      </c>
      <c r="E32" s="74">
        <v>27.551392329999999</v>
      </c>
      <c r="F32" s="74">
        <v>28.319406269999998</v>
      </c>
      <c r="G32" s="74">
        <v>28.92279804</v>
      </c>
      <c r="H32" s="74">
        <v>28.82450334</v>
      </c>
      <c r="I32" s="74">
        <v>29.748506450000001</v>
      </c>
      <c r="J32" s="74">
        <v>30.55453936</v>
      </c>
      <c r="K32" s="74">
        <v>30.786152529999999</v>
      </c>
      <c r="L32" s="74">
        <v>31.311936920000001</v>
      </c>
      <c r="M32" s="74">
        <v>31.36028043</v>
      </c>
      <c r="N32" s="74">
        <v>32.153483719999997</v>
      </c>
      <c r="O32" s="74">
        <v>32.448522009999998</v>
      </c>
      <c r="P32" s="74">
        <v>32.784618469999998</v>
      </c>
      <c r="Q32" s="74">
        <v>33.485105069999996</v>
      </c>
      <c r="R32" s="74">
        <v>33.419839679999995</v>
      </c>
      <c r="S32" s="74">
        <v>31.131625769999999</v>
      </c>
      <c r="T32" s="74">
        <v>30.34441503</v>
      </c>
      <c r="U32" s="74">
        <v>30.460603480000003</v>
      </c>
      <c r="V32" s="74">
        <v>38.612866230975932</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15.726284869999999</v>
      </c>
      <c r="E33" s="74">
        <v>15.71986437</v>
      </c>
      <c r="F33" s="74">
        <v>16.431450680000001</v>
      </c>
      <c r="G33" s="74">
        <v>16.57822397</v>
      </c>
      <c r="H33" s="74">
        <v>16.677692450000002</v>
      </c>
      <c r="I33" s="74">
        <v>17.067389500000001</v>
      </c>
      <c r="J33" s="74">
        <v>17.422051079999996</v>
      </c>
      <c r="K33" s="74">
        <v>17.453740490000001</v>
      </c>
      <c r="L33" s="74">
        <v>17.819576479999998</v>
      </c>
      <c r="M33" s="74">
        <v>17.794494739999998</v>
      </c>
      <c r="N33" s="74">
        <v>18.331829639999999</v>
      </c>
      <c r="O33" s="74">
        <v>18.297297100000002</v>
      </c>
      <c r="P33" s="74">
        <v>18.223992620000001</v>
      </c>
      <c r="Q33" s="74">
        <v>18.265214870000001</v>
      </c>
      <c r="R33" s="74">
        <v>17.829020499999999</v>
      </c>
      <c r="S33" s="74">
        <v>17.943727559999999</v>
      </c>
      <c r="T33" s="74">
        <v>17.850945780000004</v>
      </c>
      <c r="U33" s="74">
        <v>18.085290549999996</v>
      </c>
      <c r="V33" s="74">
        <v>22.925511151280805</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36.555218999999994</v>
      </c>
      <c r="E34" s="71">
        <v>37.189067700000003</v>
      </c>
      <c r="F34" s="71">
        <v>37.832781900000001</v>
      </c>
      <c r="G34" s="71">
        <v>38.675124400000001</v>
      </c>
      <c r="H34" s="71">
        <v>38.174003400000004</v>
      </c>
      <c r="I34" s="71">
        <v>38.987930900000002</v>
      </c>
      <c r="J34" s="71">
        <v>41.233496799999998</v>
      </c>
      <c r="K34" s="71">
        <v>42.6137959</v>
      </c>
      <c r="L34" s="71">
        <v>43.037399100000002</v>
      </c>
      <c r="M34" s="71">
        <v>43.093246800000003</v>
      </c>
      <c r="N34" s="71">
        <v>42.509751600000001</v>
      </c>
      <c r="O34" s="71">
        <v>43.018959299999999</v>
      </c>
      <c r="P34" s="71">
        <v>43.421105830000002</v>
      </c>
      <c r="Q34" s="71">
        <v>44.519746959999999</v>
      </c>
      <c r="R34" s="71">
        <v>44.103225769999995</v>
      </c>
      <c r="S34" s="71">
        <v>41.74465404</v>
      </c>
      <c r="T34" s="71">
        <v>41.172334769999999</v>
      </c>
      <c r="U34" s="71">
        <v>41.514632630000001</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3.0836154000000002</v>
      </c>
      <c r="E35" s="74">
        <v>3.1783453000000002</v>
      </c>
      <c r="F35" s="74">
        <v>3.0541392999999997</v>
      </c>
      <c r="G35" s="74">
        <v>3.4425563000000001</v>
      </c>
      <c r="H35" s="74">
        <v>3.2627495</v>
      </c>
      <c r="I35" s="74">
        <v>3.1662526999999998</v>
      </c>
      <c r="J35" s="74">
        <v>3.9413191000000003</v>
      </c>
      <c r="K35" s="74">
        <v>4.4827034000000001</v>
      </c>
      <c r="L35" s="74">
        <v>4.6062363</v>
      </c>
      <c r="M35" s="74">
        <v>4.5079264000000006</v>
      </c>
      <c r="N35" s="74">
        <v>3.8697510999999998</v>
      </c>
      <c r="O35" s="74">
        <v>3.7659997999999999</v>
      </c>
      <c r="P35" s="74">
        <v>3.7669797899999997</v>
      </c>
      <c r="Q35" s="74">
        <v>4.0649568399999998</v>
      </c>
      <c r="R35" s="74">
        <v>4.1919992800000001</v>
      </c>
      <c r="S35" s="74">
        <v>4.3045110599999994</v>
      </c>
      <c r="T35" s="74">
        <v>4.5332711200000002</v>
      </c>
      <c r="U35" s="74">
        <v>4.6707474099999997</v>
      </c>
      <c r="V35" s="74">
        <v>11.250846061021736</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26.285958299999997</v>
      </c>
      <c r="E36" s="74">
        <v>26.973706999999997</v>
      </c>
      <c r="F36" s="74">
        <v>27.653066800000001</v>
      </c>
      <c r="G36" s="74">
        <v>28.173599300000003</v>
      </c>
      <c r="H36" s="74">
        <v>28.027947300000001</v>
      </c>
      <c r="I36" s="74">
        <v>29.115890100000001</v>
      </c>
      <c r="J36" s="74">
        <v>29.873908800000002</v>
      </c>
      <c r="K36" s="74">
        <v>30.080902500000001</v>
      </c>
      <c r="L36" s="74">
        <v>30.610902300000003</v>
      </c>
      <c r="M36" s="74">
        <v>30.636696000000001</v>
      </c>
      <c r="N36" s="74">
        <v>31.3165038</v>
      </c>
      <c r="O36" s="74">
        <v>31.6614851</v>
      </c>
      <c r="P36" s="74">
        <v>32.090227220000003</v>
      </c>
      <c r="Q36" s="74">
        <v>32.772701959999999</v>
      </c>
      <c r="R36" s="74">
        <v>32.698657949999998</v>
      </c>
      <c r="S36" s="74">
        <v>30.430451219999998</v>
      </c>
      <c r="T36" s="74">
        <v>29.668058349999999</v>
      </c>
      <c r="U36" s="74">
        <v>29.779573859999999</v>
      </c>
      <c r="V36" s="74">
        <v>71.732716811951704</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0.78653739999999994</v>
      </c>
      <c r="E37" s="74">
        <v>0.83131490000000008</v>
      </c>
      <c r="F37" s="74">
        <v>0.90228839999999999</v>
      </c>
      <c r="G37" s="74">
        <v>0.88892529999999992</v>
      </c>
      <c r="H37" s="74">
        <v>0.99659999999999993</v>
      </c>
      <c r="I37" s="74">
        <v>0.99041630000000003</v>
      </c>
      <c r="J37" s="74">
        <v>1.0504390000000001</v>
      </c>
      <c r="K37" s="74">
        <v>1.0940961</v>
      </c>
      <c r="L37" s="74">
        <v>1.1288581</v>
      </c>
      <c r="M37" s="74">
        <v>1.1490911000000001</v>
      </c>
      <c r="N37" s="74">
        <v>1.148838</v>
      </c>
      <c r="O37" s="74">
        <v>1.1166381000000001</v>
      </c>
      <c r="P37" s="74">
        <v>1.0930248200000001</v>
      </c>
      <c r="Q37" s="74">
        <v>1.0908720599999999</v>
      </c>
      <c r="R37" s="74">
        <v>1.0123962800000001</v>
      </c>
      <c r="S37" s="74">
        <v>1.00581437</v>
      </c>
      <c r="T37" s="74">
        <v>1.0039757999999999</v>
      </c>
      <c r="U37" s="74">
        <v>1.02914588</v>
      </c>
      <c r="V37" s="74">
        <v>2.478995512672082</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12.79985082</v>
      </c>
      <c r="E38" s="71">
        <v>12.049388290000001</v>
      </c>
      <c r="F38" s="71">
        <v>12.55443554</v>
      </c>
      <c r="G38" s="71">
        <v>12.620160540000001</v>
      </c>
      <c r="H38" s="71">
        <v>11.449543350000001</v>
      </c>
      <c r="I38" s="71">
        <v>11.579290709999999</v>
      </c>
      <c r="J38" s="71">
        <v>11.716034710000001</v>
      </c>
      <c r="K38" s="71">
        <v>11.73457339</v>
      </c>
      <c r="L38" s="71">
        <v>12.855041680000001</v>
      </c>
      <c r="M38" s="71">
        <v>13.164752630000001</v>
      </c>
      <c r="N38" s="71">
        <v>12.96110837</v>
      </c>
      <c r="O38" s="71">
        <v>12.92602872</v>
      </c>
      <c r="P38" s="71">
        <v>12.146290370000001</v>
      </c>
      <c r="Q38" s="71">
        <v>11.977906730000001</v>
      </c>
      <c r="R38" s="71">
        <v>10.52466008</v>
      </c>
      <c r="S38" s="71">
        <v>10.642473349999999</v>
      </c>
      <c r="T38" s="71">
        <v>10.686523289999998</v>
      </c>
      <c r="U38" s="71">
        <v>10.74827075</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8.0678829499999996</v>
      </c>
      <c r="E39" s="74">
        <v>7.4962052899999998</v>
      </c>
      <c r="F39" s="74">
        <v>7.9475645899999998</v>
      </c>
      <c r="G39" s="74">
        <v>7.8755094999999997</v>
      </c>
      <c r="H39" s="74">
        <v>6.88718612</v>
      </c>
      <c r="I39" s="74">
        <v>6.8455046800000003</v>
      </c>
      <c r="J39" s="74">
        <v>6.89098246</v>
      </c>
      <c r="K39" s="74">
        <v>6.8817945900000002</v>
      </c>
      <c r="L39" s="74">
        <v>7.0776495699999993</v>
      </c>
      <c r="M39" s="74">
        <v>7.04644944</v>
      </c>
      <c r="N39" s="74">
        <v>6.6966565400000002</v>
      </c>
      <c r="O39" s="74">
        <v>6.8102967400000001</v>
      </c>
      <c r="P39" s="74">
        <v>6.3620639399999996</v>
      </c>
      <c r="Q39" s="74">
        <v>6.2095236800000002</v>
      </c>
      <c r="R39" s="74">
        <v>5.4753989899999995</v>
      </c>
      <c r="S39" s="74">
        <v>5.4832516400000006</v>
      </c>
      <c r="T39" s="74">
        <v>5.4701632900000003</v>
      </c>
      <c r="U39" s="74">
        <v>5.5017639599999999</v>
      </c>
      <c r="V39" s="74">
        <v>51.187433662294005</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5.0691470000000002E-2</v>
      </c>
      <c r="E40" s="74">
        <v>5.4681730000000005E-2</v>
      </c>
      <c r="F40" s="74">
        <v>5.662387E-2</v>
      </c>
      <c r="G40" s="74">
        <v>6.0299639999999995E-2</v>
      </c>
      <c r="H40" s="74">
        <v>5.8359540000000001E-2</v>
      </c>
      <c r="I40" s="74">
        <v>6.061395E-2</v>
      </c>
      <c r="J40" s="74">
        <v>6.3957159999999999E-2</v>
      </c>
      <c r="K40" s="74">
        <v>7.2846830000000001E-2</v>
      </c>
      <c r="L40" s="74">
        <v>7.7852419999999992E-2</v>
      </c>
      <c r="M40" s="74">
        <v>8.0937729999999999E-2</v>
      </c>
      <c r="N40" s="74">
        <v>9.8324620000000001E-2</v>
      </c>
      <c r="O40" s="74">
        <v>0.10335511</v>
      </c>
      <c r="P40" s="74">
        <v>9.1416250000000004E-2</v>
      </c>
      <c r="Q40" s="74">
        <v>8.515151E-2</v>
      </c>
      <c r="R40" s="74">
        <v>7.3826829999999996E-2</v>
      </c>
      <c r="S40" s="74">
        <v>6.9250370000000006E-2</v>
      </c>
      <c r="T40" s="74">
        <v>5.2548419999999998E-2</v>
      </c>
      <c r="U40" s="74">
        <v>4.98573E-2</v>
      </c>
      <c r="V40" s="74">
        <v>0.46386345450034372</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3.9461366999999998</v>
      </c>
      <c r="E41" s="74">
        <v>3.8026245100000002</v>
      </c>
      <c r="F41" s="74">
        <v>3.8559233799999997</v>
      </c>
      <c r="G41" s="74">
        <v>3.9224678299999995</v>
      </c>
      <c r="H41" s="74">
        <v>3.9066791899999997</v>
      </c>
      <c r="I41" s="74">
        <v>3.9796049999999998</v>
      </c>
      <c r="J41" s="74">
        <v>4.0875937700000007</v>
      </c>
      <c r="K41" s="74">
        <v>4.14631054</v>
      </c>
      <c r="L41" s="74">
        <v>4.4429584599999998</v>
      </c>
      <c r="M41" s="74">
        <v>4.6030635499999999</v>
      </c>
      <c r="N41" s="74">
        <v>4.7152248399999994</v>
      </c>
      <c r="O41" s="74">
        <v>4.7041580199999995</v>
      </c>
      <c r="P41" s="74">
        <v>4.5344731199999995</v>
      </c>
      <c r="Q41" s="74">
        <v>4.4702774599999993</v>
      </c>
      <c r="R41" s="74">
        <v>4.05212357</v>
      </c>
      <c r="S41" s="74">
        <v>4.1089319</v>
      </c>
      <c r="T41" s="74">
        <v>4.1265176700000001</v>
      </c>
      <c r="U41" s="74">
        <v>4.1533474699999999</v>
      </c>
      <c r="V41" s="74">
        <v>38.64200638972553</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36.538679999999999</v>
      </c>
      <c r="E42" s="71">
        <v>37.172530000000002</v>
      </c>
      <c r="F42" s="71">
        <v>37.81521</v>
      </c>
      <c r="G42" s="71">
        <v>38.658580000000001</v>
      </c>
      <c r="H42" s="71">
        <v>38.158499999999997</v>
      </c>
      <c r="I42" s="71">
        <v>38.974489999999996</v>
      </c>
      <c r="J42" s="71">
        <v>41.219019999999993</v>
      </c>
      <c r="K42" s="71">
        <v>42.599319999999999</v>
      </c>
      <c r="L42" s="71">
        <v>43.022930000000002</v>
      </c>
      <c r="M42" s="71">
        <v>43.077739999999999</v>
      </c>
      <c r="N42" s="71">
        <v>42.494239999999998</v>
      </c>
      <c r="O42" s="71">
        <v>43.003449999999994</v>
      </c>
      <c r="P42" s="71">
        <v>43.406339999999993</v>
      </c>
      <c r="Q42" s="71">
        <v>44.503999999999998</v>
      </c>
      <c r="R42" s="71">
        <v>44.088239999999999</v>
      </c>
      <c r="S42" s="71">
        <v>41.74465</v>
      </c>
      <c r="T42" s="71">
        <v>41.172330000000002</v>
      </c>
      <c r="U42" s="71">
        <v>41.514629999999997</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15.141110000000001</v>
      </c>
      <c r="E43" s="74">
        <v>14.80341</v>
      </c>
      <c r="F43" s="74">
        <v>14.94509</v>
      </c>
      <c r="G43" s="74">
        <v>14.78956</v>
      </c>
      <c r="H43" s="74">
        <v>14.83963</v>
      </c>
      <c r="I43" s="74">
        <v>14.89716</v>
      </c>
      <c r="J43" s="74">
        <v>15.091040000000001</v>
      </c>
      <c r="K43" s="74">
        <v>14.82685</v>
      </c>
      <c r="L43" s="74">
        <v>14.762930000000001</v>
      </c>
      <c r="M43" s="74">
        <v>14.33681</v>
      </c>
      <c r="N43" s="74">
        <v>14.364510000000001</v>
      </c>
      <c r="O43" s="74">
        <v>14.322959999999998</v>
      </c>
      <c r="P43" s="74">
        <v>14.482709999999999</v>
      </c>
      <c r="Q43" s="74">
        <v>14.252610000000001</v>
      </c>
      <c r="R43" s="74">
        <v>14.01905</v>
      </c>
      <c r="S43" s="74">
        <v>12.43782</v>
      </c>
      <c r="T43" s="74">
        <v>12.57732</v>
      </c>
      <c r="U43" s="74">
        <v>11.83018</v>
      </c>
      <c r="V43" s="74">
        <v>28.49641198777395</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12.587489999999999</v>
      </c>
      <c r="E44" s="74">
        <v>12.55697</v>
      </c>
      <c r="F44" s="74">
        <v>13.4483</v>
      </c>
      <c r="G44" s="74">
        <v>14.21956</v>
      </c>
      <c r="H44" s="74">
        <v>14.12697</v>
      </c>
      <c r="I44" s="74">
        <v>14.88908</v>
      </c>
      <c r="J44" s="74">
        <v>15.404950000000001</v>
      </c>
      <c r="K44" s="74">
        <v>16.340030000000002</v>
      </c>
      <c r="L44" s="74">
        <v>17.27919</v>
      </c>
      <c r="M44" s="74">
        <v>17.767589999999998</v>
      </c>
      <c r="N44" s="74">
        <v>18.379099999999998</v>
      </c>
      <c r="O44" s="74">
        <v>19.019110000000001</v>
      </c>
      <c r="P44" s="74">
        <v>19.808259999999997</v>
      </c>
      <c r="Q44" s="74">
        <v>21.252029999999998</v>
      </c>
      <c r="R44" s="74">
        <v>21.331689999999998</v>
      </c>
      <c r="S44" s="74">
        <v>21.194610000000001</v>
      </c>
      <c r="T44" s="74">
        <v>21.647549999999999</v>
      </c>
      <c r="U44" s="74">
        <v>22.260090000000002</v>
      </c>
      <c r="V44" s="74">
        <v>53.619868465646938</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0.96153750000000004</v>
      </c>
      <c r="E45" s="74">
        <v>0.98188750000000002</v>
      </c>
      <c r="F45" s="74">
        <v>0.95339750000000001</v>
      </c>
      <c r="G45" s="74">
        <v>1.0175000000000001</v>
      </c>
      <c r="H45" s="74">
        <v>0.86487499999999995</v>
      </c>
      <c r="I45" s="74">
        <v>0.925925</v>
      </c>
      <c r="J45" s="74">
        <v>0.89845249999999999</v>
      </c>
      <c r="K45" s="74">
        <v>0.86996249999999997</v>
      </c>
      <c r="L45" s="74">
        <v>0.78449249999999993</v>
      </c>
      <c r="M45" s="74">
        <v>0.63899000000000006</v>
      </c>
      <c r="N45" s="74">
        <v>0.30728500000000003</v>
      </c>
      <c r="O45" s="74">
        <v>0.22791999999999998</v>
      </c>
      <c r="P45" s="74">
        <v>0.1680991</v>
      </c>
      <c r="Q45" s="74">
        <v>0.19071000000000002</v>
      </c>
      <c r="R45" s="74">
        <v>0.21785589999999999</v>
      </c>
      <c r="S45" s="74">
        <v>0.2066268</v>
      </c>
      <c r="T45" s="74">
        <v>0.1353173</v>
      </c>
      <c r="U45" s="74">
        <v>0.1855279</v>
      </c>
      <c r="V45" s="74">
        <v>0.44689763584548392</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1.260599</v>
      </c>
      <c r="E46" s="74">
        <v>1.755911</v>
      </c>
      <c r="F46" s="74">
        <v>1.840943</v>
      </c>
      <c r="G46" s="74">
        <v>2.0630889999999997</v>
      </c>
      <c r="H46" s="74">
        <v>2.3341280000000002</v>
      </c>
      <c r="I46" s="74">
        <v>2.3798330000000001</v>
      </c>
      <c r="J46" s="74">
        <v>2.6359920000000003</v>
      </c>
      <c r="K46" s="74">
        <v>2.7369680000000001</v>
      </c>
      <c r="L46" s="74">
        <v>2.9240379999999999</v>
      </c>
      <c r="M46" s="74">
        <v>2.9718679999999997</v>
      </c>
      <c r="N46" s="74">
        <v>2.972931</v>
      </c>
      <c r="O46" s="74">
        <v>3.0313910000000002</v>
      </c>
      <c r="P46" s="74">
        <v>3.0518069999999997</v>
      </c>
      <c r="Q46" s="74">
        <v>3.1154479999999998</v>
      </c>
      <c r="R46" s="74">
        <v>2.9136700000000002</v>
      </c>
      <c r="S46" s="74">
        <v>2.3283969999999998</v>
      </c>
      <c r="T46" s="74">
        <v>1.587421</v>
      </c>
      <c r="U46" s="74">
        <v>2.03172</v>
      </c>
      <c r="V46" s="74">
        <v>4.8939855660522573</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2.1965700000000004</v>
      </c>
      <c r="E47" s="74">
        <v>2.6352009999999999</v>
      </c>
      <c r="F47" s="74">
        <v>2.3708829999999996</v>
      </c>
      <c r="G47" s="74">
        <v>2.2318890000000002</v>
      </c>
      <c r="H47" s="74">
        <v>1.9789639999999999</v>
      </c>
      <c r="I47" s="74">
        <v>2.2341669999999998</v>
      </c>
      <c r="J47" s="74">
        <v>2.221635</v>
      </c>
      <c r="K47" s="74">
        <v>2.2204960000000002</v>
      </c>
      <c r="L47" s="74">
        <v>2.2193560000000003</v>
      </c>
      <c r="M47" s="74">
        <v>2.1715059999999999</v>
      </c>
      <c r="N47" s="74">
        <v>2.1464409999999998</v>
      </c>
      <c r="O47" s="74">
        <v>1.9402280000000001</v>
      </c>
      <c r="P47" s="74">
        <v>1.5540860000000001</v>
      </c>
      <c r="Q47" s="74">
        <v>1.2483250000000001</v>
      </c>
      <c r="R47" s="74">
        <v>1.1443720000000002</v>
      </c>
      <c r="S47" s="74">
        <v>1.101429</v>
      </c>
      <c r="T47" s="74">
        <v>1.0132209999999999</v>
      </c>
      <c r="U47" s="74">
        <v>0.95078240000000003</v>
      </c>
      <c r="V47" s="74">
        <v>2.2902345510486306</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31.095459999999999</v>
      </c>
      <c r="E48" s="71">
        <v>32.861184100000003</v>
      </c>
      <c r="F48" s="71">
        <v>35.681939999999997</v>
      </c>
      <c r="G48" s="71">
        <v>39.581474999999998</v>
      </c>
      <c r="H48" s="71">
        <v>39.854058000000002</v>
      </c>
      <c r="I48" s="71">
        <v>41.858931999999996</v>
      </c>
      <c r="J48" s="71">
        <v>45.248293000000004</v>
      </c>
      <c r="K48" s="71">
        <v>46.226839999999996</v>
      </c>
      <c r="L48" s="71">
        <v>49.001521000000004</v>
      </c>
      <c r="M48" s="71">
        <v>48.586573000000001</v>
      </c>
      <c r="N48" s="71">
        <v>47.647578000000003</v>
      </c>
      <c r="O48" s="71">
        <v>48.565984999999998</v>
      </c>
      <c r="P48" s="71">
        <v>49.726939000000002</v>
      </c>
      <c r="Q48" s="71">
        <v>52.942050999999999</v>
      </c>
      <c r="R48" s="71">
        <v>52.511948000000004</v>
      </c>
      <c r="S48" s="71">
        <v>49.407157999999995</v>
      </c>
      <c r="T48" s="71">
        <v>46.796765999999998</v>
      </c>
      <c r="U48" s="71">
        <v>47.732052000000003</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31.095459999999999</v>
      </c>
      <c r="E49" s="74">
        <v>31.983970000000003</v>
      </c>
      <c r="F49" s="74">
        <v>31.751480000000001</v>
      </c>
      <c r="G49" s="74">
        <v>35.86862</v>
      </c>
      <c r="H49" s="74">
        <v>35.47822</v>
      </c>
      <c r="I49" s="74">
        <v>38.037779999999998</v>
      </c>
      <c r="J49" s="74">
        <v>40.82929</v>
      </c>
      <c r="K49" s="74">
        <v>42.291779999999996</v>
      </c>
      <c r="L49" s="74">
        <v>44.588860000000004</v>
      </c>
      <c r="M49" s="74">
        <v>43.888680000000001</v>
      </c>
      <c r="N49" s="74">
        <v>43.332230000000003</v>
      </c>
      <c r="O49" s="74">
        <v>43.69838</v>
      </c>
      <c r="P49" s="74">
        <v>45.287579999999998</v>
      </c>
      <c r="Q49" s="74">
        <v>48.932699999999997</v>
      </c>
      <c r="R49" s="74">
        <v>48.170160000000003</v>
      </c>
      <c r="S49" s="74">
        <v>45.543399999999998</v>
      </c>
      <c r="T49" s="74">
        <v>42.33475</v>
      </c>
      <c r="U49" s="74">
        <v>44.463550000000005</v>
      </c>
      <c r="V49" s="74">
        <v>93.152395794758618</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0</v>
      </c>
      <c r="E50" s="74">
        <v>0.8772141</v>
      </c>
      <c r="F50" s="74">
        <v>3.9304600000000001</v>
      </c>
      <c r="G50" s="74">
        <v>3.7128550000000002</v>
      </c>
      <c r="H50" s="74">
        <v>4.3758379999999999</v>
      </c>
      <c r="I50" s="74">
        <v>3.8211520000000001</v>
      </c>
      <c r="J50" s="74">
        <v>4.419003</v>
      </c>
      <c r="K50" s="74">
        <v>3.93506</v>
      </c>
      <c r="L50" s="74">
        <v>4.4126609999999999</v>
      </c>
      <c r="M50" s="74">
        <v>4.6978929999999997</v>
      </c>
      <c r="N50" s="74">
        <v>4.3153480000000002</v>
      </c>
      <c r="O50" s="74">
        <v>4.8676049999999993</v>
      </c>
      <c r="P50" s="74">
        <v>4.4393590000000005</v>
      </c>
      <c r="Q50" s="74">
        <v>4.0093510000000006</v>
      </c>
      <c r="R50" s="74">
        <v>4.3417879999999993</v>
      </c>
      <c r="S50" s="74">
        <v>3.8637579999999998</v>
      </c>
      <c r="T50" s="74">
        <v>4.4620159999999993</v>
      </c>
      <c r="U50" s="74">
        <v>3.2685019999999998</v>
      </c>
      <c r="V50" s="74">
        <v>6.8476042052413737</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2.4384720000000004</v>
      </c>
      <c r="E51" s="74">
        <v>2.8699180000000002</v>
      </c>
      <c r="F51" s="74">
        <v>2.2669580000000003</v>
      </c>
      <c r="G51" s="74">
        <v>2.7495390000000004</v>
      </c>
      <c r="H51" s="74">
        <v>3.1831160000000001</v>
      </c>
      <c r="I51" s="74">
        <v>3.0243870000000004</v>
      </c>
      <c r="J51" s="74">
        <v>2.065617</v>
      </c>
      <c r="K51" s="74">
        <v>2.8592649999999997</v>
      </c>
      <c r="L51" s="74">
        <v>2.8869630000000002</v>
      </c>
      <c r="M51" s="74">
        <v>2.801739</v>
      </c>
      <c r="N51" s="74">
        <v>4.3102039999999997</v>
      </c>
      <c r="O51" s="74">
        <v>5.170966</v>
      </c>
      <c r="P51" s="74">
        <v>5.412992</v>
      </c>
      <c r="Q51" s="74">
        <v>4.9668380000000001</v>
      </c>
      <c r="R51" s="74">
        <v>4.7239700000000004</v>
      </c>
      <c r="S51" s="74">
        <v>4.5990839999999995</v>
      </c>
      <c r="T51" s="74">
        <v>6.0104489999999995</v>
      </c>
      <c r="U51" s="74">
        <v>6.8739020000000002</v>
      </c>
      <c r="V51" s="74">
        <v>14.401019256410766</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3.3862399999999999</v>
      </c>
      <c r="E52" s="74">
        <v>5.2594579999999995</v>
      </c>
      <c r="F52" s="74">
        <v>4.6682899999999998</v>
      </c>
      <c r="G52" s="74">
        <v>6.4183900000000005</v>
      </c>
      <c r="H52" s="74">
        <v>7.0818000000000003</v>
      </c>
      <c r="I52" s="74">
        <v>7.4430129999999997</v>
      </c>
      <c r="J52" s="74">
        <v>7.5244129999999991</v>
      </c>
      <c r="K52" s="74">
        <v>9.5604300000000002</v>
      </c>
      <c r="L52" s="74">
        <v>10.6166</v>
      </c>
      <c r="M52" s="74">
        <v>11.403120000000001</v>
      </c>
      <c r="N52" s="74">
        <v>12.661770000000001</v>
      </c>
      <c r="O52" s="74">
        <v>15.15668</v>
      </c>
      <c r="P52" s="74">
        <v>15.687430000000001</v>
      </c>
      <c r="Q52" s="74">
        <v>17.290860000000002</v>
      </c>
      <c r="R52" s="74">
        <v>17.655830000000002</v>
      </c>
      <c r="S52" s="74">
        <v>18.847580000000001</v>
      </c>
      <c r="T52" s="74">
        <v>19.497919999999997</v>
      </c>
      <c r="U52" s="74">
        <v>22.67173</v>
      </c>
      <c r="V52" s="74">
        <v>47.497916075344925</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1.2362629999999999</v>
      </c>
      <c r="E53" s="74">
        <v>1.366503</v>
      </c>
      <c r="F53" s="74">
        <v>1.313593</v>
      </c>
      <c r="G53" s="74">
        <v>1.567968</v>
      </c>
      <c r="H53" s="74">
        <v>1.6239300000000001</v>
      </c>
      <c r="I53" s="74">
        <v>1.7317850000000001</v>
      </c>
      <c r="J53" s="74">
        <v>1.499795</v>
      </c>
      <c r="K53" s="74">
        <v>1.559828</v>
      </c>
      <c r="L53" s="74">
        <v>1.6157900000000001</v>
      </c>
      <c r="M53" s="74">
        <v>1.2861199999999999</v>
      </c>
      <c r="N53" s="74">
        <v>0.2492875</v>
      </c>
      <c r="O53" s="74">
        <v>0.31745999999999996</v>
      </c>
      <c r="P53" s="74">
        <v>0.21769620000000001</v>
      </c>
      <c r="Q53" s="74">
        <v>0.69777400000000001</v>
      </c>
      <c r="R53" s="74">
        <v>0.71520280000000003</v>
      </c>
      <c r="S53" s="74">
        <v>0.61305089999999995</v>
      </c>
      <c r="T53" s="74">
        <v>0.29977170000000003</v>
      </c>
      <c r="U53" s="74">
        <v>0.42606749999999999</v>
      </c>
      <c r="V53" s="74">
        <v>0.89262347237868589</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0.82799909999999999</v>
      </c>
      <c r="E54" s="74">
        <v>0.68769629999999993</v>
      </c>
      <c r="F54" s="74">
        <v>0.88114409999999999</v>
      </c>
      <c r="G54" s="74">
        <v>1.55396</v>
      </c>
      <c r="H54" s="74">
        <v>1.7059549999999999</v>
      </c>
      <c r="I54" s="74">
        <v>1.8260619999999999</v>
      </c>
      <c r="J54" s="74">
        <v>1.755911</v>
      </c>
      <c r="K54" s="74">
        <v>1.8962139999999998</v>
      </c>
      <c r="L54" s="74">
        <v>2.6944520000000001</v>
      </c>
      <c r="M54" s="74">
        <v>2.9314780000000003</v>
      </c>
      <c r="N54" s="74">
        <v>3.6191750000000003</v>
      </c>
      <c r="O54" s="74">
        <v>4.7065209999999995</v>
      </c>
      <c r="P54" s="74">
        <v>4.9323329999999999</v>
      </c>
      <c r="Q54" s="74">
        <v>5.1624559999999997</v>
      </c>
      <c r="R54" s="74">
        <v>4.908855</v>
      </c>
      <c r="S54" s="74">
        <v>4.0808800000000005</v>
      </c>
      <c r="T54" s="74">
        <v>2.2556509999999999</v>
      </c>
      <c r="U54" s="74">
        <v>3.1948670000000003</v>
      </c>
      <c r="V54" s="74">
        <v>6.6933367959961156</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0.31444679999999997</v>
      </c>
      <c r="E55" s="74">
        <v>0.34862580000000004</v>
      </c>
      <c r="F55" s="74">
        <v>0.4340733</v>
      </c>
      <c r="G55" s="74">
        <v>0.56053560000000002</v>
      </c>
      <c r="H55" s="74">
        <v>0.58673949999999997</v>
      </c>
      <c r="I55" s="74">
        <v>0.62091850000000004</v>
      </c>
      <c r="J55" s="74">
        <v>0.51838149999999994</v>
      </c>
      <c r="K55" s="74">
        <v>0.59813250000000007</v>
      </c>
      <c r="L55" s="74">
        <v>0.53774959999999994</v>
      </c>
      <c r="M55" s="74">
        <v>0.42495890000000003</v>
      </c>
      <c r="N55" s="74">
        <v>0.55939629999999996</v>
      </c>
      <c r="O55" s="74">
        <v>0.53547100000000003</v>
      </c>
      <c r="P55" s="74">
        <v>0.58309149999999998</v>
      </c>
      <c r="Q55" s="74">
        <v>0.48448960000000002</v>
      </c>
      <c r="R55" s="74">
        <v>0.4661207</v>
      </c>
      <c r="S55" s="74">
        <v>0.44957229999999998</v>
      </c>
      <c r="T55" s="74">
        <v>0.38253290000000001</v>
      </c>
      <c r="U55" s="74">
        <v>0.44321820000000001</v>
      </c>
      <c r="V55" s="74">
        <v>0.92855467433078287</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28.869140000000002</v>
      </c>
      <c r="E56" s="71">
        <v>28.50553</v>
      </c>
      <c r="F56" s="71">
        <v>33.369979999999998</v>
      </c>
      <c r="G56" s="71">
        <v>32.549050000000001</v>
      </c>
      <c r="H56" s="71">
        <v>34.506150000000005</v>
      </c>
      <c r="I56" s="71">
        <v>38.510899999999992</v>
      </c>
      <c r="J56" s="71">
        <v>42.056229999999999</v>
      </c>
      <c r="K56" s="71">
        <v>39.067030000000003</v>
      </c>
      <c r="L56" s="71">
        <v>43.046619999999997</v>
      </c>
      <c r="M56" s="71">
        <v>41.755380000000002</v>
      </c>
      <c r="N56" s="71">
        <v>43.991389999999996</v>
      </c>
      <c r="O56" s="71">
        <v>56.956529999999994</v>
      </c>
      <c r="P56" s="71">
        <v>74.47296</v>
      </c>
      <c r="Q56" s="71">
        <v>85.89085</v>
      </c>
      <c r="R56" s="71">
        <v>103.06854000000001</v>
      </c>
      <c r="S56" s="71">
        <v>111.39917</v>
      </c>
      <c r="T56" s="71">
        <v>107.89681</v>
      </c>
      <c r="U56" s="71">
        <v>115.58891</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16.486619999999998</v>
      </c>
      <c r="E57" s="74">
        <v>14.43868</v>
      </c>
      <c r="F57" s="74">
        <v>16.609959999999997</v>
      </c>
      <c r="G57" s="74">
        <v>16.553889999999999</v>
      </c>
      <c r="H57" s="74">
        <v>16.458020000000001</v>
      </c>
      <c r="I57" s="74">
        <v>17.588009999999997</v>
      </c>
      <c r="J57" s="74">
        <v>18.684240000000003</v>
      </c>
      <c r="K57" s="74">
        <v>16.973009999999999</v>
      </c>
      <c r="L57" s="74">
        <v>15.52252</v>
      </c>
      <c r="M57" s="74">
        <v>14.532249999999999</v>
      </c>
      <c r="N57" s="74">
        <v>14.628450000000001</v>
      </c>
      <c r="O57" s="74">
        <v>13.44576</v>
      </c>
      <c r="P57" s="74">
        <v>13.036160000000001</v>
      </c>
      <c r="Q57" s="74">
        <v>13.234549999999999</v>
      </c>
      <c r="R57" s="74">
        <v>15.02777</v>
      </c>
      <c r="S57" s="74">
        <v>18.136680000000002</v>
      </c>
      <c r="T57" s="74">
        <v>17.029880000000002</v>
      </c>
      <c r="U57" s="74">
        <v>17.90044</v>
      </c>
      <c r="V57" s="74">
        <v>15.486295354805232</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12.382520000000001</v>
      </c>
      <c r="E58" s="74">
        <v>14.066850000000001</v>
      </c>
      <c r="F58" s="74">
        <v>16.760020000000001</v>
      </c>
      <c r="G58" s="74">
        <v>15.99516</v>
      </c>
      <c r="H58" s="74">
        <v>18.04813</v>
      </c>
      <c r="I58" s="74">
        <v>20.922889999999999</v>
      </c>
      <c r="J58" s="74">
        <v>23.37199</v>
      </c>
      <c r="K58" s="74">
        <v>22.09402</v>
      </c>
      <c r="L58" s="74">
        <v>27.524099999999997</v>
      </c>
      <c r="M58" s="74">
        <v>27.223130000000001</v>
      </c>
      <c r="N58" s="74">
        <v>29.362939999999998</v>
      </c>
      <c r="O58" s="74">
        <v>43.510769999999994</v>
      </c>
      <c r="P58" s="74">
        <v>61.436800000000005</v>
      </c>
      <c r="Q58" s="74">
        <v>72.656300000000002</v>
      </c>
      <c r="R58" s="74">
        <v>88.040770000000009</v>
      </c>
      <c r="S58" s="74">
        <v>93.26249</v>
      </c>
      <c r="T58" s="74">
        <v>90.866929999999996</v>
      </c>
      <c r="U58" s="74">
        <v>97.688469999999995</v>
      </c>
      <c r="V58" s="74">
        <v>84.513704645194764</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0.60295979999999993</v>
      </c>
      <c r="E59" s="74">
        <v>0.55608659999999999</v>
      </c>
      <c r="F59" s="74">
        <v>0.60082920000000006</v>
      </c>
      <c r="G59" s="74">
        <v>0.48897269999999998</v>
      </c>
      <c r="H59" s="74">
        <v>0.1896234</v>
      </c>
      <c r="I59" s="74">
        <v>0.17151329999999998</v>
      </c>
      <c r="J59" s="74">
        <v>0.13742370000000001</v>
      </c>
      <c r="K59" s="74">
        <v>0.138489</v>
      </c>
      <c r="L59" s="74">
        <v>7.8832200000000005E-2</v>
      </c>
      <c r="M59" s="74">
        <v>0.10333410000000001</v>
      </c>
      <c r="N59" s="74">
        <v>9.2681100000000002E-2</v>
      </c>
      <c r="O59" s="74">
        <v>5.75262E-2</v>
      </c>
      <c r="P59" s="74">
        <v>0.1725083</v>
      </c>
      <c r="Q59" s="74">
        <v>0.1190483</v>
      </c>
      <c r="R59" s="74">
        <v>0.1626127</v>
      </c>
      <c r="S59" s="74">
        <v>7.9152860000000005E-2</v>
      </c>
      <c r="T59" s="74">
        <v>8.6018600000000011E-3</v>
      </c>
      <c r="U59" s="74">
        <v>0.1170326</v>
      </c>
      <c r="V59" s="74">
        <v>0.10124898660260748</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0.31440750000000001</v>
      </c>
      <c r="E60" s="74">
        <v>0.35917749999999998</v>
      </c>
      <c r="F60" s="74">
        <v>0.24725249999999999</v>
      </c>
      <c r="G60" s="74">
        <v>0.39682499999999998</v>
      </c>
      <c r="H60" s="74">
        <v>0.30728500000000003</v>
      </c>
      <c r="I60" s="74">
        <v>0.16076499999999999</v>
      </c>
      <c r="J60" s="74">
        <v>0.1007325</v>
      </c>
      <c r="K60" s="74">
        <v>0.11090749999999999</v>
      </c>
      <c r="L60" s="74">
        <v>7.83475E-2</v>
      </c>
      <c r="M60" s="74">
        <v>5.1892500000000001E-2</v>
      </c>
      <c r="N60" s="74">
        <v>6.5120000000000011E-2</v>
      </c>
      <c r="O60" s="74">
        <v>4.4770000000000004E-2</v>
      </c>
      <c r="P60" s="74">
        <v>9.0461860000000005E-2</v>
      </c>
      <c r="Q60" s="74">
        <v>7.3832849999999992E-2</v>
      </c>
      <c r="R60" s="74">
        <v>9.6424409999999988E-2</v>
      </c>
      <c r="S60" s="74">
        <v>7.0461879999999991E-2</v>
      </c>
      <c r="T60" s="74">
        <v>2.2599360000000002E-2</v>
      </c>
      <c r="U60" s="74">
        <v>1.5982820000000002E-2</v>
      </c>
      <c r="V60" s="74">
        <v>1.3827295369426014E-2</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0.193325</v>
      </c>
      <c r="E61" s="74">
        <v>0.47211999999999998</v>
      </c>
      <c r="F61" s="74">
        <v>0.20146500000000001</v>
      </c>
      <c r="G61" s="74">
        <v>0.24827000000000002</v>
      </c>
      <c r="H61" s="74">
        <v>0.181115</v>
      </c>
      <c r="I61" s="74">
        <v>0.10480249999999999</v>
      </c>
      <c r="J61" s="74">
        <v>0.18722</v>
      </c>
      <c r="K61" s="74">
        <v>0.46805000000000002</v>
      </c>
      <c r="L61" s="74">
        <v>0.2126575</v>
      </c>
      <c r="M61" s="74">
        <v>4.5787500000000002E-2</v>
      </c>
      <c r="N61" s="74">
        <v>0.10480249999999999</v>
      </c>
      <c r="O61" s="74">
        <v>0.17399249999999999</v>
      </c>
      <c r="P61" s="74">
        <v>0.30673250000000002</v>
      </c>
      <c r="Q61" s="74">
        <v>0.2281388</v>
      </c>
      <c r="R61" s="74">
        <v>0.2066634</v>
      </c>
      <c r="S61" s="74">
        <v>0.26687700000000003</v>
      </c>
      <c r="T61" s="74">
        <v>0.39592709999999998</v>
      </c>
      <c r="U61" s="74">
        <v>0.1496903</v>
      </c>
      <c r="V61" s="74">
        <v>0.12950230259979092</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0.20195099999999999</v>
      </c>
      <c r="E62" s="74">
        <v>0.10629000000000001</v>
      </c>
      <c r="F62" s="74">
        <v>0.1009755</v>
      </c>
      <c r="G62" s="74">
        <v>0.12542220000000001</v>
      </c>
      <c r="H62" s="74">
        <v>8.9283600000000005E-2</v>
      </c>
      <c r="I62" s="74">
        <v>6.0585299999999995E-2</v>
      </c>
      <c r="J62" s="74">
        <v>9.566100000000001E-3</v>
      </c>
      <c r="K62" s="74">
        <v>2.1257999999999997E-3</v>
      </c>
      <c r="L62" s="74">
        <v>1.0629E-2</v>
      </c>
      <c r="M62" s="74">
        <v>2.1257999999999997E-3</v>
      </c>
      <c r="N62" s="74">
        <v>1.7006399999999998E-2</v>
      </c>
      <c r="O62" s="74">
        <v>1.0628999999999999E-3</v>
      </c>
      <c r="P62" s="74">
        <v>5.8782620000000001E-2</v>
      </c>
      <c r="Q62" s="74">
        <v>0.1200524</v>
      </c>
      <c r="R62" s="74">
        <v>1.5496019999999999E-2</v>
      </c>
      <c r="S62" s="74">
        <v>0.13090360000000001</v>
      </c>
      <c r="T62" s="74">
        <v>2.5271000000000001E-4</v>
      </c>
      <c r="U62" s="74">
        <v>0</v>
      </c>
      <c r="V62" s="74">
        <v>0</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1.7590790000000001</v>
      </c>
      <c r="E63" s="74">
        <v>1.7305969999999999</v>
      </c>
      <c r="F63" s="74">
        <v>1.7476859999999999</v>
      </c>
      <c r="G63" s="74">
        <v>1.6041339999999999</v>
      </c>
      <c r="H63" s="74">
        <v>1.547169</v>
      </c>
      <c r="I63" s="74">
        <v>1.716925</v>
      </c>
      <c r="J63" s="74">
        <v>1.534637</v>
      </c>
      <c r="K63" s="74">
        <v>1.3147519999999999</v>
      </c>
      <c r="L63" s="74">
        <v>1.479951</v>
      </c>
      <c r="M63" s="74">
        <v>1.5232439999999998</v>
      </c>
      <c r="N63" s="74">
        <v>1.309056</v>
      </c>
      <c r="O63" s="74">
        <v>1.2315830000000001</v>
      </c>
      <c r="P63" s="74">
        <v>1.3771530000000001</v>
      </c>
      <c r="Q63" s="74">
        <v>1.4062560000000002</v>
      </c>
      <c r="R63" s="74">
        <v>1.8406880000000001</v>
      </c>
      <c r="S63" s="74">
        <v>3.190849</v>
      </c>
      <c r="T63" s="74">
        <v>2.910571</v>
      </c>
      <c r="U63" s="74">
        <v>3.3682099999999999</v>
      </c>
      <c r="V63" s="74">
        <v>2.913956018791076</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371.42682565999996</v>
      </c>
      <c r="E64" s="71">
        <v>375.08392062000001</v>
      </c>
      <c r="F64" s="71">
        <v>385.68802091000003</v>
      </c>
      <c r="G64" s="71">
        <v>389.00829986999997</v>
      </c>
      <c r="H64" s="71">
        <v>391.73750848000003</v>
      </c>
      <c r="I64" s="71">
        <v>399.63627961999998</v>
      </c>
      <c r="J64" s="71">
        <v>397.46220253000001</v>
      </c>
      <c r="K64" s="71">
        <v>396.69543728000002</v>
      </c>
      <c r="L64" s="71">
        <v>393.14689702999999</v>
      </c>
      <c r="M64" s="71">
        <v>382.99862582000003</v>
      </c>
      <c r="N64" s="71">
        <v>388.81588134999998</v>
      </c>
      <c r="O64" s="71">
        <v>398.42420956000001</v>
      </c>
      <c r="P64" s="71">
        <v>397.73551945999998</v>
      </c>
      <c r="Q64" s="71">
        <v>394.58703309999999</v>
      </c>
      <c r="R64" s="71">
        <v>384.71248421000001</v>
      </c>
      <c r="S64" s="71">
        <v>369.23377792999997</v>
      </c>
      <c r="T64" s="71">
        <v>356.49974176000001</v>
      </c>
      <c r="U64" s="71">
        <v>351.89947094999997</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443.65</v>
      </c>
      <c r="E65" s="71">
        <v>436.13</v>
      </c>
      <c r="F65" s="71">
        <v>432.17</v>
      </c>
      <c r="G65" s="71">
        <v>420.84</v>
      </c>
      <c r="H65" s="71">
        <v>416.02</v>
      </c>
      <c r="I65" s="71">
        <v>415.39</v>
      </c>
      <c r="J65" s="71">
        <v>403.16999999999996</v>
      </c>
      <c r="K65" s="71">
        <v>387.22</v>
      </c>
      <c r="L65" s="71">
        <v>374.03</v>
      </c>
      <c r="M65" s="71">
        <v>355.27</v>
      </c>
      <c r="N65" s="71">
        <v>353</v>
      </c>
      <c r="O65" s="71">
        <v>352.07</v>
      </c>
      <c r="P65" s="71">
        <v>343.58</v>
      </c>
      <c r="Q65" s="71">
        <v>331.34000000000003</v>
      </c>
      <c r="R65" s="71">
        <v>316.37</v>
      </c>
      <c r="S65" s="71">
        <v>303.64999999999998</v>
      </c>
      <c r="T65" s="71">
        <v>288.91000000000003</v>
      </c>
      <c r="U65" s="71">
        <v>275.11</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82.09</v>
      </c>
      <c r="E66" s="71">
        <v>80.03</v>
      </c>
      <c r="F66" s="71">
        <v>79.52</v>
      </c>
      <c r="G66" s="71">
        <v>78.06</v>
      </c>
      <c r="H66" s="71">
        <v>75.38</v>
      </c>
      <c r="I66" s="71">
        <v>75.410000000000011</v>
      </c>
      <c r="J66" s="71">
        <v>75.410000000000011</v>
      </c>
      <c r="K66" s="71">
        <v>72.78</v>
      </c>
      <c r="L66" s="71">
        <v>72.23</v>
      </c>
      <c r="M66" s="71">
        <v>70.22</v>
      </c>
      <c r="N66" s="71">
        <v>68.98</v>
      </c>
      <c r="O66" s="71">
        <v>67.930000000000007</v>
      </c>
      <c r="P66" s="71">
        <v>66.510000000000005</v>
      </c>
      <c r="Q66" s="71">
        <v>65.44</v>
      </c>
      <c r="R66" s="71">
        <v>62.61</v>
      </c>
      <c r="S66" s="71">
        <v>60.39</v>
      </c>
      <c r="T66" s="71">
        <v>59.32</v>
      </c>
      <c r="U66" s="71">
        <v>57.76</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135.55000000000001</v>
      </c>
      <c r="E67" s="75">
        <v>137.13</v>
      </c>
      <c r="F67" s="75">
        <v>135.78</v>
      </c>
      <c r="G67" s="75">
        <v>136.04</v>
      </c>
      <c r="H67" s="75">
        <v>133.74</v>
      </c>
      <c r="I67" s="75">
        <v>131.22</v>
      </c>
      <c r="J67" s="75">
        <v>128.80000000000001</v>
      </c>
      <c r="K67" s="75">
        <v>122.59</v>
      </c>
      <c r="L67" s="75">
        <v>121.28999999999999</v>
      </c>
      <c r="M67" s="75">
        <v>117.67</v>
      </c>
      <c r="N67" s="75">
        <v>115.01</v>
      </c>
      <c r="O67" s="75">
        <v>111.53</v>
      </c>
      <c r="P67" s="75">
        <v>110.47</v>
      </c>
      <c r="Q67" s="75">
        <v>108.10000000000001</v>
      </c>
      <c r="R67" s="75">
        <v>106.32</v>
      </c>
      <c r="S67" s="75">
        <v>107.73</v>
      </c>
      <c r="T67" s="75">
        <v>104.02</v>
      </c>
      <c r="U67" s="75">
        <v>100.73</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3C00-000000000000}"/>
  </hyperlinks>
  <pageMargins left="0.18" right="0.25" top="0.75" bottom="0.75" header="0.3" footer="0.3"/>
  <pageSetup paperSize="9" scale="27"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Hoja62">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3,800.99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303</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1781.9463861499999</v>
      </c>
      <c r="E4" s="66">
        <v>1949.8665163600001</v>
      </c>
      <c r="F4" s="66">
        <v>2098.7670912100002</v>
      </c>
      <c r="G4" s="66">
        <v>2154.6699643700003</v>
      </c>
      <c r="H4" s="66">
        <v>2296.7439012600003</v>
      </c>
      <c r="I4" s="66">
        <v>2536.39438436</v>
      </c>
      <c r="J4" s="66">
        <v>2722.6266543899997</v>
      </c>
      <c r="K4" s="66">
        <v>2820.7155997499999</v>
      </c>
      <c r="L4" s="66">
        <v>2911.6675436300002</v>
      </c>
      <c r="M4" s="66">
        <v>2986.1265947900001</v>
      </c>
      <c r="N4" s="66">
        <v>3000.7767951600003</v>
      </c>
      <c r="O4" s="66">
        <v>2987.15043754</v>
      </c>
      <c r="P4" s="66">
        <v>3098.40732441</v>
      </c>
      <c r="Q4" s="66">
        <v>3247.3874001699996</v>
      </c>
      <c r="R4" s="66">
        <v>3395.8535762900001</v>
      </c>
      <c r="S4" s="66">
        <v>3507.0078101700001</v>
      </c>
      <c r="T4" s="66">
        <v>3688.81371747</v>
      </c>
      <c r="U4" s="66">
        <v>3800.98922447</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317.82130000000001</v>
      </c>
      <c r="E5" s="74">
        <v>340.07655</v>
      </c>
      <c r="F5" s="74">
        <v>354.91424000000001</v>
      </c>
      <c r="G5" s="74">
        <v>362.66288000000003</v>
      </c>
      <c r="H5" s="74">
        <v>376.60321999999996</v>
      </c>
      <c r="I5" s="74">
        <v>428.6193902</v>
      </c>
      <c r="J5" s="74">
        <v>443.25012040000001</v>
      </c>
      <c r="K5" s="74">
        <v>465.34428970000005</v>
      </c>
      <c r="L5" s="74">
        <v>486.79910799999999</v>
      </c>
      <c r="M5" s="74">
        <v>508.27865439999999</v>
      </c>
      <c r="N5" s="74">
        <v>540.73452959999997</v>
      </c>
      <c r="O5" s="74">
        <v>561.04642610000008</v>
      </c>
      <c r="P5" s="74">
        <v>591.90824516000009</v>
      </c>
      <c r="Q5" s="74">
        <v>621.54063172999997</v>
      </c>
      <c r="R5" s="74">
        <v>656.22752206999996</v>
      </c>
      <c r="S5" s="74">
        <v>669.67877369999997</v>
      </c>
      <c r="T5" s="74">
        <v>680.74162479999995</v>
      </c>
      <c r="U5" s="74">
        <v>669.71337529999994</v>
      </c>
      <c r="V5" s="74">
        <v>17.619449457749596</v>
      </c>
      <c r="AD5" s="113"/>
      <c r="AE5" s="113"/>
      <c r="AO5" s="114" t="s">
        <v>320</v>
      </c>
      <c r="AP5" s="115">
        <f t="shared" ref="AP5:BF5" si="0">+E4/D4-1</f>
        <v>9.4234109126482446E-2</v>
      </c>
      <c r="AQ5" s="115">
        <f t="shared" si="0"/>
        <v>7.6364496544084837E-2</v>
      </c>
      <c r="AR5" s="115">
        <f t="shared" si="0"/>
        <v>2.663605380231604E-2</v>
      </c>
      <c r="AS5" s="115">
        <f t="shared" si="0"/>
        <v>6.5937679198837529E-2</v>
      </c>
      <c r="AT5" s="115">
        <f t="shared" si="0"/>
        <v>0.10434358091406137</v>
      </c>
      <c r="AU5" s="115">
        <f t="shared" si="0"/>
        <v>7.3424019221281611E-2</v>
      </c>
      <c r="AV5" s="115">
        <f t="shared" si="0"/>
        <v>3.6027321337591456E-2</v>
      </c>
      <c r="AW5" s="115">
        <f t="shared" si="0"/>
        <v>3.2244280099724021E-2</v>
      </c>
      <c r="AX5" s="115">
        <f t="shared" si="0"/>
        <v>2.5572648677867571E-2</v>
      </c>
      <c r="AY5" s="115">
        <f t="shared" si="0"/>
        <v>4.9060881730738082E-3</v>
      </c>
      <c r="AZ5" s="115">
        <f t="shared" si="0"/>
        <v>-4.5409434123786507E-3</v>
      </c>
      <c r="BA5" s="115">
        <f t="shared" si="0"/>
        <v>3.7245156946840385E-2</v>
      </c>
      <c r="BB5" s="115">
        <f t="shared" si="0"/>
        <v>4.8082792274049435E-2</v>
      </c>
      <c r="BC5" s="115">
        <f t="shared" si="0"/>
        <v>4.5718652511932634E-2</v>
      </c>
      <c r="BD5" s="115">
        <f t="shared" si="0"/>
        <v>3.2732340009028693E-2</v>
      </c>
      <c r="BE5" s="115">
        <f t="shared" si="0"/>
        <v>5.1840747765881545E-2</v>
      </c>
      <c r="BF5" s="115">
        <f t="shared" si="0"/>
        <v>3.0409642663369985E-2</v>
      </c>
    </row>
    <row r="6" spans="1:58" s="105" customFormat="1" ht="22.5" customHeight="1" x14ac:dyDescent="0.25">
      <c r="B6" s="111"/>
      <c r="C6" s="72" t="s">
        <v>0</v>
      </c>
      <c r="D6" s="74">
        <v>38.789574379999998</v>
      </c>
      <c r="E6" s="74">
        <v>47.370786760000001</v>
      </c>
      <c r="F6" s="74">
        <v>59.132932070000003</v>
      </c>
      <c r="G6" s="74">
        <v>68.33761822999999</v>
      </c>
      <c r="H6" s="74">
        <v>75.06182287</v>
      </c>
      <c r="I6" s="74">
        <v>89.381964749999995</v>
      </c>
      <c r="J6" s="74">
        <v>109.99314273</v>
      </c>
      <c r="K6" s="74">
        <v>123.46450989</v>
      </c>
      <c r="L6" s="74">
        <v>140.51474635</v>
      </c>
      <c r="M6" s="74">
        <v>153.68781168999999</v>
      </c>
      <c r="N6" s="74">
        <v>158.58839209000001</v>
      </c>
      <c r="O6" s="74">
        <v>170.77601032000001</v>
      </c>
      <c r="P6" s="74">
        <v>195.19129852</v>
      </c>
      <c r="Q6" s="74">
        <v>228.64849684000001</v>
      </c>
      <c r="R6" s="74">
        <v>248.17568836999999</v>
      </c>
      <c r="S6" s="74">
        <v>265.14757186000003</v>
      </c>
      <c r="T6" s="74">
        <v>298.27742477999999</v>
      </c>
      <c r="U6" s="74">
        <v>294.71746618999998</v>
      </c>
      <c r="V6" s="74">
        <v>7.7537043328791491</v>
      </c>
      <c r="AI6" s="23"/>
      <c r="AO6" s="114" t="s">
        <v>319</v>
      </c>
      <c r="AP6" s="115">
        <f t="shared" ref="AP6:BF6" si="1">+E64/D64-1</f>
        <v>0.10632086921307171</v>
      </c>
      <c r="AQ6" s="115">
        <f t="shared" si="1"/>
        <v>7.6239293422611043E-2</v>
      </c>
      <c r="AR6" s="115">
        <f t="shared" si="1"/>
        <v>2.9718669098255823E-2</v>
      </c>
      <c r="AS6" s="115">
        <f t="shared" si="1"/>
        <v>7.6181230013582235E-2</v>
      </c>
      <c r="AT6" s="115">
        <f t="shared" si="1"/>
        <v>8.0364402699645066E-2</v>
      </c>
      <c r="AU6" s="115">
        <f t="shared" si="1"/>
        <v>8.8498168511053965E-2</v>
      </c>
      <c r="AV6" s="115">
        <f t="shared" si="1"/>
        <v>3.10132251421813E-2</v>
      </c>
      <c r="AW6" s="115">
        <f t="shared" si="1"/>
        <v>4.7066375632824897E-2</v>
      </c>
      <c r="AX6" s="115">
        <f t="shared" si="1"/>
        <v>2.9001857270549714E-4</v>
      </c>
      <c r="AY6" s="115">
        <f t="shared" si="1"/>
        <v>-5.4400507983489721E-3</v>
      </c>
      <c r="AZ6" s="115">
        <f t="shared" si="1"/>
        <v>-2.8742530210200679E-3</v>
      </c>
      <c r="BA6" s="115">
        <f t="shared" si="1"/>
        <v>2.0785242943317961E-2</v>
      </c>
      <c r="BB6" s="115">
        <f t="shared" si="1"/>
        <v>3.4691872972391291E-2</v>
      </c>
      <c r="BC6" s="115">
        <f t="shared" si="1"/>
        <v>1.2470646894220172E-2</v>
      </c>
      <c r="BD6" s="115">
        <f t="shared" si="1"/>
        <v>1.4236528246215796E-2</v>
      </c>
      <c r="BE6" s="115">
        <f t="shared" si="1"/>
        <v>5.4575215564954371E-2</v>
      </c>
      <c r="BF6" s="115">
        <f t="shared" si="1"/>
        <v>1.0314888574782355E-2</v>
      </c>
    </row>
    <row r="7" spans="1:58" s="23" customFormat="1" ht="22.5" customHeight="1" x14ac:dyDescent="0.25">
      <c r="B7" s="72"/>
      <c r="C7" s="72" t="s">
        <v>5</v>
      </c>
      <c r="D7" s="74">
        <v>1204.2133621100002</v>
      </c>
      <c r="E7" s="74">
        <v>1338.43528896</v>
      </c>
      <c r="F7" s="74">
        <v>1465.0334144399999</v>
      </c>
      <c r="G7" s="74">
        <v>1502.6251320499998</v>
      </c>
      <c r="H7" s="74">
        <v>1623.0378709700001</v>
      </c>
      <c r="I7" s="74">
        <v>1789.9401641899999</v>
      </c>
      <c r="J7" s="74">
        <v>1940.4547171499999</v>
      </c>
      <c r="K7" s="74">
        <v>1985.89361753</v>
      </c>
      <c r="L7" s="74">
        <v>2025.0850988700001</v>
      </c>
      <c r="M7" s="74">
        <v>2041.4733187700001</v>
      </c>
      <c r="N7" s="74">
        <v>1999.3978361299999</v>
      </c>
      <c r="O7" s="74">
        <v>1929.8442556100001</v>
      </c>
      <c r="P7" s="74">
        <v>1958.3889840700001</v>
      </c>
      <c r="Q7" s="74">
        <v>2013.16589673</v>
      </c>
      <c r="R7" s="74">
        <v>2069.5691602699999</v>
      </c>
      <c r="S7" s="74">
        <v>2123.8263671899999</v>
      </c>
      <c r="T7" s="74">
        <v>2221.4916083100002</v>
      </c>
      <c r="U7" s="74">
        <v>2317.0107141399999</v>
      </c>
      <c r="V7" s="74">
        <v>60.95809741378779</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13.835051330000001</v>
      </c>
      <c r="E8" s="74">
        <v>14.292414860000001</v>
      </c>
      <c r="F8" s="74">
        <v>16.19145078</v>
      </c>
      <c r="G8" s="74">
        <v>17.823886760000001</v>
      </c>
      <c r="H8" s="74">
        <v>18.277341199999999</v>
      </c>
      <c r="I8" s="74">
        <v>19.253571279999999</v>
      </c>
      <c r="J8" s="74">
        <v>22.503328099999997</v>
      </c>
      <c r="K8" s="74">
        <v>25.381460760000003</v>
      </c>
      <c r="L8" s="74">
        <v>29.08701748</v>
      </c>
      <c r="M8" s="74">
        <v>34.540198029999999</v>
      </c>
      <c r="N8" s="74">
        <v>44.508638130000001</v>
      </c>
      <c r="O8" s="74">
        <v>55.58387192</v>
      </c>
      <c r="P8" s="74">
        <v>64.64853042</v>
      </c>
      <c r="Q8" s="74">
        <v>76.711721550000007</v>
      </c>
      <c r="R8" s="74">
        <v>90.783403130000011</v>
      </c>
      <c r="S8" s="74">
        <v>95.44825053000001</v>
      </c>
      <c r="T8" s="74">
        <v>106.07164080999999</v>
      </c>
      <c r="U8" s="74">
        <v>108.74217240999999</v>
      </c>
      <c r="V8" s="74">
        <v>2.8608913624363859</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34.143462</v>
      </c>
      <c r="E9" s="74">
        <v>37.477595999999998</v>
      </c>
      <c r="F9" s="74">
        <v>41.732703999999998</v>
      </c>
      <c r="G9" s="74">
        <v>50.326082</v>
      </c>
      <c r="H9" s="74">
        <v>52.945039999999999</v>
      </c>
      <c r="I9" s="74">
        <v>61.178938000000002</v>
      </c>
      <c r="J9" s="74">
        <v>59.171870000000006</v>
      </c>
      <c r="K9" s="74">
        <v>74.200283999999996</v>
      </c>
      <c r="L9" s="74">
        <v>78.226545999999999</v>
      </c>
      <c r="M9" s="74">
        <v>91.132652000000007</v>
      </c>
      <c r="N9" s="74">
        <v>95.84442</v>
      </c>
      <c r="O9" s="74">
        <v>99.179327999999998</v>
      </c>
      <c r="P9" s="74">
        <v>100.19965952</v>
      </c>
      <c r="Q9" s="74">
        <v>103.10428200000001</v>
      </c>
      <c r="R9" s="74">
        <v>109.43639750000001</v>
      </c>
      <c r="S9" s="74">
        <v>113.67154635999999</v>
      </c>
      <c r="T9" s="74">
        <v>112.33211545</v>
      </c>
      <c r="U9" s="74">
        <v>113.43949703</v>
      </c>
      <c r="V9" s="74">
        <v>2.9844729971792461</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168.39279211000002</v>
      </c>
      <c r="E10" s="74">
        <v>166.42229809</v>
      </c>
      <c r="F10" s="74">
        <v>155.07560850000002</v>
      </c>
      <c r="G10" s="74">
        <v>144.18916412999999</v>
      </c>
      <c r="H10" s="74">
        <v>138.93606830000002</v>
      </c>
      <c r="I10" s="74">
        <v>133.29471992000001</v>
      </c>
      <c r="J10" s="74">
        <v>126.64683604</v>
      </c>
      <c r="K10" s="74">
        <v>120.14219374</v>
      </c>
      <c r="L10" s="74">
        <v>114.21276749</v>
      </c>
      <c r="M10" s="74">
        <v>114.80431600999999</v>
      </c>
      <c r="N10" s="74">
        <v>113.64732213000001</v>
      </c>
      <c r="O10" s="74">
        <v>112.34689969999999</v>
      </c>
      <c r="P10" s="74">
        <v>116.87615802000001</v>
      </c>
      <c r="Q10" s="74">
        <v>119.82977314</v>
      </c>
      <c r="R10" s="74">
        <v>126.57265446999999</v>
      </c>
      <c r="S10" s="74">
        <v>133.83221218999998</v>
      </c>
      <c r="T10" s="74">
        <v>140.01424836000001</v>
      </c>
      <c r="U10" s="74">
        <v>146.48184784999998</v>
      </c>
      <c r="V10" s="74">
        <v>3.8537822445530621</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0.18163199999999999</v>
      </c>
      <c r="E11" s="74">
        <v>0.34081800000000007</v>
      </c>
      <c r="F11" s="74">
        <v>0.50086399999999998</v>
      </c>
      <c r="G11" s="74">
        <v>1.2858719999999999</v>
      </c>
      <c r="H11" s="74">
        <v>2.3373940000000002</v>
      </c>
      <c r="I11" s="74">
        <v>3.8981220000000003</v>
      </c>
      <c r="J11" s="74">
        <v>6.2739580000000004</v>
      </c>
      <c r="K11" s="74">
        <v>8.8025300000000009</v>
      </c>
      <c r="L11" s="74">
        <v>13.478436</v>
      </c>
      <c r="M11" s="74">
        <v>15.788224</v>
      </c>
      <c r="N11" s="74">
        <v>19.380358000000001</v>
      </c>
      <c r="O11" s="74">
        <v>26.114502000000002</v>
      </c>
      <c r="P11" s="74">
        <v>35.703312799999999</v>
      </c>
      <c r="Q11" s="74">
        <v>46.7848428</v>
      </c>
      <c r="R11" s="74">
        <v>54.490958800000001</v>
      </c>
      <c r="S11" s="74">
        <v>62.954288119999994</v>
      </c>
      <c r="T11" s="74">
        <v>84.97571812999999</v>
      </c>
      <c r="U11" s="74">
        <v>103.07235323</v>
      </c>
      <c r="V11" s="74">
        <v>2.7117244260110249</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4.5692122199995993</v>
      </c>
      <c r="E12" s="70">
        <v>5.4507636900004854</v>
      </c>
      <c r="F12" s="70">
        <v>6.1858774200004518</v>
      </c>
      <c r="G12" s="70">
        <v>7.4193292000004476</v>
      </c>
      <c r="H12" s="70">
        <v>9.5451439199996457</v>
      </c>
      <c r="I12" s="70">
        <v>10.827514020000308</v>
      </c>
      <c r="J12" s="70">
        <v>14.332681969999612</v>
      </c>
      <c r="K12" s="70">
        <v>17.486714129999655</v>
      </c>
      <c r="L12" s="70">
        <v>24.263823440000124</v>
      </c>
      <c r="M12" s="70">
        <v>26.421419890000379</v>
      </c>
      <c r="N12" s="70">
        <v>28.675299080001423</v>
      </c>
      <c r="O12" s="70">
        <v>32.25914388999945</v>
      </c>
      <c r="P12" s="70">
        <v>35.491135900000245</v>
      </c>
      <c r="Q12" s="70">
        <v>37.601755379999759</v>
      </c>
      <c r="R12" s="70">
        <v>40.597791680000228</v>
      </c>
      <c r="S12" s="70">
        <v>42.448800220000066</v>
      </c>
      <c r="T12" s="70">
        <v>44.909336829999575</v>
      </c>
      <c r="U12" s="70">
        <v>47.81179831999998</v>
      </c>
      <c r="V12" s="70">
        <v>1.2578777654037345</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1320.3854644400001</v>
      </c>
      <c r="E13" s="71">
        <v>1425.6881097599999</v>
      </c>
      <c r="F13" s="71">
        <v>1515.27949661</v>
      </c>
      <c r="G13" s="71">
        <v>1566.09727881</v>
      </c>
      <c r="H13" s="71">
        <v>1644.85133688</v>
      </c>
      <c r="I13" s="71">
        <v>1752.7721465499999</v>
      </c>
      <c r="J13" s="71">
        <v>1859.2422256100001</v>
      </c>
      <c r="K13" s="71">
        <v>1931.62482424</v>
      </c>
      <c r="L13" s="71">
        <v>2007.1465414100001</v>
      </c>
      <c r="M13" s="71">
        <v>2074.3020654000002</v>
      </c>
      <c r="N13" s="71">
        <v>2092.8757596800001</v>
      </c>
      <c r="O13" s="71">
        <v>2099.07828053</v>
      </c>
      <c r="P13" s="71">
        <v>2122.99762276</v>
      </c>
      <c r="Q13" s="71">
        <v>2200.0805209499999</v>
      </c>
      <c r="R13" s="71">
        <v>2241.3774970599998</v>
      </c>
      <c r="S13" s="71">
        <v>2315.8114442800002</v>
      </c>
      <c r="T13" s="71">
        <v>2416.3084207100001</v>
      </c>
      <c r="U13" s="71">
        <v>2465.7612566499997</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296.13719090000001</v>
      </c>
      <c r="E14" s="74">
        <v>320.77632309999996</v>
      </c>
      <c r="F14" s="74">
        <v>336.93883260000001</v>
      </c>
      <c r="G14" s="74">
        <v>344.43426690000001</v>
      </c>
      <c r="H14" s="74">
        <v>353.30405009999998</v>
      </c>
      <c r="I14" s="74">
        <v>369.02859799999999</v>
      </c>
      <c r="J14" s="74">
        <v>385.51313490000001</v>
      </c>
      <c r="K14" s="74">
        <v>408.2044985</v>
      </c>
      <c r="L14" s="74">
        <v>432.65248839999998</v>
      </c>
      <c r="M14" s="74">
        <v>453.75205109999996</v>
      </c>
      <c r="N14" s="74">
        <v>484.79204870000001</v>
      </c>
      <c r="O14" s="74">
        <v>499.19984240000002</v>
      </c>
      <c r="P14" s="74">
        <v>517.50469255999997</v>
      </c>
      <c r="Q14" s="74">
        <v>559.06059345000006</v>
      </c>
      <c r="R14" s="74">
        <v>565.02615097</v>
      </c>
      <c r="S14" s="74">
        <v>577.33888483999999</v>
      </c>
      <c r="T14" s="74">
        <v>598.66715425999996</v>
      </c>
      <c r="U14" s="74">
        <v>606.00622701999998</v>
      </c>
      <c r="V14" s="74">
        <v>24.576841143303721</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33.546446179999997</v>
      </c>
      <c r="E15" s="74">
        <v>39.17587494</v>
      </c>
      <c r="F15" s="74">
        <v>47.377602169999996</v>
      </c>
      <c r="G15" s="74">
        <v>54.115500689999998</v>
      </c>
      <c r="H15" s="74">
        <v>55.973084180000001</v>
      </c>
      <c r="I15" s="74">
        <v>76.569584259999999</v>
      </c>
      <c r="J15" s="74">
        <v>78.819621840000011</v>
      </c>
      <c r="K15" s="74">
        <v>88.142487129999992</v>
      </c>
      <c r="L15" s="74">
        <v>98.802708469999999</v>
      </c>
      <c r="M15" s="74">
        <v>108.03338673</v>
      </c>
      <c r="N15" s="74">
        <v>108.12090815000001</v>
      </c>
      <c r="O15" s="74">
        <v>117.00362403000001</v>
      </c>
      <c r="P15" s="74">
        <v>134.24743612</v>
      </c>
      <c r="Q15" s="74">
        <v>162.19392854</v>
      </c>
      <c r="R15" s="74">
        <v>182.42771783000001</v>
      </c>
      <c r="S15" s="74">
        <v>195.23278256</v>
      </c>
      <c r="T15" s="74">
        <v>222.90329715999999</v>
      </c>
      <c r="U15" s="74">
        <v>219.75067558000001</v>
      </c>
      <c r="V15" s="74">
        <v>8.9120824243363614</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604.64704796000001</v>
      </c>
      <c r="E16" s="74">
        <v>648.65459840000005</v>
      </c>
      <c r="F16" s="74">
        <v>690.51179440999999</v>
      </c>
      <c r="G16" s="74">
        <v>723.21762219999994</v>
      </c>
      <c r="H16" s="74">
        <v>775.51801826999997</v>
      </c>
      <c r="I16" s="74">
        <v>816.28505698999993</v>
      </c>
      <c r="J16" s="74">
        <v>868.90242339999998</v>
      </c>
      <c r="K16" s="74">
        <v>885.44182324999997</v>
      </c>
      <c r="L16" s="74">
        <v>892.28604018999999</v>
      </c>
      <c r="M16" s="74">
        <v>897.74890727000002</v>
      </c>
      <c r="N16" s="74">
        <v>877.83751536</v>
      </c>
      <c r="O16" s="74">
        <v>831.36828020999997</v>
      </c>
      <c r="P16" s="74">
        <v>770.87619770999993</v>
      </c>
      <c r="Q16" s="74">
        <v>718.48951184999999</v>
      </c>
      <c r="R16" s="74">
        <v>696.08072594999999</v>
      </c>
      <c r="S16" s="74">
        <v>707.17168501999993</v>
      </c>
      <c r="T16" s="74">
        <v>685.67793788999995</v>
      </c>
      <c r="U16" s="74">
        <v>691.27645588000007</v>
      </c>
      <c r="V16" s="74">
        <v>28.035011662855513</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171.53637400000002</v>
      </c>
      <c r="E17" s="74">
        <v>199.330198</v>
      </c>
      <c r="F17" s="74">
        <v>230.503908</v>
      </c>
      <c r="G17" s="74">
        <v>244.67163399999998</v>
      </c>
      <c r="H17" s="74">
        <v>263.63661200000001</v>
      </c>
      <c r="I17" s="74">
        <v>296.76415600000001</v>
      </c>
      <c r="J17" s="74">
        <v>332.17844000000002</v>
      </c>
      <c r="K17" s="74">
        <v>355.016772</v>
      </c>
      <c r="L17" s="74">
        <v>386.97265199999998</v>
      </c>
      <c r="M17" s="74">
        <v>415.81017200000002</v>
      </c>
      <c r="N17" s="74">
        <v>418.90866600000004</v>
      </c>
      <c r="O17" s="74">
        <v>443.68156800000003</v>
      </c>
      <c r="P17" s="74">
        <v>484.49228535000003</v>
      </c>
      <c r="Q17" s="74">
        <v>531.30698734999999</v>
      </c>
      <c r="R17" s="74">
        <v>560.98799535000001</v>
      </c>
      <c r="S17" s="74">
        <v>587.22473285000001</v>
      </c>
      <c r="T17" s="74">
        <v>647.70888032999994</v>
      </c>
      <c r="U17" s="74">
        <v>671.02640001999998</v>
      </c>
      <c r="V17" s="74">
        <v>27.213762005964075</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48.392992460000002</v>
      </c>
      <c r="E18" s="74">
        <v>54.212142780000001</v>
      </c>
      <c r="F18" s="74">
        <v>58.680285839999996</v>
      </c>
      <c r="G18" s="74">
        <v>60.99395414</v>
      </c>
      <c r="H18" s="74">
        <v>65.068520169999999</v>
      </c>
      <c r="I18" s="74">
        <v>73.598140289999989</v>
      </c>
      <c r="J18" s="74">
        <v>81.603436889999998</v>
      </c>
      <c r="K18" s="74">
        <v>90.19651945999999</v>
      </c>
      <c r="L18" s="74">
        <v>100.67157283</v>
      </c>
      <c r="M18" s="74">
        <v>105.4594405</v>
      </c>
      <c r="N18" s="74">
        <v>112.93339139000001</v>
      </c>
      <c r="O18" s="74">
        <v>123.26790541999999</v>
      </c>
      <c r="P18" s="74">
        <v>132.23835287999998</v>
      </c>
      <c r="Q18" s="74">
        <v>146.08316828000002</v>
      </c>
      <c r="R18" s="74">
        <v>153.26081547999999</v>
      </c>
      <c r="S18" s="74">
        <v>164.95042998</v>
      </c>
      <c r="T18" s="74">
        <v>178.52362216</v>
      </c>
      <c r="U18" s="74">
        <v>191.04796375000001</v>
      </c>
      <c r="V18" s="74">
        <v>7.7480316975033947</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166.12541294000002</v>
      </c>
      <c r="E19" s="74">
        <v>163.53897255000001</v>
      </c>
      <c r="F19" s="74">
        <v>151.26707359000002</v>
      </c>
      <c r="G19" s="74">
        <v>138.66430089000002</v>
      </c>
      <c r="H19" s="74">
        <v>131.35105215999999</v>
      </c>
      <c r="I19" s="74">
        <v>120.52661101</v>
      </c>
      <c r="J19" s="74">
        <v>112.22516858</v>
      </c>
      <c r="K19" s="74">
        <v>104.62272391</v>
      </c>
      <c r="L19" s="74">
        <v>95.761079519999996</v>
      </c>
      <c r="M19" s="74">
        <v>93.4981078</v>
      </c>
      <c r="N19" s="74">
        <v>90.283230090000004</v>
      </c>
      <c r="O19" s="74">
        <v>84.557060480000004</v>
      </c>
      <c r="P19" s="74">
        <v>83.638658140000004</v>
      </c>
      <c r="Q19" s="74">
        <v>82.946331479999998</v>
      </c>
      <c r="R19" s="74">
        <v>83.594091480000003</v>
      </c>
      <c r="S19" s="74">
        <v>83.892929030000005</v>
      </c>
      <c r="T19" s="74">
        <v>82.827528909999998</v>
      </c>
      <c r="U19" s="74">
        <v>86.653534409999992</v>
      </c>
      <c r="V19" s="74">
        <v>3.5142710664425021</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215.040076</v>
      </c>
      <c r="E20" s="71">
        <v>246.47204399999998</v>
      </c>
      <c r="F20" s="71">
        <v>282.23394000000002</v>
      </c>
      <c r="G20" s="71">
        <v>298.17791</v>
      </c>
      <c r="H20" s="71">
        <v>319.49524600000001</v>
      </c>
      <c r="I20" s="71">
        <v>361.88739799999996</v>
      </c>
      <c r="J20" s="71">
        <v>405.55544600000002</v>
      </c>
      <c r="K20" s="71">
        <v>429.48786999999999</v>
      </c>
      <c r="L20" s="71">
        <v>468.46324200000004</v>
      </c>
      <c r="M20" s="71">
        <v>500.28762800000004</v>
      </c>
      <c r="N20" s="71">
        <v>503.46421000000004</v>
      </c>
      <c r="O20" s="71">
        <v>533.18494999999996</v>
      </c>
      <c r="P20" s="71">
        <v>577.46953947999998</v>
      </c>
      <c r="Q20" s="71">
        <v>614.27425135999999</v>
      </c>
      <c r="R20" s="71">
        <v>645.37625103000005</v>
      </c>
      <c r="S20" s="71">
        <v>667.82226573999992</v>
      </c>
      <c r="T20" s="71">
        <v>732.60102551</v>
      </c>
      <c r="U20" s="71">
        <v>759.59504590000006</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4.3441180000000008</v>
      </c>
      <c r="E21" s="74">
        <v>3.2608619999999999</v>
      </c>
      <c r="F21" s="74">
        <v>2.4160839999999997</v>
      </c>
      <c r="G21" s="74">
        <v>1.6175740000000001</v>
      </c>
      <c r="H21" s="74">
        <v>1.042664</v>
      </c>
      <c r="I21" s="74">
        <v>1.2776160000000001</v>
      </c>
      <c r="J21" s="74">
        <v>1.04318</v>
      </c>
      <c r="K21" s="74">
        <v>0.94058200000000003</v>
      </c>
      <c r="L21" s="74">
        <v>0.86111800000000005</v>
      </c>
      <c r="M21" s="74">
        <v>0.81846200000000002</v>
      </c>
      <c r="N21" s="74">
        <v>0.83239399999999997</v>
      </c>
      <c r="O21" s="74">
        <v>0.89156199999999997</v>
      </c>
      <c r="P21" s="74">
        <v>0.84873244999999997</v>
      </c>
      <c r="Q21" s="74">
        <v>0.93412108000000005</v>
      </c>
      <c r="R21" s="74">
        <v>0.90547946999999995</v>
      </c>
      <c r="S21" s="74">
        <v>0.98638259000000006</v>
      </c>
      <c r="T21" s="74">
        <v>1.0370593100000001</v>
      </c>
      <c r="U21" s="74">
        <v>0.94235497999999995</v>
      </c>
      <c r="V21" s="74">
        <v>0.12406017984009601</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1.0442119999999999</v>
      </c>
      <c r="E22" s="74">
        <v>2.0484340000000003</v>
      </c>
      <c r="F22" s="74">
        <v>2.9160019999999998</v>
      </c>
      <c r="G22" s="74">
        <v>2.9726759999999999</v>
      </c>
      <c r="H22" s="74">
        <v>4.9181679999999997</v>
      </c>
      <c r="I22" s="74">
        <v>6.7134179999999999</v>
      </c>
      <c r="J22" s="74">
        <v>8.2504100000000005</v>
      </c>
      <c r="K22" s="74">
        <v>8.4947360000000014</v>
      </c>
      <c r="L22" s="74">
        <v>9.1695779999999996</v>
      </c>
      <c r="M22" s="74">
        <v>9.847430000000001</v>
      </c>
      <c r="N22" s="74">
        <v>12.499756</v>
      </c>
      <c r="O22" s="74">
        <v>14.661968</v>
      </c>
      <c r="P22" s="74">
        <v>15.746540749999999</v>
      </c>
      <c r="Q22" s="74">
        <v>17.804475419999999</v>
      </c>
      <c r="R22" s="74">
        <v>18.29765068</v>
      </c>
      <c r="S22" s="74">
        <v>20.204726390000001</v>
      </c>
      <c r="T22" s="74">
        <v>21.306331790000002</v>
      </c>
      <c r="U22" s="74">
        <v>21.259427970000001</v>
      </c>
      <c r="V22" s="74">
        <v>2.7987844424144366</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170.303392</v>
      </c>
      <c r="E23" s="74">
        <v>198.014398</v>
      </c>
      <c r="F23" s="74">
        <v>228.48032800000001</v>
      </c>
      <c r="G23" s="74">
        <v>234.81663599999999</v>
      </c>
      <c r="H23" s="74">
        <v>250.42890400000002</v>
      </c>
      <c r="I23" s="74">
        <v>278.61454399999997</v>
      </c>
      <c r="J23" s="74">
        <v>319.15107399999999</v>
      </c>
      <c r="K23" s="74">
        <v>324.33988400000004</v>
      </c>
      <c r="L23" s="74">
        <v>351.96334200000001</v>
      </c>
      <c r="M23" s="74">
        <v>365.22935799999999</v>
      </c>
      <c r="N23" s="74">
        <v>353.37348400000002</v>
      </c>
      <c r="O23" s="74">
        <v>364.79359600000004</v>
      </c>
      <c r="P23" s="74">
        <v>392.83385204999996</v>
      </c>
      <c r="Q23" s="74">
        <v>408.68011358000001</v>
      </c>
      <c r="R23" s="74">
        <v>419.30015682999999</v>
      </c>
      <c r="S23" s="74">
        <v>423.77437537999998</v>
      </c>
      <c r="T23" s="74">
        <v>461.54626882000002</v>
      </c>
      <c r="U23" s="74">
        <v>467.94116873999997</v>
      </c>
      <c r="V23" s="74">
        <v>61.60403115657023</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4.5655679999999998</v>
      </c>
      <c r="E24" s="74">
        <v>4.7164979999999996</v>
      </c>
      <c r="F24" s="74">
        <v>5.3431800000000003</v>
      </c>
      <c r="G24" s="74">
        <v>5.8818840000000003</v>
      </c>
      <c r="H24" s="74">
        <v>6.0315240000000001</v>
      </c>
      <c r="I24" s="74">
        <v>6.3536800000000007</v>
      </c>
      <c r="J24" s="74">
        <v>7.4260999999999999</v>
      </c>
      <c r="K24" s="74">
        <v>8.3758839999999992</v>
      </c>
      <c r="L24" s="74">
        <v>9.5987180000000016</v>
      </c>
      <c r="M24" s="74">
        <v>11.398268</v>
      </c>
      <c r="N24" s="74">
        <v>14.687854</v>
      </c>
      <c r="O24" s="74">
        <v>18.342682</v>
      </c>
      <c r="P24" s="74">
        <v>21.334019999999999</v>
      </c>
      <c r="Q24" s="74">
        <v>25.314874</v>
      </c>
      <c r="R24" s="74">
        <v>29.95853</v>
      </c>
      <c r="S24" s="74">
        <v>31.49793</v>
      </c>
      <c r="T24" s="74">
        <v>35.003649610000004</v>
      </c>
      <c r="U24" s="74">
        <v>35.884925239999994</v>
      </c>
      <c r="V24" s="74">
        <v>4.7242179150183938</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34.143462</v>
      </c>
      <c r="E25" s="74">
        <v>37.477595999999998</v>
      </c>
      <c r="F25" s="74">
        <v>41.732703999999998</v>
      </c>
      <c r="G25" s="74">
        <v>50.326082</v>
      </c>
      <c r="H25" s="74">
        <v>52.945039999999999</v>
      </c>
      <c r="I25" s="74">
        <v>62.106791999999999</v>
      </c>
      <c r="J25" s="74">
        <v>60.109269999999995</v>
      </c>
      <c r="K25" s="74">
        <v>75.001202000000006</v>
      </c>
      <c r="L25" s="74">
        <v>79.145026000000001</v>
      </c>
      <c r="M25" s="74">
        <v>92.267852000000005</v>
      </c>
      <c r="N25" s="74">
        <v>97.203220000000002</v>
      </c>
      <c r="O25" s="74">
        <v>101.82812799999999</v>
      </c>
      <c r="P25" s="74">
        <v>103.01639</v>
      </c>
      <c r="Q25" s="74">
        <v>105.933682</v>
      </c>
      <c r="R25" s="74">
        <v>112.181668</v>
      </c>
      <c r="S25" s="74">
        <v>116.547974</v>
      </c>
      <c r="T25" s="74">
        <v>115.14939831000001</v>
      </c>
      <c r="U25" s="74">
        <v>116.28455294999999</v>
      </c>
      <c r="V25" s="74">
        <v>15.308756103355201</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0.44719999999999999</v>
      </c>
      <c r="E26" s="74">
        <v>0.60199999999999998</v>
      </c>
      <c r="F26" s="74">
        <v>0.83420000000000005</v>
      </c>
      <c r="G26" s="74">
        <v>1.2642</v>
      </c>
      <c r="H26" s="74">
        <v>1.7802</v>
      </c>
      <c r="I26" s="74">
        <v>2.9122179999999998</v>
      </c>
      <c r="J26" s="74">
        <v>3.291134</v>
      </c>
      <c r="K26" s="74">
        <v>3.5231619999999997</v>
      </c>
      <c r="L26" s="74">
        <v>4.2400580000000003</v>
      </c>
      <c r="M26" s="74">
        <v>4.9326160000000003</v>
      </c>
      <c r="N26" s="74">
        <v>5.4806940000000006</v>
      </c>
      <c r="O26" s="74">
        <v>6.5457179999999999</v>
      </c>
      <c r="P26" s="74">
        <v>7.98215846</v>
      </c>
      <c r="Q26" s="74">
        <v>8.8757455000000007</v>
      </c>
      <c r="R26" s="74">
        <v>10.418293610000001</v>
      </c>
      <c r="S26" s="74">
        <v>12.134454830000001</v>
      </c>
      <c r="T26" s="74">
        <v>13.952549680000001</v>
      </c>
      <c r="U26" s="74">
        <v>14.597051970000001</v>
      </c>
      <c r="V26" s="74">
        <v>1.9216886746154065</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0.17440799999999998</v>
      </c>
      <c r="E27" s="74">
        <v>0.332648</v>
      </c>
      <c r="F27" s="74">
        <v>0.49106</v>
      </c>
      <c r="G27" s="74">
        <v>1.2727999999999999</v>
      </c>
      <c r="H27" s="74">
        <v>2.3134000000000001</v>
      </c>
      <c r="I27" s="74">
        <v>3.8374920000000001</v>
      </c>
      <c r="J27" s="74">
        <v>6.0484660000000003</v>
      </c>
      <c r="K27" s="74">
        <v>8.2541080000000004</v>
      </c>
      <c r="L27" s="74">
        <v>12.142942</v>
      </c>
      <c r="M27" s="74">
        <v>13.758194</v>
      </c>
      <c r="N27" s="74">
        <v>15.975876</v>
      </c>
      <c r="O27" s="74">
        <v>20.388020000000001</v>
      </c>
      <c r="P27" s="74">
        <v>25.561779999999999</v>
      </c>
      <c r="Q27" s="74">
        <v>31.473506</v>
      </c>
      <c r="R27" s="74">
        <v>34.918751999999998</v>
      </c>
      <c r="S27" s="74">
        <v>40.116764000000003</v>
      </c>
      <c r="T27" s="74">
        <v>56.364053419999998</v>
      </c>
      <c r="U27" s="74">
        <v>65.495030069999999</v>
      </c>
      <c r="V27" s="74">
        <v>8.6223614047401718</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7.2240000000000004E-3</v>
      </c>
      <c r="E28" s="74">
        <v>8.1700000000000002E-3</v>
      </c>
      <c r="F28" s="74">
        <v>9.8040000000000002E-3</v>
      </c>
      <c r="G28" s="74">
        <v>1.3071999999999999E-2</v>
      </c>
      <c r="H28" s="74">
        <v>2.3994000000000001E-2</v>
      </c>
      <c r="I28" s="74">
        <v>6.0285999999999999E-2</v>
      </c>
      <c r="J28" s="74">
        <v>0.22446000000000002</v>
      </c>
      <c r="K28" s="74">
        <v>0.54687399999999997</v>
      </c>
      <c r="L28" s="74">
        <v>1.3310219999999999</v>
      </c>
      <c r="M28" s="74">
        <v>2.0240100000000001</v>
      </c>
      <c r="N28" s="74">
        <v>3.3994940000000002</v>
      </c>
      <c r="O28" s="74">
        <v>5.7214939999999999</v>
      </c>
      <c r="P28" s="74">
        <v>10.134377600000001</v>
      </c>
      <c r="Q28" s="74">
        <v>15.246045599999999</v>
      </c>
      <c r="R28" s="74">
        <v>19.383935600000001</v>
      </c>
      <c r="S28" s="74">
        <v>22.547841369999997</v>
      </c>
      <c r="T28" s="74">
        <v>28.229897400000002</v>
      </c>
      <c r="U28" s="74">
        <v>37.178774869999998</v>
      </c>
      <c r="V28" s="74">
        <v>4.8945520472621071</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[1]China!C29</f>
        <v>Otras renovables</v>
      </c>
      <c r="D29" s="74">
        <v>1.0491999999970858E-2</v>
      </c>
      <c r="E29" s="74">
        <v>1.1437999999969861E-2</v>
      </c>
      <c r="F29" s="74">
        <v>1.0578000000009524E-2</v>
      </c>
      <c r="G29" s="74">
        <v>1.2985999999955311E-2</v>
      </c>
      <c r="H29" s="74">
        <v>1.1351999999988038E-2</v>
      </c>
      <c r="I29" s="74">
        <v>1.1351999999988038E-2</v>
      </c>
      <c r="J29" s="74">
        <v>1.1351999999988038E-2</v>
      </c>
      <c r="K29" s="74">
        <v>1.1437999999998283E-2</v>
      </c>
      <c r="L29" s="74">
        <v>1.1437999999998283E-2</v>
      </c>
      <c r="M29" s="74">
        <v>1.143800000011197E-2</v>
      </c>
      <c r="N29" s="74">
        <v>1.1437999999941439E-2</v>
      </c>
      <c r="O29" s="74">
        <v>1.1781999999811887E-2</v>
      </c>
      <c r="P29" s="74">
        <v>1.1688169999956699E-2</v>
      </c>
      <c r="Q29" s="74">
        <v>1.1688179999964632E-2</v>
      </c>
      <c r="R29" s="74">
        <v>1.1784840000018448E-2</v>
      </c>
      <c r="S29" s="74">
        <v>1.1817179999979999E-2</v>
      </c>
      <c r="T29" s="74">
        <v>1.1817169999972066E-2</v>
      </c>
      <c r="U29" s="74">
        <v>1.1759110000070905E-2</v>
      </c>
      <c r="V29" s="74">
        <v>1.548076183953809E-3</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1320.3854644400001</v>
      </c>
      <c r="E30" s="71">
        <v>1425.6881097599999</v>
      </c>
      <c r="F30" s="71">
        <v>1515.27949661</v>
      </c>
      <c r="G30" s="71">
        <v>1566.09727881</v>
      </c>
      <c r="H30" s="71">
        <v>1644.85133688</v>
      </c>
      <c r="I30" s="71">
        <v>1752.7721465499999</v>
      </c>
      <c r="J30" s="71">
        <v>1859.2422256100001</v>
      </c>
      <c r="K30" s="71">
        <v>1931.62482424</v>
      </c>
      <c r="L30" s="71">
        <v>2007.1465414100001</v>
      </c>
      <c r="M30" s="71">
        <v>2074.3020654000002</v>
      </c>
      <c r="N30" s="71">
        <v>2092.8757596800001</v>
      </c>
      <c r="O30" s="71">
        <v>2099.07828053</v>
      </c>
      <c r="P30" s="71">
        <v>2122.99762276</v>
      </c>
      <c r="Q30" s="71">
        <v>2200.0805209499999</v>
      </c>
      <c r="R30" s="71">
        <v>2241.3774970599998</v>
      </c>
      <c r="S30" s="71">
        <v>2315.8114442800002</v>
      </c>
      <c r="T30" s="71">
        <v>2416.3084207100001</v>
      </c>
      <c r="U30" s="71">
        <v>2465.7612566499997</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[1]China!C31</f>
        <v>Industria</v>
      </c>
      <c r="D31" s="74">
        <v>707.43775456000003</v>
      </c>
      <c r="E31" s="74">
        <v>774.88009805000002</v>
      </c>
      <c r="F31" s="74">
        <v>844.04810494999992</v>
      </c>
      <c r="G31" s="74">
        <v>885.41341663000003</v>
      </c>
      <c r="H31" s="74">
        <v>944.54924338000001</v>
      </c>
      <c r="I31" s="74">
        <v>1031.3196267199999</v>
      </c>
      <c r="J31" s="74">
        <v>1088.84528363</v>
      </c>
      <c r="K31" s="74">
        <v>1120.52922902</v>
      </c>
      <c r="L31" s="74">
        <v>1143.6439254099998</v>
      </c>
      <c r="M31" s="74">
        <v>1173.1752492800001</v>
      </c>
      <c r="N31" s="74">
        <v>1140.76229091</v>
      </c>
      <c r="O31" s="74">
        <v>1113.07052862</v>
      </c>
      <c r="P31" s="74">
        <v>1102.72012864</v>
      </c>
      <c r="Q31" s="74">
        <v>1134.64512444</v>
      </c>
      <c r="R31" s="74">
        <v>1152.9222536500001</v>
      </c>
      <c r="S31" s="74">
        <v>1206.50408494</v>
      </c>
      <c r="T31" s="74">
        <v>1240.8599385800001</v>
      </c>
      <c r="U31" s="74">
        <v>1244.276758</v>
      </c>
      <c r="V31" s="74">
        <v>50.46217490214292</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135.12844626</v>
      </c>
      <c r="E32" s="74">
        <v>148.24740541</v>
      </c>
      <c r="F32" s="74">
        <v>160.08464419000001</v>
      </c>
      <c r="G32" s="74">
        <v>174.49571567999999</v>
      </c>
      <c r="H32" s="74">
        <v>178.81771522000003</v>
      </c>
      <c r="I32" s="74">
        <v>197.12698168999998</v>
      </c>
      <c r="J32" s="74">
        <v>216.09670410000001</v>
      </c>
      <c r="K32" s="74">
        <v>238.27570512999998</v>
      </c>
      <c r="L32" s="74">
        <v>257.94275564999998</v>
      </c>
      <c r="M32" s="74">
        <v>268.75906693999997</v>
      </c>
      <c r="N32" s="74">
        <v>289.77015649999998</v>
      </c>
      <c r="O32" s="74">
        <v>297.27703256999996</v>
      </c>
      <c r="P32" s="74">
        <v>309.73893712</v>
      </c>
      <c r="Q32" s="74">
        <v>335.04296730999999</v>
      </c>
      <c r="R32" s="74">
        <v>335.79193791</v>
      </c>
      <c r="S32" s="74">
        <v>322.33588007000003</v>
      </c>
      <c r="T32" s="74">
        <v>336.71604243999997</v>
      </c>
      <c r="U32" s="74">
        <v>333.68109993999997</v>
      </c>
      <c r="V32" s="74">
        <v>13.532579402814587</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335.44320848000001</v>
      </c>
      <c r="E33" s="74">
        <v>348.61315918999998</v>
      </c>
      <c r="F33" s="74">
        <v>351.57354575000005</v>
      </c>
      <c r="G33" s="74">
        <v>343.31656516999999</v>
      </c>
      <c r="H33" s="74">
        <v>350.23382348999996</v>
      </c>
      <c r="I33" s="74">
        <v>355.21159452000001</v>
      </c>
      <c r="J33" s="74">
        <v>368.29533634000001</v>
      </c>
      <c r="K33" s="74">
        <v>381.24731680999997</v>
      </c>
      <c r="L33" s="74">
        <v>398.67575919999996</v>
      </c>
      <c r="M33" s="74">
        <v>410.08477248999998</v>
      </c>
      <c r="N33" s="74">
        <v>429.27450877000001</v>
      </c>
      <c r="O33" s="74">
        <v>447.73853142999997</v>
      </c>
      <c r="P33" s="74">
        <v>472.85710840999997</v>
      </c>
      <c r="Q33" s="74">
        <v>495.07341590999999</v>
      </c>
      <c r="R33" s="74">
        <v>507.47614827000001</v>
      </c>
      <c r="S33" s="74">
        <v>524.84813940000004</v>
      </c>
      <c r="T33" s="74">
        <v>568.53157464000003</v>
      </c>
      <c r="U33" s="74">
        <v>606.20108730000004</v>
      </c>
      <c r="V33" s="74">
        <v>24.584743785113609</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296.13719090000001</v>
      </c>
      <c r="E34" s="71">
        <v>320.77632309999996</v>
      </c>
      <c r="F34" s="71">
        <v>336.93883260000001</v>
      </c>
      <c r="G34" s="71">
        <v>344.43426690000001</v>
      </c>
      <c r="H34" s="71">
        <v>353.30405009999998</v>
      </c>
      <c r="I34" s="71">
        <v>369.02859799999999</v>
      </c>
      <c r="J34" s="71">
        <v>385.51313490000001</v>
      </c>
      <c r="K34" s="71">
        <v>408.2044985</v>
      </c>
      <c r="L34" s="71">
        <v>432.65248839999998</v>
      </c>
      <c r="M34" s="71">
        <v>453.75205109999996</v>
      </c>
      <c r="N34" s="71">
        <v>484.79204870000001</v>
      </c>
      <c r="O34" s="71">
        <v>499.19984240000002</v>
      </c>
      <c r="P34" s="71">
        <v>517.50469255999997</v>
      </c>
      <c r="Q34" s="71">
        <v>559.06059345000006</v>
      </c>
      <c r="R34" s="71">
        <v>565.02615097</v>
      </c>
      <c r="S34" s="71">
        <v>577.33888483999999</v>
      </c>
      <c r="T34" s="71">
        <v>598.66715425999996</v>
      </c>
      <c r="U34" s="71">
        <v>606.00622701999998</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62.03295</v>
      </c>
      <c r="E35" s="74">
        <v>65.586160000000007</v>
      </c>
      <c r="F35" s="74">
        <v>65.820279999999997</v>
      </c>
      <c r="G35" s="74">
        <v>64.463849999999994</v>
      </c>
      <c r="H35" s="74">
        <v>64.581540000000004</v>
      </c>
      <c r="I35" s="74">
        <v>60.5319839</v>
      </c>
      <c r="J35" s="74">
        <v>48.382145600000001</v>
      </c>
      <c r="K35" s="74">
        <v>52.131922100000004</v>
      </c>
      <c r="L35" s="74">
        <v>48.706227300000002</v>
      </c>
      <c r="M35" s="74">
        <v>48.921760499999998</v>
      </c>
      <c r="N35" s="74">
        <v>48.051212099999994</v>
      </c>
      <c r="O35" s="74">
        <v>46.231747300000002</v>
      </c>
      <c r="P35" s="74">
        <v>45.673544569999997</v>
      </c>
      <c r="Q35" s="74">
        <v>61.377315580000001</v>
      </c>
      <c r="R35" s="74">
        <v>68.959560710000005</v>
      </c>
      <c r="S35" s="74">
        <v>85.618924520000007</v>
      </c>
      <c r="T35" s="74">
        <v>86.759323890000005</v>
      </c>
      <c r="U35" s="74">
        <v>87.669302899999991</v>
      </c>
      <c r="V35" s="74">
        <v>14.466733012152142</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130.17839999999998</v>
      </c>
      <c r="E36" s="74">
        <v>142.11210999999997</v>
      </c>
      <c r="F36" s="74">
        <v>153.20487</v>
      </c>
      <c r="G36" s="74">
        <v>163.70347000000001</v>
      </c>
      <c r="H36" s="74">
        <v>165.71667000000002</v>
      </c>
      <c r="I36" s="74">
        <v>183.08674999999999</v>
      </c>
      <c r="J36" s="74">
        <v>198.69758999999999</v>
      </c>
      <c r="K36" s="74">
        <v>219.06166000000002</v>
      </c>
      <c r="L36" s="74">
        <v>236.29513</v>
      </c>
      <c r="M36" s="74">
        <v>243.57507999999999</v>
      </c>
      <c r="N36" s="74">
        <v>262.15168</v>
      </c>
      <c r="O36" s="74">
        <v>267.23559999999998</v>
      </c>
      <c r="P36" s="74">
        <v>276.37000312000004</v>
      </c>
      <c r="Q36" s="74">
        <v>299.62508173999998</v>
      </c>
      <c r="R36" s="74">
        <v>294.04539047999998</v>
      </c>
      <c r="S36" s="74">
        <v>278.40680910999998</v>
      </c>
      <c r="T36" s="74">
        <v>290.94920759000001</v>
      </c>
      <c r="U36" s="74">
        <v>288.71855051</v>
      </c>
      <c r="V36" s="74">
        <v>47.642835607441938</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27.953919999999997</v>
      </c>
      <c r="E37" s="74">
        <v>30.883369999999999</v>
      </c>
      <c r="F37" s="74">
        <v>33.938619999999993</v>
      </c>
      <c r="G37" s="74">
        <v>31.67296</v>
      </c>
      <c r="H37" s="74">
        <v>33.238819999999997</v>
      </c>
      <c r="I37" s="74">
        <v>35.867040000000003</v>
      </c>
      <c r="J37" s="74">
        <v>38.426749999999998</v>
      </c>
      <c r="K37" s="74">
        <v>40.06812</v>
      </c>
      <c r="L37" s="74">
        <v>42.715309999999995</v>
      </c>
      <c r="M37" s="74">
        <v>45.874840000000006</v>
      </c>
      <c r="N37" s="74">
        <v>51.675979999999996</v>
      </c>
      <c r="O37" s="74">
        <v>54.840780000000002</v>
      </c>
      <c r="P37" s="74">
        <v>58.136704960000003</v>
      </c>
      <c r="Q37" s="74">
        <v>57.987196769999997</v>
      </c>
      <c r="R37" s="74">
        <v>53.178703290000001</v>
      </c>
      <c r="S37" s="74">
        <v>53.062903149999997</v>
      </c>
      <c r="T37" s="74">
        <v>57.893390080000003</v>
      </c>
      <c r="U37" s="74">
        <v>62.042149870000003</v>
      </c>
      <c r="V37" s="74">
        <v>10.237873326003371</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33.546446179999997</v>
      </c>
      <c r="E38" s="71">
        <v>39.17587494</v>
      </c>
      <c r="F38" s="71">
        <v>47.377602169999996</v>
      </c>
      <c r="G38" s="71">
        <v>54.115500689999998</v>
      </c>
      <c r="H38" s="71">
        <v>55.973084180000001</v>
      </c>
      <c r="I38" s="71">
        <v>76.569584259999999</v>
      </c>
      <c r="J38" s="71">
        <v>78.819621840000011</v>
      </c>
      <c r="K38" s="71">
        <v>88.142487129999992</v>
      </c>
      <c r="L38" s="71">
        <v>98.802708469999999</v>
      </c>
      <c r="M38" s="71">
        <v>108.03338673</v>
      </c>
      <c r="N38" s="71">
        <v>108.12090815000001</v>
      </c>
      <c r="O38" s="71">
        <v>117.00362403000001</v>
      </c>
      <c r="P38" s="71">
        <v>134.24743612</v>
      </c>
      <c r="Q38" s="71">
        <v>162.19392854</v>
      </c>
      <c r="R38" s="71">
        <v>182.42771783000001</v>
      </c>
      <c r="S38" s="71">
        <v>195.23278256</v>
      </c>
      <c r="T38" s="71">
        <v>222.90329715999999</v>
      </c>
      <c r="U38" s="71">
        <v>219.75067558000001</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12.22641157</v>
      </c>
      <c r="E39" s="74">
        <v>16.072379820000002</v>
      </c>
      <c r="F39" s="74">
        <v>19.649003449999999</v>
      </c>
      <c r="G39" s="74">
        <v>21.248099249999999</v>
      </c>
      <c r="H39" s="74">
        <v>20.627227090000002</v>
      </c>
      <c r="I39" s="74">
        <v>35.797001479999999</v>
      </c>
      <c r="J39" s="74">
        <v>29.752505720000002</v>
      </c>
      <c r="K39" s="74">
        <v>32.849387410000006</v>
      </c>
      <c r="L39" s="74">
        <v>39.247350859999997</v>
      </c>
      <c r="M39" s="74">
        <v>42.126151819999997</v>
      </c>
      <c r="N39" s="74">
        <v>40.188463720000001</v>
      </c>
      <c r="O39" s="74">
        <v>45.70623776</v>
      </c>
      <c r="P39" s="74">
        <v>58.266165919999999</v>
      </c>
      <c r="Q39" s="74">
        <v>81.698089229999994</v>
      </c>
      <c r="R39" s="74">
        <v>93.907140280000007</v>
      </c>
      <c r="S39" s="74">
        <v>100.46378999999999</v>
      </c>
      <c r="T39" s="74">
        <v>115.97584194</v>
      </c>
      <c r="U39" s="74">
        <v>112.24161099</v>
      </c>
      <c r="V39" s="74">
        <v>51.076799055909419</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1.4698522599999999</v>
      </c>
      <c r="E40" s="74">
        <v>1.9024474099999999</v>
      </c>
      <c r="F40" s="74">
        <v>1.95349219</v>
      </c>
      <c r="G40" s="74">
        <v>5.2656916799999998</v>
      </c>
      <c r="H40" s="74">
        <v>6.8309172199999999</v>
      </c>
      <c r="I40" s="74">
        <v>6.7500676899999998</v>
      </c>
      <c r="J40" s="74">
        <v>9.2253620999999999</v>
      </c>
      <c r="K40" s="74">
        <v>10.17046313</v>
      </c>
      <c r="L40" s="74">
        <v>11.906679649999999</v>
      </c>
      <c r="M40" s="74">
        <v>15.06588094</v>
      </c>
      <c r="N40" s="74">
        <v>16.848484499999998</v>
      </c>
      <c r="O40" s="74">
        <v>17.907084569999999</v>
      </c>
      <c r="P40" s="74">
        <v>19.976099170000001</v>
      </c>
      <c r="Q40" s="74">
        <v>20.311086240000002</v>
      </c>
      <c r="R40" s="74">
        <v>24.544079199999999</v>
      </c>
      <c r="S40" s="74">
        <v>25.710004089999998</v>
      </c>
      <c r="T40" s="74">
        <v>27.96657626</v>
      </c>
      <c r="U40" s="74">
        <v>29.85261023</v>
      </c>
      <c r="V40" s="74">
        <v>13.584763801616702</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11.56665976</v>
      </c>
      <c r="E41" s="74">
        <v>14.594231870000002</v>
      </c>
      <c r="F41" s="74">
        <v>18.028973199999999</v>
      </c>
      <c r="G41" s="74">
        <v>18.88347619</v>
      </c>
      <c r="H41" s="74">
        <v>20.090839769999999</v>
      </c>
      <c r="I41" s="74">
        <v>26.823885659999998</v>
      </c>
      <c r="J41" s="74">
        <v>30.69521014</v>
      </c>
      <c r="K41" s="74">
        <v>33.71474121</v>
      </c>
      <c r="L41" s="74">
        <v>36.443861099999999</v>
      </c>
      <c r="M41" s="74">
        <v>38.69421809</v>
      </c>
      <c r="N41" s="74">
        <v>41.026433069999996</v>
      </c>
      <c r="O41" s="74">
        <v>43.005327399999992</v>
      </c>
      <c r="P41" s="74">
        <v>47.197792820000004</v>
      </c>
      <c r="Q41" s="74">
        <v>51.925640289999997</v>
      </c>
      <c r="R41" s="74">
        <v>55.174099040000002</v>
      </c>
      <c r="S41" s="74">
        <v>59.966979530000003</v>
      </c>
      <c r="T41" s="74">
        <v>68.466379990000007</v>
      </c>
      <c r="U41" s="74">
        <v>67.497655019999996</v>
      </c>
      <c r="V41" s="74">
        <v>30.715562007647868</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292.52019999999999</v>
      </c>
      <c r="E42" s="71">
        <v>316.65929999999997</v>
      </c>
      <c r="F42" s="71">
        <v>332.79179999999997</v>
      </c>
      <c r="G42" s="71">
        <v>341.5333</v>
      </c>
      <c r="H42" s="71">
        <v>349.91109999999998</v>
      </c>
      <c r="I42" s="71">
        <v>365.78959999999995</v>
      </c>
      <c r="J42" s="71">
        <v>383.96009999999995</v>
      </c>
      <c r="K42" s="71">
        <v>407.28050000000002</v>
      </c>
      <c r="L42" s="71">
        <v>431.18150000000003</v>
      </c>
      <c r="M42" s="71">
        <v>449.88309999999996</v>
      </c>
      <c r="N42" s="71">
        <v>481.36900000000003</v>
      </c>
      <c r="O42" s="71">
        <v>496.09879999999998</v>
      </c>
      <c r="P42" s="71">
        <v>516.8374</v>
      </c>
      <c r="Q42" s="71">
        <v>558.36189999999999</v>
      </c>
      <c r="R42" s="71">
        <v>564.44540000000006</v>
      </c>
      <c r="S42" s="71">
        <v>575.62450000000001</v>
      </c>
      <c r="T42" s="71">
        <v>596.68439999999998</v>
      </c>
      <c r="U42" s="71">
        <v>604.07510000000002</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49.997230000000002</v>
      </c>
      <c r="E43" s="74">
        <v>53.996720000000003</v>
      </c>
      <c r="F43" s="74">
        <v>56.845699999999994</v>
      </c>
      <c r="G43" s="74">
        <v>63.297620000000002</v>
      </c>
      <c r="H43" s="74">
        <v>63.577779999999997</v>
      </c>
      <c r="I43" s="74">
        <v>71.647829999999999</v>
      </c>
      <c r="J43" s="74">
        <v>78.236740000000012</v>
      </c>
      <c r="K43" s="74">
        <v>84.108770000000007</v>
      </c>
      <c r="L43" s="74">
        <v>96.470830000000007</v>
      </c>
      <c r="M43" s="74">
        <v>100.6887</v>
      </c>
      <c r="N43" s="74">
        <v>117.0883</v>
      </c>
      <c r="O43" s="74">
        <v>122.20950000000001</v>
      </c>
      <c r="P43" s="74">
        <v>126.6399</v>
      </c>
      <c r="Q43" s="74">
        <v>140.86949999999999</v>
      </c>
      <c r="R43" s="74">
        <v>145.9828</v>
      </c>
      <c r="S43" s="74">
        <v>136.15979999999999</v>
      </c>
      <c r="T43" s="74">
        <v>143.92089999999999</v>
      </c>
      <c r="U43" s="74">
        <v>137.3006</v>
      </c>
      <c r="V43" s="74">
        <v>22.729061336909933</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107.10310000000001</v>
      </c>
      <c r="E44" s="74">
        <v>114.7979</v>
      </c>
      <c r="F44" s="74">
        <v>122.3847</v>
      </c>
      <c r="G44" s="74">
        <v>132.4837</v>
      </c>
      <c r="H44" s="74">
        <v>132.66320000000002</v>
      </c>
      <c r="I44" s="74">
        <v>145.28570000000002</v>
      </c>
      <c r="J44" s="74">
        <v>153.80170000000001</v>
      </c>
      <c r="K44" s="74">
        <v>168.6825</v>
      </c>
      <c r="L44" s="74">
        <v>170.82249999999999</v>
      </c>
      <c r="M44" s="74">
        <v>171.4059</v>
      </c>
      <c r="N44" s="74">
        <v>173.13479999999998</v>
      </c>
      <c r="O44" s="74">
        <v>167.7217</v>
      </c>
      <c r="P44" s="74">
        <v>167.5188</v>
      </c>
      <c r="Q44" s="74">
        <v>172.1575</v>
      </c>
      <c r="R44" s="74">
        <v>154.54349999999999</v>
      </c>
      <c r="S44" s="74">
        <v>147.17150000000001</v>
      </c>
      <c r="T44" s="74">
        <v>147.94889999999998</v>
      </c>
      <c r="U44" s="74">
        <v>165.49329999999998</v>
      </c>
      <c r="V44" s="74">
        <v>27.396146604950271</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21.161000000000001</v>
      </c>
      <c r="E45" s="74">
        <v>26.28</v>
      </c>
      <c r="F45" s="74">
        <v>24.829000000000001</v>
      </c>
      <c r="G45" s="74">
        <v>17.791</v>
      </c>
      <c r="H45" s="74">
        <v>15.957000000000001</v>
      </c>
      <c r="I45" s="74">
        <v>13.489000000000001</v>
      </c>
      <c r="J45" s="74">
        <v>11.896000000000001</v>
      </c>
      <c r="K45" s="74">
        <v>10.702</v>
      </c>
      <c r="L45" s="74">
        <v>12.233000000000001</v>
      </c>
      <c r="M45" s="74">
        <v>12.117000000000001</v>
      </c>
      <c r="N45" s="74">
        <v>11.105</v>
      </c>
      <c r="O45" s="74">
        <v>10.273</v>
      </c>
      <c r="P45" s="74">
        <v>11.636700000000001</v>
      </c>
      <c r="Q45" s="74">
        <v>10.512499999999999</v>
      </c>
      <c r="R45" s="74">
        <v>12.9206</v>
      </c>
      <c r="S45" s="74">
        <v>11.77735</v>
      </c>
      <c r="T45" s="74">
        <v>15.288309999999999</v>
      </c>
      <c r="U45" s="74">
        <v>18.625319999999999</v>
      </c>
      <c r="V45" s="74">
        <v>3.0832788837017113</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6.4447099999999997</v>
      </c>
      <c r="E46" s="74">
        <v>6.4519200000000003</v>
      </c>
      <c r="F46" s="74">
        <v>7.6250900000000001</v>
      </c>
      <c r="G46" s="74">
        <v>8.3996499999999994</v>
      </c>
      <c r="H46" s="74">
        <v>9.2617600000000007</v>
      </c>
      <c r="I46" s="74">
        <v>11.293950000000001</v>
      </c>
      <c r="J46" s="74">
        <v>11.11473</v>
      </c>
      <c r="K46" s="74">
        <v>12.254940000000001</v>
      </c>
      <c r="L46" s="74">
        <v>13.99667</v>
      </c>
      <c r="M46" s="74">
        <v>15.65394</v>
      </c>
      <c r="N46" s="74">
        <v>18.00131</v>
      </c>
      <c r="O46" s="74">
        <v>20.379580000000001</v>
      </c>
      <c r="P46" s="74">
        <v>23.12144</v>
      </c>
      <c r="Q46" s="74">
        <v>25.26436</v>
      </c>
      <c r="R46" s="74">
        <v>27.27028</v>
      </c>
      <c r="S46" s="74">
        <v>27.1267</v>
      </c>
      <c r="T46" s="74">
        <v>28.672919999999998</v>
      </c>
      <c r="U46" s="74">
        <v>17.77721</v>
      </c>
      <c r="V46" s="74">
        <v>2.9428807775721926</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21.81</v>
      </c>
      <c r="E47" s="74">
        <v>24.8292</v>
      </c>
      <c r="F47" s="74">
        <v>26.367599999999999</v>
      </c>
      <c r="G47" s="74">
        <v>23.511599999999998</v>
      </c>
      <c r="H47" s="74">
        <v>24.6204</v>
      </c>
      <c r="I47" s="74">
        <v>26.426400000000001</v>
      </c>
      <c r="J47" s="74">
        <v>27.2652</v>
      </c>
      <c r="K47" s="74">
        <v>27.375599999999999</v>
      </c>
      <c r="L47" s="74">
        <v>30.627599999999997</v>
      </c>
      <c r="M47" s="74">
        <v>35.425199999999997</v>
      </c>
      <c r="N47" s="74">
        <v>40.456800000000001</v>
      </c>
      <c r="O47" s="74">
        <v>47.638800000000003</v>
      </c>
      <c r="P47" s="74">
        <v>53.4407</v>
      </c>
      <c r="Q47" s="74">
        <v>58.163789999999999</v>
      </c>
      <c r="R47" s="74">
        <v>57.658580000000001</v>
      </c>
      <c r="S47" s="74">
        <v>56.966540000000002</v>
      </c>
      <c r="T47" s="74">
        <v>63.539949999999997</v>
      </c>
      <c r="U47" s="74">
        <v>66.566729999999993</v>
      </c>
      <c r="V47" s="74">
        <v>11.019611634381219</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168.31039999999999</v>
      </c>
      <c r="E48" s="71">
        <v>191.02871289999999</v>
      </c>
      <c r="F48" s="71">
        <v>209.18540899999999</v>
      </c>
      <c r="G48" s="71">
        <v>228.92542299999999</v>
      </c>
      <c r="H48" s="71">
        <v>257.83972899999998</v>
      </c>
      <c r="I48" s="71">
        <v>299.12293</v>
      </c>
      <c r="J48" s="71">
        <v>332.29232999999999</v>
      </c>
      <c r="K48" s="71">
        <v>356.32130000000001</v>
      </c>
      <c r="L48" s="71">
        <v>376.14074000000005</v>
      </c>
      <c r="M48" s="71">
        <v>401.87675000000002</v>
      </c>
      <c r="N48" s="71">
        <v>437.70940000000002</v>
      </c>
      <c r="O48" s="71">
        <v>495.87554000000006</v>
      </c>
      <c r="P48" s="71">
        <v>556.69054000000006</v>
      </c>
      <c r="Q48" s="71">
        <v>628.20055000000002</v>
      </c>
      <c r="R48" s="71">
        <v>675.5172</v>
      </c>
      <c r="S48" s="71">
        <v>714.71510000000012</v>
      </c>
      <c r="T48" s="71">
        <v>703.32249999999999</v>
      </c>
      <c r="U48" s="71">
        <v>688.10210000000006</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168.31039999999999</v>
      </c>
      <c r="E49" s="74">
        <v>190.2337</v>
      </c>
      <c r="F49" s="74">
        <v>205.8212</v>
      </c>
      <c r="G49" s="74">
        <v>225.07249999999999</v>
      </c>
      <c r="H49" s="74">
        <v>251.4511</v>
      </c>
      <c r="I49" s="74">
        <v>286.5326</v>
      </c>
      <c r="J49" s="74">
        <v>307.7842</v>
      </c>
      <c r="K49" s="74">
        <v>323.00229999999999</v>
      </c>
      <c r="L49" s="74">
        <v>334.47240000000005</v>
      </c>
      <c r="M49" s="74">
        <v>354.92950000000002</v>
      </c>
      <c r="N49" s="74">
        <v>389.05590000000001</v>
      </c>
      <c r="O49" s="74">
        <v>436.80940000000004</v>
      </c>
      <c r="P49" s="74">
        <v>482.42720000000003</v>
      </c>
      <c r="Q49" s="74">
        <v>530.76959999999997</v>
      </c>
      <c r="R49" s="74">
        <v>571.76800000000003</v>
      </c>
      <c r="S49" s="74">
        <v>606.34430000000009</v>
      </c>
      <c r="T49" s="74">
        <v>573.38589999999999</v>
      </c>
      <c r="U49" s="74">
        <v>571.13130000000001</v>
      </c>
      <c r="V49" s="74">
        <v>83.000952910912488</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0</v>
      </c>
      <c r="E50" s="74">
        <v>0.79501289999999991</v>
      </c>
      <c r="F50" s="74">
        <v>3.3642089999999998</v>
      </c>
      <c r="G50" s="74">
        <v>3.8529229999999997</v>
      </c>
      <c r="H50" s="74">
        <v>6.3886289999999999</v>
      </c>
      <c r="I50" s="74">
        <v>12.59033</v>
      </c>
      <c r="J50" s="74">
        <v>24.508130000000001</v>
      </c>
      <c r="K50" s="74">
        <v>33.319000000000003</v>
      </c>
      <c r="L50" s="74">
        <v>41.668339999999993</v>
      </c>
      <c r="M50" s="74">
        <v>46.947249999999997</v>
      </c>
      <c r="N50" s="74">
        <v>48.653500000000001</v>
      </c>
      <c r="O50" s="74">
        <v>59.066139999999997</v>
      </c>
      <c r="P50" s="74">
        <v>74.263339999999999</v>
      </c>
      <c r="Q50" s="74">
        <v>97.430949999999996</v>
      </c>
      <c r="R50" s="74">
        <v>103.7492</v>
      </c>
      <c r="S50" s="74">
        <v>108.3708</v>
      </c>
      <c r="T50" s="74">
        <v>129.9366</v>
      </c>
      <c r="U50" s="74">
        <v>116.9708</v>
      </c>
      <c r="V50" s="74">
        <v>16.999047089087505</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v>
      </c>
      <c r="E51" s="74">
        <v>6.2829999999999997E-2</v>
      </c>
      <c r="F51" s="74">
        <v>0.23380999999999999</v>
      </c>
      <c r="G51" s="74">
        <v>2.0466099999999998</v>
      </c>
      <c r="H51" s="74">
        <v>4.5319999999999999E-2</v>
      </c>
      <c r="I51" s="74">
        <v>0</v>
      </c>
      <c r="J51" s="74">
        <v>2.9870000000000001E-2</v>
      </c>
      <c r="K51" s="74">
        <v>5.1500000000000001E-3</v>
      </c>
      <c r="L51" s="74">
        <v>0</v>
      </c>
      <c r="M51" s="74">
        <v>3.5020000000000003E-2</v>
      </c>
      <c r="N51" s="74">
        <v>0.17510000000000001</v>
      </c>
      <c r="O51" s="74">
        <v>0.21424000000000001</v>
      </c>
      <c r="P51" s="74">
        <v>1.6892000000000001E-2</v>
      </c>
      <c r="Q51" s="74">
        <v>0.458762</v>
      </c>
      <c r="R51" s="74">
        <v>0.34340199999999999</v>
      </c>
      <c r="S51" s="74">
        <v>0.49491499999999999</v>
      </c>
      <c r="T51" s="74">
        <v>0.36886149999999995</v>
      </c>
      <c r="U51" s="74">
        <v>2.0664510000000001E-2</v>
      </c>
      <c r="V51" s="74">
        <v>3.0031168339698425E-3</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0.54264000000000001</v>
      </c>
      <c r="E52" s="74">
        <v>0.71910000000000007</v>
      </c>
      <c r="F52" s="74">
        <v>1.6534200000000001</v>
      </c>
      <c r="G52" s="74">
        <v>6.3698999999999995</v>
      </c>
      <c r="H52" s="74">
        <v>1.8727199999999999</v>
      </c>
      <c r="I52" s="74">
        <v>1.8360000000000001</v>
      </c>
      <c r="J52" s="74">
        <v>2.3735399999999998</v>
      </c>
      <c r="K52" s="74">
        <v>0.92718</v>
      </c>
      <c r="L52" s="74">
        <v>0.27438000000000001</v>
      </c>
      <c r="M52" s="74">
        <v>0.48348000000000002</v>
      </c>
      <c r="N52" s="74">
        <v>0.43656</v>
      </c>
      <c r="O52" s="74">
        <v>0.93432000000000004</v>
      </c>
      <c r="P52" s="74">
        <v>0.76224599999999998</v>
      </c>
      <c r="Q52" s="74">
        <v>0.72542399999999996</v>
      </c>
      <c r="R52" s="74">
        <v>1.2140039999999999</v>
      </c>
      <c r="S52" s="74">
        <v>1.21482</v>
      </c>
      <c r="T52" s="74">
        <v>0.75259580000000004</v>
      </c>
      <c r="U52" s="74">
        <v>0.43358210000000003</v>
      </c>
      <c r="V52" s="74">
        <v>6.3011303119115611E-2</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26.085999999999999</v>
      </c>
      <c r="E53" s="74">
        <v>27.992999999999999</v>
      </c>
      <c r="F53" s="74">
        <v>24.170999999999999</v>
      </c>
      <c r="G53" s="74">
        <v>21.861000000000001</v>
      </c>
      <c r="H53" s="74">
        <v>24.071999999999999</v>
      </c>
      <c r="I53" s="74">
        <v>22.99</v>
      </c>
      <c r="J53" s="74">
        <v>26.835000000000001</v>
      </c>
      <c r="K53" s="74">
        <v>26.832000000000001</v>
      </c>
      <c r="L53" s="74">
        <v>23.47</v>
      </c>
      <c r="M53" s="74">
        <v>17.846</v>
      </c>
      <c r="N53" s="74">
        <v>15.404</v>
      </c>
      <c r="O53" s="74">
        <v>11.744</v>
      </c>
      <c r="P53" s="74">
        <v>13.568200000000001</v>
      </c>
      <c r="Q53" s="74">
        <v>16.656200000000002</v>
      </c>
      <c r="R53" s="74">
        <v>14.8551</v>
      </c>
      <c r="S53" s="74">
        <v>12.534700000000001</v>
      </c>
      <c r="T53" s="74">
        <v>13.620559999999999</v>
      </c>
      <c r="U53" s="74">
        <v>12.709110000000001</v>
      </c>
      <c r="V53" s="74">
        <v>1.8469802664459241</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3.1559200000000001</v>
      </c>
      <c r="E54" s="74">
        <v>5.5774499999999998</v>
      </c>
      <c r="F54" s="74">
        <v>5.15</v>
      </c>
      <c r="G54" s="74">
        <v>6.4364699999999999</v>
      </c>
      <c r="H54" s="74">
        <v>5.9348599999999996</v>
      </c>
      <c r="I54" s="74">
        <v>5.0140399999999996</v>
      </c>
      <c r="J54" s="74">
        <v>5.4837199999999999</v>
      </c>
      <c r="K54" s="74">
        <v>5.4229500000000002</v>
      </c>
      <c r="L54" s="74">
        <v>5.4888699999999995</v>
      </c>
      <c r="M54" s="74">
        <v>4.0314199999999998</v>
      </c>
      <c r="N54" s="74">
        <v>3.5648299999999997</v>
      </c>
      <c r="O54" s="74">
        <v>3.5988200000000004</v>
      </c>
      <c r="P54" s="74">
        <v>3.8402409999999998</v>
      </c>
      <c r="Q54" s="74">
        <v>4.1837070000000001</v>
      </c>
      <c r="R54" s="74">
        <v>2.9110329999999998</v>
      </c>
      <c r="S54" s="74">
        <v>2.6288470000000004</v>
      </c>
      <c r="T54" s="74">
        <v>1.4123610000000002</v>
      </c>
      <c r="U54" s="74">
        <v>0.8969009</v>
      </c>
      <c r="V54" s="74">
        <v>0.13034415968211693</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7.4039999999999999</v>
      </c>
      <c r="E55" s="74">
        <v>6.4272</v>
      </c>
      <c r="F55" s="74">
        <v>4.8647999999999998</v>
      </c>
      <c r="G55" s="74">
        <v>3.1104000000000003</v>
      </c>
      <c r="H55" s="74">
        <v>4.8959999999999999</v>
      </c>
      <c r="I55" s="74">
        <v>3.9239999999999999</v>
      </c>
      <c r="J55" s="74">
        <v>4.1951999999999998</v>
      </c>
      <c r="K55" s="74">
        <v>4.3019999999999996</v>
      </c>
      <c r="L55" s="74">
        <v>5.4203999999999999</v>
      </c>
      <c r="M55" s="74">
        <v>8.8727999999999998</v>
      </c>
      <c r="N55" s="74">
        <v>14.928000000000001</v>
      </c>
      <c r="O55" s="74">
        <v>20.141999999999999</v>
      </c>
      <c r="P55" s="74">
        <v>23.06268</v>
      </c>
      <c r="Q55" s="74">
        <v>23.597279999999998</v>
      </c>
      <c r="R55" s="74">
        <v>25.311959999999999</v>
      </c>
      <c r="S55" s="74">
        <v>24.05556</v>
      </c>
      <c r="T55" s="74">
        <v>29.817709999999998</v>
      </c>
      <c r="U55" s="74">
        <v>32.314119999999996</v>
      </c>
      <c r="V55" s="74">
        <v>4.6961228573492209</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27.273692</v>
      </c>
      <c r="E56" s="71">
        <v>24.100035999999996</v>
      </c>
      <c r="F56" s="71">
        <v>24.163440000000001</v>
      </c>
      <c r="G56" s="71">
        <v>27.200107999999997</v>
      </c>
      <c r="H56" s="71">
        <v>35.994962000000001</v>
      </c>
      <c r="I56" s="71">
        <v>37.044041</v>
      </c>
      <c r="J56" s="71">
        <v>35.692757999999998</v>
      </c>
      <c r="K56" s="71">
        <v>33.280150999999996</v>
      </c>
      <c r="L56" s="71">
        <v>36.823266000000004</v>
      </c>
      <c r="M56" s="71">
        <v>37.196353000000002</v>
      </c>
      <c r="N56" s="71">
        <v>46.801458000000004</v>
      </c>
      <c r="O56" s="71">
        <v>59.407853000000003</v>
      </c>
      <c r="P56" s="71">
        <v>65.173593999999994</v>
      </c>
      <c r="Q56" s="71">
        <v>69.708656000000005</v>
      </c>
      <c r="R56" s="71">
        <v>76.622841999999991</v>
      </c>
      <c r="S56" s="71">
        <v>72.555381999999994</v>
      </c>
      <c r="T56" s="71">
        <v>71.979570999999993</v>
      </c>
      <c r="U56" s="71">
        <v>65.132458999999997</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24.78904</v>
      </c>
      <c r="E57" s="74">
        <v>21.674799999999998</v>
      </c>
      <c r="F57" s="74">
        <v>21.987580000000001</v>
      </c>
      <c r="G57" s="74">
        <v>24.484479999999998</v>
      </c>
      <c r="H57" s="74">
        <v>33.309449999999998</v>
      </c>
      <c r="I57" s="74">
        <v>33.671469999999999</v>
      </c>
      <c r="J57" s="74">
        <v>33.024830000000001</v>
      </c>
      <c r="K57" s="74">
        <v>30.861599999999999</v>
      </c>
      <c r="L57" s="74">
        <v>34.526060000000001</v>
      </c>
      <c r="M57" s="74">
        <v>35.012970000000003</v>
      </c>
      <c r="N57" s="74">
        <v>44.085830000000001</v>
      </c>
      <c r="O57" s="74">
        <v>56.580080000000002</v>
      </c>
      <c r="P57" s="74">
        <v>62.21611</v>
      </c>
      <c r="Q57" s="74">
        <v>66.894600000000011</v>
      </c>
      <c r="R57" s="74">
        <v>73.615309999999994</v>
      </c>
      <c r="S57" s="74">
        <v>68.239639999999994</v>
      </c>
      <c r="T57" s="74">
        <v>67.464679999999987</v>
      </c>
      <c r="U57" s="74">
        <v>59.589469999999999</v>
      </c>
      <c r="V57" s="74">
        <v>91.489667233352876</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2.4846520000000001</v>
      </c>
      <c r="E58" s="74">
        <v>2.4252359999999999</v>
      </c>
      <c r="F58" s="74">
        <v>2.1758600000000001</v>
      </c>
      <c r="G58" s="74">
        <v>2.7156280000000002</v>
      </c>
      <c r="H58" s="74">
        <v>2.6855120000000001</v>
      </c>
      <c r="I58" s="74">
        <v>3.3725709999999998</v>
      </c>
      <c r="J58" s="74">
        <v>2.6679279999999999</v>
      </c>
      <c r="K58" s="74">
        <v>2.4185509999999999</v>
      </c>
      <c r="L58" s="74">
        <v>2.2972060000000001</v>
      </c>
      <c r="M58" s="74">
        <v>2.1833829999999996</v>
      </c>
      <c r="N58" s="74">
        <v>2.7156280000000002</v>
      </c>
      <c r="O58" s="74">
        <v>2.8277730000000001</v>
      </c>
      <c r="P58" s="74">
        <v>2.957484</v>
      </c>
      <c r="Q58" s="74">
        <v>2.8140559999999999</v>
      </c>
      <c r="R58" s="74">
        <v>3.0075320000000003</v>
      </c>
      <c r="S58" s="74">
        <v>4.3157420000000002</v>
      </c>
      <c r="T58" s="74">
        <v>4.5148909999999995</v>
      </c>
      <c r="U58" s="74">
        <v>5.5429889999999995</v>
      </c>
      <c r="V58" s="74">
        <v>8.5103327666471174</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5.7649099999999995</v>
      </c>
      <c r="E59" s="74">
        <v>3.61015</v>
      </c>
      <c r="F59" s="74">
        <v>4.7822899999999997</v>
      </c>
      <c r="G59" s="74">
        <v>2.0950199999999999</v>
      </c>
      <c r="H59" s="74">
        <v>5.0665699999999996</v>
      </c>
      <c r="I59" s="74">
        <v>5.3250999999999999</v>
      </c>
      <c r="J59" s="74">
        <v>4.1818</v>
      </c>
      <c r="K59" s="74">
        <v>3.0045100000000002</v>
      </c>
      <c r="L59" s="74">
        <v>4.82761</v>
      </c>
      <c r="M59" s="74">
        <v>5.2272499999999997</v>
      </c>
      <c r="N59" s="74">
        <v>6.0697900000000002</v>
      </c>
      <c r="O59" s="74">
        <v>9.9837900000000008</v>
      </c>
      <c r="P59" s="74">
        <v>10.82952</v>
      </c>
      <c r="Q59" s="74">
        <v>13.265780000000001</v>
      </c>
      <c r="R59" s="74">
        <v>16.861720000000002</v>
      </c>
      <c r="S59" s="74">
        <v>16.48</v>
      </c>
      <c r="T59" s="74">
        <v>14.9762</v>
      </c>
      <c r="U59" s="74">
        <v>12.9368</v>
      </c>
      <c r="V59" s="74">
        <v>19.862293238460413</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1.50552</v>
      </c>
      <c r="E60" s="74">
        <v>0.79152</v>
      </c>
      <c r="F60" s="74">
        <v>0.67422000000000004</v>
      </c>
      <c r="G60" s="74">
        <v>0.64361999999999997</v>
      </c>
      <c r="H60" s="74">
        <v>4.5971400000000004</v>
      </c>
      <c r="I60" s="74">
        <v>4.7328000000000001</v>
      </c>
      <c r="J60" s="74">
        <v>2.0522399999999998</v>
      </c>
      <c r="K60" s="74">
        <v>1.8910799999999999</v>
      </c>
      <c r="L60" s="74">
        <v>2.8376399999999999</v>
      </c>
      <c r="M60" s="74">
        <v>4.1871</v>
      </c>
      <c r="N60" s="74">
        <v>7.30626</v>
      </c>
      <c r="O60" s="74">
        <v>15.71106</v>
      </c>
      <c r="P60" s="74">
        <v>17.536660000000001</v>
      </c>
      <c r="Q60" s="74">
        <v>18.90305</v>
      </c>
      <c r="R60" s="74">
        <v>21.81025</v>
      </c>
      <c r="S60" s="74">
        <v>20.154689999999999</v>
      </c>
      <c r="T60" s="74">
        <v>17.553759999999997</v>
      </c>
      <c r="U60" s="74">
        <v>11.138120000000001</v>
      </c>
      <c r="V60" s="74">
        <v>17.100720855633597</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2.2999999999999998</v>
      </c>
      <c r="E61" s="74">
        <v>2.581</v>
      </c>
      <c r="F61" s="74">
        <v>3.7970000000000002</v>
      </c>
      <c r="G61" s="74">
        <v>7.3170000000000002</v>
      </c>
      <c r="H61" s="74">
        <v>8.6240000000000006</v>
      </c>
      <c r="I61" s="74">
        <v>9.9</v>
      </c>
      <c r="J61" s="74">
        <v>12.271000000000001</v>
      </c>
      <c r="K61" s="74">
        <v>11.617000000000001</v>
      </c>
      <c r="L61" s="74">
        <v>11.348000000000001</v>
      </c>
      <c r="M61" s="74">
        <v>9.4770000000000003</v>
      </c>
      <c r="N61" s="74">
        <v>10.516999999999999</v>
      </c>
      <c r="O61" s="74">
        <v>9.8559999999999999</v>
      </c>
      <c r="P61" s="74">
        <v>11.088700000000001</v>
      </c>
      <c r="Q61" s="74">
        <v>12.2995</v>
      </c>
      <c r="R61" s="74">
        <v>11.176600000000001</v>
      </c>
      <c r="S61" s="74">
        <v>15.8331</v>
      </c>
      <c r="T61" s="74">
        <v>19.588529999999999</v>
      </c>
      <c r="U61" s="74">
        <v>17.696349999999999</v>
      </c>
      <c r="V61" s="74">
        <v>27.169786419394974</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2.7171399999999997</v>
      </c>
      <c r="E62" s="74">
        <v>3.6904899999999996</v>
      </c>
      <c r="F62" s="74">
        <v>4.6143999999999998</v>
      </c>
      <c r="G62" s="74">
        <v>5.5238900000000006</v>
      </c>
      <c r="H62" s="74">
        <v>6.1181999999999999</v>
      </c>
      <c r="I62" s="74">
        <v>6.2294399999999994</v>
      </c>
      <c r="J62" s="74">
        <v>6.7248700000000001</v>
      </c>
      <c r="K62" s="74">
        <v>7.6734999999999998</v>
      </c>
      <c r="L62" s="74">
        <v>9.4502500000000005</v>
      </c>
      <c r="M62" s="74">
        <v>10.956110000000001</v>
      </c>
      <c r="N62" s="74">
        <v>12.727709999999998</v>
      </c>
      <c r="O62" s="74">
        <v>13.491969999999998</v>
      </c>
      <c r="P62" s="74">
        <v>13.525030000000001</v>
      </c>
      <c r="Q62" s="74">
        <v>15.11012</v>
      </c>
      <c r="R62" s="74">
        <v>18.138549999999999</v>
      </c>
      <c r="S62" s="74">
        <v>10.273909999999999</v>
      </c>
      <c r="T62" s="74">
        <v>8.8120930000000008</v>
      </c>
      <c r="U62" s="74">
        <v>11.22101</v>
      </c>
      <c r="V62" s="74">
        <v>17.227984590601746</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3.2399999999999998E-2</v>
      </c>
      <c r="E63" s="74">
        <v>0.1812</v>
      </c>
      <c r="F63" s="74">
        <v>0.40560000000000002</v>
      </c>
      <c r="G63" s="74">
        <v>0.81479999999999997</v>
      </c>
      <c r="H63" s="74">
        <v>1.0187999999999999</v>
      </c>
      <c r="I63" s="74">
        <v>1.1160000000000001</v>
      </c>
      <c r="J63" s="74">
        <v>1.4292</v>
      </c>
      <c r="K63" s="74">
        <v>1.5384</v>
      </c>
      <c r="L63" s="74">
        <v>1.5227999999999999</v>
      </c>
      <c r="M63" s="74">
        <v>1.7327999999999999</v>
      </c>
      <c r="N63" s="74">
        <v>1.7304000000000002</v>
      </c>
      <c r="O63" s="74">
        <v>1.5875999999999999</v>
      </c>
      <c r="P63" s="74">
        <v>1.5866400000000001</v>
      </c>
      <c r="Q63" s="74">
        <v>1.3616400000000002</v>
      </c>
      <c r="R63" s="74">
        <v>1.69068</v>
      </c>
      <c r="S63" s="74">
        <v>1.1386800000000001</v>
      </c>
      <c r="T63" s="74">
        <v>1.1890750000000001</v>
      </c>
      <c r="U63" s="74">
        <v>1.0426900000000001</v>
      </c>
      <c r="V63" s="74">
        <v>1.6008761468686454</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5470.5423326099999</v>
      </c>
      <c r="E64" s="71">
        <v>6052.1751484799997</v>
      </c>
      <c r="F64" s="71">
        <v>6513.5887054700006</v>
      </c>
      <c r="G64" s="71">
        <v>6707.1638928500006</v>
      </c>
      <c r="H64" s="71">
        <v>7218.1238881099998</v>
      </c>
      <c r="I64" s="71">
        <v>7798.2041029899992</v>
      </c>
      <c r="J64" s="71">
        <v>8488.3308837800014</v>
      </c>
      <c r="K64" s="71">
        <v>8751.5814005600005</v>
      </c>
      <c r="L64" s="71">
        <v>9163.4866181400012</v>
      </c>
      <c r="M64" s="71">
        <v>9166.1441994500001</v>
      </c>
      <c r="N64" s="71">
        <v>9116.2799093800004</v>
      </c>
      <c r="O64" s="71">
        <v>9090.0774143100007</v>
      </c>
      <c r="P64" s="71">
        <v>9279.0168817400008</v>
      </c>
      <c r="Q64" s="71">
        <v>9600.92335671</v>
      </c>
      <c r="R64" s="71">
        <v>9720.6530817500006</v>
      </c>
      <c r="S64" s="71">
        <v>9859.0414339199997</v>
      </c>
      <c r="T64" s="71">
        <v>10397.100745440001</v>
      </c>
      <c r="U64" s="71">
        <v>10504.34568113</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769.19</v>
      </c>
      <c r="E65" s="71">
        <v>754.93</v>
      </c>
      <c r="F65" s="71">
        <v>711.27</v>
      </c>
      <c r="G65" s="71">
        <v>667.93999999999994</v>
      </c>
      <c r="H65" s="71">
        <v>657.07</v>
      </c>
      <c r="I65" s="71">
        <v>641.63</v>
      </c>
      <c r="J65" s="71">
        <v>637.53000000000009</v>
      </c>
      <c r="K65" s="71">
        <v>609.38</v>
      </c>
      <c r="L65" s="71">
        <v>592.08000000000004</v>
      </c>
      <c r="M65" s="71">
        <v>551.30999999999995</v>
      </c>
      <c r="N65" s="71">
        <v>512.24</v>
      </c>
      <c r="O65" s="71">
        <v>478.03000000000003</v>
      </c>
      <c r="P65" s="71">
        <v>456.27</v>
      </c>
      <c r="Q65" s="71">
        <v>442.25</v>
      </c>
      <c r="R65" s="71">
        <v>422.62</v>
      </c>
      <c r="S65" s="71">
        <v>419.24</v>
      </c>
      <c r="T65" s="71">
        <v>408.96</v>
      </c>
      <c r="U65" s="71">
        <v>401.19</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172.83</v>
      </c>
      <c r="E66" s="71">
        <v>165.22</v>
      </c>
      <c r="F66" s="71">
        <v>153.88</v>
      </c>
      <c r="G66" s="71">
        <v>145.02000000000001</v>
      </c>
      <c r="H66" s="71">
        <v>139.14000000000001</v>
      </c>
      <c r="I66" s="71">
        <v>134.94</v>
      </c>
      <c r="J66" s="71">
        <v>130.11000000000001</v>
      </c>
      <c r="K66" s="71">
        <v>125.46</v>
      </c>
      <c r="L66" s="71">
        <v>120.53999999999999</v>
      </c>
      <c r="M66" s="71">
        <v>115.33</v>
      </c>
      <c r="N66" s="71">
        <v>108.28999999999999</v>
      </c>
      <c r="O66" s="71">
        <v>101.32</v>
      </c>
      <c r="P66" s="71">
        <v>96.03</v>
      </c>
      <c r="Q66" s="71">
        <v>93.429999999999993</v>
      </c>
      <c r="R66" s="71">
        <v>89.46</v>
      </c>
      <c r="S66" s="71">
        <v>90</v>
      </c>
      <c r="T66" s="71">
        <v>86.96</v>
      </c>
      <c r="U66" s="71">
        <v>86.17</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250.54999999999998</v>
      </c>
      <c r="E67" s="75">
        <v>243.22</v>
      </c>
      <c r="F67" s="75">
        <v>229.18</v>
      </c>
      <c r="G67" s="75">
        <v>214.57999999999998</v>
      </c>
      <c r="H67" s="75">
        <v>209.07</v>
      </c>
      <c r="I67" s="75">
        <v>208.69</v>
      </c>
      <c r="J67" s="75">
        <v>204.49</v>
      </c>
      <c r="K67" s="75">
        <v>196.41</v>
      </c>
      <c r="L67" s="75">
        <v>188.13</v>
      </c>
      <c r="M67" s="75">
        <v>179.60999999999999</v>
      </c>
      <c r="N67" s="75">
        <v>168.61</v>
      </c>
      <c r="O67" s="75">
        <v>157.09</v>
      </c>
      <c r="P67" s="75">
        <v>152.35999999999999</v>
      </c>
      <c r="Q67" s="75">
        <v>149.57999999999998</v>
      </c>
      <c r="R67" s="75">
        <v>147.63999999999999</v>
      </c>
      <c r="S67" s="75">
        <v>149.13000000000002</v>
      </c>
      <c r="T67" s="75">
        <v>145.1</v>
      </c>
      <c r="U67" s="75">
        <v>145.16999999999999</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3D00-000000000000}"/>
  </hyperlinks>
  <pageMargins left="0.18" right="0.25" top="0.75" bottom="0.75" header="0.3" footer="0.3"/>
  <pageSetup paperSize="9" scale="27"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Hoja68">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293.85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302</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210.31205987999999</v>
      </c>
      <c r="E4" s="66">
        <v>213.77101164999999</v>
      </c>
      <c r="F4" s="66">
        <v>222.24847438999998</v>
      </c>
      <c r="G4" s="66">
        <v>227.12314446000002</v>
      </c>
      <c r="H4" s="66">
        <v>229.28228976000003</v>
      </c>
      <c r="I4" s="66">
        <v>250.04309203999998</v>
      </c>
      <c r="J4" s="66">
        <v>260.51798571</v>
      </c>
      <c r="K4" s="66">
        <v>263.47876854000003</v>
      </c>
      <c r="L4" s="66">
        <v>263.84473384</v>
      </c>
      <c r="M4" s="66">
        <v>268.37019094999999</v>
      </c>
      <c r="N4" s="66">
        <v>272.63116366000003</v>
      </c>
      <c r="O4" s="66">
        <v>282.33329979999996</v>
      </c>
      <c r="P4" s="66">
        <v>282.18036612000003</v>
      </c>
      <c r="Q4" s="66">
        <v>281.96601942999996</v>
      </c>
      <c r="R4" s="66">
        <v>280.08763368000001</v>
      </c>
      <c r="S4" s="66">
        <v>276.10754314999997</v>
      </c>
      <c r="T4" s="66">
        <v>292.14223031</v>
      </c>
      <c r="U4" s="66">
        <v>293.85016793</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92.50719749999999</v>
      </c>
      <c r="E5" s="74">
        <v>90.647638399999991</v>
      </c>
      <c r="F5" s="74">
        <v>94.454386499999998</v>
      </c>
      <c r="G5" s="74">
        <v>89.623531200000002</v>
      </c>
      <c r="H5" s="74">
        <v>90.5975696</v>
      </c>
      <c r="I5" s="74">
        <v>95.116872700000002</v>
      </c>
      <c r="J5" s="74">
        <v>93.71328419999999</v>
      </c>
      <c r="K5" s="74">
        <v>97.223771499999998</v>
      </c>
      <c r="L5" s="74">
        <v>96.568746099999998</v>
      </c>
      <c r="M5" s="74">
        <v>96.337654599999993</v>
      </c>
      <c r="N5" s="74">
        <v>102.6842209</v>
      </c>
      <c r="O5" s="74">
        <v>109.7990396</v>
      </c>
      <c r="P5" s="74">
        <v>109.09387390000001</v>
      </c>
      <c r="Q5" s="74">
        <v>110.35371480000001</v>
      </c>
      <c r="R5" s="74">
        <v>104.42873693</v>
      </c>
      <c r="S5" s="74">
        <v>101.30470518999999</v>
      </c>
      <c r="T5" s="74">
        <v>110.99597843000001</v>
      </c>
      <c r="U5" s="74">
        <v>108.99036864</v>
      </c>
      <c r="V5" s="74">
        <v>37.090456475751729</v>
      </c>
      <c r="AD5" s="113"/>
      <c r="AE5" s="113"/>
      <c r="AO5" s="114" t="s">
        <v>320</v>
      </c>
      <c r="AP5" s="115">
        <f t="shared" ref="AP5:BF5" si="0">+E4/D4-1</f>
        <v>1.6446759030241065E-2</v>
      </c>
      <c r="AQ5" s="115">
        <f t="shared" si="0"/>
        <v>3.9656746134877574E-2</v>
      </c>
      <c r="AR5" s="115">
        <f t="shared" si="0"/>
        <v>2.1933424215304198E-2</v>
      </c>
      <c r="AS5" s="115">
        <f t="shared" si="0"/>
        <v>9.5064961571111883E-3</v>
      </c>
      <c r="AT5" s="115">
        <f t="shared" si="0"/>
        <v>9.0546907490025585E-2</v>
      </c>
      <c r="AU5" s="115">
        <f t="shared" si="0"/>
        <v>4.1892353772062352E-2</v>
      </c>
      <c r="AV5" s="115">
        <f t="shared" si="0"/>
        <v>1.1364984348128271E-2</v>
      </c>
      <c r="AW5" s="115">
        <f t="shared" si="0"/>
        <v>1.3889745349420224E-3</v>
      </c>
      <c r="AX5" s="115">
        <f t="shared" si="0"/>
        <v>1.715197057048079E-2</v>
      </c>
      <c r="AY5" s="115">
        <f t="shared" si="0"/>
        <v>1.5877220547172888E-2</v>
      </c>
      <c r="AZ5" s="115">
        <f t="shared" si="0"/>
        <v>3.5587040049829044E-2</v>
      </c>
      <c r="BA5" s="115">
        <f t="shared" si="0"/>
        <v>-5.4167779751190803E-4</v>
      </c>
      <c r="BB5" s="115">
        <f t="shared" si="0"/>
        <v>-7.5960880250935947E-4</v>
      </c>
      <c r="BC5" s="115">
        <f t="shared" si="0"/>
        <v>-6.6617451060136945E-3</v>
      </c>
      <c r="BD5" s="115">
        <f t="shared" si="0"/>
        <v>-1.4210161575884839E-2</v>
      </c>
      <c r="BE5" s="115">
        <f t="shared" si="0"/>
        <v>5.8074064102221712E-2</v>
      </c>
      <c r="BF5" s="115">
        <f t="shared" si="0"/>
        <v>5.8462537859989006E-3</v>
      </c>
    </row>
    <row r="6" spans="1:58" s="105" customFormat="1" ht="22.5" customHeight="1" x14ac:dyDescent="0.25">
      <c r="B6" s="111"/>
      <c r="C6" s="72" t="s">
        <v>0</v>
      </c>
      <c r="D6" s="74">
        <v>27.375713220000002</v>
      </c>
      <c r="E6" s="74">
        <v>28.72197607</v>
      </c>
      <c r="F6" s="74">
        <v>31.157055410000002</v>
      </c>
      <c r="G6" s="74">
        <v>31.81479736</v>
      </c>
      <c r="H6" s="74">
        <v>31.712484649999997</v>
      </c>
      <c r="I6" s="74">
        <v>38.640205510000001</v>
      </c>
      <c r="J6" s="74">
        <v>41.591363810000004</v>
      </c>
      <c r="K6" s="74">
        <v>44.966763789999995</v>
      </c>
      <c r="L6" s="74">
        <v>47.617159780000001</v>
      </c>
      <c r="M6" s="74">
        <v>43.137109089999996</v>
      </c>
      <c r="N6" s="74">
        <v>39.346687729999999</v>
      </c>
      <c r="O6" s="74">
        <v>41.313154140000002</v>
      </c>
      <c r="P6" s="74">
        <v>43.213948649999999</v>
      </c>
      <c r="Q6" s="74">
        <v>47.523141360000004</v>
      </c>
      <c r="R6" s="74">
        <v>48.869923580000005</v>
      </c>
      <c r="S6" s="74">
        <v>49.482426850000003</v>
      </c>
      <c r="T6" s="74">
        <v>54.248768730000002</v>
      </c>
      <c r="U6" s="74">
        <v>53.745126380000002</v>
      </c>
      <c r="V6" s="74">
        <v>18.289976404846904</v>
      </c>
      <c r="AI6" s="23"/>
      <c r="AO6" s="114" t="s">
        <v>319</v>
      </c>
      <c r="AP6" s="115">
        <f t="shared" ref="AP6:BF6" si="1">+E64/D64-1</f>
        <v>6.3272776483465076E-3</v>
      </c>
      <c r="AQ6" s="115">
        <f t="shared" si="1"/>
        <v>4.2694810560158558E-2</v>
      </c>
      <c r="AR6" s="115">
        <f t="shared" si="1"/>
        <v>2.5710833835454139E-2</v>
      </c>
      <c r="AS6" s="115">
        <f t="shared" si="1"/>
        <v>2.2568836490852506E-2</v>
      </c>
      <c r="AT6" s="115">
        <f t="shared" si="1"/>
        <v>9.5114739525354874E-2</v>
      </c>
      <c r="AU6" s="115">
        <f t="shared" si="1"/>
        <v>5.3429631065831762E-2</v>
      </c>
      <c r="AV6" s="115">
        <f t="shared" si="1"/>
        <v>8.3885779661487803E-3</v>
      </c>
      <c r="AW6" s="115">
        <f t="shared" si="1"/>
        <v>-4.2501003237853663E-3</v>
      </c>
      <c r="AX6" s="115">
        <f t="shared" si="1"/>
        <v>-6.1666889911061729E-3</v>
      </c>
      <c r="AY6" s="115">
        <f t="shared" si="1"/>
        <v>2.2654926889280391E-2</v>
      </c>
      <c r="AZ6" s="115">
        <f t="shared" si="1"/>
        <v>2.667412816036685E-2</v>
      </c>
      <c r="BA6" s="115">
        <f t="shared" si="1"/>
        <v>1.4725311126599694E-2</v>
      </c>
      <c r="BB6" s="115">
        <f t="shared" si="1"/>
        <v>2.9359535516557678E-3</v>
      </c>
      <c r="BC6" s="115">
        <f t="shared" si="1"/>
        <v>-2.1526061973090371E-2</v>
      </c>
      <c r="BD6" s="115">
        <f t="shared" si="1"/>
        <v>-6.6352948936242329E-2</v>
      </c>
      <c r="BE6" s="115">
        <f t="shared" si="1"/>
        <v>9.2677264015839089E-3</v>
      </c>
      <c r="BF6" s="115">
        <f t="shared" si="1"/>
        <v>-2.9080440702039079E-2</v>
      </c>
    </row>
    <row r="7" spans="1:58" s="23" customFormat="1" ht="22.5" customHeight="1" x14ac:dyDescent="0.25">
      <c r="B7" s="72"/>
      <c r="C7" s="72" t="s">
        <v>5</v>
      </c>
      <c r="D7" s="74">
        <v>49.655798349999998</v>
      </c>
      <c r="E7" s="74">
        <v>52.823331610000004</v>
      </c>
      <c r="F7" s="74">
        <v>56.231500619999998</v>
      </c>
      <c r="G7" s="74">
        <v>62.917524660000005</v>
      </c>
      <c r="H7" s="74">
        <v>64.913521009999997</v>
      </c>
      <c r="I7" s="74">
        <v>73.454921900000002</v>
      </c>
      <c r="J7" s="74">
        <v>80.264836899999992</v>
      </c>
      <c r="K7" s="74">
        <v>77.079860260000004</v>
      </c>
      <c r="L7" s="74">
        <v>77.88002465000001</v>
      </c>
      <c r="M7" s="74">
        <v>81.699086359999995</v>
      </c>
      <c r="N7" s="74">
        <v>80.837434200000004</v>
      </c>
      <c r="O7" s="74">
        <v>81.46753966</v>
      </c>
      <c r="P7" s="74">
        <v>82.59877161</v>
      </c>
      <c r="Q7" s="74">
        <v>80.545838529999997</v>
      </c>
      <c r="R7" s="74">
        <v>80.040837239999988</v>
      </c>
      <c r="S7" s="74">
        <v>74.260622549999994</v>
      </c>
      <c r="T7" s="74">
        <v>75.248503620000008</v>
      </c>
      <c r="U7" s="74">
        <v>73.955192479999994</v>
      </c>
      <c r="V7" s="74">
        <v>25.167653638236935</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38.251488070000001</v>
      </c>
      <c r="E8" s="74">
        <v>38.764881889999998</v>
      </c>
      <c r="F8" s="74">
        <v>37.250239820000004</v>
      </c>
      <c r="G8" s="74">
        <v>39.340560549999999</v>
      </c>
      <c r="H8" s="74">
        <v>38.510009230000001</v>
      </c>
      <c r="I8" s="74">
        <v>38.725009180000001</v>
      </c>
      <c r="J8" s="74">
        <v>40.321742140000005</v>
      </c>
      <c r="K8" s="74">
        <v>39.176118160000001</v>
      </c>
      <c r="L8" s="74">
        <v>36.167943099999995</v>
      </c>
      <c r="M8" s="74">
        <v>40.760602639999995</v>
      </c>
      <c r="N8" s="74">
        <v>42.937965770000005</v>
      </c>
      <c r="O8" s="74">
        <v>42.21686897</v>
      </c>
      <c r="P8" s="74">
        <v>38.680895100000001</v>
      </c>
      <c r="Q8" s="74">
        <v>34.792272050000001</v>
      </c>
      <c r="R8" s="74">
        <v>38.024935200000002</v>
      </c>
      <c r="S8" s="74">
        <v>41.744838790000003</v>
      </c>
      <c r="T8" s="74">
        <v>41.179585369999998</v>
      </c>
      <c r="U8" s="74">
        <v>45.880648809999997</v>
      </c>
      <c r="V8" s="74">
        <v>15.613620074884398</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0.31587799999999999</v>
      </c>
      <c r="E9" s="74">
        <v>0.29824800000000001</v>
      </c>
      <c r="F9" s="74">
        <v>0.31226600000000004</v>
      </c>
      <c r="G9" s="74">
        <v>0.26401999999999998</v>
      </c>
      <c r="H9" s="74">
        <v>0.24191799999999999</v>
      </c>
      <c r="I9" s="74">
        <v>0.31665199999999999</v>
      </c>
      <c r="J9" s="74">
        <v>0.395428</v>
      </c>
      <c r="K9" s="74">
        <v>0.34133400000000003</v>
      </c>
      <c r="L9" s="74">
        <v>0.36885399999999996</v>
      </c>
      <c r="M9" s="74">
        <v>0.23667199999999999</v>
      </c>
      <c r="N9" s="74">
        <v>0.184556</v>
      </c>
      <c r="O9" s="74">
        <v>0.244842</v>
      </c>
      <c r="P9" s="74">
        <v>0.24250985</v>
      </c>
      <c r="Q9" s="74">
        <v>0.28890994999999997</v>
      </c>
      <c r="R9" s="74">
        <v>0.24003254000000002</v>
      </c>
      <c r="S9" s="74">
        <v>0.33344178000000002</v>
      </c>
      <c r="T9" s="74">
        <v>0.26267099999999999</v>
      </c>
      <c r="U9" s="74">
        <v>0.30022138000000004</v>
      </c>
      <c r="V9" s="74">
        <v>0.10216818391321041</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2.14423998</v>
      </c>
      <c r="E10" s="74">
        <v>2.4344345700000001</v>
      </c>
      <c r="F10" s="74">
        <v>2.7470163099999998</v>
      </c>
      <c r="G10" s="74">
        <v>3.0131181200000001</v>
      </c>
      <c r="H10" s="74">
        <v>3.06803794</v>
      </c>
      <c r="I10" s="74">
        <v>3.4817287399999999</v>
      </c>
      <c r="J10" s="74">
        <v>3.8876203600000001</v>
      </c>
      <c r="K10" s="74">
        <v>4.3104468100000002</v>
      </c>
      <c r="L10" s="74">
        <v>4.7040100300000001</v>
      </c>
      <c r="M10" s="74">
        <v>5.5306012600000001</v>
      </c>
      <c r="N10" s="74">
        <v>5.8193370499999997</v>
      </c>
      <c r="O10" s="74">
        <v>6.32340108</v>
      </c>
      <c r="P10" s="74">
        <v>7.1124808100000001</v>
      </c>
      <c r="Q10" s="74">
        <v>6.9594276800000001</v>
      </c>
      <c r="R10" s="74">
        <v>6.5769503599999997</v>
      </c>
      <c r="S10" s="74">
        <v>6.4881382000000007</v>
      </c>
      <c r="T10" s="74">
        <v>6.98522379</v>
      </c>
      <c r="U10" s="74">
        <v>7.3799427199999998</v>
      </c>
      <c r="V10" s="74">
        <v>2.5114645235656372</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1.2469999999999998E-2</v>
      </c>
      <c r="E11" s="74">
        <v>2.3219999999999998E-2</v>
      </c>
      <c r="F11" s="74">
        <v>3.8355999999999994E-2</v>
      </c>
      <c r="G11" s="74">
        <v>6.2005999999999999E-2</v>
      </c>
      <c r="H11" s="74">
        <v>0.107586</v>
      </c>
      <c r="I11" s="74">
        <v>0.136654</v>
      </c>
      <c r="J11" s="74">
        <v>0.15307999999999999</v>
      </c>
      <c r="K11" s="74">
        <v>0.17371999999999999</v>
      </c>
      <c r="L11" s="74">
        <v>0.236844</v>
      </c>
      <c r="M11" s="74">
        <v>0.31845799999999996</v>
      </c>
      <c r="N11" s="74">
        <v>0.45726200000000006</v>
      </c>
      <c r="O11" s="74">
        <v>0.58531600000000006</v>
      </c>
      <c r="P11" s="74">
        <v>0.79337003000000006</v>
      </c>
      <c r="Q11" s="74">
        <v>1.0038761</v>
      </c>
      <c r="R11" s="74">
        <v>1.3482170099999999</v>
      </c>
      <c r="S11" s="74">
        <v>1.8162028700000001</v>
      </c>
      <c r="T11" s="74">
        <v>2.4375271400000003</v>
      </c>
      <c r="U11" s="74">
        <v>2.8606445600000003</v>
      </c>
      <c r="V11" s="74">
        <v>0.97350448364605102</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4.9274760000002971E-2</v>
      </c>
      <c r="E12" s="70">
        <v>5.7281109999991031E-2</v>
      </c>
      <c r="F12" s="70">
        <v>5.7653729999998404E-2</v>
      </c>
      <c r="G12" s="70">
        <v>8.7586570000041775E-2</v>
      </c>
      <c r="H12" s="70">
        <v>0.13116333000002101</v>
      </c>
      <c r="I12" s="70">
        <v>0.17104800999996428</v>
      </c>
      <c r="J12" s="70">
        <v>0.19063030000000936</v>
      </c>
      <c r="K12" s="70">
        <v>0.20675402000006216</v>
      </c>
      <c r="L12" s="70">
        <v>0.30115217999997412</v>
      </c>
      <c r="M12" s="70">
        <v>0.35000700000000506</v>
      </c>
      <c r="N12" s="70">
        <v>0.36370001000000229</v>
      </c>
      <c r="O12" s="70">
        <v>0.38313834999996743</v>
      </c>
      <c r="P12" s="70">
        <v>0.44451617000004262</v>
      </c>
      <c r="Q12" s="70">
        <v>0.49883895999994365</v>
      </c>
      <c r="R12" s="70">
        <v>0.55800082000001794</v>
      </c>
      <c r="S12" s="70">
        <v>0.67716692000004741</v>
      </c>
      <c r="T12" s="70">
        <v>0.78397222999996075</v>
      </c>
      <c r="U12" s="70">
        <v>0.73802296000002343</v>
      </c>
      <c r="V12" s="70">
        <v>0.25115621515514419</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146.85126123000001</v>
      </c>
      <c r="E13" s="71">
        <v>148.60192999999998</v>
      </c>
      <c r="F13" s="71">
        <v>153.94348522999999</v>
      </c>
      <c r="G13" s="71">
        <v>154.28371551000001</v>
      </c>
      <c r="H13" s="71">
        <v>154.31093564</v>
      </c>
      <c r="I13" s="71">
        <v>166.17783280999998</v>
      </c>
      <c r="J13" s="71">
        <v>171.5823001</v>
      </c>
      <c r="K13" s="71">
        <v>175.77604091999999</v>
      </c>
      <c r="L13" s="71">
        <v>177.98041717000001</v>
      </c>
      <c r="M13" s="71">
        <v>179.48827496999999</v>
      </c>
      <c r="N13" s="71">
        <v>183.36495715000001</v>
      </c>
      <c r="O13" s="71">
        <v>188.73140705</v>
      </c>
      <c r="P13" s="71">
        <v>193.24152093999999</v>
      </c>
      <c r="Q13" s="71">
        <v>192.21048617</v>
      </c>
      <c r="R13" s="71">
        <v>192.18497005999998</v>
      </c>
      <c r="S13" s="71">
        <v>184.57341589999999</v>
      </c>
      <c r="T13" s="71">
        <v>196.66364702999999</v>
      </c>
      <c r="U13" s="71">
        <v>195.02898629000001</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79.634517200000005</v>
      </c>
      <c r="E14" s="74">
        <v>78.604801999999992</v>
      </c>
      <c r="F14" s="74">
        <v>80.813758300000003</v>
      </c>
      <c r="G14" s="74">
        <v>77.766942099999994</v>
      </c>
      <c r="H14" s="74">
        <v>79.694278999999995</v>
      </c>
      <c r="I14" s="74">
        <v>81.864532099999991</v>
      </c>
      <c r="J14" s="74">
        <v>82.073471900000001</v>
      </c>
      <c r="K14" s="74">
        <v>84.385188899999989</v>
      </c>
      <c r="L14" s="74">
        <v>84.611640499999993</v>
      </c>
      <c r="M14" s="74">
        <v>86.522341400000002</v>
      </c>
      <c r="N14" s="74">
        <v>90.297062699999998</v>
      </c>
      <c r="O14" s="74">
        <v>94.072240000000008</v>
      </c>
      <c r="P14" s="74">
        <v>97.331472699999992</v>
      </c>
      <c r="Q14" s="74">
        <v>94.648813399999995</v>
      </c>
      <c r="R14" s="74">
        <v>97.500033529999996</v>
      </c>
      <c r="S14" s="74">
        <v>92.72405766</v>
      </c>
      <c r="T14" s="74">
        <v>100.45372652</v>
      </c>
      <c r="U14" s="74">
        <v>98.192181890000001</v>
      </c>
      <c r="V14" s="74">
        <v>50.347481037507059</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15.98618826</v>
      </c>
      <c r="E15" s="74">
        <v>16.112307359999999</v>
      </c>
      <c r="F15" s="74">
        <v>16.736943719999999</v>
      </c>
      <c r="G15" s="74">
        <v>17.599204220000001</v>
      </c>
      <c r="H15" s="74">
        <v>18.1233301</v>
      </c>
      <c r="I15" s="74">
        <v>20.5178984</v>
      </c>
      <c r="J15" s="74">
        <v>21.470474149999998</v>
      </c>
      <c r="K15" s="74">
        <v>22.740080000000003</v>
      </c>
      <c r="L15" s="74">
        <v>24.139764230000001</v>
      </c>
      <c r="M15" s="74">
        <v>22.21728294</v>
      </c>
      <c r="N15" s="74">
        <v>20.503404800000002</v>
      </c>
      <c r="O15" s="74">
        <v>21.53134794</v>
      </c>
      <c r="P15" s="74">
        <v>22.168932789999999</v>
      </c>
      <c r="Q15" s="74">
        <v>22.404320299999998</v>
      </c>
      <c r="R15" s="74">
        <v>21.793394250000002</v>
      </c>
      <c r="S15" s="74">
        <v>21.110962820000001</v>
      </c>
      <c r="T15" s="74">
        <v>21.786629949999998</v>
      </c>
      <c r="U15" s="74">
        <v>22.458081760000002</v>
      </c>
      <c r="V15" s="74">
        <v>11.51525328989085</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14.143401069999999</v>
      </c>
      <c r="E16" s="74">
        <v>15.46072923</v>
      </c>
      <c r="F16" s="74">
        <v>15.867720069999999</v>
      </c>
      <c r="G16" s="74">
        <v>17.33955284</v>
      </c>
      <c r="H16" s="74">
        <v>14.64627303</v>
      </c>
      <c r="I16" s="74">
        <v>18.094442950000001</v>
      </c>
      <c r="J16" s="74">
        <v>20.226442119999998</v>
      </c>
      <c r="K16" s="74">
        <v>19.812285150000001</v>
      </c>
      <c r="L16" s="74">
        <v>19.634684919999998</v>
      </c>
      <c r="M16" s="74">
        <v>20.078823100000001</v>
      </c>
      <c r="N16" s="74">
        <v>20.95229483</v>
      </c>
      <c r="O16" s="74">
        <v>19.45352334</v>
      </c>
      <c r="P16" s="74">
        <v>18.689762229999999</v>
      </c>
      <c r="Q16" s="74">
        <v>19.4038389</v>
      </c>
      <c r="R16" s="74">
        <v>18.331740620000001</v>
      </c>
      <c r="S16" s="74">
        <v>17.249125150000001</v>
      </c>
      <c r="T16" s="74">
        <v>17.879024219999998</v>
      </c>
      <c r="U16" s="74">
        <v>16.318773459999999</v>
      </c>
      <c r="V16" s="74">
        <v>8.3673579863326886</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30.755921999999998</v>
      </c>
      <c r="E17" s="74">
        <v>31.936443999999998</v>
      </c>
      <c r="F17" s="74">
        <v>33.642167999999998</v>
      </c>
      <c r="G17" s="74">
        <v>34.365341999999998</v>
      </c>
      <c r="H17" s="74">
        <v>34.890114000000004</v>
      </c>
      <c r="I17" s="74">
        <v>38.64367</v>
      </c>
      <c r="J17" s="74">
        <v>40.472718</v>
      </c>
      <c r="K17" s="74">
        <v>41.400829999999999</v>
      </c>
      <c r="L17" s="74">
        <v>41.892749999999999</v>
      </c>
      <c r="M17" s="74">
        <v>41.867724000000003</v>
      </c>
      <c r="N17" s="74">
        <v>42.596745999999996</v>
      </c>
      <c r="O17" s="74">
        <v>44.485305999999994</v>
      </c>
      <c r="P17" s="74">
        <v>44.998408920000003</v>
      </c>
      <c r="Q17" s="74">
        <v>45.698126760000001</v>
      </c>
      <c r="R17" s="74">
        <v>45.048125429999999</v>
      </c>
      <c r="S17" s="74">
        <v>44.09173895</v>
      </c>
      <c r="T17" s="74">
        <v>46.195225550000004</v>
      </c>
      <c r="U17" s="74">
        <v>47.463789779999999</v>
      </c>
      <c r="V17" s="74">
        <v>24.336787409346073</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4.5340417799999999</v>
      </c>
      <c r="E18" s="74">
        <v>4.4443058400000002</v>
      </c>
      <c r="F18" s="74">
        <v>4.6309193400000002</v>
      </c>
      <c r="G18" s="74">
        <v>4.7656546300000002</v>
      </c>
      <c r="H18" s="74">
        <v>4.4895201399999998</v>
      </c>
      <c r="I18" s="74">
        <v>4.3950310799999999</v>
      </c>
      <c r="J18" s="74">
        <v>4.5725205200000003</v>
      </c>
      <c r="K18" s="74">
        <v>4.3648882100000002</v>
      </c>
      <c r="L18" s="74">
        <v>4.3709550000000004</v>
      </c>
      <c r="M18" s="74">
        <v>4.6953132999999996</v>
      </c>
      <c r="N18" s="74">
        <v>4.5276883699999999</v>
      </c>
      <c r="O18" s="74">
        <v>4.9510500000000004</v>
      </c>
      <c r="P18" s="74">
        <v>5.3086578399999995</v>
      </c>
      <c r="Q18" s="74">
        <v>5.8006725999999995</v>
      </c>
      <c r="R18" s="74">
        <v>5.7668515999999999</v>
      </c>
      <c r="S18" s="74">
        <v>5.6667853699999995</v>
      </c>
      <c r="T18" s="74">
        <v>6.0402045399999995</v>
      </c>
      <c r="U18" s="74">
        <v>6.58663562</v>
      </c>
      <c r="V18" s="74">
        <v>3.3772598347026972</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1.79719093</v>
      </c>
      <c r="E19" s="74">
        <v>2.0433415799999999</v>
      </c>
      <c r="F19" s="74">
        <v>2.2519758000000003</v>
      </c>
      <c r="G19" s="74">
        <v>2.4470197300000001</v>
      </c>
      <c r="H19" s="74">
        <v>2.4674193799999999</v>
      </c>
      <c r="I19" s="74">
        <v>2.6622582800000001</v>
      </c>
      <c r="J19" s="74">
        <v>2.76667342</v>
      </c>
      <c r="K19" s="74">
        <v>3.07276865</v>
      </c>
      <c r="L19" s="74">
        <v>3.3306225300000003</v>
      </c>
      <c r="M19" s="74">
        <v>4.1067902299999997</v>
      </c>
      <c r="N19" s="74">
        <v>4.4877604600000005</v>
      </c>
      <c r="O19" s="74">
        <v>4.2379397699999997</v>
      </c>
      <c r="P19" s="74">
        <v>4.7442864699999996</v>
      </c>
      <c r="Q19" s="74">
        <v>4.2547142100000004</v>
      </c>
      <c r="R19" s="74">
        <v>3.7448246300000001</v>
      </c>
      <c r="S19" s="74">
        <v>3.7307459399999998</v>
      </c>
      <c r="T19" s="74">
        <v>4.3088362500000006</v>
      </c>
      <c r="U19" s="74">
        <v>4.0095237800000003</v>
      </c>
      <c r="V19" s="74">
        <v>2.0558604422206272</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33.487540000000003</v>
      </c>
      <c r="E20" s="71">
        <v>34.745805999999995</v>
      </c>
      <c r="F20" s="71">
        <v>36.749175999999999</v>
      </c>
      <c r="G20" s="71">
        <v>38.392893999999998</v>
      </c>
      <c r="H20" s="71">
        <v>39.087343999999995</v>
      </c>
      <c r="I20" s="71">
        <v>42.957688000000005</v>
      </c>
      <c r="J20" s="71">
        <v>45.002595999999997</v>
      </c>
      <c r="K20" s="71">
        <v>45.977148</v>
      </c>
      <c r="L20" s="71">
        <v>46.611656000000004</v>
      </c>
      <c r="M20" s="71">
        <v>47.380324000000002</v>
      </c>
      <c r="N20" s="71">
        <v>47.531942000000001</v>
      </c>
      <c r="O20" s="71">
        <v>48.392199999999995</v>
      </c>
      <c r="P20" s="71">
        <v>48.752826380000002</v>
      </c>
      <c r="Q20" s="71">
        <v>50.751093739999995</v>
      </c>
      <c r="R20" s="71">
        <v>50.008335989999999</v>
      </c>
      <c r="S20" s="71">
        <v>49.75913121</v>
      </c>
      <c r="T20" s="71">
        <v>52.13341973</v>
      </c>
      <c r="U20" s="71">
        <v>53.722614629999995</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2.235312</v>
      </c>
      <c r="E21" s="74">
        <v>2.0461119999999999</v>
      </c>
      <c r="F21" s="74">
        <v>2.1656520000000001</v>
      </c>
      <c r="G21" s="74">
        <v>1.3201859999999999</v>
      </c>
      <c r="H21" s="74">
        <v>1.7037460000000002</v>
      </c>
      <c r="I21" s="74">
        <v>1.6284100000000001</v>
      </c>
      <c r="J21" s="74">
        <v>1.430266</v>
      </c>
      <c r="K21" s="74">
        <v>1.8204480000000001</v>
      </c>
      <c r="L21" s="74">
        <v>1.8419480000000001</v>
      </c>
      <c r="M21" s="74">
        <v>1.49597</v>
      </c>
      <c r="N21" s="74">
        <v>1.0765480000000001</v>
      </c>
      <c r="O21" s="74">
        <v>1.5271020000000002</v>
      </c>
      <c r="P21" s="74">
        <v>1.0143718099999999</v>
      </c>
      <c r="Q21" s="74">
        <v>1.12035313</v>
      </c>
      <c r="R21" s="74">
        <v>0.79996211000000006</v>
      </c>
      <c r="S21" s="74">
        <v>0.62731616000000001</v>
      </c>
      <c r="T21" s="74">
        <v>0.62257345999999991</v>
      </c>
      <c r="U21" s="74">
        <v>0.53801294</v>
      </c>
      <c r="V21" s="74">
        <v>1.0014645484130267</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5.3452440000000001</v>
      </c>
      <c r="E22" s="74">
        <v>6.2484159999999997</v>
      </c>
      <c r="F22" s="74">
        <v>7.0829599999999999</v>
      </c>
      <c r="G22" s="74">
        <v>6.9945519999999997</v>
      </c>
      <c r="H22" s="74">
        <v>6.0439080000000001</v>
      </c>
      <c r="I22" s="74">
        <v>8.8738240000000008</v>
      </c>
      <c r="J22" s="74">
        <v>9.9516620000000007</v>
      </c>
      <c r="K22" s="74">
        <v>9.6265820000000009</v>
      </c>
      <c r="L22" s="74">
        <v>12.45581</v>
      </c>
      <c r="M22" s="74">
        <v>11.219388</v>
      </c>
      <c r="N22" s="74">
        <v>10.565616</v>
      </c>
      <c r="O22" s="74">
        <v>10.884074</v>
      </c>
      <c r="P22" s="74">
        <v>10.831440280000001</v>
      </c>
      <c r="Q22" s="74">
        <v>13.37664769</v>
      </c>
      <c r="R22" s="74">
        <v>12.564160449999999</v>
      </c>
      <c r="S22" s="74">
        <v>14.024405710000002</v>
      </c>
      <c r="T22" s="74">
        <v>16.226269679999998</v>
      </c>
      <c r="U22" s="74">
        <v>16.205689679999999</v>
      </c>
      <c r="V22" s="74">
        <v>30.165489508677702</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12.796025999999999</v>
      </c>
      <c r="E23" s="74">
        <v>13.150604</v>
      </c>
      <c r="F23" s="74">
        <v>14.680543999999999</v>
      </c>
      <c r="G23" s="74">
        <v>16.491446</v>
      </c>
      <c r="H23" s="74">
        <v>17.962304</v>
      </c>
      <c r="I23" s="74">
        <v>18.857735999999999</v>
      </c>
      <c r="J23" s="74">
        <v>19.308547999999998</v>
      </c>
      <c r="K23" s="74">
        <v>20.583842000000001</v>
      </c>
      <c r="L23" s="74">
        <v>19.164411999999999</v>
      </c>
      <c r="M23" s="74">
        <v>19.908999999999999</v>
      </c>
      <c r="N23" s="74">
        <v>20.346396000000002</v>
      </c>
      <c r="O23" s="74">
        <v>20.184114000000001</v>
      </c>
      <c r="P23" s="74">
        <v>21.973733059999997</v>
      </c>
      <c r="Q23" s="74">
        <v>22.212604859999999</v>
      </c>
      <c r="R23" s="74">
        <v>21.162129740000001</v>
      </c>
      <c r="S23" s="74">
        <v>17.75521118</v>
      </c>
      <c r="T23" s="74">
        <v>17.572819500000001</v>
      </c>
      <c r="U23" s="74">
        <v>17.056942599999999</v>
      </c>
      <c r="V23" s="74">
        <v>31.750023183858577</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12.622994</v>
      </c>
      <c r="E24" s="74">
        <v>12.792414000000001</v>
      </c>
      <c r="F24" s="74">
        <v>12.292581999999999</v>
      </c>
      <c r="G24" s="74">
        <v>12.982388</v>
      </c>
      <c r="H24" s="74">
        <v>12.708306</v>
      </c>
      <c r="I24" s="74">
        <v>12.779256</v>
      </c>
      <c r="J24" s="74">
        <v>13.306177999999999</v>
      </c>
      <c r="K24" s="74">
        <v>12.928122</v>
      </c>
      <c r="L24" s="74">
        <v>11.935424000000001</v>
      </c>
      <c r="M24" s="74">
        <v>13.451002000000001</v>
      </c>
      <c r="N24" s="74">
        <v>14.169531999999998</v>
      </c>
      <c r="O24" s="74">
        <v>13.931569999999999</v>
      </c>
      <c r="P24" s="74">
        <v>12.76469835</v>
      </c>
      <c r="Q24" s="74">
        <v>11.481452450000001</v>
      </c>
      <c r="R24" s="74">
        <v>12.548231529999999</v>
      </c>
      <c r="S24" s="74">
        <v>13.775800010000001</v>
      </c>
      <c r="T24" s="74">
        <v>13.589266330000001</v>
      </c>
      <c r="U24" s="74">
        <v>15.140617630000001</v>
      </c>
      <c r="V24" s="74">
        <v>28.182950018864339</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0.44625400000000004</v>
      </c>
      <c r="E25" s="74">
        <v>0.44883400000000001</v>
      </c>
      <c r="F25" s="74">
        <v>0.433612</v>
      </c>
      <c r="G25" s="74">
        <v>0.47841800000000001</v>
      </c>
      <c r="H25" s="74">
        <v>0.485126</v>
      </c>
      <c r="I25" s="74">
        <v>0.55659199999999998</v>
      </c>
      <c r="J25" s="74">
        <v>0.67346600000000001</v>
      </c>
      <c r="K25" s="74">
        <v>0.65807199999999999</v>
      </c>
      <c r="L25" s="74">
        <v>0.72188399999999997</v>
      </c>
      <c r="M25" s="74">
        <v>0.67252000000000001</v>
      </c>
      <c r="N25" s="74">
        <v>0.49845600000000001</v>
      </c>
      <c r="O25" s="74">
        <v>0.57052400000000003</v>
      </c>
      <c r="P25" s="74">
        <v>0.60253621000000002</v>
      </c>
      <c r="Q25" s="74">
        <v>0.62525896000000003</v>
      </c>
      <c r="R25" s="74">
        <v>0.53745365</v>
      </c>
      <c r="S25" s="74">
        <v>0.61474941000000005</v>
      </c>
      <c r="T25" s="74">
        <v>0.57939885999999996</v>
      </c>
      <c r="U25" s="74">
        <v>0.62403414999999995</v>
      </c>
      <c r="V25" s="74">
        <v>1.1615855897890799</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2.5283999999999997E-2</v>
      </c>
      <c r="E26" s="74">
        <v>2.9842E-2</v>
      </c>
      <c r="F26" s="74">
        <v>4.9277999999999995E-2</v>
      </c>
      <c r="G26" s="74">
        <v>5.7447999999999999E-2</v>
      </c>
      <c r="H26" s="74">
        <v>6.1490000000000003E-2</v>
      </c>
      <c r="I26" s="74">
        <v>9.5201999999999995E-2</v>
      </c>
      <c r="J26" s="74">
        <v>0.140954</v>
      </c>
      <c r="K26" s="74">
        <v>0.14310400000000001</v>
      </c>
      <c r="L26" s="74">
        <v>0.151618</v>
      </c>
      <c r="M26" s="74">
        <v>0.185588</v>
      </c>
      <c r="N26" s="74">
        <v>0.27089999999999997</v>
      </c>
      <c r="O26" s="74">
        <v>0.55624800000000008</v>
      </c>
      <c r="P26" s="74">
        <v>0.59433577000000004</v>
      </c>
      <c r="Q26" s="74">
        <v>0.72704495000000002</v>
      </c>
      <c r="R26" s="74">
        <v>0.80136941000000006</v>
      </c>
      <c r="S26" s="74">
        <v>0.7948476000000001</v>
      </c>
      <c r="T26" s="74">
        <v>0.66669905000000007</v>
      </c>
      <c r="U26" s="74">
        <v>0.90308563000000008</v>
      </c>
      <c r="V26" s="74">
        <v>1.6810157811933739</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1.1179999999999999E-2</v>
      </c>
      <c r="E27" s="74">
        <v>2.0553999999999999E-2</v>
      </c>
      <c r="F27" s="74">
        <v>3.2335999999999997E-2</v>
      </c>
      <c r="G27" s="74">
        <v>3.7496000000000002E-2</v>
      </c>
      <c r="H27" s="74">
        <v>5.8909999999999997E-2</v>
      </c>
      <c r="I27" s="74">
        <v>7.0262000000000005E-2</v>
      </c>
      <c r="J27" s="74">
        <v>7.4218000000000006E-2</v>
      </c>
      <c r="K27" s="74">
        <v>7.8862000000000002E-2</v>
      </c>
      <c r="L27" s="74">
        <v>9.8813999999999999E-2</v>
      </c>
      <c r="M27" s="74">
        <v>9.8555999999999991E-2</v>
      </c>
      <c r="N27" s="74">
        <v>0.115412</v>
      </c>
      <c r="O27" s="74">
        <v>0.14473800000000001</v>
      </c>
      <c r="P27" s="74">
        <v>0.18653520000000001</v>
      </c>
      <c r="Q27" s="74">
        <v>0.21197959</v>
      </c>
      <c r="R27" s="74">
        <v>0.23055945999999999</v>
      </c>
      <c r="S27" s="74">
        <v>0.27102400999999998</v>
      </c>
      <c r="T27" s="74">
        <v>0.27362878999999996</v>
      </c>
      <c r="U27" s="74">
        <v>0.29513330999999998</v>
      </c>
      <c r="V27" s="74">
        <v>0.54936512683280769</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1.2900000000000001E-3</v>
      </c>
      <c r="E28" s="74">
        <v>2.666E-3</v>
      </c>
      <c r="F28" s="74">
        <v>6.0199999999999993E-3</v>
      </c>
      <c r="G28" s="74">
        <v>2.4510000000000001E-2</v>
      </c>
      <c r="H28" s="74">
        <v>4.8676000000000004E-2</v>
      </c>
      <c r="I28" s="74">
        <v>6.6391999999999993E-2</v>
      </c>
      <c r="J28" s="74">
        <v>7.8862000000000002E-2</v>
      </c>
      <c r="K28" s="74">
        <v>9.4857999999999998E-2</v>
      </c>
      <c r="L28" s="74">
        <v>0.13803000000000001</v>
      </c>
      <c r="M28" s="74">
        <v>0.21990199999999999</v>
      </c>
      <c r="N28" s="74">
        <v>0.34185000000000004</v>
      </c>
      <c r="O28" s="74">
        <v>0.44057799999999997</v>
      </c>
      <c r="P28" s="74">
        <v>0.60683483000000005</v>
      </c>
      <c r="Q28" s="74">
        <v>0.79189651000000005</v>
      </c>
      <c r="R28" s="74">
        <v>1.1176575499999999</v>
      </c>
      <c r="S28" s="74">
        <v>1.54517886</v>
      </c>
      <c r="T28" s="74">
        <v>2.1638983499999997</v>
      </c>
      <c r="U28" s="74">
        <v>2.5655112500000001</v>
      </c>
      <c r="V28" s="74">
        <v>4.775477269059345</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'[1]Corea del Sur'!C29</f>
        <v>Otras renovables</v>
      </c>
      <c r="D29" s="74">
        <v>3.956000000002291E-3</v>
      </c>
      <c r="E29" s="74">
        <v>6.3639999999978158E-3</v>
      </c>
      <c r="F29" s="74">
        <v>6.191999999998643E-3</v>
      </c>
      <c r="G29" s="74">
        <v>6.450000000000955E-3</v>
      </c>
      <c r="H29" s="74">
        <v>1.487799999999595E-2</v>
      </c>
      <c r="I29" s="74">
        <v>3.0014000000001317E-2</v>
      </c>
      <c r="J29" s="74">
        <v>3.8442000000003418E-2</v>
      </c>
      <c r="K29" s="74">
        <v>4.3257999999994468E-2</v>
      </c>
      <c r="L29" s="74">
        <v>0.10371600000000569</v>
      </c>
      <c r="M29" s="74">
        <v>0.12839799999999713</v>
      </c>
      <c r="N29" s="74">
        <v>0.14723200000000247</v>
      </c>
      <c r="O29" s="74">
        <v>0.15325199999999484</v>
      </c>
      <c r="P29" s="74">
        <v>0.17834087000000665</v>
      </c>
      <c r="Q29" s="74">
        <v>0.20385559999999714</v>
      </c>
      <c r="R29" s="74">
        <v>0.24681209000000592</v>
      </c>
      <c r="S29" s="74">
        <v>0.35059826999999899</v>
      </c>
      <c r="T29" s="74">
        <v>0.43886571000000885</v>
      </c>
      <c r="U29" s="74">
        <v>0.39358743999999746</v>
      </c>
      <c r="V29" s="74">
        <v>0.73262897331175092</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146.85126123000001</v>
      </c>
      <c r="E30" s="71">
        <v>148.60192999999998</v>
      </c>
      <c r="F30" s="71">
        <v>153.94348522999999</v>
      </c>
      <c r="G30" s="71">
        <v>154.28371551000001</v>
      </c>
      <c r="H30" s="71">
        <v>154.31093564</v>
      </c>
      <c r="I30" s="71">
        <v>166.17783280999998</v>
      </c>
      <c r="J30" s="71">
        <v>171.5823001</v>
      </c>
      <c r="K30" s="71">
        <v>175.77604091999999</v>
      </c>
      <c r="L30" s="71">
        <v>177.98041717000001</v>
      </c>
      <c r="M30" s="71">
        <v>179.48827496999999</v>
      </c>
      <c r="N30" s="71">
        <v>183.36495715000001</v>
      </c>
      <c r="O30" s="71">
        <v>188.73140705</v>
      </c>
      <c r="P30" s="71">
        <v>193.24152093999999</v>
      </c>
      <c r="Q30" s="71">
        <v>192.21048617</v>
      </c>
      <c r="R30" s="71">
        <v>192.18497005999998</v>
      </c>
      <c r="S30" s="71">
        <v>184.57341589999999</v>
      </c>
      <c r="T30" s="71">
        <v>196.66364702999999</v>
      </c>
      <c r="U30" s="71">
        <v>195.02898629000001</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'[1]Corea del Sur'!C31</f>
        <v>Industria</v>
      </c>
      <c r="D31" s="74">
        <v>45.447610589999996</v>
      </c>
      <c r="E31" s="74">
        <v>47.284703820000004</v>
      </c>
      <c r="F31" s="74">
        <v>48.48522663</v>
      </c>
      <c r="G31" s="74">
        <v>49.830384070000001</v>
      </c>
      <c r="H31" s="74">
        <v>46.371466640000001</v>
      </c>
      <c r="I31" s="74">
        <v>53.454334289999998</v>
      </c>
      <c r="J31" s="74">
        <v>57.727703670000004</v>
      </c>
      <c r="K31" s="74">
        <v>57.404703990000002</v>
      </c>
      <c r="L31" s="74">
        <v>57.786407910000001</v>
      </c>
      <c r="M31" s="74">
        <v>58.358711339999999</v>
      </c>
      <c r="N31" s="74">
        <v>58.158450810000005</v>
      </c>
      <c r="O31" s="74">
        <v>57.778338340000005</v>
      </c>
      <c r="P31" s="74">
        <v>58.436946239999997</v>
      </c>
      <c r="Q31" s="74">
        <v>59.336834589999995</v>
      </c>
      <c r="R31" s="74">
        <v>57.45189714</v>
      </c>
      <c r="S31" s="74">
        <v>55.495239659999996</v>
      </c>
      <c r="T31" s="74">
        <v>58.614441030000002</v>
      </c>
      <c r="U31" s="74">
        <v>57.561531469999998</v>
      </c>
      <c r="V31" s="74">
        <v>29.514346849143948</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29.817273719999999</v>
      </c>
      <c r="E32" s="74">
        <v>29.67202443</v>
      </c>
      <c r="F32" s="74">
        <v>30.641117480000002</v>
      </c>
      <c r="G32" s="74">
        <v>29.25496708</v>
      </c>
      <c r="H32" s="74">
        <v>29.76231954</v>
      </c>
      <c r="I32" s="74">
        <v>30.43240248</v>
      </c>
      <c r="J32" s="74">
        <v>29.933548500000001</v>
      </c>
      <c r="K32" s="74">
        <v>30.738557199999999</v>
      </c>
      <c r="L32" s="74">
        <v>31.878046050000002</v>
      </c>
      <c r="M32" s="74">
        <v>32.357717780000002</v>
      </c>
      <c r="N32" s="74">
        <v>34.378152280000002</v>
      </c>
      <c r="O32" s="74">
        <v>35.3691903</v>
      </c>
      <c r="P32" s="74">
        <v>36.098203829999996</v>
      </c>
      <c r="Q32" s="74">
        <v>35.639762419999997</v>
      </c>
      <c r="R32" s="74">
        <v>37.092496509999997</v>
      </c>
      <c r="S32" s="74">
        <v>34.660727129999998</v>
      </c>
      <c r="T32" s="74">
        <v>36.842164760000003</v>
      </c>
      <c r="U32" s="74">
        <v>36.64402862</v>
      </c>
      <c r="V32" s="74">
        <v>18.789016605722317</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38.041199229999997</v>
      </c>
      <c r="E33" s="74">
        <v>36.96296976</v>
      </c>
      <c r="F33" s="74">
        <v>37.210911550000006</v>
      </c>
      <c r="G33" s="74">
        <v>37.783167239999997</v>
      </c>
      <c r="H33" s="74">
        <v>38.348586379999993</v>
      </c>
      <c r="I33" s="74">
        <v>40.858961190000002</v>
      </c>
      <c r="J33" s="74">
        <v>40.891847850000005</v>
      </c>
      <c r="K33" s="74">
        <v>41.171503629999997</v>
      </c>
      <c r="L33" s="74">
        <v>41.310948740000001</v>
      </c>
      <c r="M33" s="74">
        <v>39.929031850000001</v>
      </c>
      <c r="N33" s="74">
        <v>40.810915190000003</v>
      </c>
      <c r="O33" s="74">
        <v>42.891335270000006</v>
      </c>
      <c r="P33" s="74">
        <v>43.53760802</v>
      </c>
      <c r="Q33" s="74">
        <v>43.74655319</v>
      </c>
      <c r="R33" s="74">
        <v>42.179991809999997</v>
      </c>
      <c r="S33" s="74">
        <v>41.974766639999999</v>
      </c>
      <c r="T33" s="74">
        <v>42.958185270000001</v>
      </c>
      <c r="U33" s="74">
        <v>44.546747090000004</v>
      </c>
      <c r="V33" s="74">
        <v>22.841090412971145</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79.634517200000005</v>
      </c>
      <c r="E34" s="71">
        <v>78.604801999999992</v>
      </c>
      <c r="F34" s="71">
        <v>80.813758300000003</v>
      </c>
      <c r="G34" s="71">
        <v>77.766942099999994</v>
      </c>
      <c r="H34" s="71">
        <v>79.694278999999995</v>
      </c>
      <c r="I34" s="71">
        <v>81.864532099999991</v>
      </c>
      <c r="J34" s="71">
        <v>82.073471900000001</v>
      </c>
      <c r="K34" s="71">
        <v>84.385188899999989</v>
      </c>
      <c r="L34" s="71">
        <v>84.611640499999993</v>
      </c>
      <c r="M34" s="71">
        <v>86.522341400000002</v>
      </c>
      <c r="N34" s="71">
        <v>90.297062699999998</v>
      </c>
      <c r="O34" s="71">
        <v>94.072240000000008</v>
      </c>
      <c r="P34" s="71">
        <v>97.331472699999992</v>
      </c>
      <c r="Q34" s="71">
        <v>94.648813399999995</v>
      </c>
      <c r="R34" s="71">
        <v>97.500033529999996</v>
      </c>
      <c r="S34" s="71">
        <v>92.72405766</v>
      </c>
      <c r="T34" s="71">
        <v>100.45372652</v>
      </c>
      <c r="U34" s="71">
        <v>98.192181890000001</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7.9698283000000005</v>
      </c>
      <c r="E35" s="74">
        <v>7.8528319</v>
      </c>
      <c r="F35" s="74">
        <v>7.3014681000000001</v>
      </c>
      <c r="G35" s="74">
        <v>6.4633251999999999</v>
      </c>
      <c r="H35" s="74">
        <v>5.8310914</v>
      </c>
      <c r="I35" s="74">
        <v>5.9018460999999993</v>
      </c>
      <c r="J35" s="74">
        <v>5.1910786</v>
      </c>
      <c r="K35" s="74">
        <v>4.1447399999999996</v>
      </c>
      <c r="L35" s="74">
        <v>3.4786744999999999</v>
      </c>
      <c r="M35" s="74">
        <v>3.4589058000000001</v>
      </c>
      <c r="N35" s="74">
        <v>3.4230698999999998</v>
      </c>
      <c r="O35" s="74">
        <v>3.5777674999999998</v>
      </c>
      <c r="P35" s="74">
        <v>3.5854344999999999</v>
      </c>
      <c r="Q35" s="74">
        <v>3.6516961000000001</v>
      </c>
      <c r="R35" s="74">
        <v>3.6426081800000003</v>
      </c>
      <c r="S35" s="74">
        <v>4.1196500599999997</v>
      </c>
      <c r="T35" s="74">
        <v>3.9805118200000003</v>
      </c>
      <c r="U35" s="74">
        <v>3.9277909599999998</v>
      </c>
      <c r="V35" s="74">
        <v>4.0001055933354408</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29.258774300000002</v>
      </c>
      <c r="E36" s="74">
        <v>28.9667414</v>
      </c>
      <c r="F36" s="74">
        <v>29.777344799999998</v>
      </c>
      <c r="G36" s="74">
        <v>28.1825109</v>
      </c>
      <c r="H36" s="74">
        <v>28.436076099999998</v>
      </c>
      <c r="I36" s="74">
        <v>28.8909883</v>
      </c>
      <c r="J36" s="74">
        <v>28.3576753</v>
      </c>
      <c r="K36" s="74">
        <v>29.066064299999997</v>
      </c>
      <c r="L36" s="74">
        <v>30.132012500000002</v>
      </c>
      <c r="M36" s="74">
        <v>30.599687500000002</v>
      </c>
      <c r="N36" s="74">
        <v>32.605278599999998</v>
      </c>
      <c r="O36" s="74">
        <v>33.441831100000002</v>
      </c>
      <c r="P36" s="74">
        <v>34.137984799999998</v>
      </c>
      <c r="Q36" s="74">
        <v>33.527984799999999</v>
      </c>
      <c r="R36" s="74">
        <v>34.993491040000002</v>
      </c>
      <c r="S36" s="74">
        <v>32.653430469999996</v>
      </c>
      <c r="T36" s="74">
        <v>34.83183365</v>
      </c>
      <c r="U36" s="74">
        <v>34.603615660000003</v>
      </c>
      <c r="V36" s="74">
        <v>35.240703479595531</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9.4879091000000013</v>
      </c>
      <c r="E37" s="74">
        <v>7.7552077000000006</v>
      </c>
      <c r="F37" s="74">
        <v>7.1996928999999996</v>
      </c>
      <c r="G37" s="74">
        <v>6.8943459000000002</v>
      </c>
      <c r="H37" s="74">
        <v>6.7845307000000004</v>
      </c>
      <c r="I37" s="74">
        <v>6.9284981000000005</v>
      </c>
      <c r="J37" s="74">
        <v>6.7789570999999995</v>
      </c>
      <c r="K37" s="74">
        <v>6.2695867999999999</v>
      </c>
      <c r="L37" s="74">
        <v>5.6835085000000003</v>
      </c>
      <c r="M37" s="74">
        <v>5.4058745999999998</v>
      </c>
      <c r="N37" s="74">
        <v>6.1762956999999998</v>
      </c>
      <c r="O37" s="74">
        <v>6.4234343999999997</v>
      </c>
      <c r="P37" s="74">
        <v>6.4481295000000003</v>
      </c>
      <c r="Q37" s="74">
        <v>6.0578700000000003</v>
      </c>
      <c r="R37" s="74">
        <v>5.4610507699999999</v>
      </c>
      <c r="S37" s="74">
        <v>5.5013804300000002</v>
      </c>
      <c r="T37" s="74">
        <v>5.4470569199999996</v>
      </c>
      <c r="U37" s="74">
        <v>5.4496159999999998</v>
      </c>
      <c r="V37" s="74">
        <v>5.5499489828069448</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15.98618826</v>
      </c>
      <c r="E38" s="71">
        <v>16.112307359999999</v>
      </c>
      <c r="F38" s="71">
        <v>16.736943719999999</v>
      </c>
      <c r="G38" s="71">
        <v>17.599204220000001</v>
      </c>
      <c r="H38" s="71">
        <v>18.1233301</v>
      </c>
      <c r="I38" s="71">
        <v>20.5178984</v>
      </c>
      <c r="J38" s="71">
        <v>21.470474149999998</v>
      </c>
      <c r="K38" s="71">
        <v>22.740080000000003</v>
      </c>
      <c r="L38" s="71">
        <v>24.139764230000001</v>
      </c>
      <c r="M38" s="71">
        <v>22.21728294</v>
      </c>
      <c r="N38" s="71">
        <v>20.503404800000002</v>
      </c>
      <c r="O38" s="71">
        <v>21.53134794</v>
      </c>
      <c r="P38" s="71">
        <v>22.168932789999999</v>
      </c>
      <c r="Q38" s="71">
        <v>22.404320299999998</v>
      </c>
      <c r="R38" s="71">
        <v>21.793394250000002</v>
      </c>
      <c r="S38" s="71">
        <v>21.110962820000001</v>
      </c>
      <c r="T38" s="71">
        <v>21.786629949999998</v>
      </c>
      <c r="U38" s="71">
        <v>22.458081760000002</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4.1679902599999998</v>
      </c>
      <c r="E39" s="74">
        <v>4.3159093100000003</v>
      </c>
      <c r="F39" s="74">
        <v>4.6886693199999998</v>
      </c>
      <c r="G39" s="74">
        <v>5.4774683599999996</v>
      </c>
      <c r="H39" s="74">
        <v>5.6332728899999998</v>
      </c>
      <c r="I39" s="74">
        <v>7.0686641900000007</v>
      </c>
      <c r="J39" s="74">
        <v>8.2354713100000012</v>
      </c>
      <c r="K39" s="74">
        <v>9.2257215199999987</v>
      </c>
      <c r="L39" s="74">
        <v>9.8030577500000007</v>
      </c>
      <c r="M39" s="74">
        <v>8.8260450800000001</v>
      </c>
      <c r="N39" s="74">
        <v>7.4132899600000002</v>
      </c>
      <c r="O39" s="74">
        <v>7.5085957799999994</v>
      </c>
      <c r="P39" s="74">
        <v>7.4821235900000005</v>
      </c>
      <c r="Q39" s="74">
        <v>7.5271786899999995</v>
      </c>
      <c r="R39" s="74">
        <v>7.4174155499999994</v>
      </c>
      <c r="S39" s="74">
        <v>6.9369319300000001</v>
      </c>
      <c r="T39" s="74">
        <v>7.3899075400000003</v>
      </c>
      <c r="U39" s="74">
        <v>7.3447754699999992</v>
      </c>
      <c r="V39" s="74">
        <v>32.704375861173276</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0.32386221999999998</v>
      </c>
      <c r="E40" s="74">
        <v>0.44720462999999999</v>
      </c>
      <c r="F40" s="74">
        <v>0.57298848000000002</v>
      </c>
      <c r="G40" s="74">
        <v>0.71548617999999997</v>
      </c>
      <c r="H40" s="74">
        <v>0.89526693999999996</v>
      </c>
      <c r="I40" s="74">
        <v>1.01987568</v>
      </c>
      <c r="J40" s="74">
        <v>1.0688422</v>
      </c>
      <c r="K40" s="74">
        <v>1.1408179000000001</v>
      </c>
      <c r="L40" s="74">
        <v>1.20419805</v>
      </c>
      <c r="M40" s="74">
        <v>1.2121597799999999</v>
      </c>
      <c r="N40" s="74">
        <v>1.1640491799999999</v>
      </c>
      <c r="O40" s="74">
        <v>1.2009927</v>
      </c>
      <c r="P40" s="74">
        <v>1.18578373</v>
      </c>
      <c r="Q40" s="74">
        <v>1.21528177</v>
      </c>
      <c r="R40" s="74">
        <v>1.19015458</v>
      </c>
      <c r="S40" s="74">
        <v>1.07559033</v>
      </c>
      <c r="T40" s="74">
        <v>1.0374486599999999</v>
      </c>
      <c r="U40" s="74">
        <v>1.00353976</v>
      </c>
      <c r="V40" s="74">
        <v>4.4685016766988559</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11.469765590000002</v>
      </c>
      <c r="E41" s="74">
        <v>11.324438430000001</v>
      </c>
      <c r="F41" s="74">
        <v>11.47203285</v>
      </c>
      <c r="G41" s="74">
        <v>11.400762650000001</v>
      </c>
      <c r="H41" s="74">
        <v>11.590877980000002</v>
      </c>
      <c r="I41" s="74">
        <v>12.42530928</v>
      </c>
      <c r="J41" s="74">
        <v>12.16252411</v>
      </c>
      <c r="K41" s="74">
        <v>12.368311690000001</v>
      </c>
      <c r="L41" s="74">
        <v>13.129090590000001</v>
      </c>
      <c r="M41" s="74">
        <v>12.17596116</v>
      </c>
      <c r="N41" s="74">
        <v>11.92350764</v>
      </c>
      <c r="O41" s="74">
        <v>12.818986499999999</v>
      </c>
      <c r="P41" s="74">
        <v>13.49796997</v>
      </c>
      <c r="Q41" s="74">
        <v>13.6585827</v>
      </c>
      <c r="R41" s="74">
        <v>13.18172925</v>
      </c>
      <c r="S41" s="74">
        <v>13.09749684</v>
      </c>
      <c r="T41" s="74">
        <v>13.356430990000002</v>
      </c>
      <c r="U41" s="74">
        <v>14.106923780000001</v>
      </c>
      <c r="V41" s="74">
        <v>62.814464435363234</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79.634520000000009</v>
      </c>
      <c r="E42" s="71">
        <v>78.604799999999997</v>
      </c>
      <c r="F42" s="71">
        <v>80.813759999999988</v>
      </c>
      <c r="G42" s="71">
        <v>77.766940000000005</v>
      </c>
      <c r="H42" s="71">
        <v>79.694279999999992</v>
      </c>
      <c r="I42" s="71">
        <v>81.864530000000002</v>
      </c>
      <c r="J42" s="71">
        <v>82.07347</v>
      </c>
      <c r="K42" s="71">
        <v>84.385190000000009</v>
      </c>
      <c r="L42" s="71">
        <v>84.611639999999994</v>
      </c>
      <c r="M42" s="71">
        <v>86.52234</v>
      </c>
      <c r="N42" s="71">
        <v>90.297060000000002</v>
      </c>
      <c r="O42" s="71">
        <v>94.072240000000008</v>
      </c>
      <c r="P42" s="71">
        <v>97.331469999999996</v>
      </c>
      <c r="Q42" s="71">
        <v>94.648809999999997</v>
      </c>
      <c r="R42" s="71">
        <v>97.500029999999995</v>
      </c>
      <c r="S42" s="71">
        <v>92.724059999999994</v>
      </c>
      <c r="T42" s="71">
        <v>100.4537</v>
      </c>
      <c r="U42" s="71">
        <v>98.192179999999993</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7.4240760000000003</v>
      </c>
      <c r="E43" s="74">
        <v>7.4709489999999992</v>
      </c>
      <c r="F43" s="74">
        <v>7.8043880000000003</v>
      </c>
      <c r="G43" s="74">
        <v>7.8597830000000002</v>
      </c>
      <c r="H43" s="74">
        <v>8.2123979999999985</v>
      </c>
      <c r="I43" s="74">
        <v>8.6097549999999998</v>
      </c>
      <c r="J43" s="74">
        <v>8.6853909999999992</v>
      </c>
      <c r="K43" s="74">
        <v>8.6236039999999985</v>
      </c>
      <c r="L43" s="74">
        <v>9.1679719999999989</v>
      </c>
      <c r="M43" s="74">
        <v>9.1743639999999989</v>
      </c>
      <c r="N43" s="74">
        <v>9.5600020000000008</v>
      </c>
      <c r="O43" s="74">
        <v>9.8572209999999991</v>
      </c>
      <c r="P43" s="74">
        <v>9.9413799999999988</v>
      </c>
      <c r="Q43" s="74">
        <v>9.9520330000000001</v>
      </c>
      <c r="R43" s="74">
        <v>10.334520000000001</v>
      </c>
      <c r="S43" s="74">
        <v>10.111499999999999</v>
      </c>
      <c r="T43" s="74">
        <v>10.600110000000001</v>
      </c>
      <c r="U43" s="74">
        <v>11.03373</v>
      </c>
      <c r="V43" s="74">
        <v>11.236872427111813</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19.469860000000001</v>
      </c>
      <c r="E44" s="74">
        <v>19.393549999999998</v>
      </c>
      <c r="F44" s="74">
        <v>19.655049999999999</v>
      </c>
      <c r="G44" s="74">
        <v>18.291599999999999</v>
      </c>
      <c r="H44" s="74">
        <v>18.031119999999998</v>
      </c>
      <c r="I44" s="74">
        <v>18.554110000000001</v>
      </c>
      <c r="J44" s="74">
        <v>18.295669999999998</v>
      </c>
      <c r="K44" s="74">
        <v>18.86852</v>
      </c>
      <c r="L44" s="74">
        <v>19.75985</v>
      </c>
      <c r="M44" s="74">
        <v>20.08952</v>
      </c>
      <c r="N44" s="74">
        <v>21.682929999999999</v>
      </c>
      <c r="O44" s="74">
        <v>22.131640000000001</v>
      </c>
      <c r="P44" s="74">
        <v>22.875439999999998</v>
      </c>
      <c r="Q44" s="74">
        <v>22.012599999999999</v>
      </c>
      <c r="R44" s="74">
        <v>23.159410000000001</v>
      </c>
      <c r="S44" s="74">
        <v>21.894599999999997</v>
      </c>
      <c r="T44" s="74">
        <v>22.074919999999999</v>
      </c>
      <c r="U44" s="74">
        <v>21.25151</v>
      </c>
      <c r="V44" s="74">
        <v>21.642772367412558</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7.5803750000000001</v>
      </c>
      <c r="E45" s="74">
        <v>6.8854229999999994</v>
      </c>
      <c r="F45" s="74">
        <v>6.3909180000000001</v>
      </c>
      <c r="G45" s="74">
        <v>5.3917330000000003</v>
      </c>
      <c r="H45" s="74">
        <v>4.7374799999999997</v>
      </c>
      <c r="I45" s="74">
        <v>4.3508300000000002</v>
      </c>
      <c r="J45" s="74">
        <v>3.5877050000000001</v>
      </c>
      <c r="K45" s="74">
        <v>2.6271849999999999</v>
      </c>
      <c r="L45" s="74">
        <v>1.792835</v>
      </c>
      <c r="M45" s="74">
        <v>1.567968</v>
      </c>
      <c r="N45" s="74">
        <v>1.748065</v>
      </c>
      <c r="O45" s="74">
        <v>1.9190050000000001</v>
      </c>
      <c r="P45" s="74">
        <v>1.646315</v>
      </c>
      <c r="Q45" s="74">
        <v>1.5262500000000001</v>
      </c>
      <c r="R45" s="74">
        <v>1.2281569999999999</v>
      </c>
      <c r="S45" s="74">
        <v>1.015091</v>
      </c>
      <c r="T45" s="74">
        <v>0.8752586</v>
      </c>
      <c r="U45" s="74">
        <v>0.90361530000000001</v>
      </c>
      <c r="V45" s="74">
        <v>0.92025179601878693</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1.8898360000000001</v>
      </c>
      <c r="E46" s="74">
        <v>1.4317260000000001</v>
      </c>
      <c r="F46" s="74">
        <v>1.4710540000000001</v>
      </c>
      <c r="G46" s="74">
        <v>0.67919309999999999</v>
      </c>
      <c r="H46" s="74">
        <v>0.73021230000000004</v>
      </c>
      <c r="I46" s="74">
        <v>0.82906199999999997</v>
      </c>
      <c r="J46" s="74">
        <v>0.97255349999999996</v>
      </c>
      <c r="K46" s="74">
        <v>1.2882349999999998</v>
      </c>
      <c r="L46" s="74">
        <v>1.16919</v>
      </c>
      <c r="M46" s="74">
        <v>1.5188840000000001</v>
      </c>
      <c r="N46" s="74">
        <v>1.745282</v>
      </c>
      <c r="O46" s="74">
        <v>1.6932</v>
      </c>
      <c r="P46" s="74">
        <v>1.786735</v>
      </c>
      <c r="Q46" s="74">
        <v>1.8377539999999999</v>
      </c>
      <c r="R46" s="74">
        <v>1.540138</v>
      </c>
      <c r="S46" s="74">
        <v>1.4107750000000001</v>
      </c>
      <c r="T46" s="74">
        <v>2.8113029999999997</v>
      </c>
      <c r="U46" s="74">
        <v>2.824967</v>
      </c>
      <c r="V46" s="74">
        <v>2.8769775760147094</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8.5276610000000002</v>
      </c>
      <c r="E47" s="74">
        <v>8.5982970000000005</v>
      </c>
      <c r="F47" s="74">
        <v>9.6532890000000009</v>
      </c>
      <c r="G47" s="74">
        <v>9.4618870000000008</v>
      </c>
      <c r="H47" s="74">
        <v>9.5370799999999996</v>
      </c>
      <c r="I47" s="74">
        <v>9.5177119999999995</v>
      </c>
      <c r="J47" s="74">
        <v>9.0551560000000002</v>
      </c>
      <c r="K47" s="74">
        <v>8.3430939999999989</v>
      </c>
      <c r="L47" s="74">
        <v>8.5618400000000001</v>
      </c>
      <c r="M47" s="74">
        <v>8.3111939999999986</v>
      </c>
      <c r="N47" s="74">
        <v>8.6791870000000007</v>
      </c>
      <c r="O47" s="74">
        <v>9.4573289999999997</v>
      </c>
      <c r="P47" s="74">
        <v>9.1952900000000017</v>
      </c>
      <c r="Q47" s="74">
        <v>9.7729150000000011</v>
      </c>
      <c r="R47" s="74">
        <v>10.899370000000001</v>
      </c>
      <c r="S47" s="74">
        <v>10.617989999999999</v>
      </c>
      <c r="T47" s="74">
        <v>10.585379999999999</v>
      </c>
      <c r="U47" s="74">
        <v>11.12242</v>
      </c>
      <c r="V47" s="74">
        <v>11.327195302110617</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164.36308</v>
      </c>
      <c r="E48" s="71">
        <v>174.66548</v>
      </c>
      <c r="F48" s="71">
        <v>175.13198</v>
      </c>
      <c r="G48" s="71">
        <v>178.54697000000002</v>
      </c>
      <c r="H48" s="71">
        <v>179.49211000000003</v>
      </c>
      <c r="I48" s="71">
        <v>193.89177999999998</v>
      </c>
      <c r="J48" s="71">
        <v>202.78138000000001</v>
      </c>
      <c r="K48" s="71">
        <v>211.36133999999998</v>
      </c>
      <c r="L48" s="71">
        <v>213.61617000000001</v>
      </c>
      <c r="M48" s="71">
        <v>212.36279999999999</v>
      </c>
      <c r="N48" s="71">
        <v>218.66009</v>
      </c>
      <c r="O48" s="71">
        <v>229.42185000000001</v>
      </c>
      <c r="P48" s="71">
        <v>234.4991</v>
      </c>
      <c r="Q48" s="71">
        <v>243.63448999999997</v>
      </c>
      <c r="R48" s="71">
        <v>236.0523</v>
      </c>
      <c r="S48" s="71">
        <v>223.07824000000002</v>
      </c>
      <c r="T48" s="71">
        <v>233.1696</v>
      </c>
      <c r="U48" s="71">
        <v>240.92741000000001</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138.2516</v>
      </c>
      <c r="E49" s="74">
        <v>145.1163</v>
      </c>
      <c r="F49" s="74">
        <v>145.21729999999999</v>
      </c>
      <c r="G49" s="74">
        <v>145.20060000000001</v>
      </c>
      <c r="H49" s="74">
        <v>149.28070000000002</v>
      </c>
      <c r="I49" s="74">
        <v>154.60129999999998</v>
      </c>
      <c r="J49" s="74">
        <v>160.87960000000001</v>
      </c>
      <c r="K49" s="74">
        <v>168.50879999999998</v>
      </c>
      <c r="L49" s="74">
        <v>165.94970000000001</v>
      </c>
      <c r="M49" s="74">
        <v>168.3476</v>
      </c>
      <c r="N49" s="74">
        <v>179.71629999999999</v>
      </c>
      <c r="O49" s="74">
        <v>189.8142</v>
      </c>
      <c r="P49" s="74">
        <v>190.87350000000001</v>
      </c>
      <c r="Q49" s="74">
        <v>193.99089999999998</v>
      </c>
      <c r="R49" s="74">
        <v>187.85829999999999</v>
      </c>
      <c r="S49" s="74">
        <v>175.01920000000001</v>
      </c>
      <c r="T49" s="74">
        <v>178.5866</v>
      </c>
      <c r="U49" s="74">
        <v>185.7954</v>
      </c>
      <c r="V49" s="74">
        <v>77.116754793487388</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26.11148</v>
      </c>
      <c r="E50" s="74">
        <v>29.54918</v>
      </c>
      <c r="F50" s="74">
        <v>29.914680000000001</v>
      </c>
      <c r="G50" s="74">
        <v>33.34637</v>
      </c>
      <c r="H50" s="74">
        <v>30.211410000000001</v>
      </c>
      <c r="I50" s="74">
        <v>39.290480000000002</v>
      </c>
      <c r="J50" s="74">
        <v>41.901780000000002</v>
      </c>
      <c r="K50" s="74">
        <v>42.852539999999998</v>
      </c>
      <c r="L50" s="74">
        <v>47.666470000000004</v>
      </c>
      <c r="M50" s="74">
        <v>44.0152</v>
      </c>
      <c r="N50" s="74">
        <v>38.94379</v>
      </c>
      <c r="O50" s="74">
        <v>39.60765</v>
      </c>
      <c r="P50" s="74">
        <v>43.625599999999999</v>
      </c>
      <c r="Q50" s="74">
        <v>49.643589999999996</v>
      </c>
      <c r="R50" s="74">
        <v>48.194000000000003</v>
      </c>
      <c r="S50" s="74">
        <v>48.059040000000003</v>
      </c>
      <c r="T50" s="74">
        <v>54.582999999999998</v>
      </c>
      <c r="U50" s="74">
        <v>55.132010000000001</v>
      </c>
      <c r="V50" s="74">
        <v>22.883245206512619</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6.3917999999999996E-3</v>
      </c>
      <c r="E51" s="74">
        <v>0</v>
      </c>
      <c r="F51" s="74">
        <v>0</v>
      </c>
      <c r="G51" s="74">
        <v>0</v>
      </c>
      <c r="H51" s="74">
        <v>0</v>
      </c>
      <c r="I51" s="74">
        <v>0</v>
      </c>
      <c r="J51" s="74">
        <v>0</v>
      </c>
      <c r="K51" s="74">
        <v>1.2783599999999999E-2</v>
      </c>
      <c r="L51" s="74">
        <v>0.2364966</v>
      </c>
      <c r="M51" s="74">
        <v>0</v>
      </c>
      <c r="N51" s="74">
        <v>4.7938499999999995E-2</v>
      </c>
      <c r="O51" s="74">
        <v>0.17151329999999998</v>
      </c>
      <c r="P51" s="74">
        <v>0.138489</v>
      </c>
      <c r="Q51" s="74">
        <v>2.1306000000000002E-2</v>
      </c>
      <c r="R51" s="74">
        <v>1.6274589999999999E-2</v>
      </c>
      <c r="S51" s="74">
        <v>1.8110000000000001E-5</v>
      </c>
      <c r="T51" s="74">
        <v>3.7320650000000004E-2</v>
      </c>
      <c r="U51" s="74">
        <v>1.0885189999999999E-2</v>
      </c>
      <c r="V51" s="74">
        <v>4.5180371963488919E-3</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0.30219750000000001</v>
      </c>
      <c r="E52" s="74">
        <v>0.26149749999999999</v>
      </c>
      <c r="F52" s="74">
        <v>0.213675</v>
      </c>
      <c r="G52" s="74">
        <v>0.15771250000000001</v>
      </c>
      <c r="H52" s="74">
        <v>0.31949500000000003</v>
      </c>
      <c r="I52" s="74">
        <v>0.3123725</v>
      </c>
      <c r="J52" s="74">
        <v>0.35510750000000002</v>
      </c>
      <c r="K52" s="74">
        <v>0.91473249999999995</v>
      </c>
      <c r="L52" s="74">
        <v>1.419413</v>
      </c>
      <c r="M52" s="74">
        <v>0.84554249999999997</v>
      </c>
      <c r="N52" s="74">
        <v>0.27981250000000002</v>
      </c>
      <c r="O52" s="74">
        <v>0.27167250000000004</v>
      </c>
      <c r="P52" s="74">
        <v>0.2757425</v>
      </c>
      <c r="Q52" s="74">
        <v>0.2452175</v>
      </c>
      <c r="R52" s="74">
        <v>0.23919390000000001</v>
      </c>
      <c r="S52" s="74">
        <v>0.12636839999999999</v>
      </c>
      <c r="T52" s="74">
        <v>6.5447640000000001E-2</v>
      </c>
      <c r="U52" s="74">
        <v>0.30974839999999998</v>
      </c>
      <c r="V52" s="74">
        <v>0.12856503126813174</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0.63186749999999992</v>
      </c>
      <c r="E53" s="74">
        <v>1.3431</v>
      </c>
      <c r="F53" s="74">
        <v>0.89234749999999996</v>
      </c>
      <c r="G53" s="74">
        <v>1.099918</v>
      </c>
      <c r="H53" s="74">
        <v>3.0301149999999999</v>
      </c>
      <c r="I53" s="74">
        <v>2.6719550000000001</v>
      </c>
      <c r="J53" s="74">
        <v>2.350425</v>
      </c>
      <c r="K53" s="74">
        <v>4.1656450000000005</v>
      </c>
      <c r="L53" s="74">
        <v>7.0533100000000006</v>
      </c>
      <c r="M53" s="74">
        <v>7.9761829999999998</v>
      </c>
      <c r="N53" s="74">
        <v>7.2059350000000002</v>
      </c>
      <c r="O53" s="74">
        <v>7.1754100000000003</v>
      </c>
      <c r="P53" s="74">
        <v>6.0561600000000002</v>
      </c>
      <c r="Q53" s="74">
        <v>6.7043080000000002</v>
      </c>
      <c r="R53" s="74">
        <v>4.8365530000000003</v>
      </c>
      <c r="S53" s="74">
        <v>4.5250399999999997</v>
      </c>
      <c r="T53" s="74">
        <v>5.5998049999999999</v>
      </c>
      <c r="U53" s="74">
        <v>3.1276060000000001</v>
      </c>
      <c r="V53" s="74">
        <v>1.298152833668863</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v>
      </c>
      <c r="E54" s="74">
        <v>0</v>
      </c>
      <c r="F54" s="74">
        <v>0</v>
      </c>
      <c r="G54" s="74">
        <v>3.4012799999999996E-2</v>
      </c>
      <c r="H54" s="74">
        <v>0</v>
      </c>
      <c r="I54" s="74">
        <v>0</v>
      </c>
      <c r="J54" s="74">
        <v>0</v>
      </c>
      <c r="K54" s="74">
        <v>0</v>
      </c>
      <c r="L54" s="74">
        <v>0</v>
      </c>
      <c r="M54" s="74">
        <v>0</v>
      </c>
      <c r="N54" s="74">
        <v>0</v>
      </c>
      <c r="O54" s="74">
        <v>0</v>
      </c>
      <c r="P54" s="74">
        <v>0</v>
      </c>
      <c r="Q54" s="74">
        <v>0</v>
      </c>
      <c r="R54" s="74">
        <v>0</v>
      </c>
      <c r="S54" s="74">
        <v>0</v>
      </c>
      <c r="T54" s="74">
        <v>0</v>
      </c>
      <c r="U54" s="74">
        <v>0</v>
      </c>
      <c r="V54" s="74">
        <v>0</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4.8705080000000001</v>
      </c>
      <c r="E55" s="74">
        <v>5.3205309999999999</v>
      </c>
      <c r="F55" s="74">
        <v>5.7739719999999997</v>
      </c>
      <c r="G55" s="74">
        <v>6.3698259999999998</v>
      </c>
      <c r="H55" s="74">
        <v>6.3048860000000007</v>
      </c>
      <c r="I55" s="74">
        <v>7.1012569999999995</v>
      </c>
      <c r="J55" s="74">
        <v>7.3029129999999993</v>
      </c>
      <c r="K55" s="74">
        <v>7.1023959999999997</v>
      </c>
      <c r="L55" s="74">
        <v>6.4062839999999994</v>
      </c>
      <c r="M55" s="74">
        <v>6.088419</v>
      </c>
      <c r="N55" s="74">
        <v>6.004111</v>
      </c>
      <c r="O55" s="74">
        <v>8.2599249999999991</v>
      </c>
      <c r="P55" s="74">
        <v>7.2493660000000002</v>
      </c>
      <c r="Q55" s="74">
        <v>7.4225399999999997</v>
      </c>
      <c r="R55" s="74">
        <v>8.9688160000000003</v>
      </c>
      <c r="S55" s="74">
        <v>9.5125069999999994</v>
      </c>
      <c r="T55" s="74">
        <v>9.147791999999999</v>
      </c>
      <c r="U55" s="74">
        <v>10.090389999999999</v>
      </c>
      <c r="V55" s="74">
        <v>4.1881453006945115</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35.740580000000001</v>
      </c>
      <c r="E56" s="71">
        <v>39.131959999999999</v>
      </c>
      <c r="F56" s="71">
        <v>39.343969999999999</v>
      </c>
      <c r="G56" s="71">
        <v>44.954749999999997</v>
      </c>
      <c r="H56" s="71">
        <v>44.329790000000003</v>
      </c>
      <c r="I56" s="71">
        <v>45.796480000000003</v>
      </c>
      <c r="J56" s="71">
        <v>54.888300000000001</v>
      </c>
      <c r="K56" s="71">
        <v>58.82047</v>
      </c>
      <c r="L56" s="71">
        <v>56.866019999999999</v>
      </c>
      <c r="M56" s="71">
        <v>59.0276</v>
      </c>
      <c r="N56" s="71">
        <v>62.774920000000002</v>
      </c>
      <c r="O56" s="71">
        <v>64.27552</v>
      </c>
      <c r="P56" s="71">
        <v>66.824929999999995</v>
      </c>
      <c r="Q56" s="71">
        <v>70.941800000000001</v>
      </c>
      <c r="R56" s="71">
        <v>69.326399999999992</v>
      </c>
      <c r="S56" s="71">
        <v>61.744</v>
      </c>
      <c r="T56" s="71">
        <v>58.959830000000004</v>
      </c>
      <c r="U56" s="71">
        <v>65.625339999999994</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35.740580000000001</v>
      </c>
      <c r="E57" s="74">
        <v>39.131959999999999</v>
      </c>
      <c r="F57" s="74">
        <v>39.343969999999999</v>
      </c>
      <c r="G57" s="74">
        <v>44.954749999999997</v>
      </c>
      <c r="H57" s="74">
        <v>44.329790000000003</v>
      </c>
      <c r="I57" s="74">
        <v>45.796480000000003</v>
      </c>
      <c r="J57" s="74">
        <v>54.888300000000001</v>
      </c>
      <c r="K57" s="74">
        <v>58.82047</v>
      </c>
      <c r="L57" s="74">
        <v>56.866019999999999</v>
      </c>
      <c r="M57" s="74">
        <v>59.0276</v>
      </c>
      <c r="N57" s="74">
        <v>62.774920000000002</v>
      </c>
      <c r="O57" s="74">
        <v>64.27552</v>
      </c>
      <c r="P57" s="74">
        <v>66.824929999999995</v>
      </c>
      <c r="Q57" s="74">
        <v>70.941800000000001</v>
      </c>
      <c r="R57" s="74">
        <v>69.326399999999992</v>
      </c>
      <c r="S57" s="74">
        <v>61.744</v>
      </c>
      <c r="T57" s="74">
        <v>58.959830000000004</v>
      </c>
      <c r="U57" s="74">
        <v>65.625339999999994</v>
      </c>
      <c r="V57" s="74">
        <v>100</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0</v>
      </c>
      <c r="G58" s="74">
        <v>0</v>
      </c>
      <c r="H58" s="74">
        <v>0</v>
      </c>
      <c r="I58" s="74">
        <v>0</v>
      </c>
      <c r="J58" s="74">
        <v>0</v>
      </c>
      <c r="K58" s="74">
        <v>0</v>
      </c>
      <c r="L58" s="74">
        <v>0</v>
      </c>
      <c r="M58" s="74">
        <v>0</v>
      </c>
      <c r="N58" s="74">
        <v>0</v>
      </c>
      <c r="O58" s="74">
        <v>0</v>
      </c>
      <c r="P58" s="74">
        <v>0</v>
      </c>
      <c r="Q58" s="74">
        <v>0</v>
      </c>
      <c r="R58" s="74">
        <v>0</v>
      </c>
      <c r="S58" s="74">
        <v>0</v>
      </c>
      <c r="T58" s="74">
        <v>0</v>
      </c>
      <c r="U58" s="74">
        <v>0</v>
      </c>
      <c r="V58" s="74">
        <v>0</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1.8131410000000001</v>
      </c>
      <c r="E59" s="74">
        <v>2.4789530000000002</v>
      </c>
      <c r="F59" s="74">
        <v>1.9026259999999999</v>
      </c>
      <c r="G59" s="74">
        <v>3.8606469999999997</v>
      </c>
      <c r="H59" s="74">
        <v>5.0005180000000005</v>
      </c>
      <c r="I59" s="74">
        <v>4.8961189999999997</v>
      </c>
      <c r="J59" s="74">
        <v>6.6634520000000004</v>
      </c>
      <c r="K59" s="74">
        <v>7.906657</v>
      </c>
      <c r="L59" s="74">
        <v>7.9748359999999998</v>
      </c>
      <c r="M59" s="74">
        <v>9.1349479999999996</v>
      </c>
      <c r="N59" s="74">
        <v>9.9030290000000001</v>
      </c>
      <c r="O59" s="74">
        <v>9.4928880000000007</v>
      </c>
      <c r="P59" s="74">
        <v>10.2386</v>
      </c>
      <c r="Q59" s="74">
        <v>10.962999999999999</v>
      </c>
      <c r="R59" s="74">
        <v>10.95678</v>
      </c>
      <c r="S59" s="74">
        <v>9.2468070000000004</v>
      </c>
      <c r="T59" s="74">
        <v>12.268459999999999</v>
      </c>
      <c r="U59" s="74">
        <v>12.50361</v>
      </c>
      <c r="V59" s="74">
        <v>19.053021287204</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11.71651</v>
      </c>
      <c r="E60" s="74">
        <v>12.41147</v>
      </c>
      <c r="F60" s="74">
        <v>14.054729999999999</v>
      </c>
      <c r="G60" s="74">
        <v>17.859159999999999</v>
      </c>
      <c r="H60" s="74">
        <v>17.106210000000001</v>
      </c>
      <c r="I60" s="74">
        <v>17.829650000000001</v>
      </c>
      <c r="J60" s="74">
        <v>21.7104</v>
      </c>
      <c r="K60" s="74">
        <v>24.06184</v>
      </c>
      <c r="L60" s="74">
        <v>22.281220000000001</v>
      </c>
      <c r="M60" s="74">
        <v>23.753540000000001</v>
      </c>
      <c r="N60" s="74">
        <v>23.49408</v>
      </c>
      <c r="O60" s="74">
        <v>23.892939999999999</v>
      </c>
      <c r="P60" s="74">
        <v>23.973320000000001</v>
      </c>
      <c r="Q60" s="74">
        <v>26.03274</v>
      </c>
      <c r="R60" s="74">
        <v>26.65992</v>
      </c>
      <c r="S60" s="74">
        <v>27.23132</v>
      </c>
      <c r="T60" s="74">
        <v>24.71518</v>
      </c>
      <c r="U60" s="74">
        <v>27.811019999999999</v>
      </c>
      <c r="V60" s="74">
        <v>42.378477581982814</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8.5815950000000001</v>
      </c>
      <c r="E61" s="74">
        <v>8.9010899999999999</v>
      </c>
      <c r="F61" s="74">
        <v>6.5242100000000001</v>
      </c>
      <c r="G61" s="74">
        <v>5.3958029999999999</v>
      </c>
      <c r="H61" s="74">
        <v>3.9479000000000002</v>
      </c>
      <c r="I61" s="74">
        <v>3.9560399999999998</v>
      </c>
      <c r="J61" s="74">
        <v>5.263528</v>
      </c>
      <c r="K61" s="74">
        <v>4.3416730000000001</v>
      </c>
      <c r="L61" s="74">
        <v>3.4269400000000001</v>
      </c>
      <c r="M61" s="74">
        <v>2.0594200000000003</v>
      </c>
      <c r="N61" s="74">
        <v>1.60358</v>
      </c>
      <c r="O61" s="74">
        <v>1.9902299999999999</v>
      </c>
      <c r="P61" s="74">
        <v>2.506103</v>
      </c>
      <c r="Q61" s="74">
        <v>4.10663</v>
      </c>
      <c r="R61" s="74">
        <v>2.695055</v>
      </c>
      <c r="S61" s="74">
        <v>2.021814</v>
      </c>
      <c r="T61" s="74">
        <v>1.297061</v>
      </c>
      <c r="U61" s="74">
        <v>1.8763040000000002</v>
      </c>
      <c r="V61" s="74">
        <v>2.8591150918227628</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7.3095629999999998</v>
      </c>
      <c r="E62" s="74">
        <v>8.3639599999999987</v>
      </c>
      <c r="F62" s="74">
        <v>9.6947109999999999</v>
      </c>
      <c r="G62" s="74">
        <v>10.304819999999999</v>
      </c>
      <c r="H62" s="74">
        <v>9.4311119999999988</v>
      </c>
      <c r="I62" s="74">
        <v>9.5767289999999985</v>
      </c>
      <c r="J62" s="74">
        <v>10.888350000000001</v>
      </c>
      <c r="K62" s="74">
        <v>12.27012</v>
      </c>
      <c r="L62" s="74">
        <v>11.999079999999999</v>
      </c>
      <c r="M62" s="74">
        <v>12.570919999999999</v>
      </c>
      <c r="N62" s="74">
        <v>14.36828</v>
      </c>
      <c r="O62" s="74">
        <v>14.9178</v>
      </c>
      <c r="P62" s="74">
        <v>16.095489999999998</v>
      </c>
      <c r="Q62" s="74">
        <v>15.457750000000001</v>
      </c>
      <c r="R62" s="74">
        <v>15.368799999999998</v>
      </c>
      <c r="S62" s="74">
        <v>10.74089</v>
      </c>
      <c r="T62" s="74">
        <v>8.4333989999999996</v>
      </c>
      <c r="U62" s="74">
        <v>10.997209999999999</v>
      </c>
      <c r="V62" s="74">
        <v>16.75756651317921</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7.0636600000000008E-2</v>
      </c>
      <c r="E63" s="74">
        <v>7.5193799999999991E-2</v>
      </c>
      <c r="F63" s="74">
        <v>5.1268500000000002E-2</v>
      </c>
      <c r="G63" s="74">
        <v>3.64576E-2</v>
      </c>
      <c r="H63" s="74">
        <v>9.1143999999999999E-3</v>
      </c>
      <c r="I63" s="74">
        <v>9.0004699999999993E-2</v>
      </c>
      <c r="J63" s="74">
        <v>8.8865399999999997E-2</v>
      </c>
      <c r="K63" s="74">
        <v>0.17431290000000002</v>
      </c>
      <c r="L63" s="74">
        <v>8.6586799999999992E-2</v>
      </c>
      <c r="M63" s="74">
        <v>0.1298802</v>
      </c>
      <c r="N63" s="74">
        <v>0.1219051</v>
      </c>
      <c r="O63" s="74">
        <v>0.18684520000000002</v>
      </c>
      <c r="P63" s="74">
        <v>0.23925299999999999</v>
      </c>
      <c r="Q63" s="74">
        <v>0.48989899999999997</v>
      </c>
      <c r="R63" s="74">
        <v>0.54307360000000005</v>
      </c>
      <c r="S63" s="74">
        <v>0.55895309999999998</v>
      </c>
      <c r="T63" s="74">
        <v>0.30476500000000001</v>
      </c>
      <c r="U63" s="74">
        <v>6.6203639999999994E-2</v>
      </c>
      <c r="V63" s="74">
        <v>0.10088121448208877</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492.75793845000004</v>
      </c>
      <c r="E64" s="71">
        <v>495.87575473999999</v>
      </c>
      <c r="F64" s="71">
        <v>517.04707614999995</v>
      </c>
      <c r="G64" s="71">
        <v>530.34078761000001</v>
      </c>
      <c r="H64" s="71">
        <v>542.30996213000003</v>
      </c>
      <c r="I64" s="71">
        <v>593.89163292000001</v>
      </c>
      <c r="J64" s="71">
        <v>625.62304375999997</v>
      </c>
      <c r="K64" s="71">
        <v>630.87113144</v>
      </c>
      <c r="L64" s="71">
        <v>628.18986584000004</v>
      </c>
      <c r="M64" s="71">
        <v>624.31601431000001</v>
      </c>
      <c r="N64" s="71">
        <v>638.45984797000006</v>
      </c>
      <c r="O64" s="71">
        <v>655.49020778000011</v>
      </c>
      <c r="P64" s="71">
        <v>665.14250503000005</v>
      </c>
      <c r="Q64" s="71">
        <v>667.09533253000006</v>
      </c>
      <c r="R64" s="71">
        <v>652.73539705999997</v>
      </c>
      <c r="S64" s="71">
        <v>609.42447858999992</v>
      </c>
      <c r="T64" s="71">
        <v>615.07245791999992</v>
      </c>
      <c r="U64" s="71">
        <v>597.18587977999994</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365.79</v>
      </c>
      <c r="E65" s="71">
        <v>349.69</v>
      </c>
      <c r="F65" s="71">
        <v>344.64</v>
      </c>
      <c r="G65" s="71">
        <v>343.16</v>
      </c>
      <c r="H65" s="71">
        <v>348.14</v>
      </c>
      <c r="I65" s="71">
        <v>356.96</v>
      </c>
      <c r="J65" s="71">
        <v>362.67</v>
      </c>
      <c r="K65" s="71">
        <v>357.13</v>
      </c>
      <c r="L65" s="71">
        <v>344.71000000000004</v>
      </c>
      <c r="M65" s="71">
        <v>331.95000000000005</v>
      </c>
      <c r="N65" s="71">
        <v>330.19</v>
      </c>
      <c r="O65" s="71">
        <v>329.29999999999995</v>
      </c>
      <c r="P65" s="71">
        <v>323.90999999999997</v>
      </c>
      <c r="Q65" s="71">
        <v>315.69000000000005</v>
      </c>
      <c r="R65" s="71">
        <v>302.11</v>
      </c>
      <c r="S65" s="71">
        <v>284.49</v>
      </c>
      <c r="T65" s="71">
        <v>276.02999999999997</v>
      </c>
      <c r="U65" s="71">
        <v>261.31</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86.47</v>
      </c>
      <c r="E66" s="71">
        <v>82.4</v>
      </c>
      <c r="F66" s="71">
        <v>79.540000000000006</v>
      </c>
      <c r="G66" s="71">
        <v>77.319999999999993</v>
      </c>
      <c r="H66" s="71">
        <v>75.289999999999992</v>
      </c>
      <c r="I66" s="71">
        <v>76.819999999999993</v>
      </c>
      <c r="J66" s="71">
        <v>76.209999999999994</v>
      </c>
      <c r="K66" s="71">
        <v>74.92</v>
      </c>
      <c r="L66" s="71">
        <v>73.62</v>
      </c>
      <c r="M66" s="71">
        <v>70.900000000000006</v>
      </c>
      <c r="N66" s="71">
        <v>70.34</v>
      </c>
      <c r="O66" s="71">
        <v>69.709999999999994</v>
      </c>
      <c r="P66" s="71">
        <v>68.52</v>
      </c>
      <c r="Q66" s="71">
        <v>66.900000000000006</v>
      </c>
      <c r="R66" s="71">
        <v>64.56</v>
      </c>
      <c r="S66" s="71">
        <v>63.02</v>
      </c>
      <c r="T66" s="71">
        <v>63.42</v>
      </c>
      <c r="U66" s="71">
        <v>62.010000000000005</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156.12</v>
      </c>
      <c r="E67" s="75">
        <v>150.75</v>
      </c>
      <c r="F67" s="75">
        <v>148.13999999999999</v>
      </c>
      <c r="G67" s="75">
        <v>146.96</v>
      </c>
      <c r="H67" s="75">
        <v>147.19</v>
      </c>
      <c r="I67" s="75">
        <v>150.29000000000002</v>
      </c>
      <c r="J67" s="75">
        <v>151.01999999999998</v>
      </c>
      <c r="K67" s="75">
        <v>149.15</v>
      </c>
      <c r="L67" s="75">
        <v>144.78</v>
      </c>
      <c r="M67" s="75">
        <v>142.69</v>
      </c>
      <c r="N67" s="75">
        <v>141</v>
      </c>
      <c r="O67" s="75">
        <v>141.84</v>
      </c>
      <c r="P67" s="75">
        <v>137.41999999999999</v>
      </c>
      <c r="Q67" s="75">
        <v>133.43</v>
      </c>
      <c r="R67" s="75">
        <v>129.64000000000001</v>
      </c>
      <c r="S67" s="75">
        <v>128.89000000000001</v>
      </c>
      <c r="T67" s="75">
        <v>131.1</v>
      </c>
      <c r="U67" s="75">
        <v>128.58000000000001</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4300-000000000000}"/>
  </hyperlinks>
  <pageMargins left="0.18" right="0.25" top="0.75" bottom="0.75" header="0.3" footer="0.3"/>
  <pageSetup paperSize="9" scale="27"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Hoja63">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1,005.00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301</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491.13730323999999</v>
      </c>
      <c r="E4" s="66">
        <v>518.12159445999998</v>
      </c>
      <c r="F4" s="66">
        <v>549.41569247999996</v>
      </c>
      <c r="G4" s="66">
        <v>579.65646516000004</v>
      </c>
      <c r="H4" s="66">
        <v>633.34952329999999</v>
      </c>
      <c r="I4" s="66">
        <v>667.23018474000003</v>
      </c>
      <c r="J4" s="66">
        <v>693.85521655999992</v>
      </c>
      <c r="K4" s="66">
        <v>732.45787331000008</v>
      </c>
      <c r="L4" s="66">
        <v>752.98308693999991</v>
      </c>
      <c r="M4" s="66">
        <v>803.87759030000007</v>
      </c>
      <c r="N4" s="66">
        <v>823.68494486999998</v>
      </c>
      <c r="O4" s="66">
        <v>840.00183339</v>
      </c>
      <c r="P4" s="66">
        <v>882.49630381999998</v>
      </c>
      <c r="Q4" s="66">
        <v>926.59990046000007</v>
      </c>
      <c r="R4" s="66">
        <v>927.20357129000001</v>
      </c>
      <c r="S4" s="66">
        <v>872.23711011</v>
      </c>
      <c r="T4" s="66">
        <v>936.42555758000003</v>
      </c>
      <c r="U4" s="66">
        <v>1004.9955835</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124.8304794</v>
      </c>
      <c r="E5" s="74">
        <v>132.8349111</v>
      </c>
      <c r="F5" s="74">
        <v>140.39991819999997</v>
      </c>
      <c r="G5" s="74">
        <v>149.26243960000002</v>
      </c>
      <c r="H5" s="74">
        <v>159.27056400000001</v>
      </c>
      <c r="I5" s="74">
        <v>162.07012040000001</v>
      </c>
      <c r="J5" s="74">
        <v>166.2281294</v>
      </c>
      <c r="K5" s="74">
        <v>177.18442880000001</v>
      </c>
      <c r="L5" s="74">
        <v>176.36105499999999</v>
      </c>
      <c r="M5" s="74">
        <v>184.3017581</v>
      </c>
      <c r="N5" s="74">
        <v>206.41872529999998</v>
      </c>
      <c r="O5" s="74">
        <v>216.72866479999999</v>
      </c>
      <c r="P5" s="74">
        <v>222.95336395000001</v>
      </c>
      <c r="Q5" s="74">
        <v>235.31232544</v>
      </c>
      <c r="R5" s="74">
        <v>235.46961768</v>
      </c>
      <c r="S5" s="74">
        <v>207.36932597000001</v>
      </c>
      <c r="T5" s="74">
        <v>215.86698833</v>
      </c>
      <c r="U5" s="74">
        <v>242.15384606999999</v>
      </c>
      <c r="V5" s="74">
        <v>24.095015942923297</v>
      </c>
      <c r="AD5" s="113"/>
      <c r="AE5" s="113"/>
      <c r="AO5" s="114" t="s">
        <v>320</v>
      </c>
      <c r="AP5" s="115">
        <f t="shared" ref="AP5:BF5" si="0">+E4/D4-1</f>
        <v>5.494245914937923E-2</v>
      </c>
      <c r="AQ5" s="115">
        <f t="shared" si="0"/>
        <v>6.0399138647396988E-2</v>
      </c>
      <c r="AR5" s="115">
        <f t="shared" si="0"/>
        <v>5.5041698105666947E-2</v>
      </c>
      <c r="AS5" s="115">
        <f t="shared" si="0"/>
        <v>9.2629102523991147E-2</v>
      </c>
      <c r="AT5" s="115">
        <f t="shared" si="0"/>
        <v>5.3494413737723345E-2</v>
      </c>
      <c r="AU5" s="115">
        <f t="shared" si="0"/>
        <v>3.9903817946088438E-2</v>
      </c>
      <c r="AV5" s="115">
        <f t="shared" si="0"/>
        <v>5.5635031385055544E-2</v>
      </c>
      <c r="AW5" s="115">
        <f t="shared" si="0"/>
        <v>2.8022381051412193E-2</v>
      </c>
      <c r="AX5" s="115">
        <f t="shared" si="0"/>
        <v>6.7590500029458989E-2</v>
      </c>
      <c r="AY5" s="115">
        <f t="shared" si="0"/>
        <v>2.4639764572374823E-2</v>
      </c>
      <c r="AZ5" s="115">
        <f t="shared" si="0"/>
        <v>1.9809623353714834E-2</v>
      </c>
      <c r="BA5" s="115">
        <f t="shared" si="0"/>
        <v>5.0588544858890083E-2</v>
      </c>
      <c r="BB5" s="115">
        <f t="shared" si="0"/>
        <v>4.9975956215444706E-2</v>
      </c>
      <c r="BC5" s="115">
        <f t="shared" si="0"/>
        <v>6.5149028151223476E-4</v>
      </c>
      <c r="BD5" s="115">
        <f t="shared" si="0"/>
        <v>-5.9281977423281784E-2</v>
      </c>
      <c r="BE5" s="115">
        <f t="shared" si="0"/>
        <v>7.3590594490877681E-2</v>
      </c>
      <c r="BF5" s="115">
        <f t="shared" si="0"/>
        <v>7.3225282420959381E-2</v>
      </c>
    </row>
    <row r="6" spans="1:58" s="105" customFormat="1" ht="22.5" customHeight="1" x14ac:dyDescent="0.25">
      <c r="B6" s="111"/>
      <c r="C6" s="72" t="s">
        <v>0</v>
      </c>
      <c r="D6" s="74">
        <v>31.810103179999999</v>
      </c>
      <c r="E6" s="74">
        <v>33.447248500000001</v>
      </c>
      <c r="F6" s="74">
        <v>35.668916599999996</v>
      </c>
      <c r="G6" s="74">
        <v>35.993056750000001</v>
      </c>
      <c r="H6" s="74">
        <v>49.646453139999998</v>
      </c>
      <c r="I6" s="74">
        <v>54.401827169999997</v>
      </c>
      <c r="J6" s="74">
        <v>54.983942389999996</v>
      </c>
      <c r="K6" s="74">
        <v>48.919561479999999</v>
      </c>
      <c r="L6" s="74">
        <v>44.428976779999999</v>
      </c>
      <c r="M6" s="74">
        <v>43.965391230000002</v>
      </c>
      <c r="N6" s="74">
        <v>45.128331899999999</v>
      </c>
      <c r="O6" s="74">
        <v>47.97573087</v>
      </c>
      <c r="P6" s="74">
        <v>51.020671749999998</v>
      </c>
      <c r="Q6" s="74">
        <v>52.406469260000001</v>
      </c>
      <c r="R6" s="74">
        <v>55.48894276</v>
      </c>
      <c r="S6" s="74">
        <v>52.59229972</v>
      </c>
      <c r="T6" s="74">
        <v>55.127410040000001</v>
      </c>
      <c r="U6" s="74">
        <v>51.85231151</v>
      </c>
      <c r="V6" s="74">
        <v>5.1594566544679745</v>
      </c>
      <c r="AI6" s="23"/>
      <c r="AO6" s="114" t="s">
        <v>319</v>
      </c>
      <c r="AP6" s="115">
        <f t="shared" ref="AP6:BF6" si="1">+E64/D64-1</f>
        <v>6.4804072970948479E-2</v>
      </c>
      <c r="AQ6" s="115">
        <f t="shared" si="1"/>
        <v>8.770925376017602E-2</v>
      </c>
      <c r="AR6" s="115">
        <f t="shared" si="1"/>
        <v>6.4295106582581196E-2</v>
      </c>
      <c r="AS6" s="115">
        <f t="shared" si="1"/>
        <v>0.10027045486363861</v>
      </c>
      <c r="AT6" s="115">
        <f t="shared" si="1"/>
        <v>6.6890996699071614E-2</v>
      </c>
      <c r="AU6" s="115">
        <f t="shared" si="1"/>
        <v>5.8447445248634544E-2</v>
      </c>
      <c r="AV6" s="115">
        <f t="shared" si="1"/>
        <v>8.8925796581535543E-2</v>
      </c>
      <c r="AW6" s="115">
        <f t="shared" si="1"/>
        <v>2.7279860809019674E-2</v>
      </c>
      <c r="AX6" s="115">
        <f t="shared" si="1"/>
        <v>8.8766404364200246E-2</v>
      </c>
      <c r="AY6" s="115">
        <f t="shared" si="1"/>
        <v>5.0479442919690864E-3</v>
      </c>
      <c r="AZ6" s="115">
        <f t="shared" si="1"/>
        <v>1.185378026456485E-2</v>
      </c>
      <c r="BA6" s="115">
        <f t="shared" si="1"/>
        <v>5.7057624011902508E-2</v>
      </c>
      <c r="BB6" s="115">
        <f t="shared" si="1"/>
        <v>5.8271668326422832E-2</v>
      </c>
      <c r="BC6" s="115">
        <f t="shared" si="1"/>
        <v>-1.6201077891020432E-2</v>
      </c>
      <c r="BD6" s="115">
        <f t="shared" si="1"/>
        <v>-8.7451101482840077E-2</v>
      </c>
      <c r="BE6" s="115">
        <f t="shared" si="1"/>
        <v>0.10323420032842301</v>
      </c>
      <c r="BF6" s="115">
        <f t="shared" si="1"/>
        <v>8.765202224225721E-2</v>
      </c>
    </row>
    <row r="7" spans="1:58" s="23" customFormat="1" ht="22.5" customHeight="1" x14ac:dyDescent="0.25">
      <c r="B7" s="72"/>
      <c r="C7" s="72" t="s">
        <v>5</v>
      </c>
      <c r="D7" s="74">
        <v>184.19723338</v>
      </c>
      <c r="E7" s="74">
        <v>196.32799292999999</v>
      </c>
      <c r="F7" s="74">
        <v>213.62889595999999</v>
      </c>
      <c r="G7" s="74">
        <v>233.54623813000001</v>
      </c>
      <c r="H7" s="74">
        <v>260.38293795999999</v>
      </c>
      <c r="I7" s="74">
        <v>279.02953095999999</v>
      </c>
      <c r="J7" s="74">
        <v>295.10707013000001</v>
      </c>
      <c r="K7" s="74">
        <v>326.48439815999996</v>
      </c>
      <c r="L7" s="74">
        <v>344.95143962000003</v>
      </c>
      <c r="M7" s="74">
        <v>384.09131709999997</v>
      </c>
      <c r="N7" s="74">
        <v>376.92190299999999</v>
      </c>
      <c r="O7" s="74">
        <v>371.24060372999998</v>
      </c>
      <c r="P7" s="74">
        <v>393.98120741999998</v>
      </c>
      <c r="Q7" s="74">
        <v>417.02052221999998</v>
      </c>
      <c r="R7" s="74">
        <v>407.29968281000004</v>
      </c>
      <c r="S7" s="74">
        <v>379.02579888000002</v>
      </c>
      <c r="T7" s="74">
        <v>425.08557411999999</v>
      </c>
      <c r="U7" s="74">
        <v>463.82980780000003</v>
      </c>
      <c r="V7" s="74">
        <v>46.152422499675602</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4.5147383400000001</v>
      </c>
      <c r="E8" s="74">
        <v>4.8999140100000007</v>
      </c>
      <c r="F8" s="74">
        <v>4.4190959400000001</v>
      </c>
      <c r="G8" s="74">
        <v>3.8900657600000002</v>
      </c>
      <c r="H8" s="74">
        <v>4.8566534199999998</v>
      </c>
      <c r="I8" s="74">
        <v>6.8450771999999995</v>
      </c>
      <c r="J8" s="74">
        <v>8.4141859199999995</v>
      </c>
      <c r="K8" s="74">
        <v>8.5650767999999999</v>
      </c>
      <c r="L8" s="74">
        <v>8.9200221699999993</v>
      </c>
      <c r="M8" s="74">
        <v>9.4083978100000003</v>
      </c>
      <c r="N8" s="74">
        <v>9.7503128799999992</v>
      </c>
      <c r="O8" s="74">
        <v>9.8811371000000001</v>
      </c>
      <c r="P8" s="74">
        <v>9.9931976799999997</v>
      </c>
      <c r="Q8" s="74">
        <v>9.85419044</v>
      </c>
      <c r="R8" s="74">
        <v>12.1109993</v>
      </c>
      <c r="S8" s="74">
        <v>11.21361557</v>
      </c>
      <c r="T8" s="74">
        <v>12.277662679999999</v>
      </c>
      <c r="U8" s="74">
        <v>11.951653</v>
      </c>
      <c r="V8" s="74">
        <v>1.1892244300593986</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9.2984919999999995</v>
      </c>
      <c r="E9" s="74">
        <v>10.374438</v>
      </c>
      <c r="F9" s="74">
        <v>11.027263999999999</v>
      </c>
      <c r="G9" s="74">
        <v>10.212843999999999</v>
      </c>
      <c r="H9" s="74">
        <v>9.7333940000000005</v>
      </c>
      <c r="I9" s="74">
        <v>10.743206000000001</v>
      </c>
      <c r="J9" s="74">
        <v>12.230834000000002</v>
      </c>
      <c r="K9" s="74">
        <v>10.862058000000001</v>
      </c>
      <c r="L9" s="74">
        <v>12.756466</v>
      </c>
      <c r="M9" s="74">
        <v>12.332572000000001</v>
      </c>
      <c r="N9" s="74">
        <v>11.738569999999999</v>
      </c>
      <c r="O9" s="74">
        <v>11.847102000000001</v>
      </c>
      <c r="P9" s="74">
        <v>12.191831280000001</v>
      </c>
      <c r="Q9" s="74">
        <v>13.012319439999999</v>
      </c>
      <c r="R9" s="74">
        <v>14.83217576</v>
      </c>
      <c r="S9" s="74">
        <v>13.83817142</v>
      </c>
      <c r="T9" s="74">
        <v>13.99054785</v>
      </c>
      <c r="U9" s="74">
        <v>14.95535533</v>
      </c>
      <c r="V9" s="74">
        <v>1.488101597214631</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135.72180906999998</v>
      </c>
      <c r="E10" s="74">
        <v>139.04578898000003</v>
      </c>
      <c r="F10" s="74">
        <v>142.66157023000002</v>
      </c>
      <c r="G10" s="74">
        <v>144.88262854000001</v>
      </c>
      <c r="H10" s="74">
        <v>147.15800123</v>
      </c>
      <c r="I10" s="74">
        <v>151.66986734999998</v>
      </c>
      <c r="J10" s="74">
        <v>153.86100232000001</v>
      </c>
      <c r="K10" s="74">
        <v>156.79176899999999</v>
      </c>
      <c r="L10" s="74">
        <v>161.57297022</v>
      </c>
      <c r="M10" s="74">
        <v>165.54308814999999</v>
      </c>
      <c r="N10" s="74">
        <v>169.14383011999999</v>
      </c>
      <c r="O10" s="74">
        <v>175.94768692</v>
      </c>
      <c r="P10" s="74">
        <v>184.67487601000002</v>
      </c>
      <c r="Q10" s="74">
        <v>189.25451813999999</v>
      </c>
      <c r="R10" s="74">
        <v>190.71258645999998</v>
      </c>
      <c r="S10" s="74">
        <v>195.86761759999999</v>
      </c>
      <c r="T10" s="74">
        <v>199.77923608999998</v>
      </c>
      <c r="U10" s="74">
        <v>203.1983348</v>
      </c>
      <c r="V10" s="74">
        <v>20.218828633290208</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0.53440399999999999</v>
      </c>
      <c r="E11" s="74">
        <v>0.83987600000000007</v>
      </c>
      <c r="F11" s="74">
        <v>1.019358</v>
      </c>
      <c r="G11" s="74">
        <v>1.2001300000000001</v>
      </c>
      <c r="H11" s="74">
        <v>1.6224759999999998</v>
      </c>
      <c r="I11" s="74">
        <v>1.701338</v>
      </c>
      <c r="J11" s="74">
        <v>2.2381500000000001</v>
      </c>
      <c r="K11" s="74">
        <v>2.785196</v>
      </c>
      <c r="L11" s="74">
        <v>3.2059939999999996</v>
      </c>
      <c r="M11" s="74">
        <v>3.6322959999999997</v>
      </c>
      <c r="N11" s="74">
        <v>3.9125699999999997</v>
      </c>
      <c r="O11" s="74">
        <v>5.7670740000000009</v>
      </c>
      <c r="P11" s="74">
        <v>6.9685086200000006</v>
      </c>
      <c r="Q11" s="74">
        <v>9.0676783199999988</v>
      </c>
      <c r="R11" s="74">
        <v>10.454458419999998</v>
      </c>
      <c r="S11" s="74">
        <v>11.06901184</v>
      </c>
      <c r="T11" s="74">
        <v>13.02899495</v>
      </c>
      <c r="U11" s="74">
        <v>15.824679120000001</v>
      </c>
      <c r="V11" s="74">
        <v>1.5746018569443794</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0.2300438699999745</v>
      </c>
      <c r="E12" s="70">
        <v>0.35142494000001534</v>
      </c>
      <c r="F12" s="70">
        <v>0.59067355000001953</v>
      </c>
      <c r="G12" s="70">
        <v>0.66906238000001395</v>
      </c>
      <c r="H12" s="70">
        <v>0.67904354999996031</v>
      </c>
      <c r="I12" s="70">
        <v>0.76921766000009484</v>
      </c>
      <c r="J12" s="70">
        <v>0.79190239999991263</v>
      </c>
      <c r="K12" s="70">
        <v>0.8653850699998884</v>
      </c>
      <c r="L12" s="70">
        <v>0.78616314999976566</v>
      </c>
      <c r="M12" s="70">
        <v>0.60276991000012003</v>
      </c>
      <c r="N12" s="70">
        <v>0.67070167000008496</v>
      </c>
      <c r="O12" s="70">
        <v>0.61383397000008699</v>
      </c>
      <c r="P12" s="70">
        <v>0.71264711000003444</v>
      </c>
      <c r="Q12" s="70">
        <v>0.67187720000015361</v>
      </c>
      <c r="R12" s="70">
        <v>0.83510809999984303</v>
      </c>
      <c r="S12" s="70">
        <v>1.2612691099999438</v>
      </c>
      <c r="T12" s="70">
        <v>1.2691435199999432</v>
      </c>
      <c r="U12" s="70">
        <v>1.2295958699999119</v>
      </c>
      <c r="V12" s="70">
        <v>0.12234838542451287</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338.21996487999996</v>
      </c>
      <c r="E13" s="71">
        <v>357.29444351999996</v>
      </c>
      <c r="F13" s="71">
        <v>380.82182900999999</v>
      </c>
      <c r="G13" s="71">
        <v>401.54976135999999</v>
      </c>
      <c r="H13" s="71">
        <v>423.79773320000004</v>
      </c>
      <c r="I13" s="71">
        <v>451.15509115999998</v>
      </c>
      <c r="J13" s="71">
        <v>474.72295218000005</v>
      </c>
      <c r="K13" s="71">
        <v>489.78495018000001</v>
      </c>
      <c r="L13" s="71">
        <v>508.06467378000002</v>
      </c>
      <c r="M13" s="71">
        <v>533.34276719000002</v>
      </c>
      <c r="N13" s="71">
        <v>557.08569750000004</v>
      </c>
      <c r="O13" s="71">
        <v>576.87196826000002</v>
      </c>
      <c r="P13" s="71">
        <v>604.78776168999991</v>
      </c>
      <c r="Q13" s="71">
        <v>630.87146496999992</v>
      </c>
      <c r="R13" s="71">
        <v>634.89309615999991</v>
      </c>
      <c r="S13" s="71">
        <v>609.88132431999998</v>
      </c>
      <c r="T13" s="71">
        <v>633.06042951000006</v>
      </c>
      <c r="U13" s="71">
        <v>672.08860786999992</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106.1662924</v>
      </c>
      <c r="E14" s="74">
        <v>113.65068799999999</v>
      </c>
      <c r="F14" s="74">
        <v>122.7656789</v>
      </c>
      <c r="G14" s="74">
        <v>128.7282386</v>
      </c>
      <c r="H14" s="74">
        <v>133.71838570000003</v>
      </c>
      <c r="I14" s="74">
        <v>138.1133845</v>
      </c>
      <c r="J14" s="74">
        <v>145.4642537</v>
      </c>
      <c r="K14" s="74">
        <v>153.50346679999998</v>
      </c>
      <c r="L14" s="74">
        <v>154.66523079999999</v>
      </c>
      <c r="M14" s="74">
        <v>161.6592315</v>
      </c>
      <c r="N14" s="74">
        <v>179.60166880000003</v>
      </c>
      <c r="O14" s="74">
        <v>188.59098680000002</v>
      </c>
      <c r="P14" s="74">
        <v>199.59957026000001</v>
      </c>
      <c r="Q14" s="74">
        <v>206.77670239</v>
      </c>
      <c r="R14" s="74">
        <v>207.95017091</v>
      </c>
      <c r="S14" s="74">
        <v>193.54329382</v>
      </c>
      <c r="T14" s="74">
        <v>201.97092860000001</v>
      </c>
      <c r="U14" s="74">
        <v>221.96348645999998</v>
      </c>
      <c r="V14" s="74">
        <v>33.025926025357315</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13.79983741</v>
      </c>
      <c r="E15" s="74">
        <v>14.126706179999999</v>
      </c>
      <c r="F15" s="74">
        <v>15.63941005</v>
      </c>
      <c r="G15" s="74">
        <v>15.223683730000001</v>
      </c>
      <c r="H15" s="74">
        <v>15.71004098</v>
      </c>
      <c r="I15" s="74">
        <v>18.012237079999998</v>
      </c>
      <c r="J15" s="74">
        <v>22.648460839999998</v>
      </c>
      <c r="K15" s="74">
        <v>25.043491969999998</v>
      </c>
      <c r="L15" s="74">
        <v>26.080702410000001</v>
      </c>
      <c r="M15" s="74">
        <v>25.92005267</v>
      </c>
      <c r="N15" s="74">
        <v>27.685739229999999</v>
      </c>
      <c r="O15" s="74">
        <v>29.64103948</v>
      </c>
      <c r="P15" s="74">
        <v>30.416036120000001</v>
      </c>
      <c r="Q15" s="74">
        <v>31.030365069999998</v>
      </c>
      <c r="R15" s="74">
        <v>33.54820471</v>
      </c>
      <c r="S15" s="74">
        <v>32.341670890000003</v>
      </c>
      <c r="T15" s="74">
        <v>34.3335711</v>
      </c>
      <c r="U15" s="74">
        <v>33.137009200000001</v>
      </c>
      <c r="V15" s="74">
        <v>4.9304524451052139</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49.853868139999996</v>
      </c>
      <c r="E16" s="74">
        <v>53.745121789999999</v>
      </c>
      <c r="F16" s="74">
        <v>60.28059021</v>
      </c>
      <c r="G16" s="74">
        <v>70.894440689999996</v>
      </c>
      <c r="H16" s="74">
        <v>82.817346360000002</v>
      </c>
      <c r="I16" s="74">
        <v>95.242453810000001</v>
      </c>
      <c r="J16" s="74">
        <v>101.11868344999999</v>
      </c>
      <c r="K16" s="74">
        <v>98.743116670000006</v>
      </c>
      <c r="L16" s="74">
        <v>107.18599658000001</v>
      </c>
      <c r="M16" s="74">
        <v>113.68199301</v>
      </c>
      <c r="N16" s="74">
        <v>108.82275667</v>
      </c>
      <c r="O16" s="74">
        <v>109.44888408</v>
      </c>
      <c r="P16" s="74">
        <v>115.48972736</v>
      </c>
      <c r="Q16" s="74">
        <v>121.1151272</v>
      </c>
      <c r="R16" s="74">
        <v>116.77464449999999</v>
      </c>
      <c r="S16" s="74">
        <v>109.75972193</v>
      </c>
      <c r="T16" s="74">
        <v>113.79816087</v>
      </c>
      <c r="U16" s="74">
        <v>120.36685942</v>
      </c>
      <c r="V16" s="74">
        <v>17.909373557375073</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41.463266000000004</v>
      </c>
      <c r="E17" s="74">
        <v>46.155512000000002</v>
      </c>
      <c r="F17" s="74">
        <v>50.067737999999999</v>
      </c>
      <c r="G17" s="74">
        <v>52.810277999999997</v>
      </c>
      <c r="H17" s="74">
        <v>56.711410000000001</v>
      </c>
      <c r="I17" s="74">
        <v>61.924213999999999</v>
      </c>
      <c r="J17" s="74">
        <v>66.709598</v>
      </c>
      <c r="K17" s="74">
        <v>70.897453999999996</v>
      </c>
      <c r="L17" s="74">
        <v>74.231588000000002</v>
      </c>
      <c r="M17" s="74">
        <v>83.00376</v>
      </c>
      <c r="N17" s="74">
        <v>87.510847999999996</v>
      </c>
      <c r="O17" s="74">
        <v>93.053461999999996</v>
      </c>
      <c r="P17" s="74">
        <v>98.353316829999997</v>
      </c>
      <c r="Q17" s="74">
        <v>105.55113078000001</v>
      </c>
      <c r="R17" s="74">
        <v>108.90237404999999</v>
      </c>
      <c r="S17" s="74">
        <v>101.66839212000001</v>
      </c>
      <c r="T17" s="74">
        <v>108.48547868</v>
      </c>
      <c r="U17" s="74">
        <v>118.48674546999999</v>
      </c>
      <c r="V17" s="74">
        <v>17.629631581691459</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9.6399860000000004E-2</v>
      </c>
      <c r="E18" s="74">
        <v>0.11569894</v>
      </c>
      <c r="F18" s="74">
        <v>0.16583356000000002</v>
      </c>
      <c r="G18" s="74">
        <v>0.16688449999999999</v>
      </c>
      <c r="H18" s="74">
        <v>0.22315755999999998</v>
      </c>
      <c r="I18" s="74">
        <v>0.29208967000000002</v>
      </c>
      <c r="J18" s="74">
        <v>0.35175439999999997</v>
      </c>
      <c r="K18" s="74">
        <v>0.46625908999999999</v>
      </c>
      <c r="L18" s="74">
        <v>0.44669726999999998</v>
      </c>
      <c r="M18" s="74">
        <v>0.55331991000000003</v>
      </c>
      <c r="N18" s="74">
        <v>0.66259378999999996</v>
      </c>
      <c r="O18" s="74">
        <v>0.70783198000000003</v>
      </c>
      <c r="P18" s="74">
        <v>0.84955912</v>
      </c>
      <c r="Q18" s="74">
        <v>1.00185919</v>
      </c>
      <c r="R18" s="74">
        <v>1.10514811</v>
      </c>
      <c r="S18" s="74">
        <v>1.2705571099999999</v>
      </c>
      <c r="T18" s="74">
        <v>1.4529847299999998</v>
      </c>
      <c r="U18" s="74">
        <v>1.5660654700000001</v>
      </c>
      <c r="V18" s="74">
        <v>0.23301473223347946</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126.84030107</v>
      </c>
      <c r="E19" s="74">
        <v>129.50071661000001</v>
      </c>
      <c r="F19" s="74">
        <v>131.90257829999999</v>
      </c>
      <c r="G19" s="74">
        <v>133.72623584999999</v>
      </c>
      <c r="H19" s="74">
        <v>134.61739261</v>
      </c>
      <c r="I19" s="74">
        <v>137.57071210999999</v>
      </c>
      <c r="J19" s="74">
        <v>138.43020180000002</v>
      </c>
      <c r="K19" s="74">
        <v>141.13116167000001</v>
      </c>
      <c r="L19" s="74">
        <v>145.45445871999999</v>
      </c>
      <c r="M19" s="74">
        <v>148.52441010000001</v>
      </c>
      <c r="N19" s="74">
        <v>152.80209102000001</v>
      </c>
      <c r="O19" s="74">
        <v>155.42976392999998</v>
      </c>
      <c r="P19" s="74">
        <v>160.07955200000001</v>
      </c>
      <c r="Q19" s="74">
        <v>165.39628034999998</v>
      </c>
      <c r="R19" s="74">
        <v>166.61255389000002</v>
      </c>
      <c r="S19" s="74">
        <v>171.29768846000002</v>
      </c>
      <c r="T19" s="74">
        <v>173.01930554</v>
      </c>
      <c r="U19" s="74">
        <v>176.56844185999998</v>
      </c>
      <c r="V19" s="74">
        <v>26.271601659725363</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60.918701999999996</v>
      </c>
      <c r="E20" s="71">
        <v>65.981436000000002</v>
      </c>
      <c r="F20" s="71">
        <v>70.28994999999999</v>
      </c>
      <c r="G20" s="71">
        <v>72.670344</v>
      </c>
      <c r="H20" s="71">
        <v>78.213732000000007</v>
      </c>
      <c r="I20" s="71">
        <v>83.805537999999999</v>
      </c>
      <c r="J20" s="71">
        <v>91.226821999999999</v>
      </c>
      <c r="K20" s="71">
        <v>95.942976000000002</v>
      </c>
      <c r="L20" s="71">
        <v>101.864678</v>
      </c>
      <c r="M20" s="71">
        <v>110.85907399999999</v>
      </c>
      <c r="N20" s="71">
        <v>116.70096799999999</v>
      </c>
      <c r="O20" s="71">
        <v>123.14941999999999</v>
      </c>
      <c r="P20" s="71">
        <v>129.77290986</v>
      </c>
      <c r="Q20" s="71">
        <v>138.28298672</v>
      </c>
      <c r="R20" s="71">
        <v>141.62902543999999</v>
      </c>
      <c r="S20" s="71">
        <v>131.86443812000002</v>
      </c>
      <c r="T20" s="71">
        <v>141.33800320999998</v>
      </c>
      <c r="U20" s="71">
        <v>155.00043178000001</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1.6796659999999999</v>
      </c>
      <c r="E21" s="74">
        <v>1.3848579999999999</v>
      </c>
      <c r="F21" s="74">
        <v>1.4674179999999999</v>
      </c>
      <c r="G21" s="74">
        <v>2.0474019999999999</v>
      </c>
      <c r="H21" s="74">
        <v>1.574316</v>
      </c>
      <c r="I21" s="74">
        <v>1.8130519999999999</v>
      </c>
      <c r="J21" s="74">
        <v>1.110174</v>
      </c>
      <c r="K21" s="74">
        <v>1.3053939999999999</v>
      </c>
      <c r="L21" s="74">
        <v>1.410142</v>
      </c>
      <c r="M21" s="74">
        <v>1.4425640000000002</v>
      </c>
      <c r="N21" s="74">
        <v>1.0891040000000001</v>
      </c>
      <c r="O21" s="74">
        <v>0.941442</v>
      </c>
      <c r="P21" s="74">
        <v>0.83147431999999999</v>
      </c>
      <c r="Q21" s="74">
        <v>0.57149269999999996</v>
      </c>
      <c r="R21" s="74">
        <v>0.26646068000000001</v>
      </c>
      <c r="S21" s="74">
        <v>0.27449221999999995</v>
      </c>
      <c r="T21" s="74">
        <v>0.25780681</v>
      </c>
      <c r="U21" s="74">
        <v>0.22496727999999999</v>
      </c>
      <c r="V21" s="74">
        <v>0.1451397763325637</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6.4901620000000007</v>
      </c>
      <c r="E22" s="74">
        <v>6.825304</v>
      </c>
      <c r="F22" s="74">
        <v>8.1958859999999998</v>
      </c>
      <c r="G22" s="74">
        <v>7.4736580000000004</v>
      </c>
      <c r="H22" s="74">
        <v>9.985631999999999</v>
      </c>
      <c r="I22" s="74">
        <v>9.2354539999999989</v>
      </c>
      <c r="J22" s="74">
        <v>9.4589680000000005</v>
      </c>
      <c r="K22" s="74">
        <v>7.1133180000000005</v>
      </c>
      <c r="L22" s="74">
        <v>5.2231239999999994</v>
      </c>
      <c r="M22" s="74">
        <v>5.0922320000000001</v>
      </c>
      <c r="N22" s="74">
        <v>5.7108299999999996</v>
      </c>
      <c r="O22" s="74">
        <v>6.0594739999999998</v>
      </c>
      <c r="P22" s="74">
        <v>6.3871738999999996</v>
      </c>
      <c r="Q22" s="74">
        <v>5.8645718599999999</v>
      </c>
      <c r="R22" s="74">
        <v>6.0979031000000008</v>
      </c>
      <c r="S22" s="74">
        <v>5.6504155199999992</v>
      </c>
      <c r="T22" s="74">
        <v>5.2647747499999999</v>
      </c>
      <c r="U22" s="74">
        <v>4.52682596</v>
      </c>
      <c r="V22" s="74">
        <v>2.9205247417795288</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40.982697999999999</v>
      </c>
      <c r="E23" s="74">
        <v>44.237540000000003</v>
      </c>
      <c r="F23" s="74">
        <v>46.233342</v>
      </c>
      <c r="G23" s="74">
        <v>49.634555999999996</v>
      </c>
      <c r="H23" s="74">
        <v>52.612220000000001</v>
      </c>
      <c r="I23" s="74">
        <v>56.584215999999998</v>
      </c>
      <c r="J23" s="74">
        <v>61.692959999999999</v>
      </c>
      <c r="K23" s="74">
        <v>69.187774000000005</v>
      </c>
      <c r="L23" s="74">
        <v>74.279145999999997</v>
      </c>
      <c r="M23" s="74">
        <v>82.877426</v>
      </c>
      <c r="N23" s="74">
        <v>88.757245999999995</v>
      </c>
      <c r="O23" s="74">
        <v>93.018287999999998</v>
      </c>
      <c r="P23" s="74">
        <v>97.219446480000002</v>
      </c>
      <c r="Q23" s="74">
        <v>103.76032096</v>
      </c>
      <c r="R23" s="74">
        <v>103.17787908</v>
      </c>
      <c r="S23" s="74">
        <v>94.310553329999991</v>
      </c>
      <c r="T23" s="74">
        <v>101.37591443000001</v>
      </c>
      <c r="U23" s="74">
        <v>112.197782</v>
      </c>
      <c r="V23" s="74">
        <v>72.38546416389859</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1.4898640000000001</v>
      </c>
      <c r="E24" s="74">
        <v>1.6169720000000001</v>
      </c>
      <c r="F24" s="74">
        <v>1.458302</v>
      </c>
      <c r="G24" s="74">
        <v>1.283722</v>
      </c>
      <c r="H24" s="74">
        <v>1.6026959999999999</v>
      </c>
      <c r="I24" s="74">
        <v>2.2588760000000003</v>
      </c>
      <c r="J24" s="74">
        <v>2.7766819999999997</v>
      </c>
      <c r="K24" s="74">
        <v>2.826476</v>
      </c>
      <c r="L24" s="74">
        <v>2.9436080000000002</v>
      </c>
      <c r="M24" s="74">
        <v>3.1047720000000001</v>
      </c>
      <c r="N24" s="74">
        <v>3.2176039999999997</v>
      </c>
      <c r="O24" s="74">
        <v>3.2607759999999999</v>
      </c>
      <c r="P24" s="74">
        <v>3.2977559999999997</v>
      </c>
      <c r="Q24" s="74">
        <v>3.2518836000000002</v>
      </c>
      <c r="R24" s="74">
        <v>3.9966307000000003</v>
      </c>
      <c r="S24" s="74">
        <v>3.700494</v>
      </c>
      <c r="T24" s="74">
        <v>4.0516296299999999</v>
      </c>
      <c r="U24" s="74">
        <v>3.9440464099999999</v>
      </c>
      <c r="V24" s="74">
        <v>2.5445389827029548</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9.2984919999999995</v>
      </c>
      <c r="E25" s="74">
        <v>10.374438</v>
      </c>
      <c r="F25" s="74">
        <v>11.027263999999999</v>
      </c>
      <c r="G25" s="74">
        <v>10.212843999999999</v>
      </c>
      <c r="H25" s="74">
        <v>9.7333940000000005</v>
      </c>
      <c r="I25" s="74">
        <v>10.743206000000001</v>
      </c>
      <c r="J25" s="74">
        <v>12.230834000000002</v>
      </c>
      <c r="K25" s="74">
        <v>10.862058000000001</v>
      </c>
      <c r="L25" s="74">
        <v>12.756466</v>
      </c>
      <c r="M25" s="74">
        <v>12.332572000000001</v>
      </c>
      <c r="N25" s="74">
        <v>11.738569999999999</v>
      </c>
      <c r="O25" s="74">
        <v>11.847102000000001</v>
      </c>
      <c r="P25" s="74">
        <v>12.191831280000001</v>
      </c>
      <c r="Q25" s="74">
        <v>13.012319439999999</v>
      </c>
      <c r="R25" s="74">
        <v>14.83217576</v>
      </c>
      <c r="S25" s="74">
        <v>13.83817142</v>
      </c>
      <c r="T25" s="74">
        <v>13.99054785</v>
      </c>
      <c r="U25" s="74">
        <v>14.95535533</v>
      </c>
      <c r="V25" s="74">
        <v>9.6485894640776841</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0.44341599999999998</v>
      </c>
      <c r="E26" s="74">
        <v>0.70262000000000002</v>
      </c>
      <c r="F26" s="74">
        <v>0.88812199999999997</v>
      </c>
      <c r="G26" s="74">
        <v>0.81803200000000009</v>
      </c>
      <c r="H26" s="74">
        <v>1.0829980000000001</v>
      </c>
      <c r="I26" s="74">
        <v>1.4693959999999999</v>
      </c>
      <c r="J26" s="74">
        <v>1.7191400000000001</v>
      </c>
      <c r="K26" s="74">
        <v>1.862846</v>
      </c>
      <c r="L26" s="74">
        <v>2.04637</v>
      </c>
      <c r="M26" s="74">
        <v>2.3772120000000001</v>
      </c>
      <c r="N26" s="74">
        <v>2.2751300000000003</v>
      </c>
      <c r="O26" s="74">
        <v>2.2551779999999999</v>
      </c>
      <c r="P26" s="74">
        <v>2.8767192599999998</v>
      </c>
      <c r="Q26" s="74">
        <v>2.7547198400000004</v>
      </c>
      <c r="R26" s="74">
        <v>2.8035177</v>
      </c>
      <c r="S26" s="74">
        <v>3.0212998</v>
      </c>
      <c r="T26" s="74">
        <v>3.3683347800000001</v>
      </c>
      <c r="U26" s="74">
        <v>3.3267756899999998</v>
      </c>
      <c r="V26" s="74">
        <v>2.1463009178721912</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0.53414600000000001</v>
      </c>
      <c r="E27" s="74">
        <v>0.83961800000000009</v>
      </c>
      <c r="F27" s="74">
        <v>1.014456</v>
      </c>
      <c r="G27" s="74">
        <v>1.1948840000000001</v>
      </c>
      <c r="H27" s="74">
        <v>1.6165419999999999</v>
      </c>
      <c r="I27" s="74">
        <v>1.6905019999999999</v>
      </c>
      <c r="J27" s="74">
        <v>2.1096660000000003</v>
      </c>
      <c r="K27" s="74">
        <v>2.58989</v>
      </c>
      <c r="L27" s="74">
        <v>2.8524479999999999</v>
      </c>
      <c r="M27" s="74">
        <v>3.1324640000000001</v>
      </c>
      <c r="N27" s="74">
        <v>3.0164499999999999</v>
      </c>
      <c r="O27" s="74">
        <v>4.1521660000000002</v>
      </c>
      <c r="P27" s="74">
        <v>4.7294986200000002</v>
      </c>
      <c r="Q27" s="74">
        <v>5.6510531199999994</v>
      </c>
      <c r="R27" s="74">
        <v>6.1016458199999999</v>
      </c>
      <c r="S27" s="74">
        <v>5.79796434</v>
      </c>
      <c r="T27" s="74">
        <v>6.6163372499999999</v>
      </c>
      <c r="U27" s="74">
        <v>6.9222930600000003</v>
      </c>
      <c r="V27" s="74">
        <v>4.4659830817924195</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2.5799999999999998E-4</v>
      </c>
      <c r="E28" s="74">
        <v>2.5799999999999998E-4</v>
      </c>
      <c r="F28" s="74">
        <v>4.9020000000000001E-3</v>
      </c>
      <c r="G28" s="74">
        <v>5.2460000000000007E-3</v>
      </c>
      <c r="H28" s="74">
        <v>5.934E-3</v>
      </c>
      <c r="I28" s="74">
        <v>1.0836E-2</v>
      </c>
      <c r="J28" s="74">
        <v>0.12848400000000001</v>
      </c>
      <c r="K28" s="74">
        <v>0.19530600000000001</v>
      </c>
      <c r="L28" s="74">
        <v>0.35354599999999997</v>
      </c>
      <c r="M28" s="74">
        <v>0.499832</v>
      </c>
      <c r="N28" s="74">
        <v>0.89612000000000003</v>
      </c>
      <c r="O28" s="74">
        <v>1.614908</v>
      </c>
      <c r="P28" s="74">
        <v>2.2390100000000004</v>
      </c>
      <c r="Q28" s="74">
        <v>3.4166251999999999</v>
      </c>
      <c r="R28" s="74">
        <v>4.3528126</v>
      </c>
      <c r="S28" s="74">
        <v>5.2710474999999999</v>
      </c>
      <c r="T28" s="74">
        <v>6.4126576999999996</v>
      </c>
      <c r="U28" s="74">
        <v>8.9023860600000013</v>
      </c>
      <c r="V28" s="74">
        <v>5.7434588779956499</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[1]India!C29</f>
        <v>Otras renovables</v>
      </c>
      <c r="D29" s="74">
        <v>-7.1054273576010019E-15</v>
      </c>
      <c r="E29" s="74">
        <v>-1.7200000000627824E-4</v>
      </c>
      <c r="F29" s="74">
        <v>2.5799999998810108E-4</v>
      </c>
      <c r="G29" s="74">
        <v>0</v>
      </c>
      <c r="H29" s="74">
        <v>1.4210854715202004E-14</v>
      </c>
      <c r="I29" s="74">
        <v>0</v>
      </c>
      <c r="J29" s="74">
        <v>-8.5999999996033694E-5</v>
      </c>
      <c r="K29" s="74">
        <v>-8.6000000010244548E-5</v>
      </c>
      <c r="L29" s="74">
        <v>-1.7199999997785653E-4</v>
      </c>
      <c r="M29" s="74">
        <v>0</v>
      </c>
      <c r="N29" s="74">
        <v>-8.5999999996033694E-5</v>
      </c>
      <c r="O29" s="74">
        <v>8.5999999996033694E-5</v>
      </c>
      <c r="P29" s="74">
        <v>-2.8421709430404007E-14</v>
      </c>
      <c r="Q29" s="74">
        <v>0</v>
      </c>
      <c r="R29" s="74">
        <v>2.8421709430404007E-14</v>
      </c>
      <c r="S29" s="74">
        <v>-9.9999795111216372E-9</v>
      </c>
      <c r="T29" s="74">
        <v>9.9999795111216372E-9</v>
      </c>
      <c r="U29" s="74">
        <v>-9.9999795111216372E-9</v>
      </c>
      <c r="V29" s="74">
        <v>-6.4515817125691081E-9</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338.21996487999996</v>
      </c>
      <c r="E30" s="71">
        <v>357.29444351999996</v>
      </c>
      <c r="F30" s="71">
        <v>380.82182900999999</v>
      </c>
      <c r="G30" s="71">
        <v>401.54976135999999</v>
      </c>
      <c r="H30" s="71">
        <v>423.79773320000004</v>
      </c>
      <c r="I30" s="71">
        <v>451.15509115999998</v>
      </c>
      <c r="J30" s="71">
        <v>474.72295218000005</v>
      </c>
      <c r="K30" s="71">
        <v>489.78495018000001</v>
      </c>
      <c r="L30" s="71">
        <v>508.06467378000002</v>
      </c>
      <c r="M30" s="71">
        <v>533.34276719000002</v>
      </c>
      <c r="N30" s="71">
        <v>557.08569750000004</v>
      </c>
      <c r="O30" s="71">
        <v>576.87196826000002</v>
      </c>
      <c r="P30" s="71">
        <v>604.78776168999991</v>
      </c>
      <c r="Q30" s="71">
        <v>630.87146496999992</v>
      </c>
      <c r="R30" s="71">
        <v>634.89309615999991</v>
      </c>
      <c r="S30" s="71">
        <v>609.88132431999998</v>
      </c>
      <c r="T30" s="71">
        <v>633.06042951000006</v>
      </c>
      <c r="U30" s="71">
        <v>672.08860786999992</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[1]India!C31</f>
        <v>Industria</v>
      </c>
      <c r="D31" s="74">
        <v>106.20858871</v>
      </c>
      <c r="E31" s="74">
        <v>116.12635802</v>
      </c>
      <c r="F31" s="74">
        <v>129.48385325999999</v>
      </c>
      <c r="G31" s="74">
        <v>133.71913628000001</v>
      </c>
      <c r="H31" s="74">
        <v>146.97554381999998</v>
      </c>
      <c r="I31" s="74">
        <v>162.42416067000002</v>
      </c>
      <c r="J31" s="74">
        <v>174.95717404000001</v>
      </c>
      <c r="K31" s="74">
        <v>175.95095429</v>
      </c>
      <c r="L31" s="74">
        <v>190.43882230999998</v>
      </c>
      <c r="M31" s="74">
        <v>205.52215314</v>
      </c>
      <c r="N31" s="74">
        <v>210.36948794</v>
      </c>
      <c r="O31" s="74">
        <v>220.31796062000001</v>
      </c>
      <c r="P31" s="74">
        <v>234.82185164999999</v>
      </c>
      <c r="Q31" s="74">
        <v>246.88157717999999</v>
      </c>
      <c r="R31" s="74">
        <v>245.84177403999999</v>
      </c>
      <c r="S31" s="74">
        <v>235.4142918</v>
      </c>
      <c r="T31" s="74">
        <v>241.02128636999998</v>
      </c>
      <c r="U31" s="74">
        <v>256.65821203000002</v>
      </c>
      <c r="V31" s="74">
        <v>38.188150940901629</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38.962938919999999</v>
      </c>
      <c r="E32" s="74">
        <v>40.802916859999996</v>
      </c>
      <c r="F32" s="74">
        <v>48.180883850000001</v>
      </c>
      <c r="G32" s="74">
        <v>54.759127549999995</v>
      </c>
      <c r="H32" s="74">
        <v>59.998768409999997</v>
      </c>
      <c r="I32" s="74">
        <v>64.956588969999999</v>
      </c>
      <c r="J32" s="74">
        <v>70.206566379999998</v>
      </c>
      <c r="K32" s="74">
        <v>74.19597302999999</v>
      </c>
      <c r="L32" s="74">
        <v>75.94900186000001</v>
      </c>
      <c r="M32" s="74">
        <v>79.413106530000007</v>
      </c>
      <c r="N32" s="74">
        <v>86.95604093</v>
      </c>
      <c r="O32" s="74">
        <v>90.584484649999993</v>
      </c>
      <c r="P32" s="74">
        <v>98.430523820000005</v>
      </c>
      <c r="Q32" s="74">
        <v>103.52433291</v>
      </c>
      <c r="R32" s="74">
        <v>104.40669555999999</v>
      </c>
      <c r="S32" s="74">
        <v>92.189575200000007</v>
      </c>
      <c r="T32" s="74">
        <v>100.90208602</v>
      </c>
      <c r="U32" s="74">
        <v>114.10545276000001</v>
      </c>
      <c r="V32" s="74">
        <v>16.977739456353213</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138.41340460999999</v>
      </c>
      <c r="E33" s="74">
        <v>141.61435545000001</v>
      </c>
      <c r="F33" s="74">
        <v>144.25242613999998</v>
      </c>
      <c r="G33" s="74">
        <v>147.08404987</v>
      </c>
      <c r="H33" s="74">
        <v>150.93202338000003</v>
      </c>
      <c r="I33" s="74">
        <v>155.65309749000002</v>
      </c>
      <c r="J33" s="74">
        <v>160.33297162</v>
      </c>
      <c r="K33" s="74">
        <v>162.47965191999998</v>
      </c>
      <c r="L33" s="74">
        <v>165.32874548999999</v>
      </c>
      <c r="M33" s="74">
        <v>170.00513119999999</v>
      </c>
      <c r="N33" s="74">
        <v>175.14536931000001</v>
      </c>
      <c r="O33" s="74">
        <v>179.27567557</v>
      </c>
      <c r="P33" s="74">
        <v>182.45184983999999</v>
      </c>
      <c r="Q33" s="74">
        <v>185.78200906999999</v>
      </c>
      <c r="R33" s="74">
        <v>189.71077160999999</v>
      </c>
      <c r="S33" s="74">
        <v>185.04952799</v>
      </c>
      <c r="T33" s="74">
        <v>190.30616095000002</v>
      </c>
      <c r="U33" s="74">
        <v>196.82309947000002</v>
      </c>
      <c r="V33" s="74">
        <v>29.285290237812049</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106.1662924</v>
      </c>
      <c r="E34" s="71">
        <v>113.65068799999999</v>
      </c>
      <c r="F34" s="71">
        <v>122.7656789</v>
      </c>
      <c r="G34" s="71">
        <v>128.7282386</v>
      </c>
      <c r="H34" s="71">
        <v>133.71838570000003</v>
      </c>
      <c r="I34" s="71">
        <v>138.1133845</v>
      </c>
      <c r="J34" s="71">
        <v>145.4642537</v>
      </c>
      <c r="K34" s="71">
        <v>153.50346679999998</v>
      </c>
      <c r="L34" s="71">
        <v>154.66523079999999</v>
      </c>
      <c r="M34" s="71">
        <v>161.6592315</v>
      </c>
      <c r="N34" s="71">
        <v>179.60166880000003</v>
      </c>
      <c r="O34" s="71">
        <v>188.59098680000002</v>
      </c>
      <c r="P34" s="71">
        <v>199.59957026000001</v>
      </c>
      <c r="Q34" s="71">
        <v>206.77670239</v>
      </c>
      <c r="R34" s="71">
        <v>207.95017091</v>
      </c>
      <c r="S34" s="71">
        <v>193.54329382</v>
      </c>
      <c r="T34" s="71">
        <v>201.97092860000001</v>
      </c>
      <c r="U34" s="71">
        <v>221.96348645999998</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12.915779500000001</v>
      </c>
      <c r="E35" s="74">
        <v>15.0142142</v>
      </c>
      <c r="F35" s="74">
        <v>16.168382399999999</v>
      </c>
      <c r="G35" s="74">
        <v>14.982212199999999</v>
      </c>
      <c r="H35" s="74">
        <v>15.8138079</v>
      </c>
      <c r="I35" s="74">
        <v>14.401766799999999</v>
      </c>
      <c r="J35" s="74">
        <v>14.4809231</v>
      </c>
      <c r="K35" s="74">
        <v>16.506042900000001</v>
      </c>
      <c r="L35" s="74">
        <v>16.509875600000001</v>
      </c>
      <c r="M35" s="74">
        <v>18.917110900000001</v>
      </c>
      <c r="N35" s="74">
        <v>23.749086999999999</v>
      </c>
      <c r="O35" s="74">
        <v>27.771903699999999</v>
      </c>
      <c r="P35" s="74">
        <v>29.09868985</v>
      </c>
      <c r="Q35" s="74">
        <v>25.961681369999997</v>
      </c>
      <c r="R35" s="74">
        <v>26.154829150000001</v>
      </c>
      <c r="S35" s="74">
        <v>21.8516619</v>
      </c>
      <c r="T35" s="74">
        <v>20.774596989999999</v>
      </c>
      <c r="U35" s="74">
        <v>25.104130809999997</v>
      </c>
      <c r="V35" s="74">
        <v>11.310027252849089</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37.330581100000003</v>
      </c>
      <c r="E36" s="74">
        <v>39.042962000000003</v>
      </c>
      <c r="F36" s="74">
        <v>46.247592400000002</v>
      </c>
      <c r="G36" s="74">
        <v>52.812445199999999</v>
      </c>
      <c r="H36" s="74">
        <v>57.664488599999999</v>
      </c>
      <c r="I36" s="74">
        <v>62.227062599999996</v>
      </c>
      <c r="J36" s="74">
        <v>66.995223800000005</v>
      </c>
      <c r="K36" s="74">
        <v>71.100920000000002</v>
      </c>
      <c r="L36" s="74">
        <v>72.660343999999995</v>
      </c>
      <c r="M36" s="74">
        <v>75.792095500000002</v>
      </c>
      <c r="N36" s="74">
        <v>82.967767100000003</v>
      </c>
      <c r="O36" s="74">
        <v>86.680733799999999</v>
      </c>
      <c r="P36" s="74">
        <v>93.697852729999994</v>
      </c>
      <c r="Q36" s="74">
        <v>98.066902200000001</v>
      </c>
      <c r="R36" s="74">
        <v>98.882412419999994</v>
      </c>
      <c r="S36" s="74">
        <v>86.825667629999998</v>
      </c>
      <c r="T36" s="74">
        <v>93.984348540000013</v>
      </c>
      <c r="U36" s="74">
        <v>106.86779933</v>
      </c>
      <c r="V36" s="74">
        <v>48.146567273017958</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21.074494099999999</v>
      </c>
      <c r="E37" s="74">
        <v>21.625275100000003</v>
      </c>
      <c r="F37" s="74">
        <v>22.078824900000001</v>
      </c>
      <c r="G37" s="74">
        <v>22.5450093</v>
      </c>
      <c r="H37" s="74">
        <v>23.5559236</v>
      </c>
      <c r="I37" s="74">
        <v>24.4255946</v>
      </c>
      <c r="J37" s="74">
        <v>24.836497399999999</v>
      </c>
      <c r="K37" s="74">
        <v>24.494055299999999</v>
      </c>
      <c r="L37" s="74">
        <v>24.989840699999998</v>
      </c>
      <c r="M37" s="74">
        <v>26.720367299999999</v>
      </c>
      <c r="N37" s="74">
        <v>28.205064799999999</v>
      </c>
      <c r="O37" s="74">
        <v>28.9707176</v>
      </c>
      <c r="P37" s="74">
        <v>29.370115830000003</v>
      </c>
      <c r="Q37" s="74">
        <v>30.836167229999997</v>
      </c>
      <c r="R37" s="74">
        <v>31.529737359999999</v>
      </c>
      <c r="S37" s="74">
        <v>32.398611959999997</v>
      </c>
      <c r="T37" s="74">
        <v>33.285686049999995</v>
      </c>
      <c r="U37" s="74">
        <v>33.599211480000001</v>
      </c>
      <c r="V37" s="74">
        <v>15.137269654509103</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13.79983741</v>
      </c>
      <c r="E38" s="71">
        <v>14.126706179999999</v>
      </c>
      <c r="F38" s="71">
        <v>15.63941005</v>
      </c>
      <c r="G38" s="71">
        <v>15.223683730000001</v>
      </c>
      <c r="H38" s="71">
        <v>15.71004098</v>
      </c>
      <c r="I38" s="71">
        <v>18.012237079999998</v>
      </c>
      <c r="J38" s="71">
        <v>22.648460839999998</v>
      </c>
      <c r="K38" s="71">
        <v>25.043491969999998</v>
      </c>
      <c r="L38" s="71">
        <v>26.080702410000001</v>
      </c>
      <c r="M38" s="71">
        <v>25.92005267</v>
      </c>
      <c r="N38" s="71">
        <v>27.685739229999999</v>
      </c>
      <c r="O38" s="71">
        <v>29.64103948</v>
      </c>
      <c r="P38" s="71">
        <v>30.416036120000001</v>
      </c>
      <c r="Q38" s="71">
        <v>31.030365069999998</v>
      </c>
      <c r="R38" s="71">
        <v>33.54820471</v>
      </c>
      <c r="S38" s="71">
        <v>32.341670890000003</v>
      </c>
      <c r="T38" s="71">
        <v>34.3335711</v>
      </c>
      <c r="U38" s="71">
        <v>33.137009200000001</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3.74778214</v>
      </c>
      <c r="E39" s="74">
        <v>2.7328872299999998</v>
      </c>
      <c r="F39" s="74">
        <v>3.4898005599999999</v>
      </c>
      <c r="G39" s="74">
        <v>3.0615767799999998</v>
      </c>
      <c r="H39" s="74">
        <v>1.3252831699999998</v>
      </c>
      <c r="I39" s="74">
        <v>1.76245575</v>
      </c>
      <c r="J39" s="74">
        <v>3.1502537999999998</v>
      </c>
      <c r="K39" s="74">
        <v>3.21063659</v>
      </c>
      <c r="L39" s="74">
        <v>3.2391231400000002</v>
      </c>
      <c r="M39" s="74">
        <v>3.2616238899999996</v>
      </c>
      <c r="N39" s="74">
        <v>3.3068171400000002</v>
      </c>
      <c r="O39" s="74">
        <v>4.5187702099999996</v>
      </c>
      <c r="P39" s="74">
        <v>5.3519421000000005</v>
      </c>
      <c r="Q39" s="74">
        <v>5.7274697100000003</v>
      </c>
      <c r="R39" s="74">
        <v>6.2829023699999995</v>
      </c>
      <c r="S39" s="74">
        <v>5.2133986000000005</v>
      </c>
      <c r="T39" s="74">
        <v>5.5357662200000002</v>
      </c>
      <c r="U39" s="74">
        <v>5.3428388099999999</v>
      </c>
      <c r="V39" s="74">
        <v>16.123479272836725</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0.67539791999999998</v>
      </c>
      <c r="E40" s="74">
        <v>0.72937896000000002</v>
      </c>
      <c r="F40" s="74">
        <v>0.83590125000000004</v>
      </c>
      <c r="G40" s="74">
        <v>0.86919944999999998</v>
      </c>
      <c r="H40" s="74">
        <v>1.2150078100000001</v>
      </c>
      <c r="I40" s="74">
        <v>1.37350737</v>
      </c>
      <c r="J40" s="74">
        <v>1.80219938</v>
      </c>
      <c r="K40" s="74">
        <v>1.64982673</v>
      </c>
      <c r="L40" s="74">
        <v>1.74965806</v>
      </c>
      <c r="M40" s="74">
        <v>1.84993063</v>
      </c>
      <c r="N40" s="74">
        <v>1.9588246300000001</v>
      </c>
      <c r="O40" s="74">
        <v>2.1556632499999999</v>
      </c>
      <c r="P40" s="74">
        <v>2.40600645</v>
      </c>
      <c r="Q40" s="74">
        <v>2.79338942</v>
      </c>
      <c r="R40" s="74">
        <v>2.9590150300000002</v>
      </c>
      <c r="S40" s="74">
        <v>2.3612709000000001</v>
      </c>
      <c r="T40" s="74">
        <v>2.50658862</v>
      </c>
      <c r="U40" s="74">
        <v>2.4192313100000002</v>
      </c>
      <c r="V40" s="74">
        <v>7.300692996759647</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0.55028840999999995</v>
      </c>
      <c r="E41" s="74">
        <v>0.57858489999999996</v>
      </c>
      <c r="F41" s="74">
        <v>0.57543179</v>
      </c>
      <c r="G41" s="74">
        <v>0.57227223000000005</v>
      </c>
      <c r="H41" s="74">
        <v>0.90610752000000006</v>
      </c>
      <c r="I41" s="74">
        <v>1.05953703</v>
      </c>
      <c r="J41" s="74">
        <v>1.7037049099999999</v>
      </c>
      <c r="K41" s="74">
        <v>1.9939625000000001</v>
      </c>
      <c r="L41" s="74">
        <v>1.96617</v>
      </c>
      <c r="M41" s="74">
        <v>1.8290854300000001</v>
      </c>
      <c r="N41" s="74">
        <v>1.8473359499999999</v>
      </c>
      <c r="O41" s="74">
        <v>2.5057179000000001</v>
      </c>
      <c r="P41" s="74">
        <v>2.9289851799999997</v>
      </c>
      <c r="Q41" s="74">
        <v>3.1427242400000002</v>
      </c>
      <c r="R41" s="74">
        <v>3.7334747200000002</v>
      </c>
      <c r="S41" s="74">
        <v>3.1745398700000003</v>
      </c>
      <c r="T41" s="74">
        <v>3.3699079200000002</v>
      </c>
      <c r="U41" s="74">
        <v>3.25246301</v>
      </c>
      <c r="V41" s="74">
        <v>9.8151978362609729</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106.16630000000001</v>
      </c>
      <c r="E42" s="71">
        <v>113.6507</v>
      </c>
      <c r="F42" s="71">
        <v>122.7657</v>
      </c>
      <c r="G42" s="71">
        <v>128.72819999999999</v>
      </c>
      <c r="H42" s="71">
        <v>133.7184</v>
      </c>
      <c r="I42" s="71">
        <v>138.11339999999998</v>
      </c>
      <c r="J42" s="71">
        <v>145.46429999999998</v>
      </c>
      <c r="K42" s="71">
        <v>153.5035</v>
      </c>
      <c r="L42" s="71">
        <v>154.6652</v>
      </c>
      <c r="M42" s="71">
        <v>161.6592</v>
      </c>
      <c r="N42" s="71">
        <v>179.60170000000002</v>
      </c>
      <c r="O42" s="71">
        <v>188.59100000000001</v>
      </c>
      <c r="P42" s="71">
        <v>199.59960000000001</v>
      </c>
      <c r="Q42" s="71">
        <v>206.77670000000001</v>
      </c>
      <c r="R42" s="71">
        <v>207.95020000000002</v>
      </c>
      <c r="S42" s="71">
        <v>193.54329999999999</v>
      </c>
      <c r="T42" s="71">
        <v>201.9709</v>
      </c>
      <c r="U42" s="71">
        <v>221.96350000000001</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9.2522900000000003</v>
      </c>
      <c r="E43" s="74">
        <v>9.9349500000000006</v>
      </c>
      <c r="F43" s="74">
        <v>11.05524</v>
      </c>
      <c r="G43" s="74">
        <v>12.046059999999999</v>
      </c>
      <c r="H43" s="74">
        <v>13.715260000000001</v>
      </c>
      <c r="I43" s="74">
        <v>15.187580000000001</v>
      </c>
      <c r="J43" s="74">
        <v>16.041440000000001</v>
      </c>
      <c r="K43" s="74">
        <v>16.846080000000001</v>
      </c>
      <c r="L43" s="74">
        <v>18.32696</v>
      </c>
      <c r="M43" s="74">
        <v>20.410250000000001</v>
      </c>
      <c r="N43" s="74">
        <v>23.376290000000001</v>
      </c>
      <c r="O43" s="74">
        <v>25.428549999999998</v>
      </c>
      <c r="P43" s="74">
        <v>28.006180000000001</v>
      </c>
      <c r="Q43" s="74">
        <v>30.26388</v>
      </c>
      <c r="R43" s="74">
        <v>32.073250000000002</v>
      </c>
      <c r="S43" s="74">
        <v>29.926830000000002</v>
      </c>
      <c r="T43" s="74">
        <v>33.008300000000006</v>
      </c>
      <c r="U43" s="74">
        <v>37.424330000000005</v>
      </c>
      <c r="V43" s="74">
        <v>16.860578428435307</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36.914730000000006</v>
      </c>
      <c r="E44" s="74">
        <v>39.109310000000001</v>
      </c>
      <c r="F44" s="74">
        <v>44.74259</v>
      </c>
      <c r="G44" s="74">
        <v>51.585900000000002</v>
      </c>
      <c r="H44" s="74">
        <v>56.058810000000001</v>
      </c>
      <c r="I44" s="74">
        <v>60.002220000000001</v>
      </c>
      <c r="J44" s="74">
        <v>64.600269999999995</v>
      </c>
      <c r="K44" s="74">
        <v>68.7774</v>
      </c>
      <c r="L44" s="74">
        <v>67.932460000000006</v>
      </c>
      <c r="M44" s="74">
        <v>69.039059999999992</v>
      </c>
      <c r="N44" s="74">
        <v>73.626770000000008</v>
      </c>
      <c r="O44" s="74">
        <v>75.046720000000008</v>
      </c>
      <c r="P44" s="74">
        <v>80.141059999999996</v>
      </c>
      <c r="Q44" s="74">
        <v>82.505399999999995</v>
      </c>
      <c r="R44" s="74">
        <v>81.583660000000009</v>
      </c>
      <c r="S44" s="74">
        <v>72.061920000000001</v>
      </c>
      <c r="T44" s="74">
        <v>76.179389999999998</v>
      </c>
      <c r="U44" s="74">
        <v>85.270690000000002</v>
      </c>
      <c r="V44" s="74">
        <v>38.416536953147698</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10.81761</v>
      </c>
      <c r="E45" s="74">
        <v>11.58769</v>
      </c>
      <c r="F45" s="74">
        <v>11.61458</v>
      </c>
      <c r="G45" s="74">
        <v>10.075379999999999</v>
      </c>
      <c r="H45" s="74">
        <v>9.6058409999999999</v>
      </c>
      <c r="I45" s="74">
        <v>9.1190189999999998</v>
      </c>
      <c r="J45" s="74">
        <v>7.9312520000000006</v>
      </c>
      <c r="K45" s="74">
        <v>6.3661260000000004</v>
      </c>
      <c r="L45" s="74">
        <v>5.1581940000000008</v>
      </c>
      <c r="M45" s="74">
        <v>5.0784979999999997</v>
      </c>
      <c r="N45" s="74">
        <v>5.9071499999999997</v>
      </c>
      <c r="O45" s="74">
        <v>6.5024740000000003</v>
      </c>
      <c r="P45" s="74">
        <v>6.1521549999999996</v>
      </c>
      <c r="Q45" s="74">
        <v>5.9679120000000001</v>
      </c>
      <c r="R45" s="74">
        <v>5.7429560000000004</v>
      </c>
      <c r="S45" s="74">
        <v>6.0554809999999994</v>
      </c>
      <c r="T45" s="74">
        <v>6.8288059999999993</v>
      </c>
      <c r="U45" s="74">
        <v>7.6266170000000004</v>
      </c>
      <c r="V45" s="74">
        <v>3.4359779873717975</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1.2975350000000001</v>
      </c>
      <c r="E46" s="74">
        <v>1.594754</v>
      </c>
      <c r="F46" s="74">
        <v>1.8504259999999999</v>
      </c>
      <c r="G46" s="74">
        <v>1.831251</v>
      </c>
      <c r="H46" s="74">
        <v>1.947368</v>
      </c>
      <c r="I46" s="74">
        <v>2.171081</v>
      </c>
      <c r="J46" s="74">
        <v>2.4672350000000001</v>
      </c>
      <c r="K46" s="74">
        <v>2.4448639999999999</v>
      </c>
      <c r="L46" s="74">
        <v>2.6046590000000003</v>
      </c>
      <c r="M46" s="74">
        <v>2.7612579999999998</v>
      </c>
      <c r="N46" s="74">
        <v>3.0797820000000002</v>
      </c>
      <c r="O46" s="74">
        <v>3.594322</v>
      </c>
      <c r="P46" s="74">
        <v>4.0864270000000005</v>
      </c>
      <c r="Q46" s="74">
        <v>4.4435140000000004</v>
      </c>
      <c r="R46" s="74">
        <v>4.2823700000000002</v>
      </c>
      <c r="S46" s="74">
        <v>2.5795309999999998</v>
      </c>
      <c r="T46" s="74">
        <v>3.4935239999999999</v>
      </c>
      <c r="U46" s="74">
        <v>5.138477</v>
      </c>
      <c r="V46" s="74">
        <v>2.3150099002763969</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11.89913</v>
      </c>
      <c r="E47" s="74">
        <v>12.41427</v>
      </c>
      <c r="F47" s="74">
        <v>13.53945</v>
      </c>
      <c r="G47" s="74">
        <v>13.79364</v>
      </c>
      <c r="H47" s="74">
        <v>14.840870000000001</v>
      </c>
      <c r="I47" s="74">
        <v>16.191990000000001</v>
      </c>
      <c r="J47" s="74">
        <v>17.340900000000001</v>
      </c>
      <c r="K47" s="74">
        <v>17.625580000000003</v>
      </c>
      <c r="L47" s="74">
        <v>18.403939999999999</v>
      </c>
      <c r="M47" s="74">
        <v>20.331209999999999</v>
      </c>
      <c r="N47" s="74">
        <v>22.164709999999999</v>
      </c>
      <c r="O47" s="74">
        <v>24.407169999999997</v>
      </c>
      <c r="P47" s="74">
        <v>26.36788</v>
      </c>
      <c r="Q47" s="74">
        <v>28.135180000000002</v>
      </c>
      <c r="R47" s="74">
        <v>29.743189999999998</v>
      </c>
      <c r="S47" s="74">
        <v>31.13261</v>
      </c>
      <c r="T47" s="74">
        <v>32.003659999999996</v>
      </c>
      <c r="U47" s="74">
        <v>32.286349999999999</v>
      </c>
      <c r="V47" s="74">
        <v>14.545792438846927</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120.422034</v>
      </c>
      <c r="E48" s="71">
        <v>139.730254</v>
      </c>
      <c r="F48" s="71">
        <v>157.17953199999999</v>
      </c>
      <c r="G48" s="71">
        <v>164.526184</v>
      </c>
      <c r="H48" s="71">
        <v>188.04871</v>
      </c>
      <c r="I48" s="71">
        <v>196.36317</v>
      </c>
      <c r="J48" s="71">
        <v>207.88429999999997</v>
      </c>
      <c r="K48" s="71">
        <v>220.90775000000002</v>
      </c>
      <c r="L48" s="71">
        <v>225.5163</v>
      </c>
      <c r="M48" s="71">
        <v>231.07301000000001</v>
      </c>
      <c r="N48" s="71">
        <v>254.73763</v>
      </c>
      <c r="O48" s="71">
        <v>275.18772000000001</v>
      </c>
      <c r="P48" s="71">
        <v>283.65255999999999</v>
      </c>
      <c r="Q48" s="71">
        <v>290.16885000000002</v>
      </c>
      <c r="R48" s="71">
        <v>305.23144000000002</v>
      </c>
      <c r="S48" s="71">
        <v>273.15485999999999</v>
      </c>
      <c r="T48" s="71">
        <v>283.68669</v>
      </c>
      <c r="U48" s="71">
        <v>305.20129000000003</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114.55</v>
      </c>
      <c r="E49" s="74">
        <v>131.77889999999999</v>
      </c>
      <c r="F49" s="74">
        <v>147.5762</v>
      </c>
      <c r="G49" s="74">
        <v>154.81979999999999</v>
      </c>
      <c r="H49" s="74">
        <v>177.40309999999999</v>
      </c>
      <c r="I49" s="74">
        <v>184.92589999999998</v>
      </c>
      <c r="J49" s="74">
        <v>191.84429999999998</v>
      </c>
      <c r="K49" s="74">
        <v>205.31310000000002</v>
      </c>
      <c r="L49" s="74">
        <v>210.07</v>
      </c>
      <c r="M49" s="74">
        <v>214.51390000000001</v>
      </c>
      <c r="N49" s="74">
        <v>235.70359999999999</v>
      </c>
      <c r="O49" s="74">
        <v>253.0736</v>
      </c>
      <c r="P49" s="74">
        <v>259.23349999999999</v>
      </c>
      <c r="Q49" s="74">
        <v>264.63470000000001</v>
      </c>
      <c r="R49" s="74">
        <v>275.10820000000001</v>
      </c>
      <c r="S49" s="74">
        <v>243.8553</v>
      </c>
      <c r="T49" s="74">
        <v>256.39889999999997</v>
      </c>
      <c r="U49" s="74">
        <v>281.7663</v>
      </c>
      <c r="V49" s="74">
        <v>92.321464303116144</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5.8720339999999993</v>
      </c>
      <c r="E50" s="74">
        <v>7.9513540000000003</v>
      </c>
      <c r="F50" s="74">
        <v>9.603332</v>
      </c>
      <c r="G50" s="74">
        <v>9.7063839999999999</v>
      </c>
      <c r="H50" s="74">
        <v>10.645610000000001</v>
      </c>
      <c r="I50" s="74">
        <v>11.43727</v>
      </c>
      <c r="J50" s="74">
        <v>16.04</v>
      </c>
      <c r="K50" s="74">
        <v>15.59465</v>
      </c>
      <c r="L50" s="74">
        <v>15.446299999999999</v>
      </c>
      <c r="M50" s="74">
        <v>16.55911</v>
      </c>
      <c r="N50" s="74">
        <v>19.034029999999998</v>
      </c>
      <c r="O50" s="74">
        <v>22.11412</v>
      </c>
      <c r="P50" s="74">
        <v>24.419060000000002</v>
      </c>
      <c r="Q50" s="74">
        <v>25.53415</v>
      </c>
      <c r="R50" s="74">
        <v>30.123240000000003</v>
      </c>
      <c r="S50" s="74">
        <v>29.29956</v>
      </c>
      <c r="T50" s="74">
        <v>27.287790000000001</v>
      </c>
      <c r="U50" s="74">
        <v>23.434990000000003</v>
      </c>
      <c r="V50" s="74">
        <v>7.6785356968838494</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0.52001999999999993</v>
      </c>
      <c r="E51" s="74">
        <v>0.45047000000000004</v>
      </c>
      <c r="F51" s="74">
        <v>0.35095999999999999</v>
      </c>
      <c r="G51" s="74">
        <v>0.42479</v>
      </c>
      <c r="H51" s="74">
        <v>0.41194999999999998</v>
      </c>
      <c r="I51" s="74">
        <v>1.8211400000000002</v>
      </c>
      <c r="J51" s="74">
        <v>0.69977999999999996</v>
      </c>
      <c r="K51" s="74">
        <v>0.15728999999999999</v>
      </c>
      <c r="L51" s="74">
        <v>0.25145000000000001</v>
      </c>
      <c r="M51" s="74">
        <v>0.39804</v>
      </c>
      <c r="N51" s="74">
        <v>1.08284</v>
      </c>
      <c r="O51" s="74">
        <v>0.50931999999999999</v>
      </c>
      <c r="P51" s="74">
        <v>0.18618000000000001</v>
      </c>
      <c r="Q51" s="74">
        <v>0.71689999999999998</v>
      </c>
      <c r="R51" s="74">
        <v>2.2962199999999999</v>
      </c>
      <c r="S51" s="74">
        <v>1.44557</v>
      </c>
      <c r="T51" s="74">
        <v>0.71784439999999994</v>
      </c>
      <c r="U51" s="74">
        <v>1.143524</v>
      </c>
      <c r="V51" s="74">
        <v>0.37467862603070906</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0.82735999999999998</v>
      </c>
      <c r="E52" s="74">
        <v>1.0000709999999999</v>
      </c>
      <c r="F52" s="74">
        <v>3.0519240000000001</v>
      </c>
      <c r="G52" s="74">
        <v>2.8357759999999996</v>
      </c>
      <c r="H52" s="74">
        <v>2.6175600000000001</v>
      </c>
      <c r="I52" s="74">
        <v>2.064263</v>
      </c>
      <c r="J52" s="74">
        <v>1.095218</v>
      </c>
      <c r="K52" s="74">
        <v>0.54605760000000003</v>
      </c>
      <c r="L52" s="74">
        <v>7.9633399999999993E-2</v>
      </c>
      <c r="M52" s="74">
        <v>0.12824080000000002</v>
      </c>
      <c r="N52" s="74">
        <v>0.1830534</v>
      </c>
      <c r="O52" s="74">
        <v>1.0424739999999999</v>
      </c>
      <c r="P52" s="74">
        <v>1.407546</v>
      </c>
      <c r="Q52" s="74">
        <v>0.57398099999999996</v>
      </c>
      <c r="R52" s="74">
        <v>2.8916230000000001</v>
      </c>
      <c r="S52" s="74">
        <v>0.67016160000000002</v>
      </c>
      <c r="T52" s="74">
        <v>4.4918779999999998E-2</v>
      </c>
      <c r="U52" s="74">
        <v>0.3379547</v>
      </c>
      <c r="V52" s="74">
        <v>0.11073174035404632</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1.376927</v>
      </c>
      <c r="E53" s="74">
        <v>2.864277</v>
      </c>
      <c r="F53" s="74">
        <v>3.5133719999999999</v>
      </c>
      <c r="G53" s="74">
        <v>2.6501519999999998</v>
      </c>
      <c r="H53" s="74">
        <v>0.86033919999999997</v>
      </c>
      <c r="I53" s="74">
        <v>0.97268259999999995</v>
      </c>
      <c r="J53" s="74">
        <v>1.1551210000000001</v>
      </c>
      <c r="K53" s="74">
        <v>0.99668760000000001</v>
      </c>
      <c r="L53" s="74">
        <v>1.2780260000000001</v>
      </c>
      <c r="M53" s="74">
        <v>0.86610039999999999</v>
      </c>
      <c r="N53" s="74">
        <v>1.123434</v>
      </c>
      <c r="O53" s="74">
        <v>0.88818499999999989</v>
      </c>
      <c r="P53" s="74">
        <v>1.164723</v>
      </c>
      <c r="Q53" s="74">
        <v>1.3625239999999998</v>
      </c>
      <c r="R53" s="74">
        <v>4.4005969999999994</v>
      </c>
      <c r="S53" s="74">
        <v>6.1971310000000006</v>
      </c>
      <c r="T53" s="74">
        <v>8.6230419999999999</v>
      </c>
      <c r="U53" s="74">
        <v>8.2149020000000004</v>
      </c>
      <c r="V53" s="74">
        <v>2.6916341015465561</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2.1305999999999999E-3</v>
      </c>
      <c r="E54" s="74">
        <v>2.1305999999999999E-3</v>
      </c>
      <c r="F54" s="74">
        <v>0</v>
      </c>
      <c r="G54" s="74">
        <v>0</v>
      </c>
      <c r="H54" s="74">
        <v>0</v>
      </c>
      <c r="I54" s="74">
        <v>0</v>
      </c>
      <c r="J54" s="74">
        <v>0</v>
      </c>
      <c r="K54" s="74">
        <v>0</v>
      </c>
      <c r="L54" s="74">
        <v>0</v>
      </c>
      <c r="M54" s="74">
        <v>0.149142</v>
      </c>
      <c r="N54" s="74">
        <v>0.3046758</v>
      </c>
      <c r="O54" s="74">
        <v>0.36007139999999999</v>
      </c>
      <c r="P54" s="74">
        <v>0.31958999999999999</v>
      </c>
      <c r="Q54" s="74">
        <v>0.27591269999999996</v>
      </c>
      <c r="R54" s="74">
        <v>6.92445E-2</v>
      </c>
      <c r="S54" s="74">
        <v>0</v>
      </c>
      <c r="T54" s="74">
        <v>0</v>
      </c>
      <c r="U54" s="74">
        <v>0</v>
      </c>
      <c r="V54" s="74">
        <v>0</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3.8003110000000002</v>
      </c>
      <c r="E55" s="74">
        <v>2.5734569999999999</v>
      </c>
      <c r="F55" s="74">
        <v>3.5867979999999999</v>
      </c>
      <c r="G55" s="74">
        <v>2.9835379999999998</v>
      </c>
      <c r="H55" s="74">
        <v>3.12588</v>
      </c>
      <c r="I55" s="74">
        <v>5.0655749999999999</v>
      </c>
      <c r="J55" s="74">
        <v>6.5409629999999996</v>
      </c>
      <c r="K55" s="74">
        <v>7.1182400000000001</v>
      </c>
      <c r="L55" s="74">
        <v>7.4187399999999997</v>
      </c>
      <c r="M55" s="74">
        <v>9.3911960000000008</v>
      </c>
      <c r="N55" s="74">
        <v>10.120979999999999</v>
      </c>
      <c r="O55" s="74">
        <v>12.536280000000001</v>
      </c>
      <c r="P55" s="74">
        <v>12.85599</v>
      </c>
      <c r="Q55" s="74">
        <v>14.95158</v>
      </c>
      <c r="R55" s="74">
        <v>16.72973</v>
      </c>
      <c r="S55" s="74">
        <v>18.612939999999998</v>
      </c>
      <c r="T55" s="74">
        <v>19.253880000000002</v>
      </c>
      <c r="U55" s="74">
        <v>20.684080000000002</v>
      </c>
      <c r="V55" s="74">
        <v>6.7771928486933986</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24.23152</v>
      </c>
      <c r="E56" s="71">
        <v>34.603290000000001</v>
      </c>
      <c r="F56" s="71">
        <v>42.547739999999997</v>
      </c>
      <c r="G56" s="71">
        <v>40.478449999999995</v>
      </c>
      <c r="H56" s="71">
        <v>53.20626</v>
      </c>
      <c r="I56" s="71">
        <v>61.434870000000004</v>
      </c>
      <c r="J56" s="71">
        <v>65.175640000000001</v>
      </c>
      <c r="K56" s="71">
        <v>67.345640000000003</v>
      </c>
      <c r="L56" s="71">
        <v>71.684049999999999</v>
      </c>
      <c r="M56" s="71">
        <v>68.608820000000009</v>
      </c>
      <c r="N56" s="71">
        <v>65.242140000000006</v>
      </c>
      <c r="O56" s="71">
        <v>70.605740000000011</v>
      </c>
      <c r="P56" s="71">
        <v>71.88524000000001</v>
      </c>
      <c r="Q56" s="71">
        <v>65.208430000000007</v>
      </c>
      <c r="R56" s="71">
        <v>71.014780000000002</v>
      </c>
      <c r="S56" s="71">
        <v>60.985510000000005</v>
      </c>
      <c r="T56" s="71">
        <v>67.55583</v>
      </c>
      <c r="U56" s="71">
        <v>65.443379999999991</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24.23152</v>
      </c>
      <c r="E57" s="74">
        <v>34.603290000000001</v>
      </c>
      <c r="F57" s="74">
        <v>42.547739999999997</v>
      </c>
      <c r="G57" s="74">
        <v>40.478449999999995</v>
      </c>
      <c r="H57" s="74">
        <v>53.20626</v>
      </c>
      <c r="I57" s="74">
        <v>61.434870000000004</v>
      </c>
      <c r="J57" s="74">
        <v>65.175640000000001</v>
      </c>
      <c r="K57" s="74">
        <v>67.345640000000003</v>
      </c>
      <c r="L57" s="74">
        <v>71.684049999999999</v>
      </c>
      <c r="M57" s="74">
        <v>68.608820000000009</v>
      </c>
      <c r="N57" s="74">
        <v>65.242140000000006</v>
      </c>
      <c r="O57" s="74">
        <v>70.605740000000011</v>
      </c>
      <c r="P57" s="74">
        <v>71.88524000000001</v>
      </c>
      <c r="Q57" s="74">
        <v>65.208430000000007</v>
      </c>
      <c r="R57" s="74">
        <v>71.014780000000002</v>
      </c>
      <c r="S57" s="74">
        <v>60.985510000000005</v>
      </c>
      <c r="T57" s="74">
        <v>67.55583</v>
      </c>
      <c r="U57" s="74">
        <v>65.443379999999991</v>
      </c>
      <c r="V57" s="74">
        <v>100</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0</v>
      </c>
      <c r="G58" s="74">
        <v>0</v>
      </c>
      <c r="H58" s="74">
        <v>0</v>
      </c>
      <c r="I58" s="74">
        <v>0</v>
      </c>
      <c r="J58" s="74">
        <v>0</v>
      </c>
      <c r="K58" s="74">
        <v>0</v>
      </c>
      <c r="L58" s="74">
        <v>0</v>
      </c>
      <c r="M58" s="74">
        <v>0</v>
      </c>
      <c r="N58" s="74">
        <v>0</v>
      </c>
      <c r="O58" s="74">
        <v>0</v>
      </c>
      <c r="P58" s="74">
        <v>0</v>
      </c>
      <c r="Q58" s="74">
        <v>0</v>
      </c>
      <c r="R58" s="74">
        <v>0</v>
      </c>
      <c r="S58" s="74">
        <v>0</v>
      </c>
      <c r="T58" s="74">
        <v>0</v>
      </c>
      <c r="U58" s="74">
        <v>0</v>
      </c>
      <c r="V58" s="74">
        <v>0</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2.8355000000000001</v>
      </c>
      <c r="E59" s="74">
        <v>4.08847</v>
      </c>
      <c r="F59" s="74">
        <v>4.8588699999999996</v>
      </c>
      <c r="G59" s="74">
        <v>5.9331499999999995</v>
      </c>
      <c r="H59" s="74">
        <v>10.454969999999999</v>
      </c>
      <c r="I59" s="74">
        <v>14.528459999999999</v>
      </c>
      <c r="J59" s="74">
        <v>15.54068</v>
      </c>
      <c r="K59" s="74">
        <v>17.822990000000001</v>
      </c>
      <c r="L59" s="74">
        <v>16.31429</v>
      </c>
      <c r="M59" s="74">
        <v>17.17136</v>
      </c>
      <c r="N59" s="74">
        <v>17.99419</v>
      </c>
      <c r="O59" s="74">
        <v>16.496189999999999</v>
      </c>
      <c r="P59" s="74">
        <v>15.018520000000001</v>
      </c>
      <c r="Q59" s="74">
        <v>13.786950000000001</v>
      </c>
      <c r="R59" s="74">
        <v>13.5997</v>
      </c>
      <c r="S59" s="74">
        <v>12.418419999999999</v>
      </c>
      <c r="T59" s="74">
        <v>14.425739999999999</v>
      </c>
      <c r="U59" s="74">
        <v>14.03607</v>
      </c>
      <c r="V59" s="74">
        <v>21.447654445720872</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8.7948369999999993</v>
      </c>
      <c r="E60" s="74">
        <v>11.757819999999999</v>
      </c>
      <c r="F60" s="74">
        <v>14.797330000000001</v>
      </c>
      <c r="G60" s="74">
        <v>15.223420000000001</v>
      </c>
      <c r="H60" s="74">
        <v>19.12443</v>
      </c>
      <c r="I60" s="74">
        <v>21.131810000000002</v>
      </c>
      <c r="J60" s="74">
        <v>21.191790000000001</v>
      </c>
      <c r="K60" s="74">
        <v>23.23227</v>
      </c>
      <c r="L60" s="74">
        <v>27.37424</v>
      </c>
      <c r="M60" s="74">
        <v>26.433119999999999</v>
      </c>
      <c r="N60" s="74">
        <v>24.859069999999999</v>
      </c>
      <c r="O60" s="74">
        <v>28.39189</v>
      </c>
      <c r="P60" s="74">
        <v>30.751939999999998</v>
      </c>
      <c r="Q60" s="74">
        <v>28.886240000000001</v>
      </c>
      <c r="R60" s="74">
        <v>32.735529999999997</v>
      </c>
      <c r="S60" s="74">
        <v>31.621700000000001</v>
      </c>
      <c r="T60" s="74">
        <v>33.515320000000003</v>
      </c>
      <c r="U60" s="74">
        <v>29.51193</v>
      </c>
      <c r="V60" s="74">
        <v>45.095363350731581</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1.7427629999999998</v>
      </c>
      <c r="E61" s="74">
        <v>3.6093919999999997</v>
      </c>
      <c r="F61" s="74">
        <v>4.5302240000000005</v>
      </c>
      <c r="G61" s="74">
        <v>5.9599609999999998</v>
      </c>
      <c r="H61" s="74">
        <v>4.9795970000000001</v>
      </c>
      <c r="I61" s="74">
        <v>6.4659870000000002</v>
      </c>
      <c r="J61" s="74">
        <v>7.5807790000000006</v>
      </c>
      <c r="K61" s="74">
        <v>5.6863039999999998</v>
      </c>
      <c r="L61" s="74">
        <v>5.9138720000000005</v>
      </c>
      <c r="M61" s="74">
        <v>4.5724719999999994</v>
      </c>
      <c r="N61" s="74">
        <v>2.694321</v>
      </c>
      <c r="O61" s="74">
        <v>2.1585300000000003</v>
      </c>
      <c r="P61" s="74">
        <v>2.4245049999999999</v>
      </c>
      <c r="Q61" s="74">
        <v>2.1095590000000004</v>
      </c>
      <c r="R61" s="74">
        <v>1.4662249999999999</v>
      </c>
      <c r="S61" s="74">
        <v>1.130155</v>
      </c>
      <c r="T61" s="74">
        <v>1.6873800000000001</v>
      </c>
      <c r="U61" s="74">
        <v>1.7676679999999998</v>
      </c>
      <c r="V61" s="74">
        <v>2.7010646454996672</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3.0126680000000001</v>
      </c>
      <c r="E62" s="74">
        <v>3.890476</v>
      </c>
      <c r="F62" s="74">
        <v>4.7789359999999999</v>
      </c>
      <c r="G62" s="74">
        <v>3.9426750000000004</v>
      </c>
      <c r="H62" s="74">
        <v>4.8875959999999994</v>
      </c>
      <c r="I62" s="74">
        <v>4.7704129999999996</v>
      </c>
      <c r="J62" s="74">
        <v>4.8588329999999997</v>
      </c>
      <c r="K62" s="74">
        <v>4.9685589999999999</v>
      </c>
      <c r="L62" s="74">
        <v>6.1201490000000005</v>
      </c>
      <c r="M62" s="74">
        <v>5.8804560000000006</v>
      </c>
      <c r="N62" s="74">
        <v>6.057296</v>
      </c>
      <c r="O62" s="74">
        <v>7.7457960000000003</v>
      </c>
      <c r="P62" s="74">
        <v>7.65205</v>
      </c>
      <c r="Q62" s="74">
        <v>7.8715020000000004</v>
      </c>
      <c r="R62" s="74">
        <v>7.3569620000000002</v>
      </c>
      <c r="S62" s="74">
        <v>3.775423</v>
      </c>
      <c r="T62" s="74">
        <v>5.524127</v>
      </c>
      <c r="U62" s="74">
        <v>7.7378749999999998</v>
      </c>
      <c r="V62" s="74">
        <v>11.823770410391395</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5.98741E-2</v>
      </c>
      <c r="E63" s="74">
        <v>0.12652639999999998</v>
      </c>
      <c r="F63" s="74">
        <v>0.1118403</v>
      </c>
      <c r="G63" s="74">
        <v>0.12313729999999999</v>
      </c>
      <c r="H63" s="74">
        <v>0.1479907</v>
      </c>
      <c r="I63" s="74">
        <v>0.17397380000000001</v>
      </c>
      <c r="J63" s="74">
        <v>0.19656780000000001</v>
      </c>
      <c r="K63" s="74">
        <v>0.22594</v>
      </c>
      <c r="L63" s="74">
        <v>0.2564419</v>
      </c>
      <c r="M63" s="74">
        <v>0.28694380000000003</v>
      </c>
      <c r="N63" s="74">
        <v>0.2202915</v>
      </c>
      <c r="O63" s="74">
        <v>0.35811489999999996</v>
      </c>
      <c r="P63" s="74">
        <v>0.40556229999999999</v>
      </c>
      <c r="Q63" s="74">
        <v>0.47108490000000003</v>
      </c>
      <c r="R63" s="74">
        <v>0.52305109999999999</v>
      </c>
      <c r="S63" s="74">
        <v>0.51062439999999998</v>
      </c>
      <c r="T63" s="74">
        <v>0.57937360000000004</v>
      </c>
      <c r="U63" s="74">
        <v>0.60318870000000002</v>
      </c>
      <c r="V63" s="74">
        <v>0.92169551756037071</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1085.24450572</v>
      </c>
      <c r="E64" s="71">
        <v>1155.5727698599999</v>
      </c>
      <c r="F64" s="71">
        <v>1256.92719517</v>
      </c>
      <c r="G64" s="71">
        <v>1337.7414631500001</v>
      </c>
      <c r="H64" s="71">
        <v>1471.8774081500001</v>
      </c>
      <c r="I64" s="71">
        <v>1570.3327549999999</v>
      </c>
      <c r="J64" s="71">
        <v>1662.11469272</v>
      </c>
      <c r="K64" s="71">
        <v>1809.9195657800001</v>
      </c>
      <c r="L64" s="71">
        <v>1859.2939196099999</v>
      </c>
      <c r="M64" s="71">
        <v>2024.3367555100001</v>
      </c>
      <c r="N64" s="71">
        <v>2034.55549468</v>
      </c>
      <c r="O64" s="71">
        <v>2058.6726684499999</v>
      </c>
      <c r="P64" s="71">
        <v>2176.1356395299999</v>
      </c>
      <c r="Q64" s="71">
        <v>2302.9426937500002</v>
      </c>
      <c r="R64" s="71">
        <v>2265.63253979</v>
      </c>
      <c r="S64" s="71">
        <v>2067.5004786300001</v>
      </c>
      <c r="T64" s="71">
        <v>2280.93723722</v>
      </c>
      <c r="U64" s="71">
        <v>2480.86599867</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291.37</v>
      </c>
      <c r="E65" s="71">
        <v>287.10999999999996</v>
      </c>
      <c r="F65" s="71">
        <v>290.07</v>
      </c>
      <c r="G65" s="71">
        <v>299.47000000000003</v>
      </c>
      <c r="H65" s="71">
        <v>305.47999999999996</v>
      </c>
      <c r="I65" s="71">
        <v>300.39</v>
      </c>
      <c r="J65" s="71">
        <v>302.12</v>
      </c>
      <c r="K65" s="71">
        <v>311.96000000000004</v>
      </c>
      <c r="L65" s="71">
        <v>301.23</v>
      </c>
      <c r="M65" s="71">
        <v>305.33999999999997</v>
      </c>
      <c r="N65" s="71">
        <v>284.16000000000003</v>
      </c>
      <c r="O65" s="71">
        <v>265.60000000000002</v>
      </c>
      <c r="P65" s="71">
        <v>262.89</v>
      </c>
      <c r="Q65" s="71">
        <v>261.35000000000002</v>
      </c>
      <c r="R65" s="71">
        <v>247.85</v>
      </c>
      <c r="S65" s="71">
        <v>242.14</v>
      </c>
      <c r="T65" s="71">
        <v>245.2</v>
      </c>
      <c r="U65" s="71">
        <v>249.64000000000001</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82.09</v>
      </c>
      <c r="E66" s="71">
        <v>79.839999999999989</v>
      </c>
      <c r="F66" s="71">
        <v>79.36</v>
      </c>
      <c r="G66" s="71">
        <v>81.78</v>
      </c>
      <c r="H66" s="71">
        <v>80.570000000000007</v>
      </c>
      <c r="I66" s="71">
        <v>79.22999999999999</v>
      </c>
      <c r="J66" s="71">
        <v>78.899999999999991</v>
      </c>
      <c r="K66" s="71">
        <v>76.7</v>
      </c>
      <c r="L66" s="71">
        <v>75.03</v>
      </c>
      <c r="M66" s="71">
        <v>73.73</v>
      </c>
      <c r="N66" s="71">
        <v>70.790000000000006</v>
      </c>
      <c r="O66" s="71">
        <v>67.94</v>
      </c>
      <c r="P66" s="71">
        <v>66.89</v>
      </c>
      <c r="Q66" s="71">
        <v>65.36</v>
      </c>
      <c r="R66" s="71">
        <v>63.33</v>
      </c>
      <c r="S66" s="71">
        <v>64.460000000000008</v>
      </c>
      <c r="T66" s="71">
        <v>61.47</v>
      </c>
      <c r="U66" s="71">
        <v>61.48</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131.86000000000001</v>
      </c>
      <c r="E67" s="75">
        <v>128.73000000000002</v>
      </c>
      <c r="F67" s="75">
        <v>126.79000000000002</v>
      </c>
      <c r="G67" s="75">
        <v>129.76</v>
      </c>
      <c r="H67" s="75">
        <v>131.45000000000002</v>
      </c>
      <c r="I67" s="75">
        <v>127.64</v>
      </c>
      <c r="J67" s="75">
        <v>126.12</v>
      </c>
      <c r="K67" s="75">
        <v>126.25</v>
      </c>
      <c r="L67" s="75">
        <v>121.99</v>
      </c>
      <c r="M67" s="75">
        <v>121.25</v>
      </c>
      <c r="N67" s="75">
        <v>115.04</v>
      </c>
      <c r="O67" s="75">
        <v>108.36999999999999</v>
      </c>
      <c r="P67" s="75">
        <v>106.61</v>
      </c>
      <c r="Q67" s="75">
        <v>105.14999999999999</v>
      </c>
      <c r="R67" s="75">
        <v>101.43</v>
      </c>
      <c r="S67" s="75">
        <v>102.16</v>
      </c>
      <c r="T67" s="75">
        <v>100.67</v>
      </c>
      <c r="U67" s="75">
        <v>101.13</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3E00-000000000000}"/>
  </hyperlinks>
  <pageMargins left="0.18" right="0.25" top="0.75" bottom="0.75" header="0.3" footer="0.3"/>
  <pageSetup paperSize="9" scale="27"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Hoja64">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275.82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300</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173.17220112999999</v>
      </c>
      <c r="E4" s="66">
        <v>177.19348474</v>
      </c>
      <c r="F4" s="66">
        <v>176.14251024000001</v>
      </c>
      <c r="G4" s="66">
        <v>178.20364434999999</v>
      </c>
      <c r="H4" s="66">
        <v>187.66036228000002</v>
      </c>
      <c r="I4" s="66">
        <v>196.07871541999998</v>
      </c>
      <c r="J4" s="66">
        <v>200.26196836</v>
      </c>
      <c r="K4" s="66">
        <v>198.88374234</v>
      </c>
      <c r="L4" s="66">
        <v>191.20704068000001</v>
      </c>
      <c r="M4" s="66">
        <v>198.96628541000001</v>
      </c>
      <c r="N4" s="66">
        <v>195.67768935999999</v>
      </c>
      <c r="O4" s="66">
        <v>199.87329364999999</v>
      </c>
      <c r="P4" s="66">
        <v>208.03283174000001</v>
      </c>
      <c r="Q4" s="66">
        <v>223.23630030000001</v>
      </c>
      <c r="R4" s="66">
        <v>231.81454414000001</v>
      </c>
      <c r="S4" s="66">
        <v>219.98593439999999</v>
      </c>
      <c r="T4" s="66">
        <v>227.85192218</v>
      </c>
      <c r="U4" s="66">
        <v>275.81861851000002</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65.182309900000007</v>
      </c>
      <c r="E5" s="74">
        <v>63.751074600000003</v>
      </c>
      <c r="F5" s="74">
        <v>61.693810800000001</v>
      </c>
      <c r="G5" s="74">
        <v>63.267143699999998</v>
      </c>
      <c r="H5" s="74">
        <v>65.152397499999992</v>
      </c>
      <c r="I5" s="74">
        <v>67.391436600000006</v>
      </c>
      <c r="J5" s="74">
        <v>66.459808099999989</v>
      </c>
      <c r="K5" s="74">
        <v>72.440244000000007</v>
      </c>
      <c r="L5" s="74">
        <v>74.127642500000007</v>
      </c>
      <c r="M5" s="74">
        <v>74.6863654</v>
      </c>
      <c r="N5" s="74">
        <v>71.247321599999992</v>
      </c>
      <c r="O5" s="74">
        <v>70.190610499999991</v>
      </c>
      <c r="P5" s="74">
        <v>74.550987699999993</v>
      </c>
      <c r="Q5" s="74">
        <v>79.443374429999992</v>
      </c>
      <c r="R5" s="74">
        <v>76.554011849999995</v>
      </c>
      <c r="S5" s="74">
        <v>68.38672339</v>
      </c>
      <c r="T5" s="74">
        <v>71.768980220000003</v>
      </c>
      <c r="U5" s="74">
        <v>78.037669190000003</v>
      </c>
      <c r="V5" s="74">
        <v>28.293111469982467</v>
      </c>
      <c r="AD5" s="113"/>
      <c r="AE5" s="113"/>
      <c r="AO5" s="114" t="s">
        <v>320</v>
      </c>
      <c r="AP5" s="115">
        <f t="shared" ref="AP5:BF5" si="0">+E4/D4-1</f>
        <v>2.3221299860831879E-2</v>
      </c>
      <c r="AQ5" s="115">
        <f t="shared" si="0"/>
        <v>-5.9312254146484111E-3</v>
      </c>
      <c r="AR5" s="115">
        <f t="shared" si="0"/>
        <v>1.1701514343082975E-2</v>
      </c>
      <c r="AS5" s="115">
        <f t="shared" si="0"/>
        <v>5.3066916585760682E-2</v>
      </c>
      <c r="AT5" s="115">
        <f t="shared" si="0"/>
        <v>4.4859516616723161E-2</v>
      </c>
      <c r="AU5" s="115">
        <f t="shared" si="0"/>
        <v>2.1334559087861749E-2</v>
      </c>
      <c r="AV5" s="115">
        <f t="shared" si="0"/>
        <v>-6.8821156172920173E-3</v>
      </c>
      <c r="AW5" s="115">
        <f t="shared" si="0"/>
        <v>-3.8598940112844149E-2</v>
      </c>
      <c r="AX5" s="115">
        <f t="shared" si="0"/>
        <v>4.0580329586219044E-2</v>
      </c>
      <c r="AY5" s="115">
        <f t="shared" si="0"/>
        <v>-1.6528408535262051E-2</v>
      </c>
      <c r="AZ5" s="115">
        <f t="shared" si="0"/>
        <v>2.1441403482034715E-2</v>
      </c>
      <c r="BA5" s="115">
        <f t="shared" si="0"/>
        <v>4.0823553467269402E-2</v>
      </c>
      <c r="BB5" s="115">
        <f t="shared" si="0"/>
        <v>7.3082063214912729E-2</v>
      </c>
      <c r="BC5" s="115">
        <f t="shared" si="0"/>
        <v>3.8426742552496895E-2</v>
      </c>
      <c r="BD5" s="115">
        <f t="shared" si="0"/>
        <v>-5.102617604897286E-2</v>
      </c>
      <c r="BE5" s="115">
        <f t="shared" si="0"/>
        <v>3.5756776002311641E-2</v>
      </c>
      <c r="BF5" s="115">
        <f t="shared" si="0"/>
        <v>0.21051697028084293</v>
      </c>
    </row>
    <row r="6" spans="1:58" s="105" customFormat="1" ht="22.5" customHeight="1" x14ac:dyDescent="0.25">
      <c r="B6" s="111"/>
      <c r="C6" s="72" t="s">
        <v>0</v>
      </c>
      <c r="D6" s="74">
        <v>29.2733448</v>
      </c>
      <c r="E6" s="74">
        <v>29.402987959999997</v>
      </c>
      <c r="F6" s="74">
        <v>27.902558039999999</v>
      </c>
      <c r="G6" s="74">
        <v>29.811629410000002</v>
      </c>
      <c r="H6" s="74">
        <v>34.400601889999997</v>
      </c>
      <c r="I6" s="74">
        <v>38.822914879999999</v>
      </c>
      <c r="J6" s="74">
        <v>35.658426480000003</v>
      </c>
      <c r="K6" s="74">
        <v>35.006190889999999</v>
      </c>
      <c r="L6" s="74">
        <v>36.512553740000001</v>
      </c>
      <c r="M6" s="74">
        <v>36.606405850000002</v>
      </c>
      <c r="N6" s="74">
        <v>37.865111779999999</v>
      </c>
      <c r="O6" s="74">
        <v>39.091638010000004</v>
      </c>
      <c r="P6" s="74">
        <v>38.74577137</v>
      </c>
      <c r="Q6" s="74">
        <v>38.934614209999999</v>
      </c>
      <c r="R6" s="74">
        <v>39.211679450000005</v>
      </c>
      <c r="S6" s="74">
        <v>34.10147053</v>
      </c>
      <c r="T6" s="74">
        <v>33.914963810000003</v>
      </c>
      <c r="U6" s="74">
        <v>33.269313430000004</v>
      </c>
      <c r="V6" s="74">
        <v>12.06202598277237</v>
      </c>
      <c r="AI6" s="23"/>
      <c r="AO6" s="114" t="s">
        <v>319</v>
      </c>
      <c r="AP6" s="115">
        <f t="shared" ref="AP6:BF6" si="1">+E64/D64-1</f>
        <v>5.4731358536764363E-2</v>
      </c>
      <c r="AQ6" s="115">
        <f t="shared" si="1"/>
        <v>5.0280646139879259E-2</v>
      </c>
      <c r="AR6" s="115">
        <f t="shared" si="1"/>
        <v>-1.6979151500795431E-2</v>
      </c>
      <c r="AS6" s="115">
        <f t="shared" si="1"/>
        <v>4.719378566961141E-2</v>
      </c>
      <c r="AT6" s="115">
        <f t="shared" si="1"/>
        <v>7.325408345803508E-2</v>
      </c>
      <c r="AU6" s="115">
        <f t="shared" si="1"/>
        <v>0.12336876781467732</v>
      </c>
      <c r="AV6" s="115">
        <f t="shared" si="1"/>
        <v>1.5336646812309285E-2</v>
      </c>
      <c r="AW6" s="115">
        <f t="shared" si="1"/>
        <v>-8.3942369708212006E-2</v>
      </c>
      <c r="AX6" s="115">
        <f t="shared" si="1"/>
        <v>8.2837961783860825E-2</v>
      </c>
      <c r="AY6" s="115">
        <f t="shared" si="1"/>
        <v>1.1724664182765743E-2</v>
      </c>
      <c r="AZ6" s="115">
        <f t="shared" si="1"/>
        <v>-1.8044460664429995E-2</v>
      </c>
      <c r="BA6" s="115">
        <f t="shared" si="1"/>
        <v>6.7349155197425681E-2</v>
      </c>
      <c r="BB6" s="115">
        <f t="shared" si="1"/>
        <v>0.10610504290708334</v>
      </c>
      <c r="BC6" s="115">
        <f t="shared" si="1"/>
        <v>7.6343724282761816E-2</v>
      </c>
      <c r="BD6" s="115">
        <f t="shared" si="1"/>
        <v>-6.8599589534691252E-2</v>
      </c>
      <c r="BE6" s="115">
        <f t="shared" si="1"/>
        <v>5.5294882054258032E-2</v>
      </c>
      <c r="BF6" s="115">
        <f t="shared" si="1"/>
        <v>0.28172787086952367</v>
      </c>
    </row>
    <row r="7" spans="1:58" s="23" customFormat="1" ht="22.5" customHeight="1" x14ac:dyDescent="0.25">
      <c r="B7" s="72"/>
      <c r="C7" s="72" t="s">
        <v>5</v>
      </c>
      <c r="D7" s="74">
        <v>22.128641699999999</v>
      </c>
      <c r="E7" s="74">
        <v>26.496475699999998</v>
      </c>
      <c r="F7" s="74">
        <v>28.398755900000001</v>
      </c>
      <c r="G7" s="74">
        <v>25.787671500000002</v>
      </c>
      <c r="H7" s="74">
        <v>30.5150352</v>
      </c>
      <c r="I7" s="74">
        <v>31.84141</v>
      </c>
      <c r="J7" s="74">
        <v>41.823746200000002</v>
      </c>
      <c r="K7" s="74">
        <v>37.452324300000001</v>
      </c>
      <c r="L7" s="74">
        <v>28.529061000000002</v>
      </c>
      <c r="M7" s="74">
        <v>36.0947721</v>
      </c>
      <c r="N7" s="74">
        <v>39.6638588</v>
      </c>
      <c r="O7" s="74">
        <v>43.306434000000003</v>
      </c>
      <c r="P7" s="74">
        <v>48.373274180000003</v>
      </c>
      <c r="Q7" s="74">
        <v>55.571471719999998</v>
      </c>
      <c r="R7" s="74">
        <v>68.762444669999994</v>
      </c>
      <c r="S7" s="74">
        <v>68.32009257</v>
      </c>
      <c r="T7" s="74">
        <v>70.276711590000005</v>
      </c>
      <c r="U7" s="74">
        <v>106.74219408</v>
      </c>
      <c r="V7" s="74">
        <v>38.700140931976271</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v>0</v>
      </c>
      <c r="V8" s="74">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0.92235</v>
      </c>
      <c r="E9" s="74">
        <v>0.82757799999999992</v>
      </c>
      <c r="F9" s="74">
        <v>0.97059600000000001</v>
      </c>
      <c r="G9" s="74">
        <v>0.99140800000000007</v>
      </c>
      <c r="H9" s="74">
        <v>0.97902400000000001</v>
      </c>
      <c r="I9" s="74">
        <v>1.5012159999999999</v>
      </c>
      <c r="J9" s="74">
        <v>1.0680340000000001</v>
      </c>
      <c r="K9" s="74">
        <v>1.100714</v>
      </c>
      <c r="L9" s="74">
        <v>1.4553779999999998</v>
      </c>
      <c r="M9" s="74">
        <v>1.3039320000000001</v>
      </c>
      <c r="N9" s="74">
        <v>1.1817260000000001</v>
      </c>
      <c r="O9" s="74">
        <v>1.606222</v>
      </c>
      <c r="P9" s="74">
        <v>1.602352</v>
      </c>
      <c r="Q9" s="74">
        <v>1.8607149199999999</v>
      </c>
      <c r="R9" s="74">
        <v>1.8198460000000001</v>
      </c>
      <c r="S9" s="74">
        <v>2.0919499999999998</v>
      </c>
      <c r="T9" s="74">
        <v>2.123942</v>
      </c>
      <c r="U9" s="74">
        <v>2.3473699999999997</v>
      </c>
      <c r="V9" s="74">
        <v>0.85105567299289986</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49.987435529999999</v>
      </c>
      <c r="E10" s="74">
        <v>50.990820079999999</v>
      </c>
      <c r="F10" s="74">
        <v>51.140133710000001</v>
      </c>
      <c r="G10" s="74">
        <v>51.20171354</v>
      </c>
      <c r="H10" s="74">
        <v>48.62103269</v>
      </c>
      <c r="I10" s="74">
        <v>48.475987350000004</v>
      </c>
      <c r="J10" s="74">
        <v>47.19399378</v>
      </c>
      <c r="K10" s="74">
        <v>44.786586550000003</v>
      </c>
      <c r="L10" s="74">
        <v>42.487560240000001</v>
      </c>
      <c r="M10" s="74">
        <v>41.642761669999999</v>
      </c>
      <c r="N10" s="74">
        <v>37.078508790000001</v>
      </c>
      <c r="O10" s="74">
        <v>36.454440349999999</v>
      </c>
      <c r="P10" s="74">
        <v>33.686670570000004</v>
      </c>
      <c r="Q10" s="74">
        <v>35.2200609</v>
      </c>
      <c r="R10" s="74">
        <v>33.146837769999998</v>
      </c>
      <c r="S10" s="74">
        <v>33.515519090000005</v>
      </c>
      <c r="T10" s="74">
        <v>35.959562259999998</v>
      </c>
      <c r="U10" s="74">
        <v>40.945835760000001</v>
      </c>
      <c r="V10" s="74">
        <v>14.845203699878395</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0</v>
      </c>
      <c r="E11" s="74">
        <v>0</v>
      </c>
      <c r="F11" s="74">
        <v>0</v>
      </c>
      <c r="G11" s="74">
        <v>0</v>
      </c>
      <c r="H11" s="74">
        <v>3.4399999999999996E-4</v>
      </c>
      <c r="I11" s="74">
        <v>4.2999999999999994E-4</v>
      </c>
      <c r="J11" s="74">
        <v>5.1599999999999997E-4</v>
      </c>
      <c r="K11" s="74">
        <v>6.8799999999999992E-4</v>
      </c>
      <c r="L11" s="74">
        <v>4.2999999999999999E-4</v>
      </c>
      <c r="M11" s="74">
        <v>6.02E-4</v>
      </c>
      <c r="N11" s="74">
        <v>7.7400000000000006E-4</v>
      </c>
      <c r="O11" s="74">
        <v>2.3220000000000003E-3</v>
      </c>
      <c r="P11" s="74">
        <v>3.0143000000000001E-3</v>
      </c>
      <c r="Q11" s="74">
        <v>2.4070539999999998E-2</v>
      </c>
      <c r="R11" s="74">
        <v>5.1796080000000001E-2</v>
      </c>
      <c r="S11" s="74">
        <v>5.5553420000000006E-2</v>
      </c>
      <c r="T11" s="74">
        <v>5.4147319999999999E-2</v>
      </c>
      <c r="U11" s="74">
        <v>6.8776779999999996E-2</v>
      </c>
      <c r="V11" s="74">
        <v>2.4935510289892354E-2</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5.6781191999999976</v>
      </c>
      <c r="E12" s="70">
        <v>5.7245484000000033</v>
      </c>
      <c r="F12" s="70">
        <v>6.0366557900000259</v>
      </c>
      <c r="G12" s="70">
        <v>7.1440781999999672</v>
      </c>
      <c r="H12" s="70">
        <v>7.991927000000004</v>
      </c>
      <c r="I12" s="70">
        <v>8.0453205899999887</v>
      </c>
      <c r="J12" s="70">
        <v>8.0574437999999873</v>
      </c>
      <c r="K12" s="70">
        <v>8.0969945999999595</v>
      </c>
      <c r="L12" s="70">
        <v>8.0944152000000145</v>
      </c>
      <c r="M12" s="70">
        <v>8.6314463900000362</v>
      </c>
      <c r="N12" s="70">
        <v>8.6403883899999983</v>
      </c>
      <c r="O12" s="70">
        <v>9.2216267900000162</v>
      </c>
      <c r="P12" s="70">
        <v>11.070761620000013</v>
      </c>
      <c r="Q12" s="70">
        <v>12.181993580000039</v>
      </c>
      <c r="R12" s="70">
        <v>12.26792832000001</v>
      </c>
      <c r="S12" s="70">
        <v>13.5146254</v>
      </c>
      <c r="T12" s="70">
        <v>13.753614980000009</v>
      </c>
      <c r="U12" s="70">
        <v>14.407459269999947</v>
      </c>
      <c r="V12" s="70">
        <v>5.2235267321076781</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132.32361132</v>
      </c>
      <c r="E13" s="71">
        <v>137.39450277</v>
      </c>
      <c r="F13" s="71">
        <v>138.65170545999999</v>
      </c>
      <c r="G13" s="71">
        <v>135.2551066</v>
      </c>
      <c r="H13" s="71">
        <v>139.40535253000002</v>
      </c>
      <c r="I13" s="71">
        <v>148.36300276999998</v>
      </c>
      <c r="J13" s="71">
        <v>156.77986149</v>
      </c>
      <c r="K13" s="71">
        <v>161.75747564</v>
      </c>
      <c r="L13" s="71">
        <v>150.95050051999999</v>
      </c>
      <c r="M13" s="71">
        <v>152.95284580000001</v>
      </c>
      <c r="N13" s="71">
        <v>148.66678338</v>
      </c>
      <c r="O13" s="71">
        <v>142.16781155000001</v>
      </c>
      <c r="P13" s="71">
        <v>146.33321669</v>
      </c>
      <c r="Q13" s="71">
        <v>155.95529384999998</v>
      </c>
      <c r="R13" s="71">
        <v>162.61364793000001</v>
      </c>
      <c r="S13" s="71">
        <v>151.54314228999999</v>
      </c>
      <c r="T13" s="71">
        <v>152.44270040000001</v>
      </c>
      <c r="U13" s="71">
        <v>195.24790554999998</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51.9578858</v>
      </c>
      <c r="E14" s="74">
        <v>50.902582799999998</v>
      </c>
      <c r="F14" s="74">
        <v>51.529129099999999</v>
      </c>
      <c r="G14" s="74">
        <v>52.030453099999995</v>
      </c>
      <c r="H14" s="74">
        <v>54.043245999999996</v>
      </c>
      <c r="I14" s="74">
        <v>54.954628</v>
      </c>
      <c r="J14" s="74">
        <v>61.874695299999999</v>
      </c>
      <c r="K14" s="74">
        <v>72.004298299999988</v>
      </c>
      <c r="L14" s="74">
        <v>71.026362399999996</v>
      </c>
      <c r="M14" s="74">
        <v>71.37782030000001</v>
      </c>
      <c r="N14" s="74">
        <v>69.951267300000012</v>
      </c>
      <c r="O14" s="74">
        <v>64.454506600000002</v>
      </c>
      <c r="P14" s="74">
        <v>68.336114969999997</v>
      </c>
      <c r="Q14" s="74">
        <v>72.969958970000008</v>
      </c>
      <c r="R14" s="74">
        <v>71.764902419999999</v>
      </c>
      <c r="S14" s="74">
        <v>63.659431740000002</v>
      </c>
      <c r="T14" s="74">
        <v>65.269302159999995</v>
      </c>
      <c r="U14" s="74">
        <v>71.878631940000005</v>
      </c>
      <c r="V14" s="74">
        <v>36.814034822818108</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13.63064542</v>
      </c>
      <c r="E15" s="74">
        <v>15.309393009999999</v>
      </c>
      <c r="F15" s="74">
        <v>11.03247743</v>
      </c>
      <c r="G15" s="74">
        <v>12.297264649999999</v>
      </c>
      <c r="H15" s="74">
        <v>15.420112649999998</v>
      </c>
      <c r="I15" s="74">
        <v>15.862400320000001</v>
      </c>
      <c r="J15" s="74">
        <v>16.855770339999999</v>
      </c>
      <c r="K15" s="74">
        <v>17.458352180000002</v>
      </c>
      <c r="L15" s="74">
        <v>17.463578679999998</v>
      </c>
      <c r="M15" s="74">
        <v>17.415226350000001</v>
      </c>
      <c r="N15" s="74">
        <v>17.238768329999999</v>
      </c>
      <c r="O15" s="74">
        <v>14.578365009999999</v>
      </c>
      <c r="P15" s="74">
        <v>15.457555080000001</v>
      </c>
      <c r="Q15" s="74">
        <v>16.671027440000003</v>
      </c>
      <c r="R15" s="74">
        <v>16.535288229999999</v>
      </c>
      <c r="S15" s="74">
        <v>16.79982601</v>
      </c>
      <c r="T15" s="74">
        <v>16.463318390000001</v>
      </c>
      <c r="U15" s="74">
        <v>14.60860909</v>
      </c>
      <c r="V15" s="74">
        <v>7.4820823551722855</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8.2735757999999997</v>
      </c>
      <c r="E16" s="74">
        <v>11.201960699999999</v>
      </c>
      <c r="F16" s="74">
        <v>15.300312099999999</v>
      </c>
      <c r="G16" s="74">
        <v>9.4351857999999993</v>
      </c>
      <c r="H16" s="74">
        <v>10.3965713</v>
      </c>
      <c r="I16" s="74">
        <v>17.184870700000001</v>
      </c>
      <c r="J16" s="74">
        <v>18.110175999999999</v>
      </c>
      <c r="K16" s="74">
        <v>13.408232</v>
      </c>
      <c r="L16" s="74">
        <v>4.6369961999999996</v>
      </c>
      <c r="M16" s="74">
        <v>6.5097551000000005</v>
      </c>
      <c r="N16" s="74">
        <v>8.251100000000001</v>
      </c>
      <c r="O16" s="74">
        <v>9.4885035000000002</v>
      </c>
      <c r="P16" s="74">
        <v>11.1461747</v>
      </c>
      <c r="Q16" s="74">
        <v>14.71629722</v>
      </c>
      <c r="R16" s="74">
        <v>24.549824040000001</v>
      </c>
      <c r="S16" s="74">
        <v>20.250817029999997</v>
      </c>
      <c r="T16" s="74">
        <v>16.820307750000001</v>
      </c>
      <c r="U16" s="74">
        <v>48.960768029999997</v>
      </c>
      <c r="V16" s="74">
        <v>25.076206524254825</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9.2626299999999997</v>
      </c>
      <c r="E17" s="74">
        <v>9.7536900000000006</v>
      </c>
      <c r="F17" s="74">
        <v>10.458804000000001</v>
      </c>
      <c r="G17" s="74">
        <v>11.07766</v>
      </c>
      <c r="H17" s="74">
        <v>11.700558000000001</v>
      </c>
      <c r="I17" s="74">
        <v>12.667541999999999</v>
      </c>
      <c r="J17" s="74">
        <v>13.587397999999999</v>
      </c>
      <c r="K17" s="74">
        <v>14.963226000000001</v>
      </c>
      <c r="L17" s="74">
        <v>16.128526000000001</v>
      </c>
      <c r="M17" s="74">
        <v>17.079772000000002</v>
      </c>
      <c r="N17" s="74">
        <v>17.444669999999999</v>
      </c>
      <c r="O17" s="74">
        <v>18.576344000000002</v>
      </c>
      <c r="P17" s="74">
        <v>19.189499919999999</v>
      </c>
      <c r="Q17" s="74">
        <v>22.943047409999998</v>
      </c>
      <c r="R17" s="74">
        <v>23.254344700000001</v>
      </c>
      <c r="S17" s="74">
        <v>23.699660609999999</v>
      </c>
      <c r="T17" s="74">
        <v>25.191184199999999</v>
      </c>
      <c r="U17" s="74">
        <v>27.14227511</v>
      </c>
      <c r="V17" s="74">
        <v>13.901442391170379</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v>
      </c>
      <c r="E18" s="74">
        <v>0</v>
      </c>
      <c r="F18" s="74">
        <v>0</v>
      </c>
      <c r="G18" s="74">
        <v>0</v>
      </c>
      <c r="H18" s="74">
        <v>0</v>
      </c>
      <c r="I18" s="74">
        <v>0</v>
      </c>
      <c r="J18" s="74">
        <v>0</v>
      </c>
      <c r="K18" s="74">
        <v>0</v>
      </c>
      <c r="L18" s="74">
        <v>0</v>
      </c>
      <c r="M18" s="74">
        <v>0</v>
      </c>
      <c r="N18" s="74">
        <v>0</v>
      </c>
      <c r="O18" s="74">
        <v>0</v>
      </c>
      <c r="P18" s="74">
        <v>0</v>
      </c>
      <c r="Q18" s="74">
        <v>0</v>
      </c>
      <c r="R18" s="74">
        <v>0</v>
      </c>
      <c r="S18" s="74">
        <v>0</v>
      </c>
      <c r="T18" s="74">
        <v>0</v>
      </c>
      <c r="U18" s="74">
        <v>0</v>
      </c>
      <c r="V18" s="74">
        <v>0</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49.1988743</v>
      </c>
      <c r="E19" s="74">
        <v>50.226876259999997</v>
      </c>
      <c r="F19" s="74">
        <v>50.330982830000004</v>
      </c>
      <c r="G19" s="74">
        <v>50.414543060000007</v>
      </c>
      <c r="H19" s="74">
        <v>47.84486459</v>
      </c>
      <c r="I19" s="74">
        <v>47.693561759999994</v>
      </c>
      <c r="J19" s="74">
        <v>46.35182185</v>
      </c>
      <c r="K19" s="74">
        <v>43.923367169999999</v>
      </c>
      <c r="L19" s="74">
        <v>41.695037239999998</v>
      </c>
      <c r="M19" s="74">
        <v>40.57027205</v>
      </c>
      <c r="N19" s="74">
        <v>35.780977749999998</v>
      </c>
      <c r="O19" s="74">
        <v>35.070092440000003</v>
      </c>
      <c r="P19" s="74">
        <v>32.203872019999999</v>
      </c>
      <c r="Q19" s="74">
        <v>28.654962820000001</v>
      </c>
      <c r="R19" s="74">
        <v>26.50928854</v>
      </c>
      <c r="S19" s="74">
        <v>27.133406900000001</v>
      </c>
      <c r="T19" s="74">
        <v>28.6985879</v>
      </c>
      <c r="U19" s="74">
        <v>32.657621370000001</v>
      </c>
      <c r="V19" s="74">
        <v>16.726233901462717</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10.967494</v>
      </c>
      <c r="E20" s="71">
        <v>11.444191999999999</v>
      </c>
      <c r="F20" s="71">
        <v>12.224986000000001</v>
      </c>
      <c r="G20" s="71">
        <v>12.842036</v>
      </c>
      <c r="H20" s="71">
        <v>13.482564</v>
      </c>
      <c r="I20" s="71">
        <v>14.598930000000001</v>
      </c>
      <c r="J20" s="71">
        <v>15.773861999999999</v>
      </c>
      <c r="K20" s="71">
        <v>17.202580000000001</v>
      </c>
      <c r="L20" s="71">
        <v>18.577720000000003</v>
      </c>
      <c r="M20" s="71">
        <v>19.597335999999999</v>
      </c>
      <c r="N20" s="71">
        <v>20.122623999999998</v>
      </c>
      <c r="O20" s="71">
        <v>21.321120000000001</v>
      </c>
      <c r="P20" s="71">
        <v>21.922201519999998</v>
      </c>
      <c r="Q20" s="71">
        <v>24.404183880000001</v>
      </c>
      <c r="R20" s="71">
        <v>25.40822889</v>
      </c>
      <c r="S20" s="71">
        <v>25.097029549999998</v>
      </c>
      <c r="T20" s="71">
        <v>26.580073759999998</v>
      </c>
      <c r="U20" s="71">
        <v>28.683683179999999</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3.3797139999999999</v>
      </c>
      <c r="E21" s="74">
        <v>3.3265659999999997</v>
      </c>
      <c r="F21" s="74">
        <v>3.2352339999999997</v>
      </c>
      <c r="G21" s="74">
        <v>3.6844980000000001</v>
      </c>
      <c r="H21" s="74">
        <v>3.0387240000000002</v>
      </c>
      <c r="I21" s="74">
        <v>2.9369000000000001</v>
      </c>
      <c r="J21" s="74">
        <v>3.6273080000000002</v>
      </c>
      <c r="K21" s="74">
        <v>2.5730340000000003</v>
      </c>
      <c r="L21" s="74">
        <v>2.3006720000000001</v>
      </c>
      <c r="M21" s="74">
        <v>2.249072</v>
      </c>
      <c r="N21" s="74">
        <v>1.6899000000000002</v>
      </c>
      <c r="O21" s="74">
        <v>1.3505440000000002</v>
      </c>
      <c r="P21" s="74">
        <v>1.66948962</v>
      </c>
      <c r="Q21" s="74">
        <v>1.2796323600000001</v>
      </c>
      <c r="R21" s="74">
        <v>0.85975833999999995</v>
      </c>
      <c r="S21" s="74">
        <v>0.67993690000000007</v>
      </c>
      <c r="T21" s="74">
        <v>0.75578677999999999</v>
      </c>
      <c r="U21" s="74">
        <v>0.65264612</v>
      </c>
      <c r="V21" s="74">
        <v>2.2753218821460988</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1.6413959999999999</v>
      </c>
      <c r="E22" s="74">
        <v>1.672528</v>
      </c>
      <c r="F22" s="74">
        <v>1.9239919999999999</v>
      </c>
      <c r="G22" s="74">
        <v>2.167802</v>
      </c>
      <c r="H22" s="74">
        <v>2.9931439999999996</v>
      </c>
      <c r="I22" s="74">
        <v>3.4612420000000004</v>
      </c>
      <c r="J22" s="74">
        <v>3.279782</v>
      </c>
      <c r="K22" s="74">
        <v>3.9089580000000002</v>
      </c>
      <c r="L22" s="74">
        <v>4.42814</v>
      </c>
      <c r="M22" s="74">
        <v>4.8181499999999993</v>
      </c>
      <c r="N22" s="74">
        <v>5.0648840000000002</v>
      </c>
      <c r="O22" s="74">
        <v>5.6501139999999994</v>
      </c>
      <c r="P22" s="74">
        <v>4.7609479600000002</v>
      </c>
      <c r="Q22" s="74">
        <v>5.1102173500000001</v>
      </c>
      <c r="R22" s="74">
        <v>5.2745370400000002</v>
      </c>
      <c r="S22" s="74">
        <v>4.1324506699999999</v>
      </c>
      <c r="T22" s="74">
        <v>4.4379381599999999</v>
      </c>
      <c r="U22" s="74">
        <v>4.4226035000000001</v>
      </c>
      <c r="V22" s="74">
        <v>15.418534196764893</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4.4541979999999999</v>
      </c>
      <c r="E23" s="74">
        <v>5.0421800000000001</v>
      </c>
      <c r="F23" s="74">
        <v>5.4882619999999998</v>
      </c>
      <c r="G23" s="74">
        <v>5.2797120000000008</v>
      </c>
      <c r="H23" s="74">
        <v>5.6665400000000004</v>
      </c>
      <c r="I23" s="74">
        <v>5.8862700000000006</v>
      </c>
      <c r="J23" s="74">
        <v>6.9737399999999994</v>
      </c>
      <c r="K23" s="74">
        <v>8.7862759999999991</v>
      </c>
      <c r="L23" s="74">
        <v>9.567672</v>
      </c>
      <c r="M23" s="74">
        <v>10.279752</v>
      </c>
      <c r="N23" s="74">
        <v>11.223687999999999</v>
      </c>
      <c r="O23" s="74">
        <v>11.640788000000001</v>
      </c>
      <c r="P23" s="74">
        <v>12.717285260000001</v>
      </c>
      <c r="Q23" s="74">
        <v>13.76177779</v>
      </c>
      <c r="R23" s="74">
        <v>15.00641744</v>
      </c>
      <c r="S23" s="74">
        <v>15.554730559999999</v>
      </c>
      <c r="T23" s="74">
        <v>16.515829180000001</v>
      </c>
      <c r="U23" s="74">
        <v>18.257546529999999</v>
      </c>
      <c r="V23" s="74">
        <v>63.65133241581146</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0.92235</v>
      </c>
      <c r="E25" s="74">
        <v>0.82757799999999992</v>
      </c>
      <c r="F25" s="74">
        <v>0.97059600000000001</v>
      </c>
      <c r="G25" s="74">
        <v>0.99140800000000007</v>
      </c>
      <c r="H25" s="74">
        <v>0.97902400000000001</v>
      </c>
      <c r="I25" s="74">
        <v>1.5012159999999999</v>
      </c>
      <c r="J25" s="74">
        <v>1.0680340000000001</v>
      </c>
      <c r="K25" s="74">
        <v>1.100714</v>
      </c>
      <c r="L25" s="74">
        <v>1.4553779999999998</v>
      </c>
      <c r="M25" s="74">
        <v>1.3039320000000001</v>
      </c>
      <c r="N25" s="74">
        <v>1.1817260000000001</v>
      </c>
      <c r="O25" s="74">
        <v>1.606222</v>
      </c>
      <c r="P25" s="74">
        <v>1.602352</v>
      </c>
      <c r="Q25" s="74">
        <v>1.8607149199999999</v>
      </c>
      <c r="R25" s="74">
        <v>1.8198460000000001</v>
      </c>
      <c r="S25" s="74">
        <v>2.0919499999999998</v>
      </c>
      <c r="T25" s="74">
        <v>2.123942</v>
      </c>
      <c r="U25" s="74">
        <v>2.3473699999999997</v>
      </c>
      <c r="V25" s="74">
        <v>8.1836421957021486</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1.8919999999999998E-3</v>
      </c>
      <c r="E26" s="74">
        <v>2.7519999999999997E-3</v>
      </c>
      <c r="F26" s="74">
        <v>3.0960000000000002E-3</v>
      </c>
      <c r="G26" s="74">
        <v>4.0419999999999996E-3</v>
      </c>
      <c r="H26" s="74">
        <v>5.4180000000000001E-3</v>
      </c>
      <c r="I26" s="74">
        <v>8.1700000000000002E-3</v>
      </c>
      <c r="J26" s="74">
        <v>1.8576000000000002E-2</v>
      </c>
      <c r="K26" s="74">
        <v>2.3047999999999999E-2</v>
      </c>
      <c r="L26" s="74">
        <v>1.5824000000000001E-2</v>
      </c>
      <c r="M26" s="74">
        <v>8.2560000000000008E-2</v>
      </c>
      <c r="N26" s="74">
        <v>9.7524E-2</v>
      </c>
      <c r="O26" s="74">
        <v>0.15471399999999999</v>
      </c>
      <c r="P26" s="74">
        <v>7.1408379999999994E-2</v>
      </c>
      <c r="Q26" s="74">
        <v>1.1621558399999998</v>
      </c>
      <c r="R26" s="74">
        <v>1.1832739999999999</v>
      </c>
      <c r="S26" s="74">
        <v>1.2439899999999999</v>
      </c>
      <c r="T26" s="74">
        <v>1.32511632</v>
      </c>
      <c r="U26" s="74">
        <v>1.5005182400000001</v>
      </c>
      <c r="V26" s="74">
        <v>5.2312606807979671</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v>
      </c>
      <c r="E27" s="74">
        <v>0</v>
      </c>
      <c r="F27" s="74">
        <v>0</v>
      </c>
      <c r="G27" s="74">
        <v>0</v>
      </c>
      <c r="H27" s="74">
        <v>3.4399999999999996E-4</v>
      </c>
      <c r="I27" s="74">
        <v>3.4399999999999996E-4</v>
      </c>
      <c r="J27" s="74">
        <v>4.2999999999999999E-4</v>
      </c>
      <c r="K27" s="74">
        <v>4.2999999999999999E-4</v>
      </c>
      <c r="L27" s="74">
        <v>0</v>
      </c>
      <c r="M27" s="74">
        <v>0</v>
      </c>
      <c r="N27" s="74">
        <v>3.4399999999999996E-4</v>
      </c>
      <c r="O27" s="74">
        <v>5.1599999999999997E-4</v>
      </c>
      <c r="P27" s="74">
        <v>5.1599999999999997E-4</v>
      </c>
      <c r="Q27" s="74">
        <v>1.6346879999999998E-2</v>
      </c>
      <c r="R27" s="74">
        <v>4.1624000000000001E-2</v>
      </c>
      <c r="S27" s="74">
        <v>4.0850000000000004E-2</v>
      </c>
      <c r="T27" s="74">
        <v>3.7581999999999997E-2</v>
      </c>
      <c r="U27" s="74">
        <v>3.0616000000000001E-2</v>
      </c>
      <c r="V27" s="74">
        <v>0.10673664120424858</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8.599999999999999E-5</v>
      </c>
      <c r="J28" s="74">
        <v>8.599999999999999E-5</v>
      </c>
      <c r="K28" s="74">
        <v>2.5799999999999998E-4</v>
      </c>
      <c r="L28" s="74">
        <v>4.2999999999999999E-4</v>
      </c>
      <c r="M28" s="74">
        <v>6.02E-4</v>
      </c>
      <c r="N28" s="74">
        <v>4.2999999999999999E-4</v>
      </c>
      <c r="O28" s="74">
        <v>1.8060000000000001E-3</v>
      </c>
      <c r="P28" s="74">
        <v>2.4983000000000002E-3</v>
      </c>
      <c r="Q28" s="74">
        <v>7.7236599999999994E-3</v>
      </c>
      <c r="R28" s="74">
        <v>1.017208E-2</v>
      </c>
      <c r="S28" s="74">
        <v>1.470342E-2</v>
      </c>
      <c r="T28" s="74">
        <v>1.6565320000000001E-2</v>
      </c>
      <c r="U28" s="74">
        <v>3.8160780000000005E-2</v>
      </c>
      <c r="V28" s="74">
        <v>0.13304002753247537</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[1]Indonesia!C29</f>
        <v>Otras renovables</v>
      </c>
      <c r="D29" s="74">
        <v>0.56794400000000067</v>
      </c>
      <c r="E29" s="74">
        <v>0.57258799999999965</v>
      </c>
      <c r="F29" s="74">
        <v>0.60380600000000229</v>
      </c>
      <c r="G29" s="74">
        <v>0.71457400000000071</v>
      </c>
      <c r="H29" s="74">
        <v>0.79936999999999792</v>
      </c>
      <c r="I29" s="74">
        <v>0.80470200000000247</v>
      </c>
      <c r="J29" s="74">
        <v>0.80590600000000023</v>
      </c>
      <c r="K29" s="74">
        <v>0.80986200000000252</v>
      </c>
      <c r="L29" s="74">
        <v>0.80960400000000377</v>
      </c>
      <c r="M29" s="74">
        <v>0.86326799999999793</v>
      </c>
      <c r="N29" s="74">
        <v>0.86412799999999734</v>
      </c>
      <c r="O29" s="74">
        <v>0.91641600000000167</v>
      </c>
      <c r="P29" s="74">
        <v>1.0977039999999967</v>
      </c>
      <c r="Q29" s="74">
        <v>1.2056150800000012</v>
      </c>
      <c r="R29" s="74">
        <v>1.2125999899999975</v>
      </c>
      <c r="S29" s="74">
        <v>1.3384179999999972</v>
      </c>
      <c r="T29" s="74">
        <v>1.3673139999999968</v>
      </c>
      <c r="U29" s="74">
        <v>1.4342220100000027</v>
      </c>
      <c r="V29" s="74">
        <v>5.0001319600407141</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132.32361132</v>
      </c>
      <c r="E30" s="71">
        <v>137.39450277</v>
      </c>
      <c r="F30" s="71">
        <v>138.65170545999999</v>
      </c>
      <c r="G30" s="71">
        <v>135.2551066</v>
      </c>
      <c r="H30" s="71">
        <v>139.40535253000002</v>
      </c>
      <c r="I30" s="71">
        <v>148.36300276999998</v>
      </c>
      <c r="J30" s="71">
        <v>156.77986149</v>
      </c>
      <c r="K30" s="71">
        <v>161.75747564</v>
      </c>
      <c r="L30" s="71">
        <v>150.95050051999999</v>
      </c>
      <c r="M30" s="71">
        <v>152.95284580000001</v>
      </c>
      <c r="N30" s="71">
        <v>148.66678338</v>
      </c>
      <c r="O30" s="71">
        <v>142.16781155000001</v>
      </c>
      <c r="P30" s="71">
        <v>146.33321669</v>
      </c>
      <c r="Q30" s="71">
        <v>155.95529384999998</v>
      </c>
      <c r="R30" s="71">
        <v>162.61364793000001</v>
      </c>
      <c r="S30" s="71">
        <v>151.54314228999999</v>
      </c>
      <c r="T30" s="71">
        <v>152.44270040000001</v>
      </c>
      <c r="U30" s="71">
        <v>195.24790554999998</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[1]Indonesia!C31</f>
        <v>Industria</v>
      </c>
      <c r="D31" s="74">
        <v>35.393893839999997</v>
      </c>
      <c r="E31" s="74">
        <v>44.111465989999999</v>
      </c>
      <c r="F31" s="74">
        <v>43.422161950000003</v>
      </c>
      <c r="G31" s="74">
        <v>39.435668510000006</v>
      </c>
      <c r="H31" s="74">
        <v>42.415129829999998</v>
      </c>
      <c r="I31" s="74">
        <v>49.084310629999997</v>
      </c>
      <c r="J31" s="74">
        <v>52.638981059999999</v>
      </c>
      <c r="K31" s="74">
        <v>49.045391779999996</v>
      </c>
      <c r="L31" s="74">
        <v>39.450428079999995</v>
      </c>
      <c r="M31" s="74">
        <v>42.424158720000001</v>
      </c>
      <c r="N31" s="74">
        <v>45.430082040000002</v>
      </c>
      <c r="O31" s="74">
        <v>39.551535219999998</v>
      </c>
      <c r="P31" s="74">
        <v>43.986757349999998</v>
      </c>
      <c r="Q31" s="74">
        <v>49.6558019</v>
      </c>
      <c r="R31" s="74">
        <v>58.068964010000002</v>
      </c>
      <c r="S31" s="74">
        <v>55.290442750000004</v>
      </c>
      <c r="T31" s="74">
        <v>52.849119079999994</v>
      </c>
      <c r="U31" s="74">
        <v>86.521623099999999</v>
      </c>
      <c r="V31" s="74">
        <v>44.313726621688723</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23.419135780000001</v>
      </c>
      <c r="E32" s="74">
        <v>22.262052960000002</v>
      </c>
      <c r="F32" s="74">
        <v>22.85713119</v>
      </c>
      <c r="G32" s="74">
        <v>24.296462229999999</v>
      </c>
      <c r="H32" s="74">
        <v>27.568474779999999</v>
      </c>
      <c r="I32" s="74">
        <v>30.142982970000002</v>
      </c>
      <c r="J32" s="74">
        <v>36.63071995</v>
      </c>
      <c r="K32" s="74">
        <v>43.837825429999995</v>
      </c>
      <c r="L32" s="74">
        <v>46.333454039999999</v>
      </c>
      <c r="M32" s="74">
        <v>46.971446419999999</v>
      </c>
      <c r="N32" s="74">
        <v>44.772869239999999</v>
      </c>
      <c r="O32" s="74">
        <v>45.104842779999998</v>
      </c>
      <c r="P32" s="74">
        <v>47.123435030000003</v>
      </c>
      <c r="Q32" s="74">
        <v>53.249091999999997</v>
      </c>
      <c r="R32" s="74">
        <v>54.669758809999998</v>
      </c>
      <c r="S32" s="74">
        <v>48.855190900000004</v>
      </c>
      <c r="T32" s="74">
        <v>52.072316899999997</v>
      </c>
      <c r="U32" s="74">
        <v>57.186930769999996</v>
      </c>
      <c r="V32" s="74">
        <v>29.289395248009615</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59.220481530000008</v>
      </c>
      <c r="E33" s="74">
        <v>58.99866901</v>
      </c>
      <c r="F33" s="74">
        <v>60.024762699999997</v>
      </c>
      <c r="G33" s="74">
        <v>59.593279819999999</v>
      </c>
      <c r="H33" s="74">
        <v>56.44855613</v>
      </c>
      <c r="I33" s="74">
        <v>56.4272268</v>
      </c>
      <c r="J33" s="74">
        <v>55.682719370000001</v>
      </c>
      <c r="K33" s="74">
        <v>54.646760659999998</v>
      </c>
      <c r="L33" s="74">
        <v>53.155352200000003</v>
      </c>
      <c r="M33" s="74">
        <v>52.490846449999999</v>
      </c>
      <c r="N33" s="74">
        <v>48.942344050000003</v>
      </c>
      <c r="O33" s="74">
        <v>47.705204209999998</v>
      </c>
      <c r="P33" s="74">
        <v>45.885789979999998</v>
      </c>
      <c r="Q33" s="74">
        <v>43.450953399999996</v>
      </c>
      <c r="R33" s="74">
        <v>39.853879499999998</v>
      </c>
      <c r="S33" s="74">
        <v>38.332185380000006</v>
      </c>
      <c r="T33" s="74">
        <v>39.888673000000004</v>
      </c>
      <c r="U33" s="74">
        <v>43.266700090000001</v>
      </c>
      <c r="V33" s="74">
        <v>22.159879240763512</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51.9578858</v>
      </c>
      <c r="E34" s="71">
        <v>50.902582799999998</v>
      </c>
      <c r="F34" s="71">
        <v>51.529129099999999</v>
      </c>
      <c r="G34" s="71">
        <v>52.030453099999995</v>
      </c>
      <c r="H34" s="71">
        <v>54.043245999999996</v>
      </c>
      <c r="I34" s="71">
        <v>54.954628</v>
      </c>
      <c r="J34" s="71">
        <v>61.874695299999999</v>
      </c>
      <c r="K34" s="71">
        <v>72.004298299999988</v>
      </c>
      <c r="L34" s="71">
        <v>71.026362399999996</v>
      </c>
      <c r="M34" s="71">
        <v>71.37782030000001</v>
      </c>
      <c r="N34" s="71">
        <v>69.951267300000012</v>
      </c>
      <c r="O34" s="71">
        <v>64.454506600000002</v>
      </c>
      <c r="P34" s="71">
        <v>68.336114969999997</v>
      </c>
      <c r="Q34" s="71">
        <v>72.969958970000008</v>
      </c>
      <c r="R34" s="71">
        <v>71.764902419999999</v>
      </c>
      <c r="S34" s="71">
        <v>63.659431740000002</v>
      </c>
      <c r="T34" s="71">
        <v>65.269302159999995</v>
      </c>
      <c r="U34" s="71">
        <v>71.878631940000005</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10.057558499999999</v>
      </c>
      <c r="E35" s="74">
        <v>9.4034493999999995</v>
      </c>
      <c r="F35" s="74">
        <v>10.1889632</v>
      </c>
      <c r="G35" s="74">
        <v>10.201169700000001</v>
      </c>
      <c r="H35" s="74">
        <v>10.1144739</v>
      </c>
      <c r="I35" s="74">
        <v>9.4106299</v>
      </c>
      <c r="J35" s="74">
        <v>10.690764300000001</v>
      </c>
      <c r="K35" s="74">
        <v>11.0628539</v>
      </c>
      <c r="L35" s="74">
        <v>9.4764331999999989</v>
      </c>
      <c r="M35" s="74">
        <v>10.481928700000001</v>
      </c>
      <c r="N35" s="74">
        <v>12.2443838</v>
      </c>
      <c r="O35" s="74">
        <v>7.3432478000000003</v>
      </c>
      <c r="P35" s="74">
        <v>8.1013187999999996</v>
      </c>
      <c r="Q35" s="74">
        <v>7.3246273099999994</v>
      </c>
      <c r="R35" s="74">
        <v>6.0842965500000004</v>
      </c>
      <c r="S35" s="74">
        <v>6.2336415500000006</v>
      </c>
      <c r="T35" s="74">
        <v>7.0349810699999997</v>
      </c>
      <c r="U35" s="74">
        <v>8.98554326</v>
      </c>
      <c r="V35" s="74">
        <v>12.500993713264599</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23.4140412</v>
      </c>
      <c r="E36" s="74">
        <v>22.252754400000001</v>
      </c>
      <c r="F36" s="74">
        <v>22.831521299999999</v>
      </c>
      <c r="G36" s="74">
        <v>24.261174</v>
      </c>
      <c r="H36" s="74">
        <v>27.465684899999999</v>
      </c>
      <c r="I36" s="74">
        <v>29.959310800000001</v>
      </c>
      <c r="J36" s="74">
        <v>36.3254053</v>
      </c>
      <c r="K36" s="74">
        <v>43.264324800000004</v>
      </c>
      <c r="L36" s="74">
        <v>45.488775099999998</v>
      </c>
      <c r="M36" s="74">
        <v>45.6605037</v>
      </c>
      <c r="N36" s="74">
        <v>44.219524700000001</v>
      </c>
      <c r="O36" s="74">
        <v>43.022036800000002</v>
      </c>
      <c r="P36" s="74">
        <v>45.334116540000004</v>
      </c>
      <c r="Q36" s="74">
        <v>50.516558920000001</v>
      </c>
      <c r="R36" s="74">
        <v>50.058547689999997</v>
      </c>
      <c r="S36" s="74">
        <v>42.399482630000001</v>
      </c>
      <c r="T36" s="74">
        <v>44.932293640000005</v>
      </c>
      <c r="U36" s="74">
        <v>49.161752229999998</v>
      </c>
      <c r="V36" s="74">
        <v>68.39550350796506</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10.856535299999999</v>
      </c>
      <c r="E37" s="74">
        <v>9.7655189000000018</v>
      </c>
      <c r="F37" s="74">
        <v>9.7909068999999995</v>
      </c>
      <c r="G37" s="74">
        <v>8.8483324000000003</v>
      </c>
      <c r="H37" s="74">
        <v>7.6085512999999994</v>
      </c>
      <c r="I37" s="74">
        <v>6.9842217</v>
      </c>
      <c r="J37" s="74">
        <v>7.1330420000000005</v>
      </c>
      <c r="K37" s="74">
        <v>7.6675759000000001</v>
      </c>
      <c r="L37" s="74">
        <v>8.1592020999999999</v>
      </c>
      <c r="M37" s="74">
        <v>8.3812332999999999</v>
      </c>
      <c r="N37" s="74">
        <v>8.2891686999999994</v>
      </c>
      <c r="O37" s="74">
        <v>8.4108917000000005</v>
      </c>
      <c r="P37" s="74">
        <v>8.9803474300000001</v>
      </c>
      <c r="Q37" s="74">
        <v>9.2588175699999997</v>
      </c>
      <c r="R37" s="74">
        <v>9.3274922399999998</v>
      </c>
      <c r="S37" s="74">
        <v>9.5594805799999989</v>
      </c>
      <c r="T37" s="74">
        <v>10.02115938</v>
      </c>
      <c r="U37" s="74">
        <v>10.016947100000001</v>
      </c>
      <c r="V37" s="74">
        <v>13.935917851582861</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13.63064542</v>
      </c>
      <c r="E38" s="71">
        <v>15.309393009999999</v>
      </c>
      <c r="F38" s="71">
        <v>11.03247743</v>
      </c>
      <c r="G38" s="71">
        <v>12.297264649999999</v>
      </c>
      <c r="H38" s="71">
        <v>15.420112649999998</v>
      </c>
      <c r="I38" s="71">
        <v>15.862400320000001</v>
      </c>
      <c r="J38" s="71">
        <v>16.855770339999999</v>
      </c>
      <c r="K38" s="71">
        <v>17.458352180000002</v>
      </c>
      <c r="L38" s="71">
        <v>17.463578679999998</v>
      </c>
      <c r="M38" s="71">
        <v>17.415226350000001</v>
      </c>
      <c r="N38" s="71">
        <v>17.238768329999999</v>
      </c>
      <c r="O38" s="71">
        <v>14.578365009999999</v>
      </c>
      <c r="P38" s="71">
        <v>15.457555080000001</v>
      </c>
      <c r="Q38" s="71">
        <v>16.671027440000003</v>
      </c>
      <c r="R38" s="71">
        <v>16.535288229999999</v>
      </c>
      <c r="S38" s="71">
        <v>16.79982601</v>
      </c>
      <c r="T38" s="71">
        <v>16.463318390000001</v>
      </c>
      <c r="U38" s="71">
        <v>14.60860909</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7.11444119</v>
      </c>
      <c r="E39" s="74">
        <v>12.912104240000001</v>
      </c>
      <c r="F39" s="74">
        <v>7.5455741600000001</v>
      </c>
      <c r="G39" s="74">
        <v>9.2168327700000017</v>
      </c>
      <c r="H39" s="74">
        <v>11.381481519999999</v>
      </c>
      <c r="I39" s="74">
        <v>11.79638203</v>
      </c>
      <c r="J39" s="74">
        <v>12.742438910000001</v>
      </c>
      <c r="K39" s="74">
        <v>13.15493822</v>
      </c>
      <c r="L39" s="74">
        <v>13.321975780000001</v>
      </c>
      <c r="M39" s="74">
        <v>13.16119713</v>
      </c>
      <c r="N39" s="74">
        <v>12.873295219999999</v>
      </c>
      <c r="O39" s="74">
        <v>10.43317409</v>
      </c>
      <c r="P39" s="74">
        <v>12.047585779999999</v>
      </c>
      <c r="Q39" s="74">
        <v>12.926083500000001</v>
      </c>
      <c r="R39" s="74">
        <v>12.791153420000001</v>
      </c>
      <c r="S39" s="74">
        <v>13.264722449999999</v>
      </c>
      <c r="T39" s="74">
        <v>12.17506127</v>
      </c>
      <c r="U39" s="74">
        <v>10.096600350000001</v>
      </c>
      <c r="V39" s="74">
        <v>69.114042875658882</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5.0945799999999996E-3</v>
      </c>
      <c r="E40" s="74">
        <v>5.78256E-3</v>
      </c>
      <c r="F40" s="74">
        <v>6.74969E-3</v>
      </c>
      <c r="G40" s="74">
        <v>1.7068130000000001E-2</v>
      </c>
      <c r="H40" s="74">
        <v>7.6955799999999996E-3</v>
      </c>
      <c r="I40" s="74">
        <v>9.6301700000000004E-3</v>
      </c>
      <c r="J40" s="74">
        <v>2.4913649999999999E-2</v>
      </c>
      <c r="K40" s="74">
        <v>5.049563E-2</v>
      </c>
      <c r="L40" s="74">
        <v>2.5450939999999998E-2</v>
      </c>
      <c r="M40" s="74">
        <v>2.8481719999999999E-2</v>
      </c>
      <c r="N40" s="74">
        <v>3.3855539999999996E-2</v>
      </c>
      <c r="O40" s="74">
        <v>3.3856980000000002E-2</v>
      </c>
      <c r="P40" s="74">
        <v>1.265908E-2</v>
      </c>
      <c r="Q40" s="74">
        <v>3.2198600000000001E-2</v>
      </c>
      <c r="R40" s="74">
        <v>2.7245080000000001E-2</v>
      </c>
      <c r="S40" s="74">
        <v>1.0182460000000001E-2</v>
      </c>
      <c r="T40" s="74">
        <v>9.0538000000000007E-3</v>
      </c>
      <c r="U40" s="74">
        <v>9.127409999999999E-3</v>
      </c>
      <c r="V40" s="74">
        <v>6.2479664859045103E-2</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4.5550269999999997E-2</v>
      </c>
      <c r="E41" s="74">
        <v>4.5959500000000007E-2</v>
      </c>
      <c r="F41" s="74">
        <v>5.5867670000000001E-2</v>
      </c>
      <c r="G41" s="74">
        <v>6.7154709999999992E-2</v>
      </c>
      <c r="H41" s="74">
        <v>0.11833565</v>
      </c>
      <c r="I41" s="74">
        <v>0.15107335</v>
      </c>
      <c r="J41" s="74">
        <v>0.19320436999999999</v>
      </c>
      <c r="K41" s="74">
        <v>0.24205225</v>
      </c>
      <c r="L41" s="74">
        <v>0.21246375000000001</v>
      </c>
      <c r="M41" s="74">
        <v>0.21480588</v>
      </c>
      <c r="N41" s="74">
        <v>0.21342962999999998</v>
      </c>
      <c r="O41" s="74">
        <v>0.19387690000000002</v>
      </c>
      <c r="P41" s="74">
        <v>0.19002370000000002</v>
      </c>
      <c r="Q41" s="74">
        <v>0.19456755000000001</v>
      </c>
      <c r="R41" s="74">
        <v>0.20172367999999999</v>
      </c>
      <c r="S41" s="74">
        <v>0.13773845000000001</v>
      </c>
      <c r="T41" s="74">
        <v>0.13879358</v>
      </c>
      <c r="U41" s="74">
        <v>0.15593270999999997</v>
      </c>
      <c r="V41" s="74">
        <v>1.0674028515605929</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50.002420000000001</v>
      </c>
      <c r="E42" s="71">
        <v>48.104410000000001</v>
      </c>
      <c r="F42" s="71">
        <v>48.633129999999994</v>
      </c>
      <c r="G42" s="71">
        <v>49.594019999999993</v>
      </c>
      <c r="H42" s="71">
        <v>51.350029999999997</v>
      </c>
      <c r="I42" s="71">
        <v>51.442140000000002</v>
      </c>
      <c r="J42" s="71">
        <v>61.251069999999999</v>
      </c>
      <c r="K42" s="71">
        <v>69.369160000000008</v>
      </c>
      <c r="L42" s="71">
        <v>70.024690000000007</v>
      </c>
      <c r="M42" s="71">
        <v>70.307869999999994</v>
      </c>
      <c r="N42" s="71">
        <v>68.860939999999999</v>
      </c>
      <c r="O42" s="71">
        <v>63.158339999999995</v>
      </c>
      <c r="P42" s="71">
        <v>67.136939999999996</v>
      </c>
      <c r="Q42" s="71">
        <v>71.673450000000003</v>
      </c>
      <c r="R42" s="71">
        <v>69.281929999999988</v>
      </c>
      <c r="S42" s="71">
        <v>61.479900000000001</v>
      </c>
      <c r="T42" s="71">
        <v>63.103989999999996</v>
      </c>
      <c r="U42" s="71">
        <v>69.553509999999989</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13.38998</v>
      </c>
      <c r="E43" s="74">
        <v>13.07968</v>
      </c>
      <c r="F43" s="74">
        <v>14.464259999999999</v>
      </c>
      <c r="G43" s="74">
        <v>15.451870000000001</v>
      </c>
      <c r="H43" s="74">
        <v>16.955220000000001</v>
      </c>
      <c r="I43" s="74">
        <v>18.286300000000001</v>
      </c>
      <c r="J43" s="74">
        <v>20.266869999999997</v>
      </c>
      <c r="K43" s="74">
        <v>22.430409999999998</v>
      </c>
      <c r="L43" s="74">
        <v>24.072860000000002</v>
      </c>
      <c r="M43" s="74">
        <v>24.39921</v>
      </c>
      <c r="N43" s="74">
        <v>24.875360000000001</v>
      </c>
      <c r="O43" s="74">
        <v>25.74634</v>
      </c>
      <c r="P43" s="74">
        <v>26.469049999999999</v>
      </c>
      <c r="Q43" s="74">
        <v>27.212540000000001</v>
      </c>
      <c r="R43" s="74">
        <v>28.148869999999999</v>
      </c>
      <c r="S43" s="74">
        <v>24.611759999999997</v>
      </c>
      <c r="T43" s="74">
        <v>25.999790000000001</v>
      </c>
      <c r="U43" s="74">
        <v>28.24278</v>
      </c>
      <c r="V43" s="74">
        <v>40.6058299573954</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18.399450000000002</v>
      </c>
      <c r="E44" s="74">
        <v>16.074570000000001</v>
      </c>
      <c r="F44" s="74">
        <v>13.83553</v>
      </c>
      <c r="G44" s="74">
        <v>14.233690000000001</v>
      </c>
      <c r="H44" s="74">
        <v>16.34243</v>
      </c>
      <c r="I44" s="74">
        <v>16.203849999999999</v>
      </c>
      <c r="J44" s="74">
        <v>22.505230000000001</v>
      </c>
      <c r="K44" s="74">
        <v>29.839770000000001</v>
      </c>
      <c r="L44" s="74">
        <v>29.687750000000001</v>
      </c>
      <c r="M44" s="74">
        <v>28.474630000000001</v>
      </c>
      <c r="N44" s="74">
        <v>26.61514</v>
      </c>
      <c r="O44" s="74">
        <v>20.811209999999999</v>
      </c>
      <c r="P44" s="74">
        <v>21.522549999999999</v>
      </c>
      <c r="Q44" s="74">
        <v>24.24868</v>
      </c>
      <c r="R44" s="74">
        <v>21.723950000000002</v>
      </c>
      <c r="S44" s="74">
        <v>18.326580000000003</v>
      </c>
      <c r="T44" s="74">
        <v>20.42381</v>
      </c>
      <c r="U44" s="74">
        <v>21.356549999999999</v>
      </c>
      <c r="V44" s="74">
        <v>30.70520811961898</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2.4005000000000001</v>
      </c>
      <c r="E45" s="74">
        <v>2.4840369999999998</v>
      </c>
      <c r="F45" s="74">
        <v>4.3391440000000001</v>
      </c>
      <c r="G45" s="74">
        <v>4.2258399999999998</v>
      </c>
      <c r="H45" s="74">
        <v>3.8273570000000001</v>
      </c>
      <c r="I45" s="74">
        <v>3.2051480000000003</v>
      </c>
      <c r="J45" s="74">
        <v>3.3549389999999999</v>
      </c>
      <c r="K45" s="74">
        <v>3.1091280000000001</v>
      </c>
      <c r="L45" s="74">
        <v>1.7898130000000001</v>
      </c>
      <c r="M45" s="74">
        <v>1.7081959999999998</v>
      </c>
      <c r="N45" s="74">
        <v>1.4940709999999999</v>
      </c>
      <c r="O45" s="74">
        <v>1.8166980000000001</v>
      </c>
      <c r="P45" s="74">
        <v>1.8856579999999998</v>
      </c>
      <c r="Q45" s="74">
        <v>2.025541</v>
      </c>
      <c r="R45" s="74">
        <v>1.519549</v>
      </c>
      <c r="S45" s="74">
        <v>1.1791420000000001</v>
      </c>
      <c r="T45" s="74">
        <v>1.24821</v>
      </c>
      <c r="U45" s="74">
        <v>2.5685439999999997</v>
      </c>
      <c r="V45" s="74">
        <v>3.6929034925771544</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1.1846140000000001</v>
      </c>
      <c r="E46" s="74">
        <v>1.2293559999999999</v>
      </c>
      <c r="F46" s="74">
        <v>1.266642</v>
      </c>
      <c r="G46" s="74">
        <v>1.3145799999999999</v>
      </c>
      <c r="H46" s="74">
        <v>1.3667799999999999</v>
      </c>
      <c r="I46" s="74">
        <v>1.7321780000000002</v>
      </c>
      <c r="J46" s="74">
        <v>1.7929000000000002</v>
      </c>
      <c r="K46" s="74">
        <v>2.0091559999999999</v>
      </c>
      <c r="L46" s="74">
        <v>2.1572330000000002</v>
      </c>
      <c r="M46" s="74">
        <v>2.2062360000000001</v>
      </c>
      <c r="N46" s="74">
        <v>2.2765459999999997</v>
      </c>
      <c r="O46" s="74">
        <v>2.6057240000000004</v>
      </c>
      <c r="P46" s="74">
        <v>2.9204569999999999</v>
      </c>
      <c r="Q46" s="74">
        <v>3.1890500000000004</v>
      </c>
      <c r="R46" s="74">
        <v>2.825609</v>
      </c>
      <c r="S46" s="74">
        <v>1.873731</v>
      </c>
      <c r="T46" s="74">
        <v>1.372255</v>
      </c>
      <c r="U46" s="74">
        <v>2.242394</v>
      </c>
      <c r="V46" s="74">
        <v>3.2239839513491129</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1.120662</v>
      </c>
      <c r="E47" s="74">
        <v>1.2471890000000001</v>
      </c>
      <c r="F47" s="74">
        <v>1.4731289999999999</v>
      </c>
      <c r="G47" s="74">
        <v>2.083167</v>
      </c>
      <c r="H47" s="74">
        <v>3.2320720000000001</v>
      </c>
      <c r="I47" s="74">
        <v>4.2488019999999995</v>
      </c>
      <c r="J47" s="74">
        <v>4.910806</v>
      </c>
      <c r="K47" s="74">
        <v>5.6835209999999998</v>
      </c>
      <c r="L47" s="74">
        <v>6.3342280000000004</v>
      </c>
      <c r="M47" s="74">
        <v>6.8832619999999993</v>
      </c>
      <c r="N47" s="74">
        <v>7.2029669999999992</v>
      </c>
      <c r="O47" s="74">
        <v>7.5034669999999997</v>
      </c>
      <c r="P47" s="74">
        <v>8.1236730000000001</v>
      </c>
      <c r="Q47" s="74">
        <v>8.543921000000001</v>
      </c>
      <c r="R47" s="74">
        <v>8.7732500000000009</v>
      </c>
      <c r="S47" s="74">
        <v>9.0601939999999992</v>
      </c>
      <c r="T47" s="74">
        <v>9.4385019999999997</v>
      </c>
      <c r="U47" s="74">
        <v>9.6688749999999999</v>
      </c>
      <c r="V47" s="74">
        <v>13.901347322370935</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40.69699</v>
      </c>
      <c r="E48" s="71">
        <v>34.492440000000002</v>
      </c>
      <c r="F48" s="71">
        <v>38.350490000000001</v>
      </c>
      <c r="G48" s="71">
        <v>36.38306</v>
      </c>
      <c r="H48" s="71">
        <v>38.871499999999997</v>
      </c>
      <c r="I48" s="71">
        <v>41.638719999999999</v>
      </c>
      <c r="J48" s="71">
        <v>44.078849999999996</v>
      </c>
      <c r="K48" s="71">
        <v>48.616150000000005</v>
      </c>
      <c r="L48" s="71">
        <v>53.137999999999998</v>
      </c>
      <c r="M48" s="71">
        <v>55.400889999999997</v>
      </c>
      <c r="N48" s="71">
        <v>52.193730000000002</v>
      </c>
      <c r="O48" s="71">
        <v>49.782489999999996</v>
      </c>
      <c r="P48" s="71">
        <v>54.296370000000003</v>
      </c>
      <c r="Q48" s="71">
        <v>53.061620000000005</v>
      </c>
      <c r="R48" s="71">
        <v>44.82246</v>
      </c>
      <c r="S48" s="71">
        <v>40.736930000000001</v>
      </c>
      <c r="T48" s="71">
        <v>48.013150000000003</v>
      </c>
      <c r="U48" s="71">
        <v>52.934280000000001</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40.69699</v>
      </c>
      <c r="E49" s="74">
        <v>34.492440000000002</v>
      </c>
      <c r="F49" s="74">
        <v>38.350490000000001</v>
      </c>
      <c r="G49" s="74">
        <v>36.38306</v>
      </c>
      <c r="H49" s="74">
        <v>38.871499999999997</v>
      </c>
      <c r="I49" s="74">
        <v>41.638719999999999</v>
      </c>
      <c r="J49" s="74">
        <v>44.078849999999996</v>
      </c>
      <c r="K49" s="74">
        <v>48.616150000000005</v>
      </c>
      <c r="L49" s="74">
        <v>53.137999999999998</v>
      </c>
      <c r="M49" s="74">
        <v>55.400889999999997</v>
      </c>
      <c r="N49" s="74">
        <v>52.193730000000002</v>
      </c>
      <c r="O49" s="74">
        <v>49.782489999999996</v>
      </c>
      <c r="P49" s="74">
        <v>54.296370000000003</v>
      </c>
      <c r="Q49" s="74">
        <v>53.061620000000005</v>
      </c>
      <c r="R49" s="74">
        <v>44.82246</v>
      </c>
      <c r="S49" s="74">
        <v>40.736930000000001</v>
      </c>
      <c r="T49" s="74">
        <v>48.013150000000003</v>
      </c>
      <c r="U49" s="74">
        <v>52.934280000000001</v>
      </c>
      <c r="V49" s="74">
        <v>100</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0</v>
      </c>
      <c r="E50" s="74">
        <v>0</v>
      </c>
      <c r="F50" s="74">
        <v>0</v>
      </c>
      <c r="G50" s="74">
        <v>0</v>
      </c>
      <c r="H50" s="74">
        <v>0</v>
      </c>
      <c r="I50" s="74">
        <v>0</v>
      </c>
      <c r="J50" s="74">
        <v>0</v>
      </c>
      <c r="K50" s="74">
        <v>0</v>
      </c>
      <c r="L50" s="74">
        <v>0</v>
      </c>
      <c r="M50" s="74">
        <v>0</v>
      </c>
      <c r="N50" s="74">
        <v>0</v>
      </c>
      <c r="O50" s="74">
        <v>0</v>
      </c>
      <c r="P50" s="74">
        <v>0</v>
      </c>
      <c r="Q50" s="74">
        <v>0</v>
      </c>
      <c r="R50" s="74">
        <v>0</v>
      </c>
      <c r="S50" s="74">
        <v>0</v>
      </c>
      <c r="T50" s="74">
        <v>0</v>
      </c>
      <c r="U50" s="74">
        <v>0</v>
      </c>
      <c r="V50" s="74">
        <v>0</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5.73306</v>
      </c>
      <c r="E51" s="74">
        <v>4.6630600000000006</v>
      </c>
      <c r="F51" s="74">
        <v>5.6260600000000007</v>
      </c>
      <c r="G51" s="74">
        <v>6.8084100000000003</v>
      </c>
      <c r="H51" s="74">
        <v>8.2176000000000009</v>
      </c>
      <c r="I51" s="74">
        <v>10.03018</v>
      </c>
      <c r="J51" s="74">
        <v>12.31035</v>
      </c>
      <c r="K51" s="74">
        <v>14.09939</v>
      </c>
      <c r="L51" s="74">
        <v>14.728549999999998</v>
      </c>
      <c r="M51" s="74">
        <v>15.395160000000001</v>
      </c>
      <c r="N51" s="74">
        <v>14.65258</v>
      </c>
      <c r="O51" s="74">
        <v>13.25623</v>
      </c>
      <c r="P51" s="74">
        <v>13.89809</v>
      </c>
      <c r="Q51" s="74">
        <v>14.833830000000001</v>
      </c>
      <c r="R51" s="74">
        <v>15.13917</v>
      </c>
      <c r="S51" s="74">
        <v>12.77298</v>
      </c>
      <c r="T51" s="74">
        <v>14.702360000000001</v>
      </c>
      <c r="U51" s="74">
        <v>17.317150000000002</v>
      </c>
      <c r="V51" s="74">
        <v>32.714433822468166</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12.590350000000001</v>
      </c>
      <c r="E52" s="74">
        <v>8.9106670000000001</v>
      </c>
      <c r="F52" s="74">
        <v>10.7836</v>
      </c>
      <c r="G52" s="74">
        <v>10.710180000000001</v>
      </c>
      <c r="H52" s="74">
        <v>7.4234879999999999</v>
      </c>
      <c r="I52" s="74">
        <v>9.2809109999999997</v>
      </c>
      <c r="J52" s="74">
        <v>8.5362869999999997</v>
      </c>
      <c r="K52" s="74">
        <v>10.86013</v>
      </c>
      <c r="L52" s="74">
        <v>10.42267</v>
      </c>
      <c r="M52" s="74">
        <v>10.012090000000001</v>
      </c>
      <c r="N52" s="74">
        <v>6.1452160000000005</v>
      </c>
      <c r="O52" s="74">
        <v>4.2660749999999998</v>
      </c>
      <c r="P52" s="74">
        <v>6.0523680000000004</v>
      </c>
      <c r="Q52" s="74">
        <v>5.7079380000000004</v>
      </c>
      <c r="R52" s="74">
        <v>3.4006970000000001</v>
      </c>
      <c r="S52" s="74">
        <v>2.806883</v>
      </c>
      <c r="T52" s="74">
        <v>2.7981689999999997</v>
      </c>
      <c r="U52" s="74">
        <v>4.5976760000000008</v>
      </c>
      <c r="V52" s="74">
        <v>8.6856305592519636</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1.353882</v>
      </c>
      <c r="E53" s="74">
        <v>1.5257579999999999</v>
      </c>
      <c r="F53" s="74">
        <v>1.961689</v>
      </c>
      <c r="G53" s="74">
        <v>2.3332860000000002</v>
      </c>
      <c r="H53" s="74">
        <v>1.731241</v>
      </c>
      <c r="I53" s="74">
        <v>0.49738359999999998</v>
      </c>
      <c r="J53" s="74">
        <v>0.90546860000000007</v>
      </c>
      <c r="K53" s="74">
        <v>0.38119940000000002</v>
      </c>
      <c r="L53" s="74">
        <v>9.6980200000000003E-2</v>
      </c>
      <c r="M53" s="74">
        <v>0.1574728</v>
      </c>
      <c r="N53" s="74">
        <v>0.44169200000000003</v>
      </c>
      <c r="O53" s="74">
        <v>0.53003040000000001</v>
      </c>
      <c r="P53" s="74">
        <v>0.35547660000000003</v>
      </c>
      <c r="Q53" s="74">
        <v>0.80979809999999997</v>
      </c>
      <c r="R53" s="74">
        <v>0.32464460000000001</v>
      </c>
      <c r="S53" s="74">
        <v>0.19587499999999999</v>
      </c>
      <c r="T53" s="74">
        <v>0.15869510000000001</v>
      </c>
      <c r="U53" s="74">
        <v>0.13965170000000002</v>
      </c>
      <c r="V53" s="74">
        <v>0.2638209115151845</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0.55289070000000007</v>
      </c>
      <c r="E54" s="74">
        <v>0.67220429999999998</v>
      </c>
      <c r="F54" s="74">
        <v>0.9939249</v>
      </c>
      <c r="G54" s="74">
        <v>0.64983299999999999</v>
      </c>
      <c r="H54" s="74">
        <v>0.1448808</v>
      </c>
      <c r="I54" s="74">
        <v>0.48790739999999999</v>
      </c>
      <c r="J54" s="74">
        <v>0.68924909999999995</v>
      </c>
      <c r="K54" s="74">
        <v>0.59976390000000002</v>
      </c>
      <c r="L54" s="74">
        <v>0.80323620000000007</v>
      </c>
      <c r="M54" s="74">
        <v>0.82880339999999997</v>
      </c>
      <c r="N54" s="74">
        <v>0.97474950000000005</v>
      </c>
      <c r="O54" s="74">
        <v>0.94598640000000001</v>
      </c>
      <c r="P54" s="74">
        <v>1.509099</v>
      </c>
      <c r="Q54" s="74">
        <v>1.2826500000000001</v>
      </c>
      <c r="R54" s="74">
        <v>0.2365893</v>
      </c>
      <c r="S54" s="74">
        <v>3.0346139999999997E-2</v>
      </c>
      <c r="T54" s="74">
        <v>0</v>
      </c>
      <c r="U54" s="74">
        <v>0</v>
      </c>
      <c r="V54" s="74">
        <v>0</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2.4853400000000001E-2</v>
      </c>
      <c r="E55" s="74">
        <v>7.7949299999999999E-2</v>
      </c>
      <c r="F55" s="74">
        <v>0.1558986</v>
      </c>
      <c r="G55" s="74">
        <v>0.47221460000000004</v>
      </c>
      <c r="H55" s="74">
        <v>1.0359350000000001</v>
      </c>
      <c r="I55" s="74">
        <v>1.832373</v>
      </c>
      <c r="J55" s="74">
        <v>2.250362</v>
      </c>
      <c r="K55" s="74">
        <v>2.907848</v>
      </c>
      <c r="L55" s="74">
        <v>3.7280100000000003</v>
      </c>
      <c r="M55" s="74">
        <v>4.0714389999999998</v>
      </c>
      <c r="N55" s="74">
        <v>4.7865389999999994</v>
      </c>
      <c r="O55" s="74">
        <v>5.0565370000000005</v>
      </c>
      <c r="P55" s="74">
        <v>6.1703469999999996</v>
      </c>
      <c r="Q55" s="74">
        <v>6.2885559999999998</v>
      </c>
      <c r="R55" s="74">
        <v>6.4558909999999994</v>
      </c>
      <c r="S55" s="74">
        <v>7.226648</v>
      </c>
      <c r="T55" s="74">
        <v>7.1581790000000005</v>
      </c>
      <c r="U55" s="74">
        <v>7.6131960000000003</v>
      </c>
      <c r="V55" s="74">
        <v>14.382354874761685</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64.348420000000004</v>
      </c>
      <c r="E56" s="71">
        <v>55.461190000000002</v>
      </c>
      <c r="F56" s="71">
        <v>58.103630000000003</v>
      </c>
      <c r="G56" s="71">
        <v>56.401089999999996</v>
      </c>
      <c r="H56" s="71">
        <v>53.994119999999995</v>
      </c>
      <c r="I56" s="71">
        <v>57.161529999999999</v>
      </c>
      <c r="J56" s="71">
        <v>57.979839999999996</v>
      </c>
      <c r="K56" s="71">
        <v>52.055309999999992</v>
      </c>
      <c r="L56" s="71">
        <v>50.533360000000002</v>
      </c>
      <c r="M56" s="71">
        <v>49.083039999999997</v>
      </c>
      <c r="N56" s="71">
        <v>47.333730000000003</v>
      </c>
      <c r="O56" s="71">
        <v>46.36468</v>
      </c>
      <c r="P56" s="71">
        <v>41.964590000000001</v>
      </c>
      <c r="Q56" s="71">
        <v>37.556250000000006</v>
      </c>
      <c r="R56" s="71">
        <v>26.374005999999998</v>
      </c>
      <c r="S56" s="71">
        <v>25.028903</v>
      </c>
      <c r="T56" s="71">
        <v>25.392612</v>
      </c>
      <c r="U56" s="71">
        <v>22.567462999999996</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28.04156</v>
      </c>
      <c r="E57" s="74">
        <v>20.03434</v>
      </c>
      <c r="F57" s="74">
        <v>23.59937</v>
      </c>
      <c r="G57" s="74">
        <v>21.870570000000001</v>
      </c>
      <c r="H57" s="74">
        <v>21.288919999999997</v>
      </c>
      <c r="I57" s="74">
        <v>21.177479999999999</v>
      </c>
      <c r="J57" s="74">
        <v>22.547099999999997</v>
      </c>
      <c r="K57" s="74">
        <v>19.736009999999997</v>
      </c>
      <c r="L57" s="74">
        <v>20.301590000000001</v>
      </c>
      <c r="M57" s="74">
        <v>19.997640000000001</v>
      </c>
      <c r="N57" s="74">
        <v>19.71114</v>
      </c>
      <c r="O57" s="74">
        <v>20.899180000000001</v>
      </c>
      <c r="P57" s="74">
        <v>18.195330000000002</v>
      </c>
      <c r="Q57" s="74">
        <v>13.892700000000001</v>
      </c>
      <c r="R57" s="74">
        <v>7.4743959999999996</v>
      </c>
      <c r="S57" s="74">
        <v>7.9368429999999996</v>
      </c>
      <c r="T57" s="74">
        <v>8.3062620000000003</v>
      </c>
      <c r="U57" s="74">
        <v>6.1770930000000002</v>
      </c>
      <c r="V57" s="74">
        <v>27.371676647924499</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36.30686</v>
      </c>
      <c r="E58" s="74">
        <v>35.426850000000002</v>
      </c>
      <c r="F58" s="74">
        <v>34.504260000000002</v>
      </c>
      <c r="G58" s="74">
        <v>34.530519999999996</v>
      </c>
      <c r="H58" s="74">
        <v>32.705199999999998</v>
      </c>
      <c r="I58" s="74">
        <v>35.984050000000003</v>
      </c>
      <c r="J58" s="74">
        <v>35.432739999999995</v>
      </c>
      <c r="K58" s="74">
        <v>32.319299999999998</v>
      </c>
      <c r="L58" s="74">
        <v>30.231770000000001</v>
      </c>
      <c r="M58" s="74">
        <v>29.0854</v>
      </c>
      <c r="N58" s="74">
        <v>27.622589999999999</v>
      </c>
      <c r="O58" s="74">
        <v>25.465499999999999</v>
      </c>
      <c r="P58" s="74">
        <v>23.769259999999999</v>
      </c>
      <c r="Q58" s="74">
        <v>23.663550000000001</v>
      </c>
      <c r="R58" s="74">
        <v>18.899609999999999</v>
      </c>
      <c r="S58" s="74">
        <v>17.09206</v>
      </c>
      <c r="T58" s="74">
        <v>17.086349999999999</v>
      </c>
      <c r="U58" s="74">
        <v>16.390369999999997</v>
      </c>
      <c r="V58" s="74">
        <v>72.628323352075512</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6.4200000000000004E-3</v>
      </c>
      <c r="E59" s="74">
        <v>4.28E-3</v>
      </c>
      <c r="F59" s="74">
        <v>6.4200000000000004E-3</v>
      </c>
      <c r="G59" s="74">
        <v>5.3499999999999997E-3</v>
      </c>
      <c r="H59" s="74">
        <v>1.6050000000000002E-2</v>
      </c>
      <c r="I59" s="74">
        <v>3.2100000000000002E-3</v>
      </c>
      <c r="J59" s="74">
        <v>1.0699999999999999E-2</v>
      </c>
      <c r="K59" s="74">
        <v>1.6050000000000002E-2</v>
      </c>
      <c r="L59" s="74">
        <v>1.1769999999999999E-2</v>
      </c>
      <c r="M59" s="74">
        <v>2.0329999999999997E-2</v>
      </c>
      <c r="N59" s="74">
        <v>2.14E-3</v>
      </c>
      <c r="O59" s="74">
        <v>1.07E-3</v>
      </c>
      <c r="P59" s="74">
        <v>5.0182999999999998E-4</v>
      </c>
      <c r="Q59" s="74">
        <v>0</v>
      </c>
      <c r="R59" s="74">
        <v>0</v>
      </c>
      <c r="S59" s="74">
        <v>0</v>
      </c>
      <c r="T59" s="74">
        <v>0</v>
      </c>
      <c r="U59" s="74">
        <v>0</v>
      </c>
      <c r="V59" s="74">
        <v>0</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1.5513000000000001E-2</v>
      </c>
      <c r="E60" s="74">
        <v>1.1376200000000001E-2</v>
      </c>
      <c r="F60" s="74">
        <v>0.13651440000000001</v>
      </c>
      <c r="G60" s="74">
        <v>0.25751580000000002</v>
      </c>
      <c r="H60" s="74">
        <v>0.1054884</v>
      </c>
      <c r="I60" s="74">
        <v>0.21097679999999999</v>
      </c>
      <c r="J60" s="74">
        <v>1.5513000000000001E-2</v>
      </c>
      <c r="K60" s="74">
        <v>1.2410399999999999E-2</v>
      </c>
      <c r="L60" s="74">
        <v>0</v>
      </c>
      <c r="M60" s="74">
        <v>2.0684000000000001E-2</v>
      </c>
      <c r="N60" s="74">
        <v>0</v>
      </c>
      <c r="O60" s="74">
        <v>0</v>
      </c>
      <c r="P60" s="74">
        <v>1.10866E-3</v>
      </c>
      <c r="Q60" s="74">
        <v>5.5433000000000001E-4</v>
      </c>
      <c r="R60" s="74">
        <v>0</v>
      </c>
      <c r="S60" s="74">
        <v>9.6627370000000004E-2</v>
      </c>
      <c r="T60" s="74">
        <v>0</v>
      </c>
      <c r="U60" s="74">
        <v>0</v>
      </c>
      <c r="V60" s="74">
        <v>0</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4.6425669999999997</v>
      </c>
      <c r="E61" s="74">
        <v>4.509099</v>
      </c>
      <c r="F61" s="74">
        <v>4.371791</v>
      </c>
      <c r="G61" s="74">
        <v>4.3391440000000001</v>
      </c>
      <c r="H61" s="74">
        <v>4.6128010000000002</v>
      </c>
      <c r="I61" s="74">
        <v>4.3429849999999997</v>
      </c>
      <c r="J61" s="74">
        <v>4.3276209999999997</v>
      </c>
      <c r="K61" s="74">
        <v>3.7927900000000001</v>
      </c>
      <c r="L61" s="74">
        <v>4.0462829999999999</v>
      </c>
      <c r="M61" s="74">
        <v>4.3487460000000002</v>
      </c>
      <c r="N61" s="74">
        <v>3.7611029999999999</v>
      </c>
      <c r="O61" s="74">
        <v>3.8878499999999998</v>
      </c>
      <c r="P61" s="74">
        <v>4.2597269999999998</v>
      </c>
      <c r="Q61" s="74">
        <v>3.5792679999999999</v>
      </c>
      <c r="R61" s="74">
        <v>3.7718850000000002</v>
      </c>
      <c r="S61" s="74">
        <v>3.0993119999999998</v>
      </c>
      <c r="T61" s="74">
        <v>2.1053670000000002</v>
      </c>
      <c r="U61" s="74">
        <v>4.0304570000000002</v>
      </c>
      <c r="V61" s="74">
        <v>17.85959281289173</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v>
      </c>
      <c r="E62" s="74">
        <v>0</v>
      </c>
      <c r="F62" s="74">
        <v>0</v>
      </c>
      <c r="G62" s="74">
        <v>0</v>
      </c>
      <c r="H62" s="74">
        <v>5.6460900000000001E-2</v>
      </c>
      <c r="I62" s="74">
        <v>0</v>
      </c>
      <c r="J62" s="74">
        <v>1.0652999999999999E-3</v>
      </c>
      <c r="K62" s="74">
        <v>2.1305999999999999E-3</v>
      </c>
      <c r="L62" s="74">
        <v>1.0652999999999999E-3</v>
      </c>
      <c r="M62" s="74">
        <v>2.1305999999999999E-3</v>
      </c>
      <c r="N62" s="74">
        <v>2.1305999999999999E-3</v>
      </c>
      <c r="O62" s="74">
        <v>2.1305999999999999E-3</v>
      </c>
      <c r="P62" s="74">
        <v>2.0688099999999999E-3</v>
      </c>
      <c r="Q62" s="74">
        <v>2.14978E-3</v>
      </c>
      <c r="R62" s="74">
        <v>0.1067985</v>
      </c>
      <c r="S62" s="74">
        <v>0.3868935</v>
      </c>
      <c r="T62" s="74">
        <v>0.14102979999999998</v>
      </c>
      <c r="U62" s="74">
        <v>1.4746500000000001E-3</v>
      </c>
      <c r="V62" s="74">
        <v>6.5344075229014451E-3</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1.1466460000000001</v>
      </c>
      <c r="E63" s="74">
        <v>0.32761299999999999</v>
      </c>
      <c r="F63" s="74">
        <v>0.30275959999999996</v>
      </c>
      <c r="G63" s="74">
        <v>0.1140997</v>
      </c>
      <c r="H63" s="74">
        <v>9.9413600000000005E-2</v>
      </c>
      <c r="I63" s="74">
        <v>0</v>
      </c>
      <c r="J63" s="74">
        <v>8.6986900000000006E-2</v>
      </c>
      <c r="K63" s="74">
        <v>0</v>
      </c>
      <c r="L63" s="74">
        <v>0</v>
      </c>
      <c r="M63" s="74">
        <v>0</v>
      </c>
      <c r="N63" s="74">
        <v>0</v>
      </c>
      <c r="O63" s="74">
        <v>0</v>
      </c>
      <c r="P63" s="74">
        <v>0</v>
      </c>
      <c r="Q63" s="74">
        <v>0</v>
      </c>
      <c r="R63" s="74">
        <v>0</v>
      </c>
      <c r="S63" s="74">
        <v>0</v>
      </c>
      <c r="T63" s="74">
        <v>0</v>
      </c>
      <c r="U63" s="74">
        <v>0</v>
      </c>
      <c r="V63" s="74">
        <v>0</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335.36061137000002</v>
      </c>
      <c r="E64" s="71">
        <v>353.71535323000001</v>
      </c>
      <c r="F64" s="71">
        <v>371.50038974</v>
      </c>
      <c r="G64" s="71">
        <v>365.19262834</v>
      </c>
      <c r="H64" s="71">
        <v>382.42745097</v>
      </c>
      <c r="I64" s="71">
        <v>410.44182338000002</v>
      </c>
      <c r="J64" s="71">
        <v>461.07752539000001</v>
      </c>
      <c r="K64" s="71">
        <v>468.14890854999999</v>
      </c>
      <c r="L64" s="71">
        <v>428.85137978999995</v>
      </c>
      <c r="M64" s="71">
        <v>464.376554</v>
      </c>
      <c r="N64" s="71">
        <v>469.82121315000001</v>
      </c>
      <c r="O64" s="71">
        <v>461.34354275000004</v>
      </c>
      <c r="P64" s="71">
        <v>492.41464060999999</v>
      </c>
      <c r="Q64" s="71">
        <v>544.66231718000006</v>
      </c>
      <c r="R64" s="71">
        <v>586.2438669500001</v>
      </c>
      <c r="S64" s="71">
        <v>546.02777830999992</v>
      </c>
      <c r="T64" s="71">
        <v>576.22031990999994</v>
      </c>
      <c r="U64" s="71">
        <v>738.55764379000004</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219.10999999999999</v>
      </c>
      <c r="E65" s="71">
        <v>219.04999999999998</v>
      </c>
      <c r="F65" s="71">
        <v>216.34</v>
      </c>
      <c r="G65" s="71">
        <v>200.6</v>
      </c>
      <c r="H65" s="71">
        <v>200.77999999999997</v>
      </c>
      <c r="I65" s="71">
        <v>202.86</v>
      </c>
      <c r="J65" s="71">
        <v>214.64</v>
      </c>
      <c r="K65" s="71">
        <v>205.54</v>
      </c>
      <c r="L65" s="71">
        <v>178.37</v>
      </c>
      <c r="M65" s="71">
        <v>183.94</v>
      </c>
      <c r="N65" s="71">
        <v>177.44</v>
      </c>
      <c r="O65" s="71">
        <v>165.89000000000001</v>
      </c>
      <c r="P65" s="71">
        <v>168.52</v>
      </c>
      <c r="Q65" s="71">
        <v>177.23</v>
      </c>
      <c r="R65" s="71">
        <v>181.65</v>
      </c>
      <c r="S65" s="71">
        <v>172.75</v>
      </c>
      <c r="T65" s="71">
        <v>175.82</v>
      </c>
      <c r="U65" s="71">
        <v>213.99</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79.3</v>
      </c>
      <c r="E66" s="71">
        <v>79.47999999999999</v>
      </c>
      <c r="F66" s="71">
        <v>75.209999999999994</v>
      </c>
      <c r="G66" s="71">
        <v>69.31</v>
      </c>
      <c r="H66" s="71">
        <v>67.919999999999987</v>
      </c>
      <c r="I66" s="71">
        <v>68.31</v>
      </c>
      <c r="J66" s="71">
        <v>68.97</v>
      </c>
      <c r="K66" s="71">
        <v>66.540000000000006</v>
      </c>
      <c r="L66" s="71">
        <v>59.31</v>
      </c>
      <c r="M66" s="71">
        <v>57.52</v>
      </c>
      <c r="N66" s="71">
        <v>53.47</v>
      </c>
      <c r="O66" s="71">
        <v>48.44</v>
      </c>
      <c r="P66" s="71">
        <v>47.629999999999995</v>
      </c>
      <c r="Q66" s="71">
        <v>48.2</v>
      </c>
      <c r="R66" s="71">
        <v>47.660000000000004</v>
      </c>
      <c r="S66" s="71">
        <v>45.43</v>
      </c>
      <c r="T66" s="71">
        <v>44.57</v>
      </c>
      <c r="U66" s="71">
        <v>54.58</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113.14</v>
      </c>
      <c r="E67" s="75">
        <v>109.72999999999999</v>
      </c>
      <c r="F67" s="75">
        <v>102.58</v>
      </c>
      <c r="G67" s="75">
        <v>97.89</v>
      </c>
      <c r="H67" s="75">
        <v>98.52</v>
      </c>
      <c r="I67" s="75">
        <v>96.91</v>
      </c>
      <c r="J67" s="75">
        <v>93.22999999999999</v>
      </c>
      <c r="K67" s="75">
        <v>87.32</v>
      </c>
      <c r="L67" s="75">
        <v>79.53</v>
      </c>
      <c r="M67" s="75">
        <v>78.81</v>
      </c>
      <c r="N67" s="75">
        <v>73.899999999999991</v>
      </c>
      <c r="O67" s="75">
        <v>71.87</v>
      </c>
      <c r="P67" s="75">
        <v>71.2</v>
      </c>
      <c r="Q67" s="75">
        <v>72.64</v>
      </c>
      <c r="R67" s="75">
        <v>71.83</v>
      </c>
      <c r="S67" s="75">
        <v>69.599999999999994</v>
      </c>
      <c r="T67" s="75">
        <v>69.52</v>
      </c>
      <c r="U67" s="75">
        <v>79.91</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3F00-000000000000}"/>
  </hyperlinks>
  <pageMargins left="0.18" right="0.25" top="0.75" bottom="0.75" header="0.3" footer="0.3"/>
  <pageSetup paperSize="9" scale="27"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Hoja65">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403.56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299</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521.68863477000002</v>
      </c>
      <c r="E4" s="66">
        <v>521.61539674000005</v>
      </c>
      <c r="F4" s="66">
        <v>516.49715553999999</v>
      </c>
      <c r="G4" s="66">
        <v>496.91330797000001</v>
      </c>
      <c r="H4" s="66">
        <v>476.59754267</v>
      </c>
      <c r="I4" s="66">
        <v>501.35315980000001</v>
      </c>
      <c r="J4" s="66">
        <v>464.62430809</v>
      </c>
      <c r="K4" s="66">
        <v>453.19866222000002</v>
      </c>
      <c r="L4" s="66">
        <v>456.55919283000003</v>
      </c>
      <c r="M4" s="66">
        <v>440.49446518000002</v>
      </c>
      <c r="N4" s="66">
        <v>434.22353297000001</v>
      </c>
      <c r="O4" s="66">
        <v>430.68801779999995</v>
      </c>
      <c r="P4" s="66">
        <v>433.22169220000001</v>
      </c>
      <c r="Q4" s="66">
        <v>426.44985905000004</v>
      </c>
      <c r="R4" s="66">
        <v>415.24240343000002</v>
      </c>
      <c r="S4" s="66">
        <v>386.52739943</v>
      </c>
      <c r="T4" s="66">
        <v>404.32651364000003</v>
      </c>
      <c r="U4" s="66">
        <v>403.56235473000004</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241.23847977</v>
      </c>
      <c r="E5" s="74">
        <v>232.06593296</v>
      </c>
      <c r="F5" s="74">
        <v>227.41825803999998</v>
      </c>
      <c r="G5" s="74">
        <v>212.43964589000001</v>
      </c>
      <c r="H5" s="74">
        <v>199.19691826000002</v>
      </c>
      <c r="I5" s="74">
        <v>201.19165036999999</v>
      </c>
      <c r="J5" s="74">
        <v>205.54117879</v>
      </c>
      <c r="K5" s="74">
        <v>208.47018921</v>
      </c>
      <c r="L5" s="74">
        <v>200.90744505000001</v>
      </c>
      <c r="M5" s="74">
        <v>190.58605319999998</v>
      </c>
      <c r="N5" s="74">
        <v>184.20033584000001</v>
      </c>
      <c r="O5" s="74">
        <v>177.73221294999999</v>
      </c>
      <c r="P5" s="74">
        <v>176.89089382</v>
      </c>
      <c r="Q5" s="74">
        <v>166.80052416999999</v>
      </c>
      <c r="R5" s="74">
        <v>161.05119722999999</v>
      </c>
      <c r="S5" s="74">
        <v>148.25801386000001</v>
      </c>
      <c r="T5" s="74">
        <v>153.57113326000001</v>
      </c>
      <c r="U5" s="74">
        <v>153.32829083000001</v>
      </c>
      <c r="V5" s="74">
        <v>37.993705070083408</v>
      </c>
      <c r="AD5" s="113"/>
      <c r="AE5" s="113"/>
      <c r="AO5" s="114" t="s">
        <v>320</v>
      </c>
      <c r="AP5" s="115">
        <f t="shared" ref="AP5:BF5" si="0">+E4/D4-1</f>
        <v>-1.403864779079278E-4</v>
      </c>
      <c r="AQ5" s="115">
        <f t="shared" si="0"/>
        <v>-9.812289345728864E-3</v>
      </c>
      <c r="AR5" s="115">
        <f t="shared" si="0"/>
        <v>-3.7916661030833687E-2</v>
      </c>
      <c r="AS5" s="115">
        <f t="shared" si="0"/>
        <v>-4.0883922757058766E-2</v>
      </c>
      <c r="AT5" s="115">
        <f t="shared" si="0"/>
        <v>5.194239355770458E-2</v>
      </c>
      <c r="AU5" s="115">
        <f t="shared" si="0"/>
        <v>-7.3259439961746553E-2</v>
      </c>
      <c r="AV5" s="115">
        <f t="shared" si="0"/>
        <v>-2.4591149604223372E-2</v>
      </c>
      <c r="AW5" s="115">
        <f t="shared" si="0"/>
        <v>7.4151379740143852E-3</v>
      </c>
      <c r="AX5" s="115">
        <f t="shared" si="0"/>
        <v>-3.5186516671413814E-2</v>
      </c>
      <c r="AY5" s="115">
        <f t="shared" si="0"/>
        <v>-1.4236120327726476E-2</v>
      </c>
      <c r="AZ5" s="115">
        <f t="shared" si="0"/>
        <v>-8.1421546773797759E-3</v>
      </c>
      <c r="BA5" s="115">
        <f t="shared" si="0"/>
        <v>5.8828532378085718E-3</v>
      </c>
      <c r="BB5" s="115">
        <f t="shared" si="0"/>
        <v>-1.563133442282405E-2</v>
      </c>
      <c r="BC5" s="115">
        <f t="shared" si="0"/>
        <v>-2.6280828524522959E-2</v>
      </c>
      <c r="BD5" s="115">
        <f t="shared" si="0"/>
        <v>-6.9152388491173666E-2</v>
      </c>
      <c r="BE5" s="115">
        <f t="shared" si="0"/>
        <v>4.6048777489636761E-2</v>
      </c>
      <c r="BF5" s="115">
        <f t="shared" si="0"/>
        <v>-1.8899549849465958E-3</v>
      </c>
    </row>
    <row r="6" spans="1:58" s="105" customFormat="1" ht="22.5" customHeight="1" x14ac:dyDescent="0.25">
      <c r="B6" s="111"/>
      <c r="C6" s="72" t="s">
        <v>0</v>
      </c>
      <c r="D6" s="74">
        <v>70.650657469999999</v>
      </c>
      <c r="E6" s="74">
        <v>77.440422560000002</v>
      </c>
      <c r="F6" s="74">
        <v>82.992957029999999</v>
      </c>
      <c r="G6" s="74">
        <v>82.760385439999993</v>
      </c>
      <c r="H6" s="74">
        <v>82.06437007000001</v>
      </c>
      <c r="I6" s="74">
        <v>85.997398899999993</v>
      </c>
      <c r="J6" s="74">
        <v>100.41686294</v>
      </c>
      <c r="K6" s="74">
        <v>104.05497579</v>
      </c>
      <c r="L6" s="74">
        <v>105.30076096000001</v>
      </c>
      <c r="M6" s="74">
        <v>105.74970886</v>
      </c>
      <c r="N6" s="74">
        <v>100.45671619999999</v>
      </c>
      <c r="O6" s="74">
        <v>102.92245621000001</v>
      </c>
      <c r="P6" s="74">
        <v>99.998826319999992</v>
      </c>
      <c r="Q6" s="74">
        <v>95.79307399999999</v>
      </c>
      <c r="R6" s="74">
        <v>91.996684420000008</v>
      </c>
      <c r="S6" s="74">
        <v>92.155642589999999</v>
      </c>
      <c r="T6" s="74">
        <v>86.223171950000008</v>
      </c>
      <c r="U6" s="74">
        <v>85.276436250000003</v>
      </c>
      <c r="V6" s="74">
        <v>21.130919485057888</v>
      </c>
      <c r="AI6" s="23"/>
      <c r="AO6" s="114" t="s">
        <v>319</v>
      </c>
      <c r="AP6" s="115">
        <f t="shared" ref="AP6:BF6" si="1">+E64/D64-1</f>
        <v>-2.0934559002754316E-2</v>
      </c>
      <c r="AQ6" s="115">
        <f t="shared" si="1"/>
        <v>2.8079250914746501E-2</v>
      </c>
      <c r="AR6" s="115">
        <f t="shared" si="1"/>
        <v>-5.4776553906076941E-2</v>
      </c>
      <c r="AS6" s="115">
        <f t="shared" si="1"/>
        <v>-4.4639948819169661E-2</v>
      </c>
      <c r="AT6" s="115">
        <f t="shared" si="1"/>
        <v>4.5788768119279677E-2</v>
      </c>
      <c r="AU6" s="115">
        <f t="shared" si="1"/>
        <v>4.466591738689818E-2</v>
      </c>
      <c r="AV6" s="115">
        <f t="shared" si="1"/>
        <v>3.418088790078011E-2</v>
      </c>
      <c r="AW6" s="115">
        <f t="shared" si="1"/>
        <v>6.6714100436435775E-3</v>
      </c>
      <c r="AX6" s="115">
        <f t="shared" si="1"/>
        <v>-4.0211447135475975E-2</v>
      </c>
      <c r="AY6" s="115">
        <f t="shared" si="1"/>
        <v>-3.0906517846624793E-2</v>
      </c>
      <c r="AZ6" s="115">
        <f t="shared" si="1"/>
        <v>-1.1508595067872607E-2</v>
      </c>
      <c r="BA6" s="115">
        <f t="shared" si="1"/>
        <v>-1.3969098145066416E-2</v>
      </c>
      <c r="BB6" s="115">
        <f t="shared" si="1"/>
        <v>-3.3696869874063284E-2</v>
      </c>
      <c r="BC6" s="115">
        <f t="shared" si="1"/>
        <v>-3.4822903759910484E-2</v>
      </c>
      <c r="BD6" s="115">
        <f t="shared" si="1"/>
        <v>-5.0609215370418292E-2</v>
      </c>
      <c r="BE6" s="115">
        <f t="shared" si="1"/>
        <v>2.2339438666097555E-2</v>
      </c>
      <c r="BF6" s="115">
        <f t="shared" si="1"/>
        <v>-1.9865388240314363E-3</v>
      </c>
    </row>
    <row r="7" spans="1:58" s="23" customFormat="1" ht="22.5" customHeight="1" x14ac:dyDescent="0.25">
      <c r="B7" s="72"/>
      <c r="C7" s="72" t="s">
        <v>5</v>
      </c>
      <c r="D7" s="74">
        <v>110.4549631</v>
      </c>
      <c r="E7" s="74">
        <v>111.9070926</v>
      </c>
      <c r="F7" s="74">
        <v>116.80950299999999</v>
      </c>
      <c r="G7" s="74">
        <v>114.0762277</v>
      </c>
      <c r="H7" s="74">
        <v>101.6540656</v>
      </c>
      <c r="I7" s="74">
        <v>115.43766909999999</v>
      </c>
      <c r="J7" s="74">
        <v>107.8998737</v>
      </c>
      <c r="K7" s="74">
        <v>112.7569311</v>
      </c>
      <c r="L7" s="74">
        <v>122.48222800000001</v>
      </c>
      <c r="M7" s="74">
        <v>117.77528269999999</v>
      </c>
      <c r="N7" s="74">
        <v>119.07053019999999</v>
      </c>
      <c r="O7" s="74">
        <v>116.42527469999999</v>
      </c>
      <c r="P7" s="74">
        <v>116.45970422000001</v>
      </c>
      <c r="Q7" s="74">
        <v>114.25507243</v>
      </c>
      <c r="R7" s="74">
        <v>111.93287351000001</v>
      </c>
      <c r="S7" s="74">
        <v>102.06729396999999</v>
      </c>
      <c r="T7" s="74">
        <v>109.86503603</v>
      </c>
      <c r="U7" s="74">
        <v>109.29511893999999</v>
      </c>
      <c r="V7" s="74">
        <v>27.082585295430484</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79.420981530000006</v>
      </c>
      <c r="E8" s="74">
        <v>79.074636159999997</v>
      </c>
      <c r="F8" s="74">
        <v>68.756202189999996</v>
      </c>
      <c r="G8" s="74">
        <v>67.269705569999999</v>
      </c>
      <c r="H8" s="74">
        <v>72.904528499999998</v>
      </c>
      <c r="I8" s="74">
        <v>75.114467380000008</v>
      </c>
      <c r="J8" s="74">
        <v>26.51952717</v>
      </c>
      <c r="K8" s="74">
        <v>4.1537990300000001</v>
      </c>
      <c r="L8" s="74">
        <v>2.4244176200000003</v>
      </c>
      <c r="M8" s="74">
        <v>0</v>
      </c>
      <c r="N8" s="74">
        <v>2.4593388200000001</v>
      </c>
      <c r="O8" s="74">
        <v>4.7065443599999996</v>
      </c>
      <c r="P8" s="74">
        <v>8.5769976999999997</v>
      </c>
      <c r="Q8" s="74">
        <v>16.920914079999999</v>
      </c>
      <c r="R8" s="74">
        <v>16.621183819999999</v>
      </c>
      <c r="S8" s="74">
        <v>10.098921619999999</v>
      </c>
      <c r="T8" s="74">
        <v>18.491087009999998</v>
      </c>
      <c r="U8" s="74">
        <v>18.491087009999998</v>
      </c>
      <c r="V8" s="74">
        <v>4.5819652882071473</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6.6155499999999998</v>
      </c>
      <c r="E9" s="74">
        <v>7.6168480000000001</v>
      </c>
      <c r="F9" s="74">
        <v>6.3487780000000003</v>
      </c>
      <c r="G9" s="74">
        <v>6.6367920000000007</v>
      </c>
      <c r="H9" s="74">
        <v>6.7566760000000006</v>
      </c>
      <c r="I9" s="74">
        <v>7.2068000000000003</v>
      </c>
      <c r="J9" s="74">
        <v>7.3029480000000007</v>
      </c>
      <c r="K9" s="74">
        <v>6.5814939999999993</v>
      </c>
      <c r="L9" s="74">
        <v>6.8275399999999999</v>
      </c>
      <c r="M9" s="74">
        <v>7.1837520000000001</v>
      </c>
      <c r="N9" s="74">
        <v>7.4921480000000003</v>
      </c>
      <c r="O9" s="74">
        <v>6.8357099999999997</v>
      </c>
      <c r="P9" s="74">
        <v>7.2064052600000004</v>
      </c>
      <c r="Q9" s="74">
        <v>6.9632818799999994</v>
      </c>
      <c r="R9" s="74">
        <v>6.8794393700000001</v>
      </c>
      <c r="S9" s="74">
        <v>6.7774379499999995</v>
      </c>
      <c r="T9" s="74">
        <v>6.9103797900000004</v>
      </c>
      <c r="U9" s="74">
        <v>6.6146280299999995</v>
      </c>
      <c r="V9" s="74">
        <v>1.6390597270712877</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7.8038505100000002</v>
      </c>
      <c r="E10" s="74">
        <v>8.056057130000001</v>
      </c>
      <c r="F10" s="74">
        <v>8.7085858399999996</v>
      </c>
      <c r="G10" s="74">
        <v>8.6713013599999993</v>
      </c>
      <c r="H10" s="74">
        <v>8.7613094599999997</v>
      </c>
      <c r="I10" s="74">
        <v>11.17324022</v>
      </c>
      <c r="J10" s="74">
        <v>11.52682914</v>
      </c>
      <c r="K10" s="74">
        <v>11.686070299999999</v>
      </c>
      <c r="L10" s="74">
        <v>12.501928529999999</v>
      </c>
      <c r="M10" s="74">
        <v>12.28375705</v>
      </c>
      <c r="N10" s="74">
        <v>12.65649981</v>
      </c>
      <c r="O10" s="74">
        <v>13.30382502</v>
      </c>
      <c r="P10" s="74">
        <v>14.55624418</v>
      </c>
      <c r="Q10" s="74">
        <v>15.54572211</v>
      </c>
      <c r="R10" s="74">
        <v>15.757986170000001</v>
      </c>
      <c r="S10" s="74">
        <v>15.273805829999999</v>
      </c>
      <c r="T10" s="74">
        <v>16.27701669</v>
      </c>
      <c r="U10" s="74">
        <v>16.816396619999999</v>
      </c>
      <c r="V10" s="74">
        <v>4.1669884276621554</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0.272706</v>
      </c>
      <c r="E11" s="74">
        <v>0.334368</v>
      </c>
      <c r="F11" s="74">
        <v>0.39439600000000002</v>
      </c>
      <c r="G11" s="74">
        <v>0.44272800000000001</v>
      </c>
      <c r="H11" s="74">
        <v>0.53922000000000003</v>
      </c>
      <c r="I11" s="74">
        <v>0.65015999999999996</v>
      </c>
      <c r="J11" s="74">
        <v>0.81837599999999999</v>
      </c>
      <c r="K11" s="74">
        <v>0.98478599999999994</v>
      </c>
      <c r="L11" s="74">
        <v>1.5537620000000001</v>
      </c>
      <c r="M11" s="74">
        <v>2.4225340000000002</v>
      </c>
      <c r="N11" s="74">
        <v>3.4728520000000005</v>
      </c>
      <c r="O11" s="74">
        <v>4.4657219999999995</v>
      </c>
      <c r="P11" s="74">
        <v>5.2939958200000001</v>
      </c>
      <c r="Q11" s="74">
        <v>6.0328053200000005</v>
      </c>
      <c r="R11" s="74">
        <v>6.62190849</v>
      </c>
      <c r="S11" s="74">
        <v>7.5728768000000004</v>
      </c>
      <c r="T11" s="74">
        <v>8.4198320800000008</v>
      </c>
      <c r="U11" s="74">
        <v>9.2654602500000003</v>
      </c>
      <c r="V11" s="74">
        <v>2.2959178777215179</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5.2314463900000874</v>
      </c>
      <c r="E12" s="70">
        <v>5.1200393299999405</v>
      </c>
      <c r="F12" s="70">
        <v>5.0684754400000429</v>
      </c>
      <c r="G12" s="70">
        <v>4.6165220100000397</v>
      </c>
      <c r="H12" s="70">
        <v>4.7204547799999546</v>
      </c>
      <c r="I12" s="70">
        <v>4.5817738299999746</v>
      </c>
      <c r="J12" s="70">
        <v>4.5987123499999711</v>
      </c>
      <c r="K12" s="70">
        <v>4.510416790000022</v>
      </c>
      <c r="L12" s="70">
        <v>4.561110670000005</v>
      </c>
      <c r="M12" s="70">
        <v>4.4933773700000188</v>
      </c>
      <c r="N12" s="70">
        <v>4.4151120999999875</v>
      </c>
      <c r="O12" s="70">
        <v>4.2962725599999771</v>
      </c>
      <c r="P12" s="70">
        <v>4.2386248799999748</v>
      </c>
      <c r="Q12" s="70">
        <v>4.1384650600001009</v>
      </c>
      <c r="R12" s="70">
        <v>4.3811304200000336</v>
      </c>
      <c r="S12" s="70">
        <v>4.3234068099999945</v>
      </c>
      <c r="T12" s="70">
        <v>4.5688568300000725</v>
      </c>
      <c r="U12" s="70">
        <v>4.4749368000000231</v>
      </c>
      <c r="V12" s="70">
        <v>1.1088588287661125</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360.84096369000002</v>
      </c>
      <c r="E13" s="71">
        <v>358.94444955</v>
      </c>
      <c r="F13" s="71">
        <v>357.25124775</v>
      </c>
      <c r="G13" s="71">
        <v>332.90980888000001</v>
      </c>
      <c r="H13" s="71">
        <v>325.26065885000003</v>
      </c>
      <c r="I13" s="71">
        <v>334.54846261</v>
      </c>
      <c r="J13" s="71">
        <v>327.23094764999996</v>
      </c>
      <c r="K13" s="71">
        <v>324.45432144</v>
      </c>
      <c r="L13" s="71">
        <v>326.49339539000005</v>
      </c>
      <c r="M13" s="71">
        <v>317.29307682000001</v>
      </c>
      <c r="N13" s="71">
        <v>313.03075530999996</v>
      </c>
      <c r="O13" s="71">
        <v>308.22380622000003</v>
      </c>
      <c r="P13" s="71">
        <v>311.26319777999998</v>
      </c>
      <c r="Q13" s="71">
        <v>303.92941202999998</v>
      </c>
      <c r="R13" s="71">
        <v>297.94809372000003</v>
      </c>
      <c r="S13" s="71">
        <v>277.95495645</v>
      </c>
      <c r="T13" s="71">
        <v>282.08735928999999</v>
      </c>
      <c r="U13" s="71">
        <v>276.47195948000001</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196.77162598000001</v>
      </c>
      <c r="E14" s="74">
        <v>190.65242326000001</v>
      </c>
      <c r="F14" s="74">
        <v>182.61205163</v>
      </c>
      <c r="G14" s="74">
        <v>167.05557935000002</v>
      </c>
      <c r="H14" s="74">
        <v>166.86127617999998</v>
      </c>
      <c r="I14" s="74">
        <v>166.18160266000001</v>
      </c>
      <c r="J14" s="74">
        <v>162.33527684000001</v>
      </c>
      <c r="K14" s="74">
        <v>159.99230493000002</v>
      </c>
      <c r="L14" s="74">
        <v>161.50354714000002</v>
      </c>
      <c r="M14" s="74">
        <v>155.17276314</v>
      </c>
      <c r="N14" s="74">
        <v>154.10528305</v>
      </c>
      <c r="O14" s="74">
        <v>150.12885868000001</v>
      </c>
      <c r="P14" s="74">
        <v>150.55723660999999</v>
      </c>
      <c r="Q14" s="74">
        <v>145.98264624999999</v>
      </c>
      <c r="R14" s="74">
        <v>142.74853247999999</v>
      </c>
      <c r="S14" s="74">
        <v>132.51141054000001</v>
      </c>
      <c r="T14" s="74">
        <v>131.57071905000001</v>
      </c>
      <c r="U14" s="74">
        <v>129.48715350000001</v>
      </c>
      <c r="V14" s="74">
        <v>46.835546629591242</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26.219569719999999</v>
      </c>
      <c r="E15" s="74">
        <v>29.059178989999999</v>
      </c>
      <c r="F15" s="74">
        <v>30.866492780000002</v>
      </c>
      <c r="G15" s="74">
        <v>29.619036469999998</v>
      </c>
      <c r="H15" s="74">
        <v>28.160300169999999</v>
      </c>
      <c r="I15" s="74">
        <v>28.880807909999998</v>
      </c>
      <c r="J15" s="74">
        <v>29.733862039999998</v>
      </c>
      <c r="K15" s="74">
        <v>29.252111299999999</v>
      </c>
      <c r="L15" s="74">
        <v>28.60310076</v>
      </c>
      <c r="M15" s="74">
        <v>28.248719389999998</v>
      </c>
      <c r="N15" s="74">
        <v>28.50385532</v>
      </c>
      <c r="O15" s="74">
        <v>28.11362604</v>
      </c>
      <c r="P15" s="74">
        <v>29.339920079999999</v>
      </c>
      <c r="Q15" s="74">
        <v>28.890680849999999</v>
      </c>
      <c r="R15" s="74">
        <v>28.77296999</v>
      </c>
      <c r="S15" s="74">
        <v>26.626813979999998</v>
      </c>
      <c r="T15" s="74">
        <v>27.779677039999999</v>
      </c>
      <c r="U15" s="74">
        <v>27.72411769</v>
      </c>
      <c r="V15" s="74">
        <v>10.027822619749459</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43.375920709999995</v>
      </c>
      <c r="E16" s="74">
        <v>44.238249409999995</v>
      </c>
      <c r="F16" s="74">
        <v>45.456784599999999</v>
      </c>
      <c r="G16" s="74">
        <v>41.802857080000003</v>
      </c>
      <c r="H16" s="74">
        <v>38.92137417</v>
      </c>
      <c r="I16" s="74">
        <v>43.718755940000001</v>
      </c>
      <c r="J16" s="74">
        <v>42.527100870000005</v>
      </c>
      <c r="K16" s="74">
        <v>43.082534330000001</v>
      </c>
      <c r="L16" s="74">
        <v>44.083514700000002</v>
      </c>
      <c r="M16" s="74">
        <v>43.324022800000002</v>
      </c>
      <c r="N16" s="74">
        <v>41.910061220000003</v>
      </c>
      <c r="O16" s="74">
        <v>41.24993164</v>
      </c>
      <c r="P16" s="74">
        <v>41.281802460000002</v>
      </c>
      <c r="Q16" s="74">
        <v>40.480111890000003</v>
      </c>
      <c r="R16" s="74">
        <v>39.486051420000003</v>
      </c>
      <c r="S16" s="74">
        <v>33.904399590000004</v>
      </c>
      <c r="T16" s="74">
        <v>36.853402110000005</v>
      </c>
      <c r="U16" s="74">
        <v>34.647359340000001</v>
      </c>
      <c r="V16" s="74">
        <v>12.531961434774869</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88.137100000000004</v>
      </c>
      <c r="E17" s="74">
        <v>88.504750000000001</v>
      </c>
      <c r="F17" s="74">
        <v>91.273262000000003</v>
      </c>
      <c r="G17" s="74">
        <v>87.876605999999995</v>
      </c>
      <c r="H17" s="74">
        <v>85.046948</v>
      </c>
      <c r="I17" s="74">
        <v>89.04594800000001</v>
      </c>
      <c r="J17" s="74">
        <v>85.706826000000007</v>
      </c>
      <c r="K17" s="74">
        <v>85.264098000000004</v>
      </c>
      <c r="L17" s="74">
        <v>85.102159999999998</v>
      </c>
      <c r="M17" s="74">
        <v>83.735017999999997</v>
      </c>
      <c r="N17" s="74">
        <v>81.655967999999987</v>
      </c>
      <c r="O17" s="74">
        <v>81.760543999999996</v>
      </c>
      <c r="P17" s="74">
        <v>82.966964040000008</v>
      </c>
      <c r="Q17" s="74">
        <v>81.329180470000011</v>
      </c>
      <c r="R17" s="74">
        <v>79.744199010000003</v>
      </c>
      <c r="S17" s="74">
        <v>78.036564260000006</v>
      </c>
      <c r="T17" s="74">
        <v>78.904665699999995</v>
      </c>
      <c r="U17" s="74">
        <v>77.563286389999988</v>
      </c>
      <c r="V17" s="74">
        <v>28.05466656939975</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1.27560231</v>
      </c>
      <c r="E18" s="74">
        <v>1.2195919899999998</v>
      </c>
      <c r="F18" s="74">
        <v>1.21276088</v>
      </c>
      <c r="G18" s="74">
        <v>1.16339058</v>
      </c>
      <c r="H18" s="74">
        <v>1.10757134</v>
      </c>
      <c r="I18" s="74">
        <v>1.1086222800000001</v>
      </c>
      <c r="J18" s="74">
        <v>1.01721438</v>
      </c>
      <c r="K18" s="74">
        <v>1.0080425399999999</v>
      </c>
      <c r="L18" s="74">
        <v>0.98621165</v>
      </c>
      <c r="M18" s="74">
        <v>0.92666634999999997</v>
      </c>
      <c r="N18" s="74">
        <v>0.89458879000000002</v>
      </c>
      <c r="O18" s="74">
        <v>0.89661901999999993</v>
      </c>
      <c r="P18" s="74">
        <v>0.88278333999999992</v>
      </c>
      <c r="Q18" s="74">
        <v>0.87373086</v>
      </c>
      <c r="R18" s="74">
        <v>0.85368295999999999</v>
      </c>
      <c r="S18" s="74">
        <v>0.83761085999999996</v>
      </c>
      <c r="T18" s="74">
        <v>0.83761085999999996</v>
      </c>
      <c r="U18" s="74">
        <v>0.83761085999999996</v>
      </c>
      <c r="V18" s="74">
        <v>0.30296412756483998</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5.06114497</v>
      </c>
      <c r="E19" s="74">
        <v>5.2702559099999995</v>
      </c>
      <c r="F19" s="74">
        <v>5.8298958599999997</v>
      </c>
      <c r="G19" s="74">
        <v>5.3923394099999999</v>
      </c>
      <c r="H19" s="74">
        <v>5.163189</v>
      </c>
      <c r="I19" s="74">
        <v>5.6127258199999996</v>
      </c>
      <c r="J19" s="74">
        <v>5.9106675199999996</v>
      </c>
      <c r="K19" s="74">
        <v>5.8552303400000003</v>
      </c>
      <c r="L19" s="74">
        <v>6.21486114</v>
      </c>
      <c r="M19" s="74">
        <v>5.8858871399999995</v>
      </c>
      <c r="N19" s="74">
        <v>5.9609989199999998</v>
      </c>
      <c r="O19" s="74">
        <v>6.0742268499999996</v>
      </c>
      <c r="P19" s="74">
        <v>6.2344912400000005</v>
      </c>
      <c r="Q19" s="74">
        <v>6.3730617000000001</v>
      </c>
      <c r="R19" s="74">
        <v>6.3426578600000001</v>
      </c>
      <c r="S19" s="74">
        <v>6.0381572100000005</v>
      </c>
      <c r="T19" s="74">
        <v>6.1412845300000001</v>
      </c>
      <c r="U19" s="74">
        <v>6.2124316999999998</v>
      </c>
      <c r="V19" s="74">
        <v>2.2470386189198357</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95.360411999999997</v>
      </c>
      <c r="E20" s="71">
        <v>95.691168000000005</v>
      </c>
      <c r="F20" s="71">
        <v>98.200475999999995</v>
      </c>
      <c r="G20" s="71">
        <v>95.310962000000004</v>
      </c>
      <c r="H20" s="71">
        <v>93.781796</v>
      </c>
      <c r="I20" s="71">
        <v>100.69731399999999</v>
      </c>
      <c r="J20" s="71">
        <v>95.523123999999996</v>
      </c>
      <c r="K20" s="71">
        <v>94.506259999999997</v>
      </c>
      <c r="L20" s="71">
        <v>94.956727999999998</v>
      </c>
      <c r="M20" s="71">
        <v>92.534537999999998</v>
      </c>
      <c r="N20" s="71">
        <v>91.044244000000006</v>
      </c>
      <c r="O20" s="71">
        <v>92.094820000000013</v>
      </c>
      <c r="P20" s="71">
        <v>92.957562019999997</v>
      </c>
      <c r="Q20" s="71">
        <v>91.881127720000009</v>
      </c>
      <c r="R20" s="71">
        <v>89.493908330000011</v>
      </c>
      <c r="S20" s="71">
        <v>87.528939050000005</v>
      </c>
      <c r="T20" s="71">
        <v>90.858410109999994</v>
      </c>
      <c r="U20" s="71">
        <v>92.65556746</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11.510498</v>
      </c>
      <c r="E21" s="74">
        <v>9.5540840000000014</v>
      </c>
      <c r="F21" s="74">
        <v>13.10425</v>
      </c>
      <c r="G21" s="74">
        <v>11.199436</v>
      </c>
      <c r="H21" s="74">
        <v>7.4369359999999993</v>
      </c>
      <c r="I21" s="74">
        <v>7.8097460000000005</v>
      </c>
      <c r="J21" s="74">
        <v>12.921327999999999</v>
      </c>
      <c r="K21" s="74">
        <v>15.538566000000001</v>
      </c>
      <c r="L21" s="74">
        <v>12.728429999999999</v>
      </c>
      <c r="M21" s="74">
        <v>9.198129999999999</v>
      </c>
      <c r="N21" s="74">
        <v>7.8652160000000002</v>
      </c>
      <c r="O21" s="74">
        <v>6.334244</v>
      </c>
      <c r="P21" s="74">
        <v>5.2295476000000001</v>
      </c>
      <c r="Q21" s="74">
        <v>3.9161294500000001</v>
      </c>
      <c r="R21" s="74">
        <v>2.9945578400000001</v>
      </c>
      <c r="S21" s="74">
        <v>2.7420991600000004</v>
      </c>
      <c r="T21" s="74">
        <v>4.1187461170718356</v>
      </c>
      <c r="U21" s="74">
        <v>5.1692890657393704</v>
      </c>
      <c r="V21" s="74">
        <v>5.5790377280577186</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20.918123999999999</v>
      </c>
      <c r="E22" s="74">
        <v>23.024608000000001</v>
      </c>
      <c r="F22" s="74">
        <v>25.159213999999999</v>
      </c>
      <c r="G22" s="74">
        <v>25.214942000000001</v>
      </c>
      <c r="H22" s="74">
        <v>25.679513999999998</v>
      </c>
      <c r="I22" s="74">
        <v>28.576423999999999</v>
      </c>
      <c r="J22" s="74">
        <v>35.218548000000006</v>
      </c>
      <c r="K22" s="74">
        <v>36.999091999999997</v>
      </c>
      <c r="L22" s="74">
        <v>37.981728000000004</v>
      </c>
      <c r="M22" s="74">
        <v>39.020866000000005</v>
      </c>
      <c r="N22" s="74">
        <v>36.489713999999999</v>
      </c>
      <c r="O22" s="74">
        <v>37.781605999999996</v>
      </c>
      <c r="P22" s="74">
        <v>36.576337670000001</v>
      </c>
      <c r="Q22" s="74">
        <v>34.915758170000004</v>
      </c>
      <c r="R22" s="74">
        <v>33.233192330000001</v>
      </c>
      <c r="S22" s="74">
        <v>33.95361029</v>
      </c>
      <c r="T22" s="74">
        <v>30.560198840000002</v>
      </c>
      <c r="U22" s="74">
        <v>30.245592030000001</v>
      </c>
      <c r="V22" s="74">
        <v>32.643037929757668</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25.790711999999999</v>
      </c>
      <c r="E23" s="74">
        <v>25.023076</v>
      </c>
      <c r="F23" s="74">
        <v>26.270247999999999</v>
      </c>
      <c r="G23" s="74">
        <v>25.761385999999998</v>
      </c>
      <c r="H23" s="74">
        <v>25.377137999999999</v>
      </c>
      <c r="I23" s="74">
        <v>27.282554000000001</v>
      </c>
      <c r="J23" s="74">
        <v>26.032285999999999</v>
      </c>
      <c r="K23" s="74">
        <v>28.461872</v>
      </c>
      <c r="L23" s="74">
        <v>30.426455999999998</v>
      </c>
      <c r="M23" s="74">
        <v>30.226849999999999</v>
      </c>
      <c r="N23" s="74">
        <v>30.370900000000002</v>
      </c>
      <c r="O23" s="74">
        <v>29.689092000000002</v>
      </c>
      <c r="P23" s="74">
        <v>30.00574108</v>
      </c>
      <c r="Q23" s="74">
        <v>28.598858480000001</v>
      </c>
      <c r="R23" s="74">
        <v>28.12131295</v>
      </c>
      <c r="S23" s="74">
        <v>26.742599649999999</v>
      </c>
      <c r="T23" s="74">
        <v>27.603159199999997</v>
      </c>
      <c r="U23" s="74">
        <v>28.024821230000001</v>
      </c>
      <c r="V23" s="74">
        <v>30.246235599494327</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26.208929999999999</v>
      </c>
      <c r="E24" s="74">
        <v>26.094635999999998</v>
      </c>
      <c r="F24" s="74">
        <v>22.689551999999999</v>
      </c>
      <c r="G24" s="74">
        <v>22.199008000000003</v>
      </c>
      <c r="H24" s="74">
        <v>24.058499999999999</v>
      </c>
      <c r="I24" s="74">
        <v>24.787779999999998</v>
      </c>
      <c r="J24" s="74">
        <v>8.7514459999999996</v>
      </c>
      <c r="K24" s="74">
        <v>1.3707539999999998</v>
      </c>
      <c r="L24" s="74">
        <v>0.80005800000000005</v>
      </c>
      <c r="M24" s="74">
        <v>0</v>
      </c>
      <c r="N24" s="74">
        <v>0.81158200000000003</v>
      </c>
      <c r="O24" s="74">
        <v>1.5531600000000001</v>
      </c>
      <c r="P24" s="74">
        <v>2.8304099000000003</v>
      </c>
      <c r="Q24" s="74">
        <v>5.5839029399999998</v>
      </c>
      <c r="R24" s="74">
        <v>5.4849919399999996</v>
      </c>
      <c r="S24" s="74">
        <v>3.33264491</v>
      </c>
      <c r="T24" s="74">
        <v>6.1020601299999999</v>
      </c>
      <c r="U24" s="74">
        <v>6.1020601299999999</v>
      </c>
      <c r="V24" s="74">
        <v>6.5857457865489826</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7.4260999999999999</v>
      </c>
      <c r="E25" s="74">
        <v>8.3712400000000002</v>
      </c>
      <c r="F25" s="74">
        <v>7.2441240000000002</v>
      </c>
      <c r="G25" s="74">
        <v>7.1813440000000002</v>
      </c>
      <c r="H25" s="74">
        <v>7.2095519999999995</v>
      </c>
      <c r="I25" s="74">
        <v>7.7985660000000001</v>
      </c>
      <c r="J25" s="74">
        <v>7.8869740000000004</v>
      </c>
      <c r="K25" s="74">
        <v>7.1934700000000005</v>
      </c>
      <c r="L25" s="74">
        <v>7.3001100000000001</v>
      </c>
      <c r="M25" s="74">
        <v>7.4770119999999993</v>
      </c>
      <c r="N25" s="74">
        <v>7.8492199999999999</v>
      </c>
      <c r="O25" s="74">
        <v>7.3672759999999995</v>
      </c>
      <c r="P25" s="74">
        <v>7.8349199199999999</v>
      </c>
      <c r="Q25" s="74">
        <v>7.5978963500000001</v>
      </c>
      <c r="R25" s="74">
        <v>7.5381770100000001</v>
      </c>
      <c r="S25" s="74">
        <v>7.5291534600000007</v>
      </c>
      <c r="T25" s="74">
        <v>7.7380234099999994</v>
      </c>
      <c r="U25" s="74">
        <v>7.4141317600000001</v>
      </c>
      <c r="V25" s="74">
        <v>8.0018200343986123</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1.1749320000000001</v>
      </c>
      <c r="E26" s="74">
        <v>1.195314</v>
      </c>
      <c r="F26" s="74">
        <v>1.2387439999999998</v>
      </c>
      <c r="G26" s="74">
        <v>1.4130659999999999</v>
      </c>
      <c r="H26" s="74">
        <v>1.5519559999999999</v>
      </c>
      <c r="I26" s="74">
        <v>1.7723740000000001</v>
      </c>
      <c r="J26" s="74">
        <v>1.8588900000000002</v>
      </c>
      <c r="K26" s="74">
        <v>1.9374939999999998</v>
      </c>
      <c r="L26" s="74">
        <v>2.0586679999999999</v>
      </c>
      <c r="M26" s="74">
        <v>2.133918</v>
      </c>
      <c r="N26" s="74">
        <v>2.1629</v>
      </c>
      <c r="O26" s="74">
        <v>2.9087779999999999</v>
      </c>
      <c r="P26" s="74">
        <v>3.1968994999999998</v>
      </c>
      <c r="Q26" s="74">
        <v>3.3804751</v>
      </c>
      <c r="R26" s="74">
        <v>3.6342660900000001</v>
      </c>
      <c r="S26" s="74">
        <v>3.9445586499999998</v>
      </c>
      <c r="T26" s="74">
        <v>4.3343561200000007</v>
      </c>
      <c r="U26" s="74">
        <v>4.5369391600000002</v>
      </c>
      <c r="V26" s="74">
        <v>4.8965639997387376</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0.15058600000000003</v>
      </c>
      <c r="E27" s="74">
        <v>0.186362</v>
      </c>
      <c r="F27" s="74">
        <v>0.224804</v>
      </c>
      <c r="G27" s="74">
        <v>0.25301200000000001</v>
      </c>
      <c r="H27" s="74">
        <v>0.31071799999999999</v>
      </c>
      <c r="I27" s="74">
        <v>0.34546199999999999</v>
      </c>
      <c r="J27" s="74">
        <v>0.40222199999999997</v>
      </c>
      <c r="K27" s="74">
        <v>0.41606799999999999</v>
      </c>
      <c r="L27" s="74">
        <v>0.44608199999999998</v>
      </c>
      <c r="M27" s="74">
        <v>0.44866200000000001</v>
      </c>
      <c r="N27" s="74">
        <v>0.47987999999999997</v>
      </c>
      <c r="O27" s="74">
        <v>0.53027599999999997</v>
      </c>
      <c r="P27" s="74">
        <v>0.55810233000000009</v>
      </c>
      <c r="Q27" s="74">
        <v>0.64338561000000005</v>
      </c>
      <c r="R27" s="74">
        <v>0.65509656999999999</v>
      </c>
      <c r="S27" s="74">
        <v>0.77140701</v>
      </c>
      <c r="T27" s="74">
        <v>0.76306748000000002</v>
      </c>
      <c r="U27" s="74">
        <v>0.76459361000000003</v>
      </c>
      <c r="V27" s="74">
        <v>0.82519985680307872</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0.12212000000000001</v>
      </c>
      <c r="E28" s="74">
        <v>0.148006</v>
      </c>
      <c r="F28" s="74">
        <v>0.16959200000000002</v>
      </c>
      <c r="G28" s="74">
        <v>0.189716</v>
      </c>
      <c r="H28" s="74">
        <v>0.22850200000000001</v>
      </c>
      <c r="I28" s="74">
        <v>0.30469799999999997</v>
      </c>
      <c r="J28" s="74">
        <v>0.41615400000000002</v>
      </c>
      <c r="K28" s="74">
        <v>0.56871799999999995</v>
      </c>
      <c r="L28" s="74">
        <v>1.10768</v>
      </c>
      <c r="M28" s="74">
        <v>1.9738720000000001</v>
      </c>
      <c r="N28" s="74">
        <v>2.9929720000000004</v>
      </c>
      <c r="O28" s="74">
        <v>3.9354459999999998</v>
      </c>
      <c r="P28" s="74">
        <v>4.7358934900000005</v>
      </c>
      <c r="Q28" s="74">
        <v>5.3894197100000003</v>
      </c>
      <c r="R28" s="74">
        <v>5.9668119200000005</v>
      </c>
      <c r="S28" s="74">
        <v>6.8014697900000005</v>
      </c>
      <c r="T28" s="74">
        <v>7.6567646000000007</v>
      </c>
      <c r="U28" s="74">
        <v>8.5008666399999999</v>
      </c>
      <c r="V28" s="74">
        <v>9.1746959983488079</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[1]Japón!C29</f>
        <v>Otras renovables</v>
      </c>
      <c r="D29" s="74">
        <v>2.058409999999995</v>
      </c>
      <c r="E29" s="74">
        <v>2.0938420000000093</v>
      </c>
      <c r="F29" s="74">
        <v>2.0999479999999977</v>
      </c>
      <c r="G29" s="74">
        <v>1.8990519999999975</v>
      </c>
      <c r="H29" s="74">
        <v>1.9289799999999957</v>
      </c>
      <c r="I29" s="74">
        <v>2.0197100000000034</v>
      </c>
      <c r="J29" s="74">
        <v>2.0352759999999961</v>
      </c>
      <c r="K29" s="74">
        <v>2.0202259999999939</v>
      </c>
      <c r="L29" s="74">
        <v>2.1075159999999755</v>
      </c>
      <c r="M29" s="74">
        <v>2.0552279999999996</v>
      </c>
      <c r="N29" s="74">
        <v>2.021860000000018</v>
      </c>
      <c r="O29" s="74">
        <v>1.9949420000000089</v>
      </c>
      <c r="P29" s="74">
        <v>1.9897105299999822</v>
      </c>
      <c r="Q29" s="74">
        <v>1.8553019100000085</v>
      </c>
      <c r="R29" s="74">
        <v>1.8655016800000226</v>
      </c>
      <c r="S29" s="74">
        <v>1.7113961299999971</v>
      </c>
      <c r="T29" s="74">
        <v>1.9820342129281698</v>
      </c>
      <c r="U29" s="74">
        <v>1.8972738342606164</v>
      </c>
      <c r="V29" s="74">
        <v>2.0476630668520608</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360.84096369000002</v>
      </c>
      <c r="E30" s="71">
        <v>358.94444955</v>
      </c>
      <c r="F30" s="71">
        <v>357.25124775</v>
      </c>
      <c r="G30" s="71">
        <v>332.90980888000001</v>
      </c>
      <c r="H30" s="71">
        <v>325.26065885000003</v>
      </c>
      <c r="I30" s="71">
        <v>334.54846261</v>
      </c>
      <c r="J30" s="71">
        <v>327.23094764999996</v>
      </c>
      <c r="K30" s="71">
        <v>324.45432144</v>
      </c>
      <c r="L30" s="71">
        <v>326.49339539000005</v>
      </c>
      <c r="M30" s="71">
        <v>317.29307682000001</v>
      </c>
      <c r="N30" s="71">
        <v>313.03075530999996</v>
      </c>
      <c r="O30" s="71">
        <v>308.22380622000003</v>
      </c>
      <c r="P30" s="71">
        <v>311.26319777999998</v>
      </c>
      <c r="Q30" s="71">
        <v>303.92941202999998</v>
      </c>
      <c r="R30" s="71">
        <v>297.94809372000003</v>
      </c>
      <c r="S30" s="71">
        <v>277.95495645</v>
      </c>
      <c r="T30" s="71">
        <v>282.08735928999999</v>
      </c>
      <c r="U30" s="71">
        <v>276.47195948000001</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[1]Japón!C31</f>
        <v>Industria</v>
      </c>
      <c r="D31" s="74">
        <v>114.26732407</v>
      </c>
      <c r="E31" s="74">
        <v>114.8129268</v>
      </c>
      <c r="F31" s="74">
        <v>114.63806731</v>
      </c>
      <c r="G31" s="74">
        <v>104.29492299</v>
      </c>
      <c r="H31" s="74">
        <v>98.019270719999994</v>
      </c>
      <c r="I31" s="74">
        <v>104.43864585</v>
      </c>
      <c r="J31" s="74">
        <v>104.08441218</v>
      </c>
      <c r="K31" s="74">
        <v>103.31586771000001</v>
      </c>
      <c r="L31" s="74">
        <v>103.29277361</v>
      </c>
      <c r="M31" s="74">
        <v>100.68145643000001</v>
      </c>
      <c r="N31" s="74">
        <v>96.83320793</v>
      </c>
      <c r="O31" s="74">
        <v>96.311349899999996</v>
      </c>
      <c r="P31" s="74">
        <v>95.91945462999999</v>
      </c>
      <c r="Q31" s="74">
        <v>96.39035303</v>
      </c>
      <c r="R31" s="74">
        <v>92.806331369999995</v>
      </c>
      <c r="S31" s="74">
        <v>84.29056473</v>
      </c>
      <c r="T31" s="74">
        <v>88.611465269999997</v>
      </c>
      <c r="U31" s="74">
        <v>85.155916200000007</v>
      </c>
      <c r="V31" s="74">
        <v>30.800923305265677</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87.510492900000003</v>
      </c>
      <c r="E32" s="74">
        <v>86.286097420000004</v>
      </c>
      <c r="F32" s="74">
        <v>84.427519069999988</v>
      </c>
      <c r="G32" s="74">
        <v>81.399249789999999</v>
      </c>
      <c r="H32" s="74">
        <v>79.200543080000003</v>
      </c>
      <c r="I32" s="74">
        <v>79.828288509999993</v>
      </c>
      <c r="J32" s="74">
        <v>77.176005160000003</v>
      </c>
      <c r="K32" s="74">
        <v>76.00333529000001</v>
      </c>
      <c r="L32" s="74">
        <v>75.838787999999994</v>
      </c>
      <c r="M32" s="74">
        <v>73.993594659999999</v>
      </c>
      <c r="N32" s="74">
        <v>73.982197109999987</v>
      </c>
      <c r="O32" s="74">
        <v>73.002502170000014</v>
      </c>
      <c r="P32" s="74">
        <v>72.245576329999992</v>
      </c>
      <c r="Q32" s="74">
        <v>71.166083659999998</v>
      </c>
      <c r="R32" s="74">
        <v>69.886512059999987</v>
      </c>
      <c r="S32" s="74">
        <v>62.979234989999995</v>
      </c>
      <c r="T32" s="74">
        <v>63.47686169</v>
      </c>
      <c r="U32" s="74">
        <v>63.389552309999999</v>
      </c>
      <c r="V32" s="74">
        <v>22.928022223022442</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107.11064577</v>
      </c>
      <c r="E33" s="74">
        <v>105.88060105</v>
      </c>
      <c r="F33" s="74">
        <v>106.22587403</v>
      </c>
      <c r="G33" s="74">
        <v>103.11080783</v>
      </c>
      <c r="H33" s="74">
        <v>98.742072069999992</v>
      </c>
      <c r="I33" s="74">
        <v>101.44800384999999</v>
      </c>
      <c r="J33" s="74">
        <v>99.930004060000002</v>
      </c>
      <c r="K33" s="74">
        <v>98.762516239999997</v>
      </c>
      <c r="L33" s="74">
        <v>99.309485670000001</v>
      </c>
      <c r="M33" s="74">
        <v>96.370371750000004</v>
      </c>
      <c r="N33" s="74">
        <v>93.40839720999999</v>
      </c>
      <c r="O33" s="74">
        <v>92.535945249999997</v>
      </c>
      <c r="P33" s="74">
        <v>95.344534450000012</v>
      </c>
      <c r="Q33" s="74">
        <v>92.082809850000004</v>
      </c>
      <c r="R33" s="74">
        <v>90.470560460000002</v>
      </c>
      <c r="S33" s="74">
        <v>89.930869340000001</v>
      </c>
      <c r="T33" s="74">
        <v>89.317742159999995</v>
      </c>
      <c r="U33" s="74">
        <v>89.634115010000002</v>
      </c>
      <c r="V33" s="74">
        <v>32.420689309175359</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196.77162598000001</v>
      </c>
      <c r="E34" s="71">
        <v>190.65242326000001</v>
      </c>
      <c r="F34" s="71">
        <v>182.61205163</v>
      </c>
      <c r="G34" s="71">
        <v>167.05557935000002</v>
      </c>
      <c r="H34" s="71">
        <v>166.86127617999998</v>
      </c>
      <c r="I34" s="71">
        <v>166.18160266000001</v>
      </c>
      <c r="J34" s="71">
        <v>162.33527684000001</v>
      </c>
      <c r="K34" s="71">
        <v>159.99230493000002</v>
      </c>
      <c r="L34" s="71">
        <v>161.50354714000002</v>
      </c>
      <c r="M34" s="71">
        <v>155.17276314</v>
      </c>
      <c r="N34" s="71">
        <v>154.10528305</v>
      </c>
      <c r="O34" s="71">
        <v>150.12885868000001</v>
      </c>
      <c r="P34" s="71">
        <v>150.55723660999999</v>
      </c>
      <c r="Q34" s="71">
        <v>145.98264624999999</v>
      </c>
      <c r="R34" s="71">
        <v>142.74853247999999</v>
      </c>
      <c r="S34" s="71">
        <v>132.51141054000001</v>
      </c>
      <c r="T34" s="71">
        <v>131.57071905000001</v>
      </c>
      <c r="U34" s="71">
        <v>129.48715350000001</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23.721286580000001</v>
      </c>
      <c r="E35" s="74">
        <v>22.30825256</v>
      </c>
      <c r="F35" s="74">
        <v>19.508480930000001</v>
      </c>
      <c r="G35" s="74">
        <v>17.25936995</v>
      </c>
      <c r="H35" s="74">
        <v>15.963398680000001</v>
      </c>
      <c r="I35" s="74">
        <v>15.427703559999999</v>
      </c>
      <c r="J35" s="74">
        <v>16.963220740000001</v>
      </c>
      <c r="K35" s="74">
        <v>15.84430723</v>
      </c>
      <c r="L35" s="74">
        <v>14.93730364</v>
      </c>
      <c r="M35" s="74">
        <v>14.07730984</v>
      </c>
      <c r="N35" s="74">
        <v>12.551913350000001</v>
      </c>
      <c r="O35" s="74">
        <v>12.42551418</v>
      </c>
      <c r="P35" s="74">
        <v>11.639521160000001</v>
      </c>
      <c r="Q35" s="74">
        <v>12.01411923</v>
      </c>
      <c r="R35" s="74">
        <v>10.789666260000001</v>
      </c>
      <c r="S35" s="74">
        <v>10.530792659999999</v>
      </c>
      <c r="T35" s="74">
        <v>10.860941839999999</v>
      </c>
      <c r="U35" s="74">
        <v>9.9787838400000002</v>
      </c>
      <c r="V35" s="74">
        <v>7.7063890666188755</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85.799629899999999</v>
      </c>
      <c r="E36" s="74">
        <v>84.588634399999989</v>
      </c>
      <c r="F36" s="74">
        <v>82.711539900000005</v>
      </c>
      <c r="G36" s="74">
        <v>79.686687599999999</v>
      </c>
      <c r="H36" s="74">
        <v>77.528179199999997</v>
      </c>
      <c r="I36" s="74">
        <v>77.959723100000005</v>
      </c>
      <c r="J36" s="74">
        <v>75.3561014</v>
      </c>
      <c r="K36" s="74">
        <v>74.192957200000009</v>
      </c>
      <c r="L36" s="74">
        <v>73.999950299999995</v>
      </c>
      <c r="M36" s="74">
        <v>72.119693799999993</v>
      </c>
      <c r="N36" s="74">
        <v>72.0573117</v>
      </c>
      <c r="O36" s="74">
        <v>71.04602340000001</v>
      </c>
      <c r="P36" s="74">
        <v>70.264948180000005</v>
      </c>
      <c r="Q36" s="74">
        <v>69.206701199999998</v>
      </c>
      <c r="R36" s="74">
        <v>67.954629859999997</v>
      </c>
      <c r="S36" s="74">
        <v>61.026890030000004</v>
      </c>
      <c r="T36" s="74">
        <v>61.592151129999998</v>
      </c>
      <c r="U36" s="74">
        <v>61.527466279999999</v>
      </c>
      <c r="V36" s="74">
        <v>47.516270623710945</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37.890642499999998</v>
      </c>
      <c r="E37" s="74">
        <v>34.2413387</v>
      </c>
      <c r="F37" s="74">
        <v>30.817242199999999</v>
      </c>
      <c r="G37" s="74">
        <v>28.212414599999999</v>
      </c>
      <c r="H37" s="74">
        <v>26.036129699999996</v>
      </c>
      <c r="I37" s="74">
        <v>26.360298100000001</v>
      </c>
      <c r="J37" s="74">
        <v>26.3676718</v>
      </c>
      <c r="K37" s="74">
        <v>25.956023200000001</v>
      </c>
      <c r="L37" s="74">
        <v>26.7338804</v>
      </c>
      <c r="M37" s="74">
        <v>24.8778337</v>
      </c>
      <c r="N37" s="74">
        <v>22.732166599999999</v>
      </c>
      <c r="O37" s="74">
        <v>22.311653</v>
      </c>
      <c r="P37" s="74">
        <v>22.877900180000001</v>
      </c>
      <c r="Q37" s="74">
        <v>22.38757674</v>
      </c>
      <c r="R37" s="74">
        <v>21.08981254</v>
      </c>
      <c r="S37" s="74">
        <v>22.014427920000003</v>
      </c>
      <c r="T37" s="74">
        <v>20.338786550000002</v>
      </c>
      <c r="U37" s="74">
        <v>21.486696420000001</v>
      </c>
      <c r="V37" s="74">
        <v>16.593689674396927</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26.219569719999999</v>
      </c>
      <c r="E38" s="71">
        <v>29.059178989999999</v>
      </c>
      <c r="F38" s="71">
        <v>30.866492780000002</v>
      </c>
      <c r="G38" s="71">
        <v>29.619036469999998</v>
      </c>
      <c r="H38" s="71">
        <v>28.160300169999999</v>
      </c>
      <c r="I38" s="71">
        <v>28.880807909999998</v>
      </c>
      <c r="J38" s="71">
        <v>29.733862039999998</v>
      </c>
      <c r="K38" s="71">
        <v>29.252111299999999</v>
      </c>
      <c r="L38" s="71">
        <v>28.60310076</v>
      </c>
      <c r="M38" s="71">
        <v>28.248719389999998</v>
      </c>
      <c r="N38" s="71">
        <v>28.50385532</v>
      </c>
      <c r="O38" s="71">
        <v>28.11362604</v>
      </c>
      <c r="P38" s="71">
        <v>29.339920079999999</v>
      </c>
      <c r="Q38" s="71">
        <v>28.890680849999999</v>
      </c>
      <c r="R38" s="71">
        <v>28.77296999</v>
      </c>
      <c r="S38" s="71">
        <v>26.626813979999998</v>
      </c>
      <c r="T38" s="71">
        <v>27.779677039999999</v>
      </c>
      <c r="U38" s="71">
        <v>27.72411769</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10.317888310000001</v>
      </c>
      <c r="E39" s="74">
        <v>10.8687624</v>
      </c>
      <c r="F39" s="74">
        <v>11.200209150000001</v>
      </c>
      <c r="G39" s="74">
        <v>10.571762140000001</v>
      </c>
      <c r="H39" s="74">
        <v>10.123677859999999</v>
      </c>
      <c r="I39" s="74">
        <v>10.783977940000002</v>
      </c>
      <c r="J39" s="74">
        <v>11.367588700000001</v>
      </c>
      <c r="K39" s="74">
        <v>11.34635112</v>
      </c>
      <c r="L39" s="74">
        <v>10.650623159999999</v>
      </c>
      <c r="M39" s="74">
        <v>10.434510319999999</v>
      </c>
      <c r="N39" s="74">
        <v>10.37533333</v>
      </c>
      <c r="O39" s="74">
        <v>10.72425275</v>
      </c>
      <c r="P39" s="74">
        <v>10.7216247</v>
      </c>
      <c r="Q39" s="74">
        <v>11.31291792</v>
      </c>
      <c r="R39" s="74">
        <v>10.756238020000001</v>
      </c>
      <c r="S39" s="74">
        <v>10.046505849999999</v>
      </c>
      <c r="T39" s="74">
        <v>10.391410799999999</v>
      </c>
      <c r="U39" s="74">
        <v>10.42258503</v>
      </c>
      <c r="V39" s="74">
        <v>37.593928674452975</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8.5046830000000004E-2</v>
      </c>
      <c r="E40" s="74">
        <v>9.4014730000000005E-2</v>
      </c>
      <c r="F40" s="74">
        <v>9.9508380000000007E-2</v>
      </c>
      <c r="G40" s="74">
        <v>0.10546926999999999</v>
      </c>
      <c r="H40" s="74">
        <v>0.10283926</v>
      </c>
      <c r="I40" s="74">
        <v>9.9987930000000003E-2</v>
      </c>
      <c r="J40" s="74">
        <v>9.8330979999999998E-2</v>
      </c>
      <c r="K40" s="74">
        <v>9.2655189999999998E-2</v>
      </c>
      <c r="L40" s="74">
        <v>8.4249379999999999E-2</v>
      </c>
      <c r="M40" s="74">
        <v>7.9547720000000002E-2</v>
      </c>
      <c r="N40" s="74">
        <v>7.0794360000000001E-2</v>
      </c>
      <c r="O40" s="74">
        <v>6.0089770000000001E-2</v>
      </c>
      <c r="P40" s="74">
        <v>5.0978430000000005E-2</v>
      </c>
      <c r="Q40" s="74">
        <v>4.1631599999999998E-2</v>
      </c>
      <c r="R40" s="74">
        <v>3.3160310000000005E-2</v>
      </c>
      <c r="S40" s="74">
        <v>2.5222770000000002E-2</v>
      </c>
      <c r="T40" s="74">
        <v>2.0185230000000002E-2</v>
      </c>
      <c r="U40" s="74">
        <v>1.6078099999999998E-2</v>
      </c>
      <c r="V40" s="74">
        <v>5.7993189106246353E-2</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15.467116499999999</v>
      </c>
      <c r="E41" s="74">
        <v>17.73881622</v>
      </c>
      <c r="F41" s="74">
        <v>19.183244890000001</v>
      </c>
      <c r="G41" s="74">
        <v>18.593340770000001</v>
      </c>
      <c r="H41" s="74">
        <v>17.62880109</v>
      </c>
      <c r="I41" s="74">
        <v>17.640810449999996</v>
      </c>
      <c r="J41" s="74">
        <v>17.914302240000001</v>
      </c>
      <c r="K41" s="74">
        <v>17.457159100000002</v>
      </c>
      <c r="L41" s="74">
        <v>17.523763689999999</v>
      </c>
      <c r="M41" s="74">
        <v>17.451881910000001</v>
      </c>
      <c r="N41" s="74">
        <v>17.809979370000001</v>
      </c>
      <c r="O41" s="74">
        <v>17.08576631</v>
      </c>
      <c r="P41" s="74">
        <v>18.343589590000001</v>
      </c>
      <c r="Q41" s="74">
        <v>17.312074549999998</v>
      </c>
      <c r="R41" s="74">
        <v>17.767774969999998</v>
      </c>
      <c r="S41" s="74">
        <v>16.328659500000001</v>
      </c>
      <c r="T41" s="74">
        <v>17.104833849999999</v>
      </c>
      <c r="U41" s="74">
        <v>17.076279339999999</v>
      </c>
      <c r="V41" s="74">
        <v>61.593589851767796</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195.71340000000001</v>
      </c>
      <c r="E42" s="71">
        <v>190.1266</v>
      </c>
      <c r="F42" s="71">
        <v>182.23839999999998</v>
      </c>
      <c r="G42" s="71">
        <v>166.70070000000001</v>
      </c>
      <c r="H42" s="71">
        <v>166.42229999999998</v>
      </c>
      <c r="I42" s="71">
        <v>165.65570000000002</v>
      </c>
      <c r="J42" s="71">
        <v>161.91470000000001</v>
      </c>
      <c r="K42" s="71">
        <v>159.56489999999999</v>
      </c>
      <c r="L42" s="71">
        <v>161.1686</v>
      </c>
      <c r="M42" s="71">
        <v>154.90520000000001</v>
      </c>
      <c r="N42" s="71">
        <v>153.80870000000002</v>
      </c>
      <c r="O42" s="71">
        <v>150.01270000000002</v>
      </c>
      <c r="P42" s="71">
        <v>150.2824</v>
      </c>
      <c r="Q42" s="71">
        <v>145.887</v>
      </c>
      <c r="R42" s="71">
        <v>142.70249999999999</v>
      </c>
      <c r="S42" s="71">
        <v>132.5102</v>
      </c>
      <c r="T42" s="71">
        <v>131.57070000000002</v>
      </c>
      <c r="U42" s="71">
        <v>129.4872</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48.152629999999995</v>
      </c>
      <c r="E43" s="74">
        <v>47.468699999999998</v>
      </c>
      <c r="F43" s="74">
        <v>46.316050000000004</v>
      </c>
      <c r="G43" s="74">
        <v>45.087760000000003</v>
      </c>
      <c r="H43" s="74">
        <v>45.142089999999996</v>
      </c>
      <c r="I43" s="74">
        <v>45.28058</v>
      </c>
      <c r="J43" s="74">
        <v>44.57002</v>
      </c>
      <c r="K43" s="74">
        <v>43.961739999999999</v>
      </c>
      <c r="L43" s="74">
        <v>43.14358</v>
      </c>
      <c r="M43" s="74">
        <v>41.113120000000002</v>
      </c>
      <c r="N43" s="74">
        <v>41.118449999999996</v>
      </c>
      <c r="O43" s="74">
        <v>40.555970000000002</v>
      </c>
      <c r="P43" s="74">
        <v>39.941089999999996</v>
      </c>
      <c r="Q43" s="74">
        <v>39.004660000000001</v>
      </c>
      <c r="R43" s="74">
        <v>37.847730000000006</v>
      </c>
      <c r="S43" s="74">
        <v>34.766160000000006</v>
      </c>
      <c r="T43" s="74">
        <v>33.991010000000003</v>
      </c>
      <c r="U43" s="74">
        <v>33.836529999999996</v>
      </c>
      <c r="V43" s="74">
        <v>26.131177444565946</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54.504419999999996</v>
      </c>
      <c r="E44" s="74">
        <v>50.989980000000003</v>
      </c>
      <c r="F44" s="74">
        <v>48.0901</v>
      </c>
      <c r="G44" s="74">
        <v>43.558160000000001</v>
      </c>
      <c r="H44" s="74">
        <v>40.681690000000003</v>
      </c>
      <c r="I44" s="74">
        <v>40.645060000000001</v>
      </c>
      <c r="J44" s="74">
        <v>40.028449999999999</v>
      </c>
      <c r="K44" s="74">
        <v>39.408790000000003</v>
      </c>
      <c r="L44" s="74">
        <v>39.967400000000005</v>
      </c>
      <c r="M44" s="74">
        <v>38.695529999999998</v>
      </c>
      <c r="N44" s="74">
        <v>38.416730000000001</v>
      </c>
      <c r="O44" s="74">
        <v>37.977170000000001</v>
      </c>
      <c r="P44" s="74">
        <v>38.149250000000002</v>
      </c>
      <c r="Q44" s="74">
        <v>37.882559999999998</v>
      </c>
      <c r="R44" s="74">
        <v>36.835879999999996</v>
      </c>
      <c r="S44" s="74">
        <v>35.537529999999997</v>
      </c>
      <c r="T44" s="74">
        <v>35.239660000000001</v>
      </c>
      <c r="U44" s="74">
        <v>35.298559999999995</v>
      </c>
      <c r="V44" s="74">
        <v>27.260269740947361</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10.226889999999999</v>
      </c>
      <c r="E45" s="74">
        <v>9.0689779999999995</v>
      </c>
      <c r="F45" s="74">
        <v>7.7421580000000008</v>
      </c>
      <c r="G45" s="74">
        <v>7.4715029999999993</v>
      </c>
      <c r="H45" s="74">
        <v>6.6524149999999995</v>
      </c>
      <c r="I45" s="74">
        <v>6.5811899999999994</v>
      </c>
      <c r="J45" s="74">
        <v>6.6279950000000003</v>
      </c>
      <c r="K45" s="74">
        <v>6.10907</v>
      </c>
      <c r="L45" s="74">
        <v>5.5901450000000006</v>
      </c>
      <c r="M45" s="74">
        <v>5.1668649999999996</v>
      </c>
      <c r="N45" s="74">
        <v>4.5360149999999999</v>
      </c>
      <c r="O45" s="74">
        <v>4.6743950000000005</v>
      </c>
      <c r="P45" s="74">
        <v>4.6658919999999995</v>
      </c>
      <c r="Q45" s="74">
        <v>4.36911</v>
      </c>
      <c r="R45" s="74">
        <v>4.3021469999999997</v>
      </c>
      <c r="S45" s="74">
        <v>4.0178090000000006</v>
      </c>
      <c r="T45" s="74">
        <v>4.2769139999999997</v>
      </c>
      <c r="U45" s="74">
        <v>3.2325659999999998</v>
      </c>
      <c r="V45" s="74">
        <v>2.4964367134357679</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4.2696689999999995</v>
      </c>
      <c r="E46" s="74">
        <v>4.4875639999999999</v>
      </c>
      <c r="F46" s="74">
        <v>4.9265420000000004</v>
      </c>
      <c r="G46" s="74">
        <v>4.7256530000000003</v>
      </c>
      <c r="H46" s="74">
        <v>4.387651</v>
      </c>
      <c r="I46" s="74">
        <v>4.2919900000000002</v>
      </c>
      <c r="J46" s="74">
        <v>3.4969409999999996</v>
      </c>
      <c r="K46" s="74">
        <v>3.3013670000000004</v>
      </c>
      <c r="L46" s="74">
        <v>4.2080209999999996</v>
      </c>
      <c r="M46" s="74">
        <v>4.430167</v>
      </c>
      <c r="N46" s="74">
        <v>4.5492120000000007</v>
      </c>
      <c r="O46" s="74">
        <v>4.3940290000000006</v>
      </c>
      <c r="P46" s="74">
        <v>4.2934170000000007</v>
      </c>
      <c r="Q46" s="74">
        <v>4.1403869999999996</v>
      </c>
      <c r="R46" s="74">
        <v>4.2895269999999996</v>
      </c>
      <c r="S46" s="74">
        <v>2.2757510000000001</v>
      </c>
      <c r="T46" s="74">
        <v>2.7587130000000002</v>
      </c>
      <c r="U46" s="74">
        <v>3.2902809999999998</v>
      </c>
      <c r="V46" s="74">
        <v>2.5410086865728809</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14.002000000000001</v>
      </c>
      <c r="E47" s="74">
        <v>16.289709999999999</v>
      </c>
      <c r="F47" s="74">
        <v>15.03762</v>
      </c>
      <c r="G47" s="74">
        <v>13.882370000000002</v>
      </c>
      <c r="H47" s="74">
        <v>14.37227</v>
      </c>
      <c r="I47" s="74">
        <v>13.51552</v>
      </c>
      <c r="J47" s="74">
        <v>14.025919999999999</v>
      </c>
      <c r="K47" s="74">
        <v>13.95073</v>
      </c>
      <c r="L47" s="74">
        <v>14.46569</v>
      </c>
      <c r="M47" s="74">
        <v>14.10453</v>
      </c>
      <c r="N47" s="74">
        <v>12.46622</v>
      </c>
      <c r="O47" s="74">
        <v>11.77694</v>
      </c>
      <c r="P47" s="74">
        <v>11.60431</v>
      </c>
      <c r="Q47" s="74">
        <v>12.530760000000001</v>
      </c>
      <c r="R47" s="74">
        <v>11.81157</v>
      </c>
      <c r="S47" s="74">
        <v>11.147770000000001</v>
      </c>
      <c r="T47" s="74">
        <v>11.379239999999999</v>
      </c>
      <c r="U47" s="74">
        <v>12.225430000000001</v>
      </c>
      <c r="V47" s="74">
        <v>9.4414196924483669</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332.65350000000001</v>
      </c>
      <c r="E48" s="71">
        <v>327.28710000000001</v>
      </c>
      <c r="F48" s="71">
        <v>332.30920000000003</v>
      </c>
      <c r="G48" s="71">
        <v>322.49041</v>
      </c>
      <c r="H48" s="71">
        <v>299.33037999999999</v>
      </c>
      <c r="I48" s="71">
        <v>310.69126</v>
      </c>
      <c r="J48" s="71">
        <v>326.53591</v>
      </c>
      <c r="K48" s="71">
        <v>334.56110000000001</v>
      </c>
      <c r="L48" s="71">
        <v>329.78879999999998</v>
      </c>
      <c r="M48" s="71">
        <v>317.40069999999997</v>
      </c>
      <c r="N48" s="71">
        <v>309.44678999999996</v>
      </c>
      <c r="O48" s="71">
        <v>304.32449000000003</v>
      </c>
      <c r="P48" s="71">
        <v>302.40346999999997</v>
      </c>
      <c r="Q48" s="71">
        <v>291.02618000000001</v>
      </c>
      <c r="R48" s="71">
        <v>280.88503000000003</v>
      </c>
      <c r="S48" s="71">
        <v>251.18642000000003</v>
      </c>
      <c r="T48" s="71">
        <v>259.67984999999999</v>
      </c>
      <c r="U48" s="71">
        <v>263.09392000000003</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264.79230000000001</v>
      </c>
      <c r="E49" s="74">
        <v>253.11779999999999</v>
      </c>
      <c r="F49" s="74">
        <v>252.2946</v>
      </c>
      <c r="G49" s="74">
        <v>242.6739</v>
      </c>
      <c r="H49" s="74">
        <v>221.6062</v>
      </c>
      <c r="I49" s="74">
        <v>228.03870000000001</v>
      </c>
      <c r="J49" s="74">
        <v>229.12799999999999</v>
      </c>
      <c r="K49" s="74">
        <v>232.85890000000001</v>
      </c>
      <c r="L49" s="74">
        <v>227.08079999999998</v>
      </c>
      <c r="M49" s="74">
        <v>213.1198</v>
      </c>
      <c r="N49" s="74">
        <v>211.6087</v>
      </c>
      <c r="O49" s="74">
        <v>205.108</v>
      </c>
      <c r="P49" s="74">
        <v>204.19</v>
      </c>
      <c r="Q49" s="74">
        <v>196.30160000000001</v>
      </c>
      <c r="R49" s="74">
        <v>190.91370000000001</v>
      </c>
      <c r="S49" s="74">
        <v>161.35660000000001</v>
      </c>
      <c r="T49" s="74">
        <v>175.6163</v>
      </c>
      <c r="U49" s="74">
        <v>179.1985</v>
      </c>
      <c r="V49" s="74">
        <v>68.111988296802892</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67.861199999999997</v>
      </c>
      <c r="E50" s="74">
        <v>74.169300000000007</v>
      </c>
      <c r="F50" s="74">
        <v>80.014600000000002</v>
      </c>
      <c r="G50" s="74">
        <v>79.816509999999994</v>
      </c>
      <c r="H50" s="74">
        <v>77.72417999999999</v>
      </c>
      <c r="I50" s="74">
        <v>82.652559999999994</v>
      </c>
      <c r="J50" s="74">
        <v>97.407910000000001</v>
      </c>
      <c r="K50" s="74">
        <v>101.70219999999999</v>
      </c>
      <c r="L50" s="74">
        <v>102.708</v>
      </c>
      <c r="M50" s="74">
        <v>104.28089999999999</v>
      </c>
      <c r="N50" s="74">
        <v>97.838089999999994</v>
      </c>
      <c r="O50" s="74">
        <v>99.216490000000007</v>
      </c>
      <c r="P50" s="74">
        <v>98.213470000000001</v>
      </c>
      <c r="Q50" s="74">
        <v>94.724580000000003</v>
      </c>
      <c r="R50" s="74">
        <v>89.971329999999995</v>
      </c>
      <c r="S50" s="74">
        <v>89.829820000000012</v>
      </c>
      <c r="T50" s="74">
        <v>84.063550000000006</v>
      </c>
      <c r="U50" s="74">
        <v>83.895420000000001</v>
      </c>
      <c r="V50" s="74">
        <v>31.88801170319709</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1.748157</v>
      </c>
      <c r="E51" s="74">
        <v>1.7747899999999999</v>
      </c>
      <c r="F51" s="74">
        <v>0.66048600000000002</v>
      </c>
      <c r="G51" s="74">
        <v>0.51134400000000002</v>
      </c>
      <c r="H51" s="74">
        <v>0.67007369999999999</v>
      </c>
      <c r="I51" s="74">
        <v>0.86182770000000009</v>
      </c>
      <c r="J51" s="74">
        <v>2.2808069999999998</v>
      </c>
      <c r="K51" s="74">
        <v>2.263763</v>
      </c>
      <c r="L51" s="74">
        <v>1.3028620000000002</v>
      </c>
      <c r="M51" s="74">
        <v>1.1846140000000001</v>
      </c>
      <c r="N51" s="74">
        <v>1.273034</v>
      </c>
      <c r="O51" s="74">
        <v>0.6626166</v>
      </c>
      <c r="P51" s="74">
        <v>0.96116049999999997</v>
      </c>
      <c r="Q51" s="74">
        <v>1.67852</v>
      </c>
      <c r="R51" s="74">
        <v>1.9389269999999998</v>
      </c>
      <c r="S51" s="74">
        <v>2.3666799999999997</v>
      </c>
      <c r="T51" s="74">
        <v>2.1993490000000002</v>
      </c>
      <c r="U51" s="74">
        <v>1.816144</v>
      </c>
      <c r="V51" s="74">
        <v>0.69030253530754337</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0.71225000000000005</v>
      </c>
      <c r="E52" s="74">
        <v>0.27981250000000002</v>
      </c>
      <c r="F52" s="74">
        <v>0.2492875</v>
      </c>
      <c r="G52" s="74">
        <v>0.35816000000000003</v>
      </c>
      <c r="H52" s="74">
        <v>0.33068750000000002</v>
      </c>
      <c r="I52" s="74">
        <v>0.54537999999999998</v>
      </c>
      <c r="J52" s="74">
        <v>0.83028000000000002</v>
      </c>
      <c r="K52" s="74">
        <v>0.58099249999999991</v>
      </c>
      <c r="L52" s="74">
        <v>0.26658499999999996</v>
      </c>
      <c r="M52" s="74">
        <v>0.57997500000000002</v>
      </c>
      <c r="N52" s="74">
        <v>0.51587249999999996</v>
      </c>
      <c r="O52" s="74">
        <v>0.40598250000000002</v>
      </c>
      <c r="P52" s="74">
        <v>0.52531899999999998</v>
      </c>
      <c r="Q52" s="74">
        <v>0.64501359999999996</v>
      </c>
      <c r="R52" s="74">
        <v>0.79394809999999993</v>
      </c>
      <c r="S52" s="74">
        <v>1.345942</v>
      </c>
      <c r="T52" s="74">
        <v>1.5980909999999999</v>
      </c>
      <c r="U52" s="74">
        <v>0.40913130000000003</v>
      </c>
      <c r="V52" s="74">
        <v>0.15550769854354674</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3.8217300000000001</v>
      </c>
      <c r="E53" s="74">
        <v>2.9843280000000001</v>
      </c>
      <c r="F53" s="74">
        <v>4.1890479999999997</v>
      </c>
      <c r="G53" s="74">
        <v>4.2745179999999996</v>
      </c>
      <c r="H53" s="74">
        <v>2.1825380000000001</v>
      </c>
      <c r="I53" s="74">
        <v>3.1735830000000003</v>
      </c>
      <c r="J53" s="74">
        <v>6.976998</v>
      </c>
      <c r="K53" s="74">
        <v>8.7301500000000001</v>
      </c>
      <c r="L53" s="74">
        <v>6.3868479999999996</v>
      </c>
      <c r="M53" s="74">
        <v>4.4006879999999997</v>
      </c>
      <c r="N53" s="74">
        <v>3.2387030000000001</v>
      </c>
      <c r="O53" s="74">
        <v>2.3046379999999997</v>
      </c>
      <c r="P53" s="74">
        <v>2.2014260000000001</v>
      </c>
      <c r="Q53" s="74">
        <v>1.7601099999999998</v>
      </c>
      <c r="R53" s="74">
        <v>0.48700199999999999</v>
      </c>
      <c r="S53" s="74">
        <v>0.55517340000000004</v>
      </c>
      <c r="T53" s="74">
        <v>1.1552370000000001</v>
      </c>
      <c r="U53" s="74">
        <v>1.8169519999999999</v>
      </c>
      <c r="V53" s="74">
        <v>0.69060964996834584</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2.7369680000000001</v>
      </c>
      <c r="E54" s="74">
        <v>1.435978</v>
      </c>
      <c r="F54" s="74">
        <v>0.53995320000000002</v>
      </c>
      <c r="G54" s="74">
        <v>0.53782740000000007</v>
      </c>
      <c r="H54" s="74">
        <v>0.3581973</v>
      </c>
      <c r="I54" s="74">
        <v>0.32524740000000002</v>
      </c>
      <c r="J54" s="74">
        <v>1.0607739999999999</v>
      </c>
      <c r="K54" s="74">
        <v>1.3126820000000001</v>
      </c>
      <c r="L54" s="74">
        <v>0.83225070000000001</v>
      </c>
      <c r="M54" s="74">
        <v>0.49637429999999999</v>
      </c>
      <c r="N54" s="74">
        <v>0.65368349999999997</v>
      </c>
      <c r="O54" s="74">
        <v>0.69407370000000002</v>
      </c>
      <c r="P54" s="74">
        <v>1.341558</v>
      </c>
      <c r="Q54" s="74">
        <v>1.2582170000000001</v>
      </c>
      <c r="R54" s="74">
        <v>1.243933</v>
      </c>
      <c r="S54" s="74">
        <v>0.5150728</v>
      </c>
      <c r="T54" s="74">
        <v>0.82802850000000006</v>
      </c>
      <c r="U54" s="74">
        <v>0.77097540000000009</v>
      </c>
      <c r="V54" s="74">
        <v>0.29304189165602912</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16.073239999999998</v>
      </c>
      <c r="E55" s="74">
        <v>16.067550000000001</v>
      </c>
      <c r="F55" s="74">
        <v>15.612969999999999</v>
      </c>
      <c r="G55" s="74">
        <v>15.056989999999999</v>
      </c>
      <c r="H55" s="74">
        <v>13.442600000000001</v>
      </c>
      <c r="I55" s="74">
        <v>14.253780000000001</v>
      </c>
      <c r="J55" s="74">
        <v>14.440629999999999</v>
      </c>
      <c r="K55" s="74">
        <v>15.085469999999999</v>
      </c>
      <c r="L55" s="74">
        <v>13.665899999999999</v>
      </c>
      <c r="M55" s="74">
        <v>13.299049999999999</v>
      </c>
      <c r="N55" s="74">
        <v>12.43318</v>
      </c>
      <c r="O55" s="74">
        <v>12.0105</v>
      </c>
      <c r="P55" s="74">
        <v>12.236540000000002</v>
      </c>
      <c r="Q55" s="74">
        <v>12.085799999999999</v>
      </c>
      <c r="R55" s="74">
        <v>11.894639999999999</v>
      </c>
      <c r="S55" s="74">
        <v>11.505570000000001</v>
      </c>
      <c r="T55" s="74">
        <v>11.58652</v>
      </c>
      <c r="U55" s="74">
        <v>11.70144</v>
      </c>
      <c r="V55" s="74">
        <v>4.4476284362633693</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8.9898070000000008</v>
      </c>
      <c r="E56" s="71">
        <v>10.10092</v>
      </c>
      <c r="F56" s="71">
        <v>14.59455</v>
      </c>
      <c r="G56" s="71">
        <v>19.662500000000001</v>
      </c>
      <c r="H56" s="71">
        <v>17.361169999999998</v>
      </c>
      <c r="I56" s="71">
        <v>17.45974</v>
      </c>
      <c r="J56" s="71">
        <v>13.930870000000001</v>
      </c>
      <c r="K56" s="71">
        <v>13.049520000000001</v>
      </c>
      <c r="L56" s="71">
        <v>16.99701</v>
      </c>
      <c r="M56" s="71">
        <v>15.840950000000001</v>
      </c>
      <c r="N56" s="71">
        <v>18.46</v>
      </c>
      <c r="O56" s="71">
        <v>18.504110000000001</v>
      </c>
      <c r="P56" s="71">
        <v>17.663679999999999</v>
      </c>
      <c r="Q56" s="71">
        <v>17.708389999999998</v>
      </c>
      <c r="R56" s="71">
        <v>19.084379999999999</v>
      </c>
      <c r="S56" s="71">
        <v>9.6213060000000006</v>
      </c>
      <c r="T56" s="71">
        <v>12.1746</v>
      </c>
      <c r="U56" s="71">
        <v>14.893930000000001</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8.9898070000000008</v>
      </c>
      <c r="E57" s="74">
        <v>10.10092</v>
      </c>
      <c r="F57" s="74">
        <v>14.59455</v>
      </c>
      <c r="G57" s="74">
        <v>19.662500000000001</v>
      </c>
      <c r="H57" s="74">
        <v>17.361169999999998</v>
      </c>
      <c r="I57" s="74">
        <v>17.45974</v>
      </c>
      <c r="J57" s="74">
        <v>13.930870000000001</v>
      </c>
      <c r="K57" s="74">
        <v>13.049520000000001</v>
      </c>
      <c r="L57" s="74">
        <v>16.99701</v>
      </c>
      <c r="M57" s="74">
        <v>15.840950000000001</v>
      </c>
      <c r="N57" s="74">
        <v>18.46</v>
      </c>
      <c r="O57" s="74">
        <v>18.504110000000001</v>
      </c>
      <c r="P57" s="74">
        <v>17.663679999999999</v>
      </c>
      <c r="Q57" s="74">
        <v>17.708389999999998</v>
      </c>
      <c r="R57" s="74">
        <v>19.084379999999999</v>
      </c>
      <c r="S57" s="74">
        <v>9.6213060000000006</v>
      </c>
      <c r="T57" s="74">
        <v>12.1746</v>
      </c>
      <c r="U57" s="74">
        <v>14.893930000000001</v>
      </c>
      <c r="V57" s="74">
        <v>100</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0</v>
      </c>
      <c r="G58" s="74">
        <v>0</v>
      </c>
      <c r="H58" s="74">
        <v>0</v>
      </c>
      <c r="I58" s="74">
        <v>0</v>
      </c>
      <c r="J58" s="74">
        <v>0</v>
      </c>
      <c r="K58" s="74">
        <v>0</v>
      </c>
      <c r="L58" s="74">
        <v>0</v>
      </c>
      <c r="M58" s="74">
        <v>0</v>
      </c>
      <c r="N58" s="74">
        <v>0</v>
      </c>
      <c r="O58" s="74">
        <v>0</v>
      </c>
      <c r="P58" s="74">
        <v>0</v>
      </c>
      <c r="Q58" s="74">
        <v>0</v>
      </c>
      <c r="R58" s="74">
        <v>0</v>
      </c>
      <c r="S58" s="74">
        <v>0</v>
      </c>
      <c r="T58" s="74">
        <v>0</v>
      </c>
      <c r="U58" s="74">
        <v>0</v>
      </c>
      <c r="V58" s="74">
        <v>0</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0.40907519999999997</v>
      </c>
      <c r="E59" s="74">
        <v>0.24928020000000001</v>
      </c>
      <c r="F59" s="74">
        <v>0.42079349999999999</v>
      </c>
      <c r="G59" s="74">
        <v>0.55715189999999992</v>
      </c>
      <c r="H59" s="74">
        <v>1.2187029999999999</v>
      </c>
      <c r="I59" s="74">
        <v>1.725786</v>
      </c>
      <c r="J59" s="74">
        <v>0.98433720000000002</v>
      </c>
      <c r="K59" s="74">
        <v>0.90124379999999993</v>
      </c>
      <c r="L59" s="74">
        <v>1.372106</v>
      </c>
      <c r="M59" s="74">
        <v>2.442733</v>
      </c>
      <c r="N59" s="74">
        <v>3.1149369999999998</v>
      </c>
      <c r="O59" s="74">
        <v>2.4342109999999999</v>
      </c>
      <c r="P59" s="74">
        <v>2.951451</v>
      </c>
      <c r="Q59" s="74">
        <v>2.6053570000000001</v>
      </c>
      <c r="R59" s="74">
        <v>2.4475949999999997</v>
      </c>
      <c r="S59" s="74">
        <v>1.9247239999999999</v>
      </c>
      <c r="T59" s="74">
        <v>3.1285610000000004</v>
      </c>
      <c r="U59" s="74">
        <v>3.4291729999999996</v>
      </c>
      <c r="V59" s="74">
        <v>23.02396345356799</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3.472728</v>
      </c>
      <c r="E60" s="74">
        <v>4.2195730000000005</v>
      </c>
      <c r="F60" s="74">
        <v>7.7757350000000001</v>
      </c>
      <c r="G60" s="74">
        <v>11.538450000000001</v>
      </c>
      <c r="H60" s="74">
        <v>10.188229999999999</v>
      </c>
      <c r="I60" s="74">
        <v>10.026450000000001</v>
      </c>
      <c r="J60" s="74">
        <v>6.7602700000000002</v>
      </c>
      <c r="K60" s="74">
        <v>6.0988950000000006</v>
      </c>
      <c r="L60" s="74">
        <v>9.1686929999999993</v>
      </c>
      <c r="M60" s="74">
        <v>7.7838750000000001</v>
      </c>
      <c r="N60" s="74">
        <v>8.8217250000000007</v>
      </c>
      <c r="O60" s="74">
        <v>8.2804150000000014</v>
      </c>
      <c r="P60" s="74">
        <v>8.6509609999999988</v>
      </c>
      <c r="Q60" s="74">
        <v>8.0392279999999996</v>
      </c>
      <c r="R60" s="74">
        <v>9.2088409999999996</v>
      </c>
      <c r="S60" s="74">
        <v>3.539304</v>
      </c>
      <c r="T60" s="74">
        <v>5.3908519999999998</v>
      </c>
      <c r="U60" s="74">
        <v>7.8370050000000004</v>
      </c>
      <c r="V60" s="74">
        <v>52.618784968104457</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3.0708150000000001</v>
      </c>
      <c r="E61" s="74">
        <v>3.0555529999999997</v>
      </c>
      <c r="F61" s="74">
        <v>2.8958049999999997</v>
      </c>
      <c r="G61" s="74">
        <v>3.3618200000000003</v>
      </c>
      <c r="H61" s="74">
        <v>2.6689029999999998</v>
      </c>
      <c r="I61" s="74">
        <v>2.4877880000000001</v>
      </c>
      <c r="J61" s="74">
        <v>2.6353249999999999</v>
      </c>
      <c r="K61" s="74">
        <v>2.7380929999999997</v>
      </c>
      <c r="L61" s="74">
        <v>1.9230750000000001</v>
      </c>
      <c r="M61" s="74">
        <v>1.7256800000000001</v>
      </c>
      <c r="N61" s="74">
        <v>2.2262900000000001</v>
      </c>
      <c r="O61" s="74">
        <v>3.1186379999999998</v>
      </c>
      <c r="P61" s="74">
        <v>2.4531070000000001</v>
      </c>
      <c r="Q61" s="74">
        <v>2.762159</v>
      </c>
      <c r="R61" s="74">
        <v>3.0299360000000002</v>
      </c>
      <c r="S61" s="74">
        <v>1.3777709999999999</v>
      </c>
      <c r="T61" s="74">
        <v>1.5230899999999998</v>
      </c>
      <c r="U61" s="74">
        <v>1.6482600000000001</v>
      </c>
      <c r="V61" s="74">
        <v>11.066656013557202</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0.70895430000000004</v>
      </c>
      <c r="E62" s="74">
        <v>1.223398</v>
      </c>
      <c r="F62" s="74">
        <v>2.0609630000000001</v>
      </c>
      <c r="G62" s="74">
        <v>3.0101329999999997</v>
      </c>
      <c r="H62" s="74">
        <v>2.0917869999999996</v>
      </c>
      <c r="I62" s="74">
        <v>2.2235870000000002</v>
      </c>
      <c r="J62" s="74">
        <v>2.132177</v>
      </c>
      <c r="K62" s="74">
        <v>2.3075559999999999</v>
      </c>
      <c r="L62" s="74">
        <v>2.920849</v>
      </c>
      <c r="M62" s="74">
        <v>2.3596379999999999</v>
      </c>
      <c r="N62" s="74">
        <v>2.8283770000000001</v>
      </c>
      <c r="O62" s="74">
        <v>2.866641</v>
      </c>
      <c r="P62" s="74">
        <v>2.201308</v>
      </c>
      <c r="Q62" s="74">
        <v>2.6520070000000002</v>
      </c>
      <c r="R62" s="74">
        <v>2.6048049999999998</v>
      </c>
      <c r="S62" s="74">
        <v>0.79471650000000005</v>
      </c>
      <c r="T62" s="74">
        <v>1.201325</v>
      </c>
      <c r="U62" s="74">
        <v>1.5014349999999999</v>
      </c>
      <c r="V62" s="74">
        <v>10.080851729530082</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5.6965000000000002E-3</v>
      </c>
      <c r="E63" s="74">
        <v>4.5572E-3</v>
      </c>
      <c r="F63" s="74">
        <v>1.48109E-2</v>
      </c>
      <c r="G63" s="74">
        <v>4.1014800000000004E-2</v>
      </c>
      <c r="H63" s="74">
        <v>2.0507400000000002E-2</v>
      </c>
      <c r="I63" s="74">
        <v>4.4432699999999999E-2</v>
      </c>
      <c r="J63" s="74">
        <v>9.684050000000001E-2</v>
      </c>
      <c r="K63" s="74">
        <v>3.7596899999999996E-2</v>
      </c>
      <c r="L63" s="74">
        <v>7.8611699999999993E-2</v>
      </c>
      <c r="M63" s="74">
        <v>5.2407800000000004E-2</v>
      </c>
      <c r="N63" s="74">
        <v>0.102537</v>
      </c>
      <c r="O63" s="74">
        <v>8.6586799999999992E-2</v>
      </c>
      <c r="P63" s="74">
        <v>9.7995750000000006E-2</v>
      </c>
      <c r="Q63" s="74">
        <v>7.4730099999999994E-2</v>
      </c>
      <c r="R63" s="74">
        <v>6.2636440000000002E-2</v>
      </c>
      <c r="S63" s="74">
        <v>6.4109550000000001E-2</v>
      </c>
      <c r="T63" s="74">
        <v>4.383799E-2</v>
      </c>
      <c r="U63" s="74">
        <v>3.4615130000000001E-2</v>
      </c>
      <c r="V63" s="74">
        <v>0.23241098890621883</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1181.6383410199999</v>
      </c>
      <c r="E64" s="71">
        <v>1156.90126345</v>
      </c>
      <c r="F64" s="71">
        <v>1189.3861843099999</v>
      </c>
      <c r="G64" s="71">
        <v>1124.2357078699999</v>
      </c>
      <c r="H64" s="71">
        <v>1074.0498834100001</v>
      </c>
      <c r="I64" s="71">
        <v>1123.22930447</v>
      </c>
      <c r="J64" s="71">
        <v>1173.39937179</v>
      </c>
      <c r="K64" s="71">
        <v>1213.5072041799999</v>
      </c>
      <c r="L64" s="71">
        <v>1221.6030083300002</v>
      </c>
      <c r="M64" s="71">
        <v>1172.48058354</v>
      </c>
      <c r="N64" s="71">
        <v>1136.2432914599999</v>
      </c>
      <c r="O64" s="71">
        <v>1123.16672752</v>
      </c>
      <c r="P64" s="71">
        <v>1107.47710127</v>
      </c>
      <c r="Q64" s="71">
        <v>1070.1585895000001</v>
      </c>
      <c r="R64" s="71">
        <v>1032.8925599300001</v>
      </c>
      <c r="S64" s="71">
        <v>980.61867790999997</v>
      </c>
      <c r="T64" s="71">
        <v>1002.5251487200001</v>
      </c>
      <c r="U64" s="71">
        <v>1000.5335935899999</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238.84</v>
      </c>
      <c r="E65" s="71">
        <v>230.67</v>
      </c>
      <c r="F65" s="71">
        <v>233.68</v>
      </c>
      <c r="G65" s="71">
        <v>223.62</v>
      </c>
      <c r="H65" s="71">
        <v>226.53</v>
      </c>
      <c r="I65" s="71">
        <v>227.58</v>
      </c>
      <c r="J65" s="71">
        <v>237.69000000000003</v>
      </c>
      <c r="K65" s="71">
        <v>242.48</v>
      </c>
      <c r="L65" s="71">
        <v>239.3</v>
      </c>
      <c r="M65" s="71">
        <v>229</v>
      </c>
      <c r="N65" s="71">
        <v>218.51000000000002</v>
      </c>
      <c r="O65" s="71">
        <v>214.38</v>
      </c>
      <c r="P65" s="71">
        <v>207.9</v>
      </c>
      <c r="Q65" s="71">
        <v>199.73</v>
      </c>
      <c r="R65" s="71">
        <v>193.24</v>
      </c>
      <c r="S65" s="71">
        <v>192.12</v>
      </c>
      <c r="T65" s="71">
        <v>193.28</v>
      </c>
      <c r="U65" s="71">
        <v>190.84</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63.79</v>
      </c>
      <c r="E66" s="71">
        <v>62.46</v>
      </c>
      <c r="F66" s="71">
        <v>61.22</v>
      </c>
      <c r="G66" s="71">
        <v>58.53</v>
      </c>
      <c r="H66" s="71">
        <v>59.54</v>
      </c>
      <c r="I66" s="71">
        <v>59.07</v>
      </c>
      <c r="J66" s="71">
        <v>58.06</v>
      </c>
      <c r="K66" s="71">
        <v>56.63</v>
      </c>
      <c r="L66" s="71">
        <v>55.51</v>
      </c>
      <c r="M66" s="71">
        <v>53.89</v>
      </c>
      <c r="N66" s="71">
        <v>51.85</v>
      </c>
      <c r="O66" s="71">
        <v>51.05</v>
      </c>
      <c r="P66" s="71">
        <v>50.51</v>
      </c>
      <c r="Q66" s="71">
        <v>49.33</v>
      </c>
      <c r="R66" s="71">
        <v>48.300000000000004</v>
      </c>
      <c r="S66" s="71">
        <v>47.480000000000004</v>
      </c>
      <c r="T66" s="71">
        <v>47.47</v>
      </c>
      <c r="U66" s="71">
        <v>46.36</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105.45</v>
      </c>
      <c r="E67" s="75">
        <v>104</v>
      </c>
      <c r="F67" s="75">
        <v>101.48</v>
      </c>
      <c r="G67" s="75">
        <v>98.84</v>
      </c>
      <c r="H67" s="75">
        <v>100.52</v>
      </c>
      <c r="I67" s="75">
        <v>101.58</v>
      </c>
      <c r="J67" s="75">
        <v>94.11999999999999</v>
      </c>
      <c r="K67" s="75">
        <v>90.56</v>
      </c>
      <c r="L67" s="75">
        <v>89.440000000000012</v>
      </c>
      <c r="M67" s="75">
        <v>86.03</v>
      </c>
      <c r="N67" s="75">
        <v>83.51</v>
      </c>
      <c r="O67" s="75">
        <v>82.210000000000008</v>
      </c>
      <c r="P67" s="75">
        <v>81.33</v>
      </c>
      <c r="Q67" s="75">
        <v>79.589999999999989</v>
      </c>
      <c r="R67" s="75">
        <v>77.69</v>
      </c>
      <c r="S67" s="75">
        <v>75.73</v>
      </c>
      <c r="T67" s="75">
        <v>77.95</v>
      </c>
      <c r="U67" s="75">
        <v>76.98</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4000-000000000000}"/>
  </hyperlinks>
  <pageMargins left="0.18" right="0.25" top="0.75" bottom="0.75" header="0.3" footer="0.3"/>
  <pageSetup paperSize="9" scale="27"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Hoja66">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99.81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298</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65.973550740000007</v>
      </c>
      <c r="E4" s="66">
        <v>66.328518920000008</v>
      </c>
      <c r="F4" s="66">
        <v>70.760682779999996</v>
      </c>
      <c r="G4" s="66">
        <v>74.835398260000005</v>
      </c>
      <c r="H4" s="66">
        <v>70.732255370000004</v>
      </c>
      <c r="I4" s="66">
        <v>73.380876990000004</v>
      </c>
      <c r="J4" s="66">
        <v>76.145142649999997</v>
      </c>
      <c r="K4" s="66">
        <v>77.456352110000012</v>
      </c>
      <c r="L4" s="66">
        <v>87.240252600000005</v>
      </c>
      <c r="M4" s="66">
        <v>88.923930580000004</v>
      </c>
      <c r="N4" s="66">
        <v>85.022285870000005</v>
      </c>
      <c r="O4" s="66">
        <v>88.356012730000003</v>
      </c>
      <c r="P4" s="66">
        <v>92.239390759999992</v>
      </c>
      <c r="Q4" s="66">
        <v>94.011756829999996</v>
      </c>
      <c r="R4" s="66">
        <v>96.727577609999997</v>
      </c>
      <c r="S4" s="66">
        <v>92.733345130000004</v>
      </c>
      <c r="T4" s="66">
        <v>96.472152870000002</v>
      </c>
      <c r="U4" s="66">
        <v>99.809156209999998</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25.883843290000002</v>
      </c>
      <c r="E5" s="74">
        <v>24.12081753</v>
      </c>
      <c r="F5" s="74">
        <v>25.776355759999998</v>
      </c>
      <c r="G5" s="74">
        <v>25.897380550000001</v>
      </c>
      <c r="H5" s="74">
        <v>26.437529099999999</v>
      </c>
      <c r="I5" s="74">
        <v>26.224136320000003</v>
      </c>
      <c r="J5" s="74">
        <v>27.43546959</v>
      </c>
      <c r="K5" s="74">
        <v>27.76561864</v>
      </c>
      <c r="L5" s="74">
        <v>32.062311940000001</v>
      </c>
      <c r="M5" s="74">
        <v>33.46626526</v>
      </c>
      <c r="N5" s="74">
        <v>28.077540620000001</v>
      </c>
      <c r="O5" s="74">
        <v>31.387272339999999</v>
      </c>
      <c r="P5" s="74">
        <v>29.493993</v>
      </c>
      <c r="Q5" s="74">
        <v>29.539477699999999</v>
      </c>
      <c r="R5" s="74">
        <v>33.10378549</v>
      </c>
      <c r="S5" s="74">
        <v>31.672987560000003</v>
      </c>
      <c r="T5" s="74">
        <v>34.727867209999999</v>
      </c>
      <c r="U5" s="74">
        <v>35.700578110000002</v>
      </c>
      <c r="V5" s="74">
        <v>35.768840721271538</v>
      </c>
      <c r="AD5" s="113"/>
      <c r="AE5" s="113"/>
      <c r="AO5" s="114" t="s">
        <v>320</v>
      </c>
      <c r="AP5" s="115">
        <f t="shared" ref="AP5:BF5" si="0">+E4/D4-1</f>
        <v>5.3804619581401258E-3</v>
      </c>
      <c r="AQ5" s="115">
        <f t="shared" si="0"/>
        <v>6.6821390439091521E-2</v>
      </c>
      <c r="AR5" s="115">
        <f t="shared" si="0"/>
        <v>5.7584456790342076E-2</v>
      </c>
      <c r="AS5" s="115">
        <f t="shared" si="0"/>
        <v>-5.4828904307350435E-2</v>
      </c>
      <c r="AT5" s="115">
        <f t="shared" si="0"/>
        <v>3.7445739657884225E-2</v>
      </c>
      <c r="AU5" s="115">
        <f t="shared" si="0"/>
        <v>3.7670109344382752E-2</v>
      </c>
      <c r="AV5" s="115">
        <f t="shared" si="0"/>
        <v>1.7219870031985662E-2</v>
      </c>
      <c r="AW5" s="115">
        <f t="shared" si="0"/>
        <v>0.12631501772902154</v>
      </c>
      <c r="AX5" s="115">
        <f t="shared" si="0"/>
        <v>1.9299324908190307E-2</v>
      </c>
      <c r="AY5" s="115">
        <f t="shared" si="0"/>
        <v>-4.3876206152289932E-2</v>
      </c>
      <c r="AZ5" s="115">
        <f t="shared" si="0"/>
        <v>3.9210035649915431E-2</v>
      </c>
      <c r="BA5" s="115">
        <f t="shared" si="0"/>
        <v>4.3951485699868398E-2</v>
      </c>
      <c r="BB5" s="115">
        <f t="shared" si="0"/>
        <v>1.9214850135031547E-2</v>
      </c>
      <c r="BC5" s="115">
        <f t="shared" si="0"/>
        <v>2.8888097314370809E-2</v>
      </c>
      <c r="BD5" s="115">
        <f t="shared" si="0"/>
        <v>-4.1293626685292462E-2</v>
      </c>
      <c r="BE5" s="115">
        <f t="shared" si="0"/>
        <v>4.0317835345621056E-2</v>
      </c>
      <c r="BF5" s="115">
        <f t="shared" si="0"/>
        <v>3.4590327267773668E-2</v>
      </c>
    </row>
    <row r="6" spans="1:58" s="105" customFormat="1" ht="22.5" customHeight="1" x14ac:dyDescent="0.25">
      <c r="B6" s="111"/>
      <c r="C6" s="72" t="s">
        <v>0</v>
      </c>
      <c r="D6" s="74">
        <v>31.870163369999997</v>
      </c>
      <c r="E6" s="74">
        <v>33.767132420000003</v>
      </c>
      <c r="F6" s="74">
        <v>34.664294929999997</v>
      </c>
      <c r="G6" s="74">
        <v>37.841208079999994</v>
      </c>
      <c r="H6" s="74">
        <v>32.240885640000002</v>
      </c>
      <c r="I6" s="74">
        <v>31.195012900000002</v>
      </c>
      <c r="J6" s="74">
        <v>31.657996560000001</v>
      </c>
      <c r="K6" s="74">
        <v>32.411994839999998</v>
      </c>
      <c r="L6" s="74">
        <v>38.143572659999997</v>
      </c>
      <c r="M6" s="74">
        <v>38.36300516</v>
      </c>
      <c r="N6" s="74">
        <v>37.538499569999999</v>
      </c>
      <c r="O6" s="74">
        <v>35.763026660000001</v>
      </c>
      <c r="P6" s="74">
        <v>39.191936390000002</v>
      </c>
      <c r="Q6" s="74">
        <v>38.78435314</v>
      </c>
      <c r="R6" s="74">
        <v>39.22471608</v>
      </c>
      <c r="S6" s="74">
        <v>35.937192539999998</v>
      </c>
      <c r="T6" s="74">
        <v>37.134683709999997</v>
      </c>
      <c r="U6" s="74">
        <v>39.475558040000003</v>
      </c>
      <c r="V6" s="74">
        <v>39.551038741318308</v>
      </c>
      <c r="AI6" s="23"/>
      <c r="AO6" s="114" t="s">
        <v>319</v>
      </c>
      <c r="AP6" s="115">
        <f t="shared" ref="AP6:BF6" si="1">+E64/D64-1</f>
        <v>4.3605491597338952E-2</v>
      </c>
      <c r="AQ6" s="115">
        <f t="shared" si="1"/>
        <v>0.11265604187128275</v>
      </c>
      <c r="AR6" s="115">
        <f t="shared" si="1"/>
        <v>5.771766181791671E-2</v>
      </c>
      <c r="AS6" s="115">
        <f t="shared" si="1"/>
        <v>-0.10103857372863323</v>
      </c>
      <c r="AT6" s="115">
        <f t="shared" si="1"/>
        <v>0.1053119192321923</v>
      </c>
      <c r="AU6" s="115">
        <f t="shared" si="1"/>
        <v>2.8965843196874896E-2</v>
      </c>
      <c r="AV6" s="115">
        <f t="shared" si="1"/>
        <v>1.5790927091682727E-2</v>
      </c>
      <c r="AW6" s="115">
        <f t="shared" si="1"/>
        <v>9.2990528984597365E-2</v>
      </c>
      <c r="AX6" s="115">
        <f t="shared" si="1"/>
        <v>3.1568654204608082E-2</v>
      </c>
      <c r="AY6" s="115">
        <f t="shared" si="1"/>
        <v>-4.025626979460295E-4</v>
      </c>
      <c r="AZ6" s="115">
        <f t="shared" si="1"/>
        <v>-3.1993696523064941E-3</v>
      </c>
      <c r="BA6" s="115">
        <f t="shared" si="1"/>
        <v>6.8874866074536412E-2</v>
      </c>
      <c r="BB6" s="115">
        <f t="shared" si="1"/>
        <v>1.2187122093352487E-2</v>
      </c>
      <c r="BC6" s="115">
        <f t="shared" si="1"/>
        <v>1.5008371495559336E-2</v>
      </c>
      <c r="BD6" s="115">
        <f t="shared" si="1"/>
        <v>-1.2185786919662323E-2</v>
      </c>
      <c r="BE6" s="115">
        <f t="shared" si="1"/>
        <v>2.7237937375515164E-2</v>
      </c>
      <c r="BF6" s="115">
        <f t="shared" si="1"/>
        <v>4.6755604886671298E-2</v>
      </c>
    </row>
    <row r="7" spans="1:58" s="23" customFormat="1" ht="22.5" customHeight="1" x14ac:dyDescent="0.25">
      <c r="B7" s="72"/>
      <c r="C7" s="72" t="s">
        <v>5</v>
      </c>
      <c r="D7" s="74">
        <v>6.8877503999999998</v>
      </c>
      <c r="E7" s="74">
        <v>7.0447199999999999</v>
      </c>
      <c r="F7" s="74">
        <v>8.9554624</v>
      </c>
      <c r="G7" s="74">
        <v>9.4950848000000008</v>
      </c>
      <c r="H7" s="74">
        <v>10.546592</v>
      </c>
      <c r="I7" s="74">
        <v>14.6006944</v>
      </c>
      <c r="J7" s="74">
        <v>15.5815968</v>
      </c>
      <c r="K7" s="74">
        <v>15.795302400000001</v>
      </c>
      <c r="L7" s="74">
        <v>15.300438399999999</v>
      </c>
      <c r="M7" s="74">
        <v>15.2676576</v>
      </c>
      <c r="N7" s="74">
        <v>17.516924800000002</v>
      </c>
      <c r="O7" s="74">
        <v>18.8243744</v>
      </c>
      <c r="P7" s="74">
        <v>20.740284189999997</v>
      </c>
      <c r="Q7" s="74">
        <v>22.628993480000002</v>
      </c>
      <c r="R7" s="74">
        <v>21.144114649999999</v>
      </c>
      <c r="S7" s="74">
        <v>21.678814880000001</v>
      </c>
      <c r="T7" s="74">
        <v>20.716475240000001</v>
      </c>
      <c r="U7" s="74">
        <v>20.61290151</v>
      </c>
      <c r="V7" s="74">
        <v>20.652315170995074</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v>0</v>
      </c>
      <c r="V8" s="74">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0.44642599999999999</v>
      </c>
      <c r="E9" s="74">
        <v>0.55401199999999995</v>
      </c>
      <c r="F9" s="74">
        <v>0.55813999999999997</v>
      </c>
      <c r="G9" s="74">
        <v>0.64164599999999994</v>
      </c>
      <c r="H9" s="74">
        <v>0.59847400000000006</v>
      </c>
      <c r="I9" s="74">
        <v>0.55659199999999998</v>
      </c>
      <c r="J9" s="74">
        <v>0.65557799999999999</v>
      </c>
      <c r="K9" s="74">
        <v>0.77881600000000006</v>
      </c>
      <c r="L9" s="74">
        <v>0.91039599999999998</v>
      </c>
      <c r="M9" s="74">
        <v>1.1513679999999999</v>
      </c>
      <c r="N9" s="74">
        <v>1.1974639999999999</v>
      </c>
      <c r="O9" s="74">
        <v>1.7216340000000001</v>
      </c>
      <c r="P9" s="74">
        <v>2.2854112100000004</v>
      </c>
      <c r="Q9" s="74">
        <v>2.26392214</v>
      </c>
      <c r="R9" s="74">
        <v>2.2503232999999998</v>
      </c>
      <c r="S9" s="74">
        <v>2.2546896099999998</v>
      </c>
      <c r="T9" s="74">
        <v>2.49450079</v>
      </c>
      <c r="U9" s="74">
        <v>2.3097694099999999</v>
      </c>
      <c r="V9" s="74">
        <v>2.3141858900602363</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1.0771476799999999</v>
      </c>
      <c r="E10" s="74">
        <v>1.04127097</v>
      </c>
      <c r="F10" s="74">
        <v>1.0008757000000001</v>
      </c>
      <c r="G10" s="74">
        <v>1.0011008299999999</v>
      </c>
      <c r="H10" s="74">
        <v>0.91617062999999999</v>
      </c>
      <c r="I10" s="74">
        <v>0.81742737999999993</v>
      </c>
      <c r="J10" s="74">
        <v>0.78354170000000001</v>
      </c>
      <c r="K10" s="74">
        <v>0.69258022000000008</v>
      </c>
      <c r="L10" s="74">
        <v>0.79523960000000005</v>
      </c>
      <c r="M10" s="74">
        <v>0.65516655999999995</v>
      </c>
      <c r="N10" s="74">
        <v>0.66751889000000009</v>
      </c>
      <c r="O10" s="74">
        <v>0.68989133999999996</v>
      </c>
      <c r="P10" s="74">
        <v>0.59544039999999998</v>
      </c>
      <c r="Q10" s="74">
        <v>0.87380469999999999</v>
      </c>
      <c r="R10" s="74">
        <v>1.02646507</v>
      </c>
      <c r="S10" s="74">
        <v>1.1312182099999999</v>
      </c>
      <c r="T10" s="74">
        <v>1.2445080800000001</v>
      </c>
      <c r="U10" s="74">
        <v>1.50367067</v>
      </c>
      <c r="V10" s="74">
        <v>1.5065458191393319</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8.599999999999999E-5</v>
      </c>
      <c r="E11" s="74">
        <v>8.599999999999999E-5</v>
      </c>
      <c r="F11" s="74">
        <v>8.599999999999999E-5</v>
      </c>
      <c r="G11" s="74">
        <v>0</v>
      </c>
      <c r="H11" s="74">
        <v>0</v>
      </c>
      <c r="I11" s="74">
        <v>0</v>
      </c>
      <c r="J11" s="74">
        <v>0</v>
      </c>
      <c r="K11" s="74">
        <v>4.0419999999999996E-3</v>
      </c>
      <c r="L11" s="74">
        <v>1.2126E-2</v>
      </c>
      <c r="M11" s="74">
        <v>1.9521999999999998E-2</v>
      </c>
      <c r="N11" s="74">
        <v>2.3478000000000002E-2</v>
      </c>
      <c r="O11" s="74">
        <v>2.666E-2</v>
      </c>
      <c r="P11" s="74">
        <v>2.838249E-2</v>
      </c>
      <c r="Q11" s="74">
        <v>4.9310160000000006E-2</v>
      </c>
      <c r="R11" s="74">
        <v>0.12076464000000001</v>
      </c>
      <c r="S11" s="74">
        <v>0.20103393999999999</v>
      </c>
      <c r="T11" s="74">
        <v>0.23816334</v>
      </c>
      <c r="U11" s="74">
        <v>0.28215024</v>
      </c>
      <c r="V11" s="74">
        <v>0.28268973580575268</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-0.19186599999999032</v>
      </c>
      <c r="E12" s="70">
        <v>-0.19951999999999259</v>
      </c>
      <c r="F12" s="70">
        <v>-0.19453200999998899</v>
      </c>
      <c r="G12" s="70">
        <v>-4.1021999999983905E-2</v>
      </c>
      <c r="H12" s="70">
        <v>-7.3959999999857473E-3</v>
      </c>
      <c r="I12" s="70">
        <v>-1.2986009999991666E-2</v>
      </c>
      <c r="J12" s="70">
        <v>3.0959999999993215E-2</v>
      </c>
      <c r="K12" s="70">
        <v>7.9980100000085486E-3</v>
      </c>
      <c r="L12" s="70">
        <v>1.616800000000751E-2</v>
      </c>
      <c r="M12" s="70">
        <v>9.4599999999900319E-4</v>
      </c>
      <c r="N12" s="70">
        <v>8.5999000000924752E-4</v>
      </c>
      <c r="O12" s="70">
        <v>-5.6846010000001002E-2</v>
      </c>
      <c r="P12" s="70">
        <v>-9.6056920000009427E-2</v>
      </c>
      <c r="Q12" s="70">
        <v>-0.12810449000001256</v>
      </c>
      <c r="R12" s="70">
        <v>-0.14259162000000458</v>
      </c>
      <c r="S12" s="70">
        <v>-0.14259161000001086</v>
      </c>
      <c r="T12" s="70">
        <v>-8.4045499999987783E-2</v>
      </c>
      <c r="U12" s="70">
        <v>-7.5471770000007155E-2</v>
      </c>
      <c r="V12" s="70">
        <v>-7.5616078590238139E-2</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37.29469915</v>
      </c>
      <c r="E13" s="71">
        <v>39.213580739999998</v>
      </c>
      <c r="F13" s="71">
        <v>43.964302689999997</v>
      </c>
      <c r="G13" s="71">
        <v>44.122741640000001</v>
      </c>
      <c r="H13" s="71">
        <v>39.957760240000006</v>
      </c>
      <c r="I13" s="71">
        <v>41.742626399999999</v>
      </c>
      <c r="J13" s="71">
        <v>43.743240310000004</v>
      </c>
      <c r="K13" s="71">
        <v>46.62870246</v>
      </c>
      <c r="L13" s="71">
        <v>52.849009429999995</v>
      </c>
      <c r="M13" s="71">
        <v>51.98361328</v>
      </c>
      <c r="N13" s="71">
        <v>50.674221410000001</v>
      </c>
      <c r="O13" s="71">
        <v>55.162770999999999</v>
      </c>
      <c r="P13" s="71">
        <v>60.141021240000001</v>
      </c>
      <c r="Q13" s="71">
        <v>62.531058049999999</v>
      </c>
      <c r="R13" s="71">
        <v>64.43321392</v>
      </c>
      <c r="S13" s="71">
        <v>60.553802490000002</v>
      </c>
      <c r="T13" s="71">
        <v>63.773607949999999</v>
      </c>
      <c r="U13" s="71">
        <v>67.799526259999993</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21.405182</v>
      </c>
      <c r="E14" s="74">
        <v>20.675656800000002</v>
      </c>
      <c r="F14" s="74">
        <v>23.9222158</v>
      </c>
      <c r="G14" s="74">
        <v>23.035901999999997</v>
      </c>
      <c r="H14" s="74">
        <v>22.838176400000002</v>
      </c>
      <c r="I14" s="74">
        <v>23.956224200000001</v>
      </c>
      <c r="J14" s="74">
        <v>23.626326799999998</v>
      </c>
      <c r="K14" s="74">
        <v>24.0827682</v>
      </c>
      <c r="L14" s="74">
        <v>28.080514399999998</v>
      </c>
      <c r="M14" s="74">
        <v>29.275835799999999</v>
      </c>
      <c r="N14" s="74">
        <v>27.541142400000002</v>
      </c>
      <c r="O14" s="74">
        <v>28.290274199999999</v>
      </c>
      <c r="P14" s="74">
        <v>28.51061189</v>
      </c>
      <c r="Q14" s="74">
        <v>28.279436699999998</v>
      </c>
      <c r="R14" s="74">
        <v>29.781584410000001</v>
      </c>
      <c r="S14" s="74">
        <v>27.612071279999999</v>
      </c>
      <c r="T14" s="74">
        <v>30.34259484</v>
      </c>
      <c r="U14" s="74">
        <v>32.890424629999998</v>
      </c>
      <c r="V14" s="74">
        <v>48.511289745404191</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6.9809159699999999</v>
      </c>
      <c r="E15" s="74">
        <v>9.3174030600000002</v>
      </c>
      <c r="F15" s="74">
        <v>10.37010576</v>
      </c>
      <c r="G15" s="74">
        <v>10.75039675</v>
      </c>
      <c r="H15" s="74">
        <v>6.7999088099999998</v>
      </c>
      <c r="I15" s="74">
        <v>6.2540253300000002</v>
      </c>
      <c r="J15" s="74">
        <v>8.5779706299999994</v>
      </c>
      <c r="K15" s="74">
        <v>10.207223239999999</v>
      </c>
      <c r="L15" s="74">
        <v>12.015160190000001</v>
      </c>
      <c r="M15" s="74">
        <v>9.6399485800000004</v>
      </c>
      <c r="N15" s="74">
        <v>9.5659689599999993</v>
      </c>
      <c r="O15" s="74">
        <v>12.30414874</v>
      </c>
      <c r="P15" s="74">
        <v>16.837456660000001</v>
      </c>
      <c r="Q15" s="74">
        <v>18.851341769999998</v>
      </c>
      <c r="R15" s="74">
        <v>18.647218379999998</v>
      </c>
      <c r="S15" s="74">
        <v>17.594532660000002</v>
      </c>
      <c r="T15" s="74">
        <v>17.431561730000002</v>
      </c>
      <c r="U15" s="74">
        <v>17.87826347</v>
      </c>
      <c r="V15" s="74">
        <v>26.369304412894877</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1.3440128</v>
      </c>
      <c r="E16" s="74">
        <v>1.330144</v>
      </c>
      <c r="F16" s="74">
        <v>1.3540992000000001</v>
      </c>
      <c r="G16" s="74">
        <v>1.7127968</v>
      </c>
      <c r="H16" s="74">
        <v>1.279712</v>
      </c>
      <c r="I16" s="74">
        <v>1.8262688</v>
      </c>
      <c r="J16" s="74">
        <v>1.7588159999999999</v>
      </c>
      <c r="K16" s="74">
        <v>1.7436864000000001</v>
      </c>
      <c r="L16" s="74">
        <v>1.5394368</v>
      </c>
      <c r="M16" s="74">
        <v>1.7090144</v>
      </c>
      <c r="N16" s="74">
        <v>1.7783584000000001</v>
      </c>
      <c r="O16" s="74">
        <v>1.7846624</v>
      </c>
      <c r="P16" s="74">
        <v>1.80377802</v>
      </c>
      <c r="Q16" s="74">
        <v>1.80838246</v>
      </c>
      <c r="R16" s="74">
        <v>1.70631314</v>
      </c>
      <c r="S16" s="74">
        <v>1.6099539700000001</v>
      </c>
      <c r="T16" s="74">
        <v>1.81191148</v>
      </c>
      <c r="U16" s="74">
        <v>1.87699058</v>
      </c>
      <c r="V16" s="74">
        <v>2.7684420283440492</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6.9449300000000003</v>
      </c>
      <c r="E17" s="74">
        <v>7.2732780000000004</v>
      </c>
      <c r="F17" s="74">
        <v>7.6847879999999993</v>
      </c>
      <c r="G17" s="74">
        <v>7.9877659999999997</v>
      </c>
      <c r="H17" s="74">
        <v>8.8511200000000017</v>
      </c>
      <c r="I17" s="74">
        <v>9.5333579999999998</v>
      </c>
      <c r="J17" s="74">
        <v>9.6192720000000005</v>
      </c>
      <c r="K17" s="74">
        <v>10.374868000000001</v>
      </c>
      <c r="L17" s="74">
        <v>10.954422000000001</v>
      </c>
      <c r="M17" s="74">
        <v>11.044034</v>
      </c>
      <c r="N17" s="74">
        <v>11.399471999999999</v>
      </c>
      <c r="O17" s="74">
        <v>12.394406</v>
      </c>
      <c r="P17" s="74">
        <v>12.609121679999999</v>
      </c>
      <c r="Q17" s="74">
        <v>13.15525892</v>
      </c>
      <c r="R17" s="74">
        <v>13.6489967</v>
      </c>
      <c r="S17" s="74">
        <v>13.06688291</v>
      </c>
      <c r="T17" s="74">
        <v>13.37757877</v>
      </c>
      <c r="U17" s="74">
        <v>14.1752161</v>
      </c>
      <c r="V17" s="74">
        <v>20.907544465193435</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v>
      </c>
      <c r="E18" s="74">
        <v>0</v>
      </c>
      <c r="F18" s="74">
        <v>0</v>
      </c>
      <c r="G18" s="74">
        <v>0</v>
      </c>
      <c r="H18" s="74">
        <v>0</v>
      </c>
      <c r="I18" s="74">
        <v>0</v>
      </c>
      <c r="J18" s="74">
        <v>0</v>
      </c>
      <c r="K18" s="74">
        <v>0</v>
      </c>
      <c r="L18" s="74">
        <v>0</v>
      </c>
      <c r="M18" s="74">
        <v>0</v>
      </c>
      <c r="N18" s="74">
        <v>0</v>
      </c>
      <c r="O18" s="74">
        <v>0</v>
      </c>
      <c r="P18" s="74">
        <v>0</v>
      </c>
      <c r="Q18" s="74">
        <v>0</v>
      </c>
      <c r="R18" s="74">
        <v>0</v>
      </c>
      <c r="S18" s="74">
        <v>0</v>
      </c>
      <c r="T18" s="74">
        <v>0</v>
      </c>
      <c r="U18" s="74">
        <v>0</v>
      </c>
      <c r="V18" s="74">
        <v>0</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0.61965837999999995</v>
      </c>
      <c r="E19" s="74">
        <v>0.61709888999999996</v>
      </c>
      <c r="F19" s="74">
        <v>0.63309393000000003</v>
      </c>
      <c r="G19" s="74">
        <v>0.63588009000000001</v>
      </c>
      <c r="H19" s="74">
        <v>0.18884303</v>
      </c>
      <c r="I19" s="74">
        <v>0.17275007000000001</v>
      </c>
      <c r="J19" s="74">
        <v>0.16085489</v>
      </c>
      <c r="K19" s="74">
        <v>0.22015662</v>
      </c>
      <c r="L19" s="74">
        <v>0.25947605000000001</v>
      </c>
      <c r="M19" s="74">
        <v>0.31478051000000001</v>
      </c>
      <c r="N19" s="74">
        <v>0.38927965999999997</v>
      </c>
      <c r="O19" s="74">
        <v>0.38927965999999997</v>
      </c>
      <c r="P19" s="74">
        <v>0.38005299000000003</v>
      </c>
      <c r="Q19" s="74">
        <v>0.43663819999999998</v>
      </c>
      <c r="R19" s="74">
        <v>0.64910128999999994</v>
      </c>
      <c r="S19" s="74">
        <v>0.67036166000000008</v>
      </c>
      <c r="T19" s="74">
        <v>0.80996113000000003</v>
      </c>
      <c r="U19" s="74">
        <v>0.97863148</v>
      </c>
      <c r="V19" s="74">
        <v>1.4434193481634514</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7.1098780000000001</v>
      </c>
      <c r="E20" s="71">
        <v>7.7253800000000004</v>
      </c>
      <c r="F20" s="71">
        <v>8.3863760000000003</v>
      </c>
      <c r="G20" s="71">
        <v>8.4108859999999996</v>
      </c>
      <c r="H20" s="71">
        <v>9.9762579999999996</v>
      </c>
      <c r="I20" s="71">
        <v>10.731596</v>
      </c>
      <c r="J20" s="71">
        <v>11.118338</v>
      </c>
      <c r="K20" s="71">
        <v>11.556766</v>
      </c>
      <c r="L20" s="71">
        <v>11.897928</v>
      </c>
      <c r="M20" s="71">
        <v>12.682334000000001</v>
      </c>
      <c r="N20" s="71">
        <v>12.910577999999999</v>
      </c>
      <c r="O20" s="71">
        <v>13.472760000000001</v>
      </c>
      <c r="P20" s="71">
        <v>14.08059527</v>
      </c>
      <c r="Q20" s="71">
        <v>14.66453622</v>
      </c>
      <c r="R20" s="71">
        <v>15.338443830000001</v>
      </c>
      <c r="S20" s="71">
        <v>15.70071117</v>
      </c>
      <c r="T20" s="71">
        <v>16.07548293</v>
      </c>
      <c r="U20" s="71">
        <v>16.653635569999999</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0.18945799999999999</v>
      </c>
      <c r="E21" s="74">
        <v>0.26961000000000002</v>
      </c>
      <c r="F21" s="74">
        <v>0.19263999999999998</v>
      </c>
      <c r="G21" s="74">
        <v>0.14834999999999998</v>
      </c>
      <c r="H21" s="74">
        <v>0.30272000000000004</v>
      </c>
      <c r="I21" s="74">
        <v>0.31562000000000001</v>
      </c>
      <c r="J21" s="74">
        <v>0.81270000000000009</v>
      </c>
      <c r="K21" s="74">
        <v>0.517204</v>
      </c>
      <c r="L21" s="74">
        <v>0.45915400000000001</v>
      </c>
      <c r="M21" s="74">
        <v>0.30013999999999996</v>
      </c>
      <c r="N21" s="74">
        <v>0.14955399999999999</v>
      </c>
      <c r="O21" s="74">
        <v>0.101824</v>
      </c>
      <c r="P21" s="74">
        <v>0.16287858</v>
      </c>
      <c r="Q21" s="74">
        <v>7.9874219999999996E-2</v>
      </c>
      <c r="R21" s="74">
        <v>8.6860259999999995E-2</v>
      </c>
      <c r="S21" s="74">
        <v>8.195508E-2</v>
      </c>
      <c r="T21" s="74">
        <v>0.10801529999999999</v>
      </c>
      <c r="U21" s="74">
        <v>0.11650306000000001</v>
      </c>
      <c r="V21" s="74">
        <v>0.69956532620342438</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4.7546819999999999</v>
      </c>
      <c r="E22" s="74">
        <v>5.1196660000000005</v>
      </c>
      <c r="F22" s="74">
        <v>5.3126499999999997</v>
      </c>
      <c r="G22" s="74">
        <v>5.3694100000000002</v>
      </c>
      <c r="H22" s="74">
        <v>6.1096120000000003</v>
      </c>
      <c r="I22" s="74">
        <v>6.0883700000000003</v>
      </c>
      <c r="J22" s="74">
        <v>5.0015879999999999</v>
      </c>
      <c r="K22" s="74">
        <v>5.3878140000000005</v>
      </c>
      <c r="L22" s="74">
        <v>5.8274460000000001</v>
      </c>
      <c r="M22" s="74">
        <v>6.3498959999999993</v>
      </c>
      <c r="N22" s="74">
        <v>6.0167320000000002</v>
      </c>
      <c r="O22" s="74">
        <v>5.6101239999999999</v>
      </c>
      <c r="P22" s="74">
        <v>5.3432506100000001</v>
      </c>
      <c r="Q22" s="74">
        <v>5.5085782099999996</v>
      </c>
      <c r="R22" s="74">
        <v>6.2160602200000001</v>
      </c>
      <c r="S22" s="74">
        <v>5.6950763499999999</v>
      </c>
      <c r="T22" s="74">
        <v>6.3118113199999994</v>
      </c>
      <c r="U22" s="74">
        <v>7.0810855899999998</v>
      </c>
      <c r="V22" s="74">
        <v>42.519758284827176</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1.7192260000000001</v>
      </c>
      <c r="E23" s="74">
        <v>1.782006</v>
      </c>
      <c r="F23" s="74">
        <v>2.3228599999999999</v>
      </c>
      <c r="G23" s="74">
        <v>2.2514799999999999</v>
      </c>
      <c r="H23" s="74">
        <v>2.8646599999999998</v>
      </c>
      <c r="I23" s="74">
        <v>3.6841539999999999</v>
      </c>
      <c r="J23" s="74">
        <v>4.5565379999999998</v>
      </c>
      <c r="K23" s="74">
        <v>4.7977679999999996</v>
      </c>
      <c r="L23" s="74">
        <v>4.5899920000000005</v>
      </c>
      <c r="M23" s="74">
        <v>4.8011220000000003</v>
      </c>
      <c r="N23" s="74">
        <v>5.4587640000000004</v>
      </c>
      <c r="O23" s="74">
        <v>5.9471579999999999</v>
      </c>
      <c r="P23" s="74">
        <v>6.1884865600000003</v>
      </c>
      <c r="Q23" s="74">
        <v>6.6465965200000001</v>
      </c>
      <c r="R23" s="74">
        <v>6.5713273399999999</v>
      </c>
      <c r="S23" s="74">
        <v>7.3801060799999991</v>
      </c>
      <c r="T23" s="74">
        <v>6.8311992000000004</v>
      </c>
      <c r="U23" s="74">
        <v>6.7723342899999999</v>
      </c>
      <c r="V23" s="74">
        <v>40.665800938983807</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0.44642599999999999</v>
      </c>
      <c r="E25" s="74">
        <v>0.55401199999999995</v>
      </c>
      <c r="F25" s="74">
        <v>0.55813999999999997</v>
      </c>
      <c r="G25" s="74">
        <v>0.64164599999999994</v>
      </c>
      <c r="H25" s="74">
        <v>0.59847400000000006</v>
      </c>
      <c r="I25" s="74">
        <v>0.55659199999999998</v>
      </c>
      <c r="J25" s="74">
        <v>0.65557799999999999</v>
      </c>
      <c r="K25" s="74">
        <v>0.77881600000000006</v>
      </c>
      <c r="L25" s="74">
        <v>0.91039599999999998</v>
      </c>
      <c r="M25" s="74">
        <v>1.1513679999999999</v>
      </c>
      <c r="N25" s="74">
        <v>1.1974639999999999</v>
      </c>
      <c r="O25" s="74">
        <v>1.7216340000000001</v>
      </c>
      <c r="P25" s="74">
        <v>2.2854112100000004</v>
      </c>
      <c r="Q25" s="74">
        <v>2.26392214</v>
      </c>
      <c r="R25" s="74">
        <v>2.2503232999999998</v>
      </c>
      <c r="S25" s="74">
        <v>2.2546896099999998</v>
      </c>
      <c r="T25" s="74">
        <v>2.49450079</v>
      </c>
      <c r="U25" s="74">
        <v>2.3097694099999999</v>
      </c>
      <c r="V25" s="74">
        <v>13.869460516842569</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v>
      </c>
      <c r="E26" s="74">
        <v>0</v>
      </c>
      <c r="F26" s="74">
        <v>0</v>
      </c>
      <c r="G26" s="74">
        <v>0</v>
      </c>
      <c r="H26" s="74">
        <v>0.10079200000000001</v>
      </c>
      <c r="I26" s="74">
        <v>8.6859999999999993E-2</v>
      </c>
      <c r="J26" s="74">
        <v>9.1934000000000002E-2</v>
      </c>
      <c r="K26" s="74">
        <v>7.1122000000000005E-2</v>
      </c>
      <c r="L26" s="74">
        <v>9.8813999999999999E-2</v>
      </c>
      <c r="M26" s="74">
        <v>6.0285999999999999E-2</v>
      </c>
      <c r="N26" s="74">
        <v>6.4586000000000005E-2</v>
      </c>
      <c r="O26" s="74">
        <v>6.5360000000000001E-2</v>
      </c>
      <c r="P26" s="74">
        <v>7.2185820000000012E-2</v>
      </c>
      <c r="Q26" s="74">
        <v>0.11625497</v>
      </c>
      <c r="R26" s="74">
        <v>9.3108070000000001E-2</v>
      </c>
      <c r="S26" s="74">
        <v>8.7850120000000004E-2</v>
      </c>
      <c r="T26" s="74">
        <v>9.1792990000000005E-2</v>
      </c>
      <c r="U26" s="74">
        <v>9.1792990000000005E-2</v>
      </c>
      <c r="V26" s="74">
        <v>0.55118889574692431</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v>
      </c>
      <c r="E27" s="74">
        <v>0</v>
      </c>
      <c r="F27" s="74">
        <v>0</v>
      </c>
      <c r="G27" s="74">
        <v>0</v>
      </c>
      <c r="H27" s="74">
        <v>0</v>
      </c>
      <c r="I27" s="74">
        <v>0</v>
      </c>
      <c r="J27" s="74">
        <v>0</v>
      </c>
      <c r="K27" s="74">
        <v>0</v>
      </c>
      <c r="L27" s="74">
        <v>0</v>
      </c>
      <c r="M27" s="74">
        <v>0</v>
      </c>
      <c r="N27" s="74">
        <v>0</v>
      </c>
      <c r="O27" s="74">
        <v>0</v>
      </c>
      <c r="P27" s="74">
        <v>0</v>
      </c>
      <c r="Q27" s="74">
        <v>0</v>
      </c>
      <c r="R27" s="74">
        <v>0</v>
      </c>
      <c r="S27" s="74">
        <v>0</v>
      </c>
      <c r="T27" s="74">
        <v>0</v>
      </c>
      <c r="U27" s="74">
        <v>0</v>
      </c>
      <c r="V27" s="74">
        <v>0</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8.599999999999999E-5</v>
      </c>
      <c r="E28" s="74">
        <v>8.599999999999999E-5</v>
      </c>
      <c r="F28" s="74">
        <v>8.599999999999999E-5</v>
      </c>
      <c r="G28" s="74">
        <v>0</v>
      </c>
      <c r="H28" s="74">
        <v>0</v>
      </c>
      <c r="I28" s="74">
        <v>0</v>
      </c>
      <c r="J28" s="74">
        <v>0</v>
      </c>
      <c r="K28" s="74">
        <v>4.0419999999999996E-3</v>
      </c>
      <c r="L28" s="74">
        <v>1.2126E-2</v>
      </c>
      <c r="M28" s="74">
        <v>1.9521999999999998E-2</v>
      </c>
      <c r="N28" s="74">
        <v>2.3478000000000002E-2</v>
      </c>
      <c r="O28" s="74">
        <v>2.666E-2</v>
      </c>
      <c r="P28" s="74">
        <v>2.838249E-2</v>
      </c>
      <c r="Q28" s="74">
        <v>4.9310160000000006E-2</v>
      </c>
      <c r="R28" s="74">
        <v>0.12076464000000001</v>
      </c>
      <c r="S28" s="74">
        <v>0.20103393999999999</v>
      </c>
      <c r="T28" s="74">
        <v>0.23816334</v>
      </c>
      <c r="U28" s="74">
        <v>0.28215024</v>
      </c>
      <c r="V28" s="74">
        <v>1.6942260974430583</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[1]Malasia!C29</f>
        <v>Otras renovables</v>
      </c>
      <c r="D29" s="74">
        <v>8.8817841970012523E-16</v>
      </c>
      <c r="E29" s="74">
        <v>0</v>
      </c>
      <c r="F29" s="74">
        <v>1.7763568394002505E-15</v>
      </c>
      <c r="G29" s="74">
        <v>0</v>
      </c>
      <c r="H29" s="74">
        <v>0</v>
      </c>
      <c r="I29" s="74">
        <v>0</v>
      </c>
      <c r="J29" s="74">
        <v>-1.7763568394002505E-15</v>
      </c>
      <c r="K29" s="74">
        <v>-1.7763568394002505E-15</v>
      </c>
      <c r="L29" s="74">
        <v>-1.7763568394002505E-15</v>
      </c>
      <c r="M29" s="74">
        <v>1.7763568394002505E-15</v>
      </c>
      <c r="N29" s="74">
        <v>-3.5527136788005009E-15</v>
      </c>
      <c r="O29" s="74">
        <v>1.7763568394002505E-15</v>
      </c>
      <c r="P29" s="74">
        <v>0</v>
      </c>
      <c r="Q29" s="74">
        <v>1.7763568394002505E-15</v>
      </c>
      <c r="R29" s="74">
        <v>0</v>
      </c>
      <c r="S29" s="74">
        <v>-9.9999990510468706E-9</v>
      </c>
      <c r="T29" s="74">
        <v>-1.000000082740371E-8</v>
      </c>
      <c r="U29" s="74">
        <v>-1.000000082740371E-8</v>
      </c>
      <c r="V29" s="74">
        <v>-6.0046953623854943E-8</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37.29469915</v>
      </c>
      <c r="E30" s="71">
        <v>39.213580739999998</v>
      </c>
      <c r="F30" s="71">
        <v>43.964302689999997</v>
      </c>
      <c r="G30" s="71">
        <v>44.122741640000001</v>
      </c>
      <c r="H30" s="71">
        <v>39.957760240000006</v>
      </c>
      <c r="I30" s="71">
        <v>41.742626399999999</v>
      </c>
      <c r="J30" s="71">
        <v>43.743240310000004</v>
      </c>
      <c r="K30" s="71">
        <v>46.62870246</v>
      </c>
      <c r="L30" s="71">
        <v>52.849009429999995</v>
      </c>
      <c r="M30" s="71">
        <v>51.98361328</v>
      </c>
      <c r="N30" s="71">
        <v>50.674221410000001</v>
      </c>
      <c r="O30" s="71">
        <v>55.162770999999999</v>
      </c>
      <c r="P30" s="71">
        <v>60.141021240000001</v>
      </c>
      <c r="Q30" s="71">
        <v>62.531058049999999</v>
      </c>
      <c r="R30" s="71">
        <v>64.43321392</v>
      </c>
      <c r="S30" s="71">
        <v>60.553802490000002</v>
      </c>
      <c r="T30" s="71">
        <v>63.773607949999999</v>
      </c>
      <c r="U30" s="71">
        <v>67.799526259999993</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[1]Malasia!C31</f>
        <v>Industria</v>
      </c>
      <c r="D31" s="74">
        <v>15.845073039999999</v>
      </c>
      <c r="E31" s="74">
        <v>17.36141984</v>
      </c>
      <c r="F31" s="74">
        <v>19.449460910000003</v>
      </c>
      <c r="G31" s="74">
        <v>19.482326430000001</v>
      </c>
      <c r="H31" s="74">
        <v>14.4440952</v>
      </c>
      <c r="I31" s="74">
        <v>14.84087414</v>
      </c>
      <c r="J31" s="74">
        <v>14.079511930000001</v>
      </c>
      <c r="K31" s="74">
        <v>15.60231121</v>
      </c>
      <c r="L31" s="74">
        <v>14.991742969999999</v>
      </c>
      <c r="M31" s="74">
        <v>14.777369440000001</v>
      </c>
      <c r="N31" s="74">
        <v>15.006840969999999</v>
      </c>
      <c r="O31" s="74">
        <v>16.23504316</v>
      </c>
      <c r="P31" s="74">
        <v>17.599533990000001</v>
      </c>
      <c r="Q31" s="74">
        <v>19.378374349999998</v>
      </c>
      <c r="R31" s="74">
        <v>19.276809329999999</v>
      </c>
      <c r="S31" s="74">
        <v>18.188338959999999</v>
      </c>
      <c r="T31" s="74">
        <v>18.772364140000001</v>
      </c>
      <c r="U31" s="74">
        <v>19.7130452</v>
      </c>
      <c r="V31" s="74">
        <v>29.075491065238012</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13.79132177</v>
      </c>
      <c r="E32" s="74">
        <v>13.12659053</v>
      </c>
      <c r="F32" s="74">
        <v>14.86235563</v>
      </c>
      <c r="G32" s="74">
        <v>15.06984907</v>
      </c>
      <c r="H32" s="74">
        <v>14.914108169999999</v>
      </c>
      <c r="I32" s="74">
        <v>15.01153981</v>
      </c>
      <c r="J32" s="74">
        <v>15.186564109999999</v>
      </c>
      <c r="K32" s="74">
        <v>15.3069142</v>
      </c>
      <c r="L32" s="74">
        <v>20.11313071</v>
      </c>
      <c r="M32" s="74">
        <v>22.460179719999999</v>
      </c>
      <c r="N32" s="74">
        <v>21.21278766</v>
      </c>
      <c r="O32" s="74">
        <v>21.73113927</v>
      </c>
      <c r="P32" s="74">
        <v>21.551961930000001</v>
      </c>
      <c r="Q32" s="74">
        <v>21.094318999999999</v>
      </c>
      <c r="R32" s="74">
        <v>22.59589051</v>
      </c>
      <c r="S32" s="74">
        <v>20.84672522</v>
      </c>
      <c r="T32" s="74">
        <v>23.350521789999998</v>
      </c>
      <c r="U32" s="74">
        <v>25.62962937</v>
      </c>
      <c r="V32" s="74">
        <v>37.802077365134679</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5.3832194400000004</v>
      </c>
      <c r="E33" s="74">
        <v>5.6630683599999996</v>
      </c>
      <c r="F33" s="74">
        <v>6.4302011199999995</v>
      </c>
      <c r="G33" s="74">
        <v>6.4065416100000006</v>
      </c>
      <c r="H33" s="74">
        <v>6.5217790299999994</v>
      </c>
      <c r="I33" s="74">
        <v>7.1209856500000006</v>
      </c>
      <c r="J33" s="74">
        <v>7.1226471799999995</v>
      </c>
      <c r="K33" s="74">
        <v>7.1721747700000007</v>
      </c>
      <c r="L33" s="74">
        <v>7.47582813</v>
      </c>
      <c r="M33" s="74">
        <v>7.5015680300000005</v>
      </c>
      <c r="N33" s="74">
        <v>7.6163679799999988</v>
      </c>
      <c r="O33" s="74">
        <v>8.0524794100000001</v>
      </c>
      <c r="P33" s="74">
        <v>7.7980875999999997</v>
      </c>
      <c r="Q33" s="74">
        <v>7.7752162800000004</v>
      </c>
      <c r="R33" s="74">
        <v>8.00226288</v>
      </c>
      <c r="S33" s="74">
        <v>7.7824366000000005</v>
      </c>
      <c r="T33" s="74">
        <v>7.7783586699999994</v>
      </c>
      <c r="U33" s="74">
        <v>7.9941309999999994</v>
      </c>
      <c r="V33" s="74">
        <v>11.790836073608872</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21.405182</v>
      </c>
      <c r="E34" s="71">
        <v>20.675656800000002</v>
      </c>
      <c r="F34" s="71">
        <v>23.9222158</v>
      </c>
      <c r="G34" s="71">
        <v>23.035901999999997</v>
      </c>
      <c r="H34" s="71">
        <v>22.838176400000002</v>
      </c>
      <c r="I34" s="71">
        <v>23.956224200000001</v>
      </c>
      <c r="J34" s="71">
        <v>23.626326799999998</v>
      </c>
      <c r="K34" s="71">
        <v>24.0827682</v>
      </c>
      <c r="L34" s="71">
        <v>28.080514399999998</v>
      </c>
      <c r="M34" s="71">
        <v>29.275835799999999</v>
      </c>
      <c r="N34" s="71">
        <v>27.541142400000002</v>
      </c>
      <c r="O34" s="71">
        <v>28.290274199999999</v>
      </c>
      <c r="P34" s="71">
        <v>28.51061189</v>
      </c>
      <c r="Q34" s="71">
        <v>28.279436699999998</v>
      </c>
      <c r="R34" s="71">
        <v>29.781584410000001</v>
      </c>
      <c r="S34" s="71">
        <v>27.612071279999999</v>
      </c>
      <c r="T34" s="71">
        <v>30.34259484</v>
      </c>
      <c r="U34" s="71">
        <v>32.890424629999998</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5.4415285000000004</v>
      </c>
      <c r="E35" s="74">
        <v>5.1181823</v>
      </c>
      <c r="F35" s="74">
        <v>6.0442026999999996</v>
      </c>
      <c r="G35" s="74">
        <v>5.2152184999999998</v>
      </c>
      <c r="H35" s="74">
        <v>4.3382936000000001</v>
      </c>
      <c r="I35" s="74">
        <v>4.1711009999999993</v>
      </c>
      <c r="J35" s="74">
        <v>3.5823413999999998</v>
      </c>
      <c r="K35" s="74">
        <v>4.4306311999999997</v>
      </c>
      <c r="L35" s="74">
        <v>3.7922669999999998</v>
      </c>
      <c r="M35" s="74">
        <v>3.1264985999999997</v>
      </c>
      <c r="N35" s="74">
        <v>3.2201534000000001</v>
      </c>
      <c r="O35" s="74">
        <v>2.6387904</v>
      </c>
      <c r="P35" s="74">
        <v>2.8224625200000002</v>
      </c>
      <c r="Q35" s="74">
        <v>2.7673430199999998</v>
      </c>
      <c r="R35" s="74">
        <v>3.11534391</v>
      </c>
      <c r="S35" s="74">
        <v>2.9394136300000002</v>
      </c>
      <c r="T35" s="74">
        <v>3.06658286</v>
      </c>
      <c r="U35" s="74">
        <v>3.2211365300000003</v>
      </c>
      <c r="V35" s="74">
        <v>9.7935388984365339</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13.690550100000001</v>
      </c>
      <c r="E36" s="74">
        <v>12.995498400000001</v>
      </c>
      <c r="F36" s="74">
        <v>14.6811615</v>
      </c>
      <c r="G36" s="74">
        <v>14.8187587</v>
      </c>
      <c r="H36" s="74">
        <v>14.661605</v>
      </c>
      <c r="I36" s="74">
        <v>14.742179200000001</v>
      </c>
      <c r="J36" s="74">
        <v>14.8728678</v>
      </c>
      <c r="K36" s="74">
        <v>14.8787716</v>
      </c>
      <c r="L36" s="74">
        <v>19.614746200000003</v>
      </c>
      <c r="M36" s="74">
        <v>21.883512</v>
      </c>
      <c r="N36" s="74">
        <v>20.537637400000001</v>
      </c>
      <c r="O36" s="74">
        <v>21.105232400000002</v>
      </c>
      <c r="P36" s="74">
        <v>20.985555639999998</v>
      </c>
      <c r="Q36" s="74">
        <v>20.496020999999999</v>
      </c>
      <c r="R36" s="74">
        <v>21.807895049999999</v>
      </c>
      <c r="S36" s="74">
        <v>20.04534928</v>
      </c>
      <c r="T36" s="74">
        <v>22.40962519</v>
      </c>
      <c r="U36" s="74">
        <v>24.515505919999999</v>
      </c>
      <c r="V36" s="74">
        <v>74.536909133240343</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1.5386165000000001</v>
      </c>
      <c r="E37" s="74">
        <v>1.6093445</v>
      </c>
      <c r="F37" s="74">
        <v>2.0861970000000003</v>
      </c>
      <c r="G37" s="74">
        <v>1.9030839999999998</v>
      </c>
      <c r="H37" s="74">
        <v>1.776068</v>
      </c>
      <c r="I37" s="74">
        <v>1.9587244000000001</v>
      </c>
      <c r="J37" s="74">
        <v>1.809558</v>
      </c>
      <c r="K37" s="74">
        <v>1.5921958</v>
      </c>
      <c r="L37" s="74">
        <v>1.6525672</v>
      </c>
      <c r="M37" s="74">
        <v>1.5293278000000001</v>
      </c>
      <c r="N37" s="74">
        <v>1.4559468000000002</v>
      </c>
      <c r="O37" s="74">
        <v>1.5322123999999999</v>
      </c>
      <c r="P37" s="74">
        <v>1.39875276</v>
      </c>
      <c r="Q37" s="74">
        <v>1.2374250600000001</v>
      </c>
      <c r="R37" s="74">
        <v>1.1761806799999999</v>
      </c>
      <c r="S37" s="74">
        <v>1.15308334</v>
      </c>
      <c r="T37" s="74">
        <v>1.1586584800000002</v>
      </c>
      <c r="U37" s="74">
        <v>1.2279817800000001</v>
      </c>
      <c r="V37" s="74">
        <v>3.7335540474595579</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6.9809159699999999</v>
      </c>
      <c r="E38" s="71">
        <v>9.3174030600000002</v>
      </c>
      <c r="F38" s="71">
        <v>10.37010576</v>
      </c>
      <c r="G38" s="71">
        <v>10.75039675</v>
      </c>
      <c r="H38" s="71">
        <v>6.7999088099999998</v>
      </c>
      <c r="I38" s="71">
        <v>6.2540253300000002</v>
      </c>
      <c r="J38" s="71">
        <v>8.5779706299999994</v>
      </c>
      <c r="K38" s="71">
        <v>10.207223239999999</v>
      </c>
      <c r="L38" s="71">
        <v>12.015160190000001</v>
      </c>
      <c r="M38" s="71">
        <v>9.6399485800000004</v>
      </c>
      <c r="N38" s="71">
        <v>9.5659689599999993</v>
      </c>
      <c r="O38" s="71">
        <v>12.30414874</v>
      </c>
      <c r="P38" s="71">
        <v>16.837456660000001</v>
      </c>
      <c r="Q38" s="71">
        <v>18.851341769999998</v>
      </c>
      <c r="R38" s="71">
        <v>18.647218379999998</v>
      </c>
      <c r="S38" s="71">
        <v>17.594532660000002</v>
      </c>
      <c r="T38" s="71">
        <v>17.431561730000002</v>
      </c>
      <c r="U38" s="71">
        <v>17.87826347</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5.3171492300000001</v>
      </c>
      <c r="E39" s="74">
        <v>7.0591845700000002</v>
      </c>
      <c r="F39" s="74">
        <v>8.0782320300000006</v>
      </c>
      <c r="G39" s="74">
        <v>8.4735700300000012</v>
      </c>
      <c r="H39" s="74">
        <v>4.5434615999999997</v>
      </c>
      <c r="I39" s="74">
        <v>4.3100143399999995</v>
      </c>
      <c r="J39" s="74">
        <v>4.29998053</v>
      </c>
      <c r="K39" s="74">
        <v>4.5560936099999996</v>
      </c>
      <c r="L39" s="74">
        <v>4.4879131699999997</v>
      </c>
      <c r="M39" s="74">
        <v>4.8689744399999997</v>
      </c>
      <c r="N39" s="74">
        <v>4.8076511699999998</v>
      </c>
      <c r="O39" s="74">
        <v>5.98861636</v>
      </c>
      <c r="P39" s="74">
        <v>6.8272859099999996</v>
      </c>
      <c r="Q39" s="74">
        <v>8.2546874700000004</v>
      </c>
      <c r="R39" s="74">
        <v>7.7058980799999999</v>
      </c>
      <c r="S39" s="74">
        <v>7.2708621000000004</v>
      </c>
      <c r="T39" s="74">
        <v>7.2035150899999998</v>
      </c>
      <c r="U39" s="74">
        <v>7.3881125899999995</v>
      </c>
      <c r="V39" s="74">
        <v>41.32455370957792</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9.5353669999999988E-2</v>
      </c>
      <c r="E40" s="74">
        <v>0.11952113</v>
      </c>
      <c r="F40" s="74">
        <v>0.14690312999999999</v>
      </c>
      <c r="G40" s="74">
        <v>0.19402037000000003</v>
      </c>
      <c r="H40" s="74">
        <v>0.23563817000000001</v>
      </c>
      <c r="I40" s="74">
        <v>0.24699161</v>
      </c>
      <c r="J40" s="74">
        <v>0.27198930999999998</v>
      </c>
      <c r="K40" s="74">
        <v>0.29200959999999998</v>
      </c>
      <c r="L40" s="74">
        <v>0.28946651000000001</v>
      </c>
      <c r="M40" s="74">
        <v>0.27600871999999999</v>
      </c>
      <c r="N40" s="74">
        <v>0.26375626000000002</v>
      </c>
      <c r="O40" s="74">
        <v>0.20806287000000001</v>
      </c>
      <c r="P40" s="74">
        <v>0.14755834999999998</v>
      </c>
      <c r="Q40" s="74">
        <v>0.1208856</v>
      </c>
      <c r="R40" s="74">
        <v>9.8478849999999993E-2</v>
      </c>
      <c r="S40" s="74">
        <v>9.2919230000000005E-2</v>
      </c>
      <c r="T40" s="74">
        <v>9.2058559999999998E-2</v>
      </c>
      <c r="U40" s="74">
        <v>9.4417649999999992E-2</v>
      </c>
      <c r="V40" s="74">
        <v>0.52811421063591701</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2.7815069999999997E-2</v>
      </c>
      <c r="E41" s="74">
        <v>2.882695E-2</v>
      </c>
      <c r="F41" s="74">
        <v>3.3340170000000002E-2</v>
      </c>
      <c r="G41" s="74">
        <v>3.705862E-2</v>
      </c>
      <c r="H41" s="74">
        <v>2.6311000000000001E-2</v>
      </c>
      <c r="I41" s="74">
        <v>3.6006179999999999E-2</v>
      </c>
      <c r="J41" s="74">
        <v>3.9015300000000003E-2</v>
      </c>
      <c r="K41" s="74">
        <v>2.300135E-2</v>
      </c>
      <c r="L41" s="74">
        <v>2.2656889999999996E-2</v>
      </c>
      <c r="M41" s="74">
        <v>2.3000720000000002E-2</v>
      </c>
      <c r="N41" s="74">
        <v>2.4247520000000002E-2</v>
      </c>
      <c r="O41" s="74">
        <v>2.4183349999999999E-2</v>
      </c>
      <c r="P41" s="74">
        <v>2.5252799999999999E-2</v>
      </c>
      <c r="Q41" s="74">
        <v>2.4390610000000004E-2</v>
      </c>
      <c r="R41" s="74">
        <v>2.3853340000000004E-2</v>
      </c>
      <c r="S41" s="74">
        <v>2.2548479999999999E-2</v>
      </c>
      <c r="T41" s="74">
        <v>2.2339620000000001E-2</v>
      </c>
      <c r="U41" s="74">
        <v>2.2912100000000001E-2</v>
      </c>
      <c r="V41" s="74">
        <v>0.12815618272125173</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21.405180000000001</v>
      </c>
      <c r="E42" s="71">
        <v>20.675660000000001</v>
      </c>
      <c r="F42" s="71">
        <v>23.922220000000003</v>
      </c>
      <c r="G42" s="71">
        <v>23.035900000000002</v>
      </c>
      <c r="H42" s="71">
        <v>22.838180000000001</v>
      </c>
      <c r="I42" s="71">
        <v>23.956220000000002</v>
      </c>
      <c r="J42" s="71">
        <v>23.626330000000003</v>
      </c>
      <c r="K42" s="71">
        <v>24.08277</v>
      </c>
      <c r="L42" s="71">
        <v>28.080509999999997</v>
      </c>
      <c r="M42" s="71">
        <v>29.275839999999999</v>
      </c>
      <c r="N42" s="71">
        <v>27.541139999999999</v>
      </c>
      <c r="O42" s="71">
        <v>28.29027</v>
      </c>
      <c r="P42" s="71">
        <v>28.51061</v>
      </c>
      <c r="Q42" s="71">
        <v>28.279439999999997</v>
      </c>
      <c r="R42" s="71">
        <v>29.781580000000002</v>
      </c>
      <c r="S42" s="71">
        <v>27.612069999999999</v>
      </c>
      <c r="T42" s="71">
        <v>30.342590000000001</v>
      </c>
      <c r="U42" s="71">
        <v>32.890419999999999</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8.2112210000000001</v>
      </c>
      <c r="E43" s="74">
        <v>7.5177589999999999</v>
      </c>
      <c r="F43" s="74">
        <v>9.3911569999999998</v>
      </c>
      <c r="G43" s="74">
        <v>9.1148229999999995</v>
      </c>
      <c r="H43" s="74">
        <v>9.1549500000000013</v>
      </c>
      <c r="I43" s="74">
        <v>9.5602499999999999</v>
      </c>
      <c r="J43" s="74">
        <v>8.154300000000001</v>
      </c>
      <c r="K43" s="74">
        <v>8.9187000000000012</v>
      </c>
      <c r="L43" s="74">
        <v>12.656700000000001</v>
      </c>
      <c r="M43" s="74">
        <v>12.714450000000001</v>
      </c>
      <c r="N43" s="74">
        <v>12.80475</v>
      </c>
      <c r="O43" s="74">
        <v>13.41165</v>
      </c>
      <c r="P43" s="74">
        <v>13.437520000000001</v>
      </c>
      <c r="Q43" s="74">
        <v>13.041499999999999</v>
      </c>
      <c r="R43" s="74">
        <v>13.811249999999999</v>
      </c>
      <c r="S43" s="74">
        <v>13.03129</v>
      </c>
      <c r="T43" s="74">
        <v>14.27936</v>
      </c>
      <c r="U43" s="74">
        <v>15.757860000000001</v>
      </c>
      <c r="V43" s="74">
        <v>47.91018174897129</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8.6721599999999999</v>
      </c>
      <c r="E44" s="74">
        <v>8.5412250000000007</v>
      </c>
      <c r="F44" s="74">
        <v>9.5115650000000009</v>
      </c>
      <c r="G44" s="74">
        <v>9.1674799999999994</v>
      </c>
      <c r="H44" s="74">
        <v>8.6335899999999999</v>
      </c>
      <c r="I44" s="74">
        <v>8.3889750000000003</v>
      </c>
      <c r="J44" s="74">
        <v>8.7127599999999994</v>
      </c>
      <c r="K44" s="74">
        <v>8.7584349999999986</v>
      </c>
      <c r="L44" s="74">
        <v>9.5653600000000001</v>
      </c>
      <c r="M44" s="74">
        <v>10.60371</v>
      </c>
      <c r="N44" s="74">
        <v>9.3775849999999998</v>
      </c>
      <c r="O44" s="74">
        <v>9.2527399999999993</v>
      </c>
      <c r="P44" s="74">
        <v>9.3880040000000005</v>
      </c>
      <c r="Q44" s="74">
        <v>9.7561520000000002</v>
      </c>
      <c r="R44" s="74">
        <v>10.583170000000001</v>
      </c>
      <c r="S44" s="74">
        <v>9.9855139999999984</v>
      </c>
      <c r="T44" s="74">
        <v>11.64791</v>
      </c>
      <c r="U44" s="74">
        <v>12.630649999999999</v>
      </c>
      <c r="V44" s="74">
        <v>38.402215599557557</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1.9532480000000001</v>
      </c>
      <c r="E45" s="74">
        <v>1.901664</v>
      </c>
      <c r="F45" s="74">
        <v>2.2022399999999998</v>
      </c>
      <c r="G45" s="74">
        <v>1.9631679999999998</v>
      </c>
      <c r="H45" s="74">
        <v>1.2905419999999999</v>
      </c>
      <c r="I45" s="74">
        <v>0.47775839999999997</v>
      </c>
      <c r="J45" s="74">
        <v>0.41333039999999999</v>
      </c>
      <c r="K45" s="74">
        <v>0.76917119999999994</v>
      </c>
      <c r="L45" s="74">
        <v>0.32808720000000002</v>
      </c>
      <c r="M45" s="74">
        <v>0.31321919999999998</v>
      </c>
      <c r="N45" s="74">
        <v>0.69681359999999992</v>
      </c>
      <c r="O45" s="74">
        <v>0.51344159999999994</v>
      </c>
      <c r="P45" s="74">
        <v>0.57853969999999999</v>
      </c>
      <c r="Q45" s="74">
        <v>0.38733620000000002</v>
      </c>
      <c r="R45" s="74">
        <v>0.44588240000000001</v>
      </c>
      <c r="S45" s="74">
        <v>0.42070299999999999</v>
      </c>
      <c r="T45" s="74">
        <v>0.4273015</v>
      </c>
      <c r="U45" s="74">
        <v>0.26060700000000003</v>
      </c>
      <c r="V45" s="74">
        <v>0.79234926157829544</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0.40144799999999997</v>
      </c>
      <c r="E46" s="74">
        <v>0.430344</v>
      </c>
      <c r="F46" s="74">
        <v>0.43137599999999998</v>
      </c>
      <c r="G46" s="74">
        <v>0.42208800000000002</v>
      </c>
      <c r="H46" s="74">
        <v>0.4240698</v>
      </c>
      <c r="I46" s="74">
        <v>0.47565980000000002</v>
      </c>
      <c r="J46" s="74">
        <v>0.510741</v>
      </c>
      <c r="K46" s="74">
        <v>0.43026059999999999</v>
      </c>
      <c r="L46" s="74">
        <v>0.48391420000000002</v>
      </c>
      <c r="M46" s="74">
        <v>0.50867739999999995</v>
      </c>
      <c r="N46" s="74">
        <v>0.56026739999999997</v>
      </c>
      <c r="O46" s="74">
        <v>0.63662059999999998</v>
      </c>
      <c r="P46" s="74">
        <v>0.55073249999999996</v>
      </c>
      <c r="Q46" s="74">
        <v>0.53031529999999993</v>
      </c>
      <c r="R46" s="74">
        <v>0.76352679999999995</v>
      </c>
      <c r="S46" s="74">
        <v>0.1894024</v>
      </c>
      <c r="T46" s="74">
        <v>0.1656367</v>
      </c>
      <c r="U46" s="74">
        <v>0.1221617</v>
      </c>
      <c r="V46" s="74">
        <v>0.3714203102301521</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1.5097499999999999</v>
      </c>
      <c r="E47" s="74">
        <v>1.520635</v>
      </c>
      <c r="F47" s="74">
        <v>1.4760060000000002</v>
      </c>
      <c r="G47" s="74">
        <v>1.474918</v>
      </c>
      <c r="H47" s="74">
        <v>2.506291</v>
      </c>
      <c r="I47" s="74">
        <v>2.9207429999999999</v>
      </c>
      <c r="J47" s="74">
        <v>2.8913720000000001</v>
      </c>
      <c r="K47" s="74">
        <v>2.8913720000000001</v>
      </c>
      <c r="L47" s="74">
        <v>2.9479380000000002</v>
      </c>
      <c r="M47" s="74">
        <v>2.6313879999999998</v>
      </c>
      <c r="N47" s="74">
        <v>2.2604479999999998</v>
      </c>
      <c r="O47" s="74">
        <v>3.497277</v>
      </c>
      <c r="P47" s="74">
        <v>3.514427</v>
      </c>
      <c r="Q47" s="74">
        <v>3.3089909999999998</v>
      </c>
      <c r="R47" s="74">
        <v>3.0172750000000002</v>
      </c>
      <c r="S47" s="74">
        <v>2.8896439999999997</v>
      </c>
      <c r="T47" s="74">
        <v>2.7093400000000001</v>
      </c>
      <c r="U47" s="74">
        <v>2.919289</v>
      </c>
      <c r="V47" s="74">
        <v>8.8758033494251514</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17.478570999999999</v>
      </c>
      <c r="E48" s="71">
        <v>19.158745</v>
      </c>
      <c r="F48" s="71">
        <v>23.430335999999997</v>
      </c>
      <c r="G48" s="71">
        <v>20.535977000000003</v>
      </c>
      <c r="H48" s="71">
        <v>18.163141</v>
      </c>
      <c r="I48" s="71">
        <v>25.488264999999998</v>
      </c>
      <c r="J48" s="71">
        <v>27.880728000000001</v>
      </c>
      <c r="K48" s="71">
        <v>30.776643</v>
      </c>
      <c r="L48" s="71">
        <v>37.100796000000003</v>
      </c>
      <c r="M48" s="71">
        <v>37.817022999999999</v>
      </c>
      <c r="N48" s="71">
        <v>30.478071</v>
      </c>
      <c r="O48" s="71">
        <v>33.060560000000002</v>
      </c>
      <c r="P48" s="71">
        <v>30.461555999999998</v>
      </c>
      <c r="Q48" s="71">
        <v>35.996960999999999</v>
      </c>
      <c r="R48" s="71">
        <v>35.332628999999997</v>
      </c>
      <c r="S48" s="71">
        <v>35.721415999999998</v>
      </c>
      <c r="T48" s="71">
        <v>30.001869999999997</v>
      </c>
      <c r="U48" s="71">
        <v>41.503028999999998</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16.13833</v>
      </c>
      <c r="E49" s="74">
        <v>15.845739999999999</v>
      </c>
      <c r="F49" s="74">
        <v>17.995339999999999</v>
      </c>
      <c r="G49" s="74">
        <v>15.971360000000001</v>
      </c>
      <c r="H49" s="74">
        <v>13.107809999999999</v>
      </c>
      <c r="I49" s="74">
        <v>18.475259999999999</v>
      </c>
      <c r="J49" s="74">
        <v>20.901730000000001</v>
      </c>
      <c r="K49" s="74">
        <v>22.91065</v>
      </c>
      <c r="L49" s="74">
        <v>28.552430000000001</v>
      </c>
      <c r="M49" s="74">
        <v>29.326029999999999</v>
      </c>
      <c r="N49" s="74">
        <v>22.66412</v>
      </c>
      <c r="O49" s="74">
        <v>26.229240000000001</v>
      </c>
      <c r="P49" s="74">
        <v>23.463849999999997</v>
      </c>
      <c r="Q49" s="74">
        <v>29.041049999999998</v>
      </c>
      <c r="R49" s="74">
        <v>28.05349</v>
      </c>
      <c r="S49" s="74">
        <v>28.859220000000001</v>
      </c>
      <c r="T49" s="74">
        <v>23.747509999999998</v>
      </c>
      <c r="U49" s="74">
        <v>33.792169999999999</v>
      </c>
      <c r="V49" s="74">
        <v>81.42097291260356</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1.340241</v>
      </c>
      <c r="E50" s="74">
        <v>3.313005</v>
      </c>
      <c r="F50" s="74">
        <v>5.4349959999999999</v>
      </c>
      <c r="G50" s="74">
        <v>4.5646170000000001</v>
      </c>
      <c r="H50" s="74">
        <v>5.0553309999999998</v>
      </c>
      <c r="I50" s="74">
        <v>7.0130049999999997</v>
      </c>
      <c r="J50" s="74">
        <v>6.9789979999999998</v>
      </c>
      <c r="K50" s="74">
        <v>7.8659930000000005</v>
      </c>
      <c r="L50" s="74">
        <v>8.5483659999999997</v>
      </c>
      <c r="M50" s="74">
        <v>8.4909929999999996</v>
      </c>
      <c r="N50" s="74">
        <v>7.8139510000000003</v>
      </c>
      <c r="O50" s="74">
        <v>6.8313199999999998</v>
      </c>
      <c r="P50" s="74">
        <v>6.997706</v>
      </c>
      <c r="Q50" s="74">
        <v>6.9559110000000004</v>
      </c>
      <c r="R50" s="74">
        <v>7.2791389999999998</v>
      </c>
      <c r="S50" s="74">
        <v>6.862196</v>
      </c>
      <c r="T50" s="74">
        <v>6.2543599999999993</v>
      </c>
      <c r="U50" s="74">
        <v>7.7108590000000001</v>
      </c>
      <c r="V50" s="74">
        <v>18.57902708739644</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3.7772669999999997</v>
      </c>
      <c r="E51" s="74">
        <v>3.3307190000000002</v>
      </c>
      <c r="F51" s="74">
        <v>3.8371559999999998</v>
      </c>
      <c r="G51" s="74">
        <v>3.535606</v>
      </c>
      <c r="H51" s="74">
        <v>3.3253499999999998</v>
      </c>
      <c r="I51" s="74">
        <v>4.3144499999999999</v>
      </c>
      <c r="J51" s="74">
        <v>4.1695500000000001</v>
      </c>
      <c r="K51" s="74">
        <v>5.9188499999999999</v>
      </c>
      <c r="L51" s="74">
        <v>8.8105499999999992</v>
      </c>
      <c r="M51" s="74">
        <v>8.3023500000000006</v>
      </c>
      <c r="N51" s="74">
        <v>7.5820500000000006</v>
      </c>
      <c r="O51" s="74">
        <v>8.5512000000000015</v>
      </c>
      <c r="P51" s="74">
        <v>5.1491719999999992</v>
      </c>
      <c r="Q51" s="74">
        <v>10.64334</v>
      </c>
      <c r="R51" s="74">
        <v>8.7822630000000004</v>
      </c>
      <c r="S51" s="74">
        <v>8.7822630000000004</v>
      </c>
      <c r="T51" s="74">
        <v>8.7159950000000013</v>
      </c>
      <c r="U51" s="74">
        <v>10.26458</v>
      </c>
      <c r="V51" s="74">
        <v>24.732122563873592</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1.2961549999999999</v>
      </c>
      <c r="E52" s="74">
        <v>1.273825</v>
      </c>
      <c r="F52" s="74">
        <v>1.4575400000000001</v>
      </c>
      <c r="G52" s="74">
        <v>1.503215</v>
      </c>
      <c r="H52" s="74">
        <v>1.978235</v>
      </c>
      <c r="I52" s="74">
        <v>3.2337899999999999</v>
      </c>
      <c r="J52" s="74">
        <v>3.7656499999999999</v>
      </c>
      <c r="K52" s="74">
        <v>3.5027649999999997</v>
      </c>
      <c r="L52" s="74">
        <v>5.106465</v>
      </c>
      <c r="M52" s="74">
        <v>6.1925150000000002</v>
      </c>
      <c r="N52" s="74">
        <v>4.5583650000000002</v>
      </c>
      <c r="O52" s="74">
        <v>3.896585</v>
      </c>
      <c r="P52" s="74">
        <v>5.1672450000000003</v>
      </c>
      <c r="Q52" s="74">
        <v>6.857291</v>
      </c>
      <c r="R52" s="74">
        <v>6.2161109999999997</v>
      </c>
      <c r="S52" s="74">
        <v>6.2161109999999997</v>
      </c>
      <c r="T52" s="74">
        <v>6.3527439999999995</v>
      </c>
      <c r="U52" s="74">
        <v>6.4675150000000006</v>
      </c>
      <c r="V52" s="74">
        <v>15.583236105490036</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1.7419519999999999</v>
      </c>
      <c r="E53" s="74">
        <v>2.2270400000000001</v>
      </c>
      <c r="F53" s="74">
        <v>1.9224960000000002</v>
      </c>
      <c r="G53" s="74">
        <v>1.059456</v>
      </c>
      <c r="H53" s="74">
        <v>1.055628</v>
      </c>
      <c r="I53" s="74">
        <v>1.1884490000000001</v>
      </c>
      <c r="J53" s="74">
        <v>1.4699500000000001</v>
      </c>
      <c r="K53" s="74">
        <v>0.79395119999999997</v>
      </c>
      <c r="L53" s="74">
        <v>2.9547669999999999</v>
      </c>
      <c r="M53" s="74">
        <v>3.0925439999999997</v>
      </c>
      <c r="N53" s="74">
        <v>0.95749919999999999</v>
      </c>
      <c r="O53" s="74">
        <v>5.0551200000000004E-2</v>
      </c>
      <c r="P53" s="74">
        <v>0.22594500000000001</v>
      </c>
      <c r="Q53" s="74">
        <v>0.10207280000000001</v>
      </c>
      <c r="R53" s="74">
        <v>7.9343579999999997E-2</v>
      </c>
      <c r="S53" s="74">
        <v>9.9137839999999991E-2</v>
      </c>
      <c r="T53" s="74">
        <v>8.9705740000000006E-2</v>
      </c>
      <c r="U53" s="74">
        <v>0.10547819999999999</v>
      </c>
      <c r="V53" s="74">
        <v>0.25414578776888791</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0.114552</v>
      </c>
      <c r="E54" s="74">
        <v>0.15170400000000001</v>
      </c>
      <c r="F54" s="74">
        <v>0.20330400000000001</v>
      </c>
      <c r="G54" s="74">
        <v>2.4768000000000002E-2</v>
      </c>
      <c r="H54" s="74">
        <v>5.5717200000000001E-2</v>
      </c>
      <c r="I54" s="74">
        <v>0.40240199999999998</v>
      </c>
      <c r="J54" s="74">
        <v>0.49629580000000001</v>
      </c>
      <c r="K54" s="74">
        <v>0.34668480000000002</v>
      </c>
      <c r="L54" s="74">
        <v>0.85845759999999993</v>
      </c>
      <c r="M54" s="74">
        <v>0.47875519999999999</v>
      </c>
      <c r="N54" s="74">
        <v>0.55407660000000003</v>
      </c>
      <c r="O54" s="74">
        <v>1.4496790000000002</v>
      </c>
      <c r="P54" s="74">
        <v>1.2048749999999999</v>
      </c>
      <c r="Q54" s="74">
        <v>0.53349009999999997</v>
      </c>
      <c r="R54" s="74">
        <v>0.57748710000000003</v>
      </c>
      <c r="S54" s="74">
        <v>1.263585</v>
      </c>
      <c r="T54" s="74">
        <v>0.87020450000000005</v>
      </c>
      <c r="U54" s="74">
        <v>0.85740090000000002</v>
      </c>
      <c r="V54" s="74">
        <v>2.0658754810401914</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0.47893999999999998</v>
      </c>
      <c r="E55" s="74">
        <v>0.30804550000000003</v>
      </c>
      <c r="F55" s="74">
        <v>0.320019</v>
      </c>
      <c r="G55" s="74">
        <v>0.1708945</v>
      </c>
      <c r="H55" s="74">
        <v>0.39378359999999996</v>
      </c>
      <c r="I55" s="74">
        <v>0.46013940000000003</v>
      </c>
      <c r="J55" s="74">
        <v>0.5373732</v>
      </c>
      <c r="K55" s="74">
        <v>0.44817360000000001</v>
      </c>
      <c r="L55" s="74">
        <v>0.42206640000000001</v>
      </c>
      <c r="M55" s="74">
        <v>0.46231499999999998</v>
      </c>
      <c r="N55" s="74">
        <v>0.35135939999999999</v>
      </c>
      <c r="O55" s="74">
        <v>0.48951</v>
      </c>
      <c r="P55" s="74">
        <v>0.44085379999999996</v>
      </c>
      <c r="Q55" s="74">
        <v>0.53494960000000003</v>
      </c>
      <c r="R55" s="74">
        <v>0.44270310000000002</v>
      </c>
      <c r="S55" s="74">
        <v>0.54253810000000002</v>
      </c>
      <c r="T55" s="74">
        <v>0.55564769999999997</v>
      </c>
      <c r="U55" s="74">
        <v>0.98322419999999999</v>
      </c>
      <c r="V55" s="74">
        <v>2.36904202823365</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52.269890000000004</v>
      </c>
      <c r="E56" s="71">
        <v>50.926119999999997</v>
      </c>
      <c r="F56" s="71">
        <v>52.056899999999999</v>
      </c>
      <c r="G56" s="71">
        <v>48.648769999999999</v>
      </c>
      <c r="H56" s="71">
        <v>45.448369999999997</v>
      </c>
      <c r="I56" s="71">
        <v>52.515590000000003</v>
      </c>
      <c r="J56" s="71">
        <v>48.947569999999999</v>
      </c>
      <c r="K56" s="71">
        <v>52.967209999999994</v>
      </c>
      <c r="L56" s="71">
        <v>51.393330000000006</v>
      </c>
      <c r="M56" s="71">
        <v>52.471900000000005</v>
      </c>
      <c r="N56" s="71">
        <v>54.452690000000004</v>
      </c>
      <c r="O56" s="71">
        <v>57.150980000000004</v>
      </c>
      <c r="P56" s="71">
        <v>56.913629999999998</v>
      </c>
      <c r="Q56" s="71">
        <v>58.368510000000001</v>
      </c>
      <c r="R56" s="71">
        <v>53.772919999999999</v>
      </c>
      <c r="S56" s="71">
        <v>53.097940000000008</v>
      </c>
      <c r="T56" s="71">
        <v>51.142789999999998</v>
      </c>
      <c r="U56" s="71">
        <v>56.164920000000002</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27.429349999999999</v>
      </c>
      <c r="E57" s="74">
        <v>26.795770000000001</v>
      </c>
      <c r="F57" s="74">
        <v>26.984819999999999</v>
      </c>
      <c r="G57" s="74">
        <v>24.847540000000002</v>
      </c>
      <c r="H57" s="74">
        <v>20.676509999999997</v>
      </c>
      <c r="I57" s="74">
        <v>25.688590000000001</v>
      </c>
      <c r="J57" s="74">
        <v>20.944560000000003</v>
      </c>
      <c r="K57" s="74">
        <v>26.052209999999999</v>
      </c>
      <c r="L57" s="74">
        <v>22.807110000000002</v>
      </c>
      <c r="M57" s="74">
        <v>23.507909999999999</v>
      </c>
      <c r="N57" s="74">
        <v>26.333919999999999</v>
      </c>
      <c r="O57" s="74">
        <v>28.853580000000001</v>
      </c>
      <c r="P57" s="74">
        <v>26.033740000000002</v>
      </c>
      <c r="Q57" s="74">
        <v>31.042150000000003</v>
      </c>
      <c r="R57" s="74">
        <v>24.27309</v>
      </c>
      <c r="S57" s="74">
        <v>25.419400000000003</v>
      </c>
      <c r="T57" s="74">
        <v>21.353369999999998</v>
      </c>
      <c r="U57" s="74">
        <v>23.437930000000001</v>
      </c>
      <c r="V57" s="74">
        <v>41.730549958942341</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24.840540000000001</v>
      </c>
      <c r="E58" s="74">
        <v>24.13035</v>
      </c>
      <c r="F58" s="74">
        <v>25.072080000000003</v>
      </c>
      <c r="G58" s="74">
        <v>23.80123</v>
      </c>
      <c r="H58" s="74">
        <v>24.77186</v>
      </c>
      <c r="I58" s="74">
        <v>26.827000000000002</v>
      </c>
      <c r="J58" s="74">
        <v>28.00301</v>
      </c>
      <c r="K58" s="74">
        <v>26.914999999999999</v>
      </c>
      <c r="L58" s="74">
        <v>28.586220000000001</v>
      </c>
      <c r="M58" s="74">
        <v>28.963990000000003</v>
      </c>
      <c r="N58" s="74">
        <v>28.118770000000001</v>
      </c>
      <c r="O58" s="74">
        <v>28.297400000000003</v>
      </c>
      <c r="P58" s="74">
        <v>30.87989</v>
      </c>
      <c r="Q58" s="74">
        <v>27.326360000000001</v>
      </c>
      <c r="R58" s="74">
        <v>29.499830000000003</v>
      </c>
      <c r="S58" s="74">
        <v>27.678540000000002</v>
      </c>
      <c r="T58" s="74">
        <v>29.78942</v>
      </c>
      <c r="U58" s="74">
        <v>32.726990000000001</v>
      </c>
      <c r="V58" s="74">
        <v>58.269450041057659</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8.3005300000000004E-2</v>
      </c>
      <c r="E59" s="74">
        <v>0.37089710000000004</v>
      </c>
      <c r="F59" s="74">
        <v>0.61886229999999998</v>
      </c>
      <c r="G59" s="74">
        <v>0.49487970000000003</v>
      </c>
      <c r="H59" s="74">
        <v>1.1550000000000001E-2</v>
      </c>
      <c r="I59" s="74">
        <v>1.0500000000000001E-2</v>
      </c>
      <c r="J59" s="74">
        <v>0</v>
      </c>
      <c r="K59" s="74">
        <v>2.07795</v>
      </c>
      <c r="L59" s="74">
        <v>8.6099999999999996E-2</v>
      </c>
      <c r="M59" s="74">
        <v>3.5700000000000003E-2</v>
      </c>
      <c r="N59" s="74">
        <v>0.40110000000000001</v>
      </c>
      <c r="O59" s="74">
        <v>0.45779999999999998</v>
      </c>
      <c r="P59" s="74">
        <v>0.28159010000000001</v>
      </c>
      <c r="Q59" s="74">
        <v>3.0901480000000001</v>
      </c>
      <c r="R59" s="74">
        <v>0.34796370000000004</v>
      </c>
      <c r="S59" s="74">
        <v>0.34796370000000004</v>
      </c>
      <c r="T59" s="74">
        <v>0.47270209999999996</v>
      </c>
      <c r="U59" s="74">
        <v>0.51909339999999993</v>
      </c>
      <c r="V59" s="74">
        <v>0.92423064076295292</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1.7173800000000001</v>
      </c>
      <c r="E60" s="74">
        <v>1.1631899999999999</v>
      </c>
      <c r="F60" s="74">
        <v>0.87290000000000001</v>
      </c>
      <c r="G60" s="74">
        <v>1.1510100000000001</v>
      </c>
      <c r="H60" s="74">
        <v>1.4149100000000001</v>
      </c>
      <c r="I60" s="74">
        <v>2.4928400000000002</v>
      </c>
      <c r="J60" s="74">
        <v>4.4497600000000004</v>
      </c>
      <c r="K60" s="74">
        <v>5.3074350000000008</v>
      </c>
      <c r="L60" s="74">
        <v>5.3186</v>
      </c>
      <c r="M60" s="74">
        <v>5.2719100000000001</v>
      </c>
      <c r="N60" s="74">
        <v>5.3845749999999999</v>
      </c>
      <c r="O60" s="74">
        <v>4.8050100000000002</v>
      </c>
      <c r="P60" s="74">
        <v>5.1329759999999993</v>
      </c>
      <c r="Q60" s="74">
        <v>7.2395429999999994</v>
      </c>
      <c r="R60" s="74">
        <v>5.1674539999999993</v>
      </c>
      <c r="S60" s="74">
        <v>5.1674539999999993</v>
      </c>
      <c r="T60" s="74">
        <v>4.6545050000000003</v>
      </c>
      <c r="U60" s="74">
        <v>5.8508360000000001</v>
      </c>
      <c r="V60" s="74">
        <v>10.417242648970211</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1.2161919999999999</v>
      </c>
      <c r="E61" s="74">
        <v>2.1972800000000001</v>
      </c>
      <c r="F61" s="74">
        <v>1.3411839999999999</v>
      </c>
      <c r="G61" s="74">
        <v>0.53468799999999994</v>
      </c>
      <c r="H61" s="74">
        <v>0.57786959999999998</v>
      </c>
      <c r="I61" s="74">
        <v>0.94560479999999991</v>
      </c>
      <c r="J61" s="74">
        <v>0.33998159999999999</v>
      </c>
      <c r="K61" s="74">
        <v>1.017962</v>
      </c>
      <c r="L61" s="74">
        <v>3.0390189999999997</v>
      </c>
      <c r="M61" s="74">
        <v>4.2809930000000005</v>
      </c>
      <c r="N61" s="74">
        <v>1.4084949999999998</v>
      </c>
      <c r="O61" s="74">
        <v>0.60463199999999995</v>
      </c>
      <c r="P61" s="74">
        <v>0.61694570000000004</v>
      </c>
      <c r="Q61" s="74">
        <v>1.3640190000000001</v>
      </c>
      <c r="R61" s="74">
        <v>0.40316559999999996</v>
      </c>
      <c r="S61" s="74">
        <v>0.4494418</v>
      </c>
      <c r="T61" s="74">
        <v>0.45385330000000002</v>
      </c>
      <c r="U61" s="74">
        <v>0.58196270000000005</v>
      </c>
      <c r="V61" s="74">
        <v>1.0361675935797647</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0.714144</v>
      </c>
      <c r="E62" s="74">
        <v>0.86687999999999998</v>
      </c>
      <c r="F62" s="74">
        <v>1.1806079999999999</v>
      </c>
      <c r="G62" s="74">
        <v>0.98039999999999994</v>
      </c>
      <c r="H62" s="74">
        <v>0.78210440000000003</v>
      </c>
      <c r="I62" s="74">
        <v>0.72845079999999995</v>
      </c>
      <c r="J62" s="74">
        <v>0.68201980000000006</v>
      </c>
      <c r="K62" s="74">
        <v>1.0080689999999999</v>
      </c>
      <c r="L62" s="74">
        <v>0.57161720000000005</v>
      </c>
      <c r="M62" s="74">
        <v>0.53447239999999996</v>
      </c>
      <c r="N62" s="74">
        <v>0.54891760000000001</v>
      </c>
      <c r="O62" s="74">
        <v>1.0679130000000001</v>
      </c>
      <c r="P62" s="74">
        <v>1.330079</v>
      </c>
      <c r="Q62" s="74">
        <v>0.8273488</v>
      </c>
      <c r="R62" s="74">
        <v>0.664601</v>
      </c>
      <c r="S62" s="74">
        <v>1.835388</v>
      </c>
      <c r="T62" s="74">
        <v>1.836625</v>
      </c>
      <c r="U62" s="74">
        <v>1.6070470000000001</v>
      </c>
      <c r="V62" s="74">
        <v>2.861300256459014</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1.7862290000000001</v>
      </c>
      <c r="E63" s="74">
        <v>1.5913869999999999</v>
      </c>
      <c r="F63" s="74">
        <v>2.0844780000000003</v>
      </c>
      <c r="G63" s="74">
        <v>1.653432</v>
      </c>
      <c r="H63" s="74">
        <v>1.519657</v>
      </c>
      <c r="I63" s="74">
        <v>0.7277382</v>
      </c>
      <c r="J63" s="74">
        <v>0.99207360000000011</v>
      </c>
      <c r="K63" s="74">
        <v>0.43512000000000001</v>
      </c>
      <c r="L63" s="74">
        <v>0.34048139999999999</v>
      </c>
      <c r="M63" s="74">
        <v>0.32416440000000002</v>
      </c>
      <c r="N63" s="74">
        <v>0.27194999999999997</v>
      </c>
      <c r="O63" s="74">
        <v>0.35571059999999999</v>
      </c>
      <c r="P63" s="74">
        <v>0.20821909999999999</v>
      </c>
      <c r="Q63" s="74">
        <v>0.45602860000000001</v>
      </c>
      <c r="R63" s="74">
        <v>0.59107029999999994</v>
      </c>
      <c r="S63" s="74">
        <v>0.52031650000000007</v>
      </c>
      <c r="T63" s="74">
        <v>0.86864549999999996</v>
      </c>
      <c r="U63" s="74">
        <v>1.090705</v>
      </c>
      <c r="V63" s="74">
        <v>1.9419684030530089</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158.76113527000001</v>
      </c>
      <c r="E64" s="71">
        <v>165.68399262</v>
      </c>
      <c r="F64" s="71">
        <v>184.34929543000001</v>
      </c>
      <c r="G64" s="71">
        <v>194.98950571999998</v>
      </c>
      <c r="H64" s="71">
        <v>175.28804417000001</v>
      </c>
      <c r="I64" s="71">
        <v>193.74796452000001</v>
      </c>
      <c r="J64" s="71">
        <v>199.36003768</v>
      </c>
      <c r="K64" s="71">
        <v>202.5081175</v>
      </c>
      <c r="L64" s="71">
        <v>221.33945446999999</v>
      </c>
      <c r="M64" s="71">
        <v>228.32684317000002</v>
      </c>
      <c r="N64" s="71">
        <v>228.23492730000001</v>
      </c>
      <c r="O64" s="71">
        <v>227.5047194</v>
      </c>
      <c r="P64" s="71">
        <v>243.17407648</v>
      </c>
      <c r="Q64" s="71">
        <v>246.13766863999999</v>
      </c>
      <c r="R64" s="71">
        <v>249.83179421</v>
      </c>
      <c r="S64" s="71">
        <v>246.78739720000002</v>
      </c>
      <c r="T64" s="71">
        <v>253.50937687000001</v>
      </c>
      <c r="U64" s="71">
        <v>265.36236112999995</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340.96</v>
      </c>
      <c r="E65" s="71">
        <v>337.01</v>
      </c>
      <c r="F65" s="71">
        <v>352.75</v>
      </c>
      <c r="G65" s="71">
        <v>355.92</v>
      </c>
      <c r="H65" s="71">
        <v>324.87</v>
      </c>
      <c r="I65" s="71">
        <v>334.27000000000004</v>
      </c>
      <c r="J65" s="71">
        <v>326.66000000000003</v>
      </c>
      <c r="K65" s="71">
        <v>314.59999999999997</v>
      </c>
      <c r="L65" s="71">
        <v>328.43</v>
      </c>
      <c r="M65" s="71">
        <v>319.61</v>
      </c>
      <c r="N65" s="71">
        <v>304</v>
      </c>
      <c r="O65" s="71">
        <v>290.12</v>
      </c>
      <c r="P65" s="71">
        <v>293.06</v>
      </c>
      <c r="Q65" s="71">
        <v>282.93</v>
      </c>
      <c r="R65" s="71">
        <v>274.96999999999997</v>
      </c>
      <c r="S65" s="71">
        <v>287.88000000000005</v>
      </c>
      <c r="T65" s="71">
        <v>286.74</v>
      </c>
      <c r="U65" s="71">
        <v>276.13</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75.429999999999993</v>
      </c>
      <c r="E66" s="71">
        <v>74.050000000000011</v>
      </c>
      <c r="F66" s="71">
        <v>78.47</v>
      </c>
      <c r="G66" s="71">
        <v>75.289999999999992</v>
      </c>
      <c r="H66" s="71">
        <v>66.89</v>
      </c>
      <c r="I66" s="71">
        <v>65.64</v>
      </c>
      <c r="J66" s="71">
        <v>61.12</v>
      </c>
      <c r="K66" s="71">
        <v>60.79</v>
      </c>
      <c r="L66" s="71">
        <v>64.740000000000009</v>
      </c>
      <c r="M66" s="71">
        <v>64.06</v>
      </c>
      <c r="N66" s="71">
        <v>59.6</v>
      </c>
      <c r="O66" s="71">
        <v>59.21</v>
      </c>
      <c r="P66" s="71">
        <v>57.389999999999993</v>
      </c>
      <c r="Q66" s="71">
        <v>56.63</v>
      </c>
      <c r="R66" s="71">
        <v>55.910000000000004</v>
      </c>
      <c r="S66" s="71">
        <v>55.629999999999995</v>
      </c>
      <c r="T66" s="71">
        <v>57.58</v>
      </c>
      <c r="U66" s="71">
        <v>56.75</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141.69</v>
      </c>
      <c r="E67" s="75">
        <v>134.91</v>
      </c>
      <c r="F67" s="75">
        <v>135.4</v>
      </c>
      <c r="G67" s="75">
        <v>136.6</v>
      </c>
      <c r="H67" s="75">
        <v>131.09</v>
      </c>
      <c r="I67" s="75">
        <v>126.6</v>
      </c>
      <c r="J67" s="75">
        <v>124.77000000000001</v>
      </c>
      <c r="K67" s="75">
        <v>120.33000000000001</v>
      </c>
      <c r="L67" s="75">
        <v>129.45000000000002</v>
      </c>
      <c r="M67" s="75">
        <v>124.47</v>
      </c>
      <c r="N67" s="75">
        <v>113.25</v>
      </c>
      <c r="O67" s="75">
        <v>112.67</v>
      </c>
      <c r="P67" s="75">
        <v>111.16</v>
      </c>
      <c r="Q67" s="75">
        <v>108.07</v>
      </c>
      <c r="R67" s="75">
        <v>106.46</v>
      </c>
      <c r="S67" s="75">
        <v>108.17</v>
      </c>
      <c r="T67" s="75">
        <v>109.11999999999999</v>
      </c>
      <c r="U67" s="75">
        <v>103.86</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4100-000000000000}"/>
  </hyperlinks>
  <pageMargins left="0.18" right="0.25" top="0.75" bottom="0.75" header="0.3" footer="0.3"/>
  <pageSetup paperSize="9" scale="2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tabColor rgb="FF5C4E44"/>
    <pageSetUpPr fitToPage="1"/>
  </sheetPr>
  <dimension ref="A1:AK74"/>
  <sheetViews>
    <sheetView showGridLines="0" zoomScale="60" zoomScaleNormal="60" workbookViewId="0"/>
  </sheetViews>
  <sheetFormatPr defaultColWidth="11.42578125" defaultRowHeight="14.25" x14ac:dyDescent="0.2"/>
  <cols>
    <col min="1" max="1" width="2.28515625" style="13" customWidth="1"/>
    <col min="2" max="2" width="5.7109375" style="13" customWidth="1"/>
    <col min="3" max="3" width="76.42578125" style="48" customWidth="1"/>
    <col min="4" max="21" width="15.42578125" style="19" customWidth="1"/>
    <col min="22" max="22" width="2.28515625" style="13" customWidth="1"/>
    <col min="23" max="27" width="11.42578125" style="19"/>
    <col min="28" max="28" width="21.42578125" style="54" customWidth="1"/>
    <col min="29" max="29" width="14.28515625" style="54" customWidth="1"/>
    <col min="30" max="16384" width="11.42578125" style="19"/>
  </cols>
  <sheetData>
    <row r="1" spans="1:37" s="6" customFormat="1" ht="39.75" customHeight="1" x14ac:dyDescent="0.25">
      <c r="D1" s="7"/>
      <c r="E1" s="7"/>
      <c r="F1" s="7"/>
      <c r="G1" s="7"/>
      <c r="H1" s="7"/>
      <c r="I1" s="7"/>
      <c r="J1" s="7"/>
      <c r="K1" s="7"/>
      <c r="L1" s="7"/>
      <c r="AB1" s="44"/>
      <c r="AC1" s="45"/>
    </row>
    <row r="2" spans="1:37" s="6" customFormat="1" ht="39.75" customHeight="1" x14ac:dyDescent="0.25">
      <c r="D2" s="7"/>
      <c r="E2" s="7"/>
      <c r="F2" s="7"/>
      <c r="G2" s="7"/>
      <c r="H2" s="7"/>
      <c r="I2" s="7"/>
      <c r="J2" s="7"/>
      <c r="K2" s="7"/>
      <c r="L2" s="7"/>
      <c r="Q2" s="10"/>
      <c r="R2" s="10"/>
      <c r="S2" s="10"/>
      <c r="T2" s="10"/>
      <c r="U2" s="10"/>
      <c r="AB2" s="44"/>
      <c r="AC2" s="46"/>
    </row>
    <row r="3" spans="1:37" s="13" customFormat="1" ht="65.25" customHeight="1" x14ac:dyDescent="0.25">
      <c r="A3" s="63"/>
      <c r="B3" s="177" t="s">
        <v>250</v>
      </c>
      <c r="C3" s="177"/>
      <c r="D3" s="64">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3"/>
      <c r="X3" s="174" t="s">
        <v>168</v>
      </c>
      <c r="Y3" s="174"/>
      <c r="AB3" s="51" t="str">
        <f ca="1">"Países con mayor consumo de petróleo en " &amp; AC3</f>
        <v>Países con mayor consumo de petróleo en 2022</v>
      </c>
      <c r="AC3" s="52">
        <f ca="1">+YEAR(TODAY())-1</f>
        <v>2022</v>
      </c>
    </row>
    <row r="4" spans="1:37" s="17" customFormat="1" ht="36" customHeight="1" x14ac:dyDescent="0.25">
      <c r="A4" s="58"/>
      <c r="B4" s="176" t="s">
        <v>70</v>
      </c>
      <c r="C4" s="176"/>
      <c r="D4" s="76">
        <v>25553</v>
      </c>
      <c r="E4" s="76">
        <v>25419</v>
      </c>
      <c r="F4" s="77">
        <v>25541</v>
      </c>
      <c r="G4" s="77">
        <v>24199</v>
      </c>
      <c r="H4" s="77">
        <v>23334</v>
      </c>
      <c r="I4" s="77">
        <v>23850</v>
      </c>
      <c r="J4" s="77">
        <v>23669</v>
      </c>
      <c r="K4" s="77">
        <v>23220</v>
      </c>
      <c r="L4" s="77">
        <v>23622</v>
      </c>
      <c r="M4" s="77">
        <v>23689</v>
      </c>
      <c r="N4" s="77">
        <v>24133</v>
      </c>
      <c r="O4" s="77">
        <v>24345</v>
      </c>
      <c r="P4" s="77">
        <v>24524</v>
      </c>
      <c r="Q4" s="77">
        <v>24993</v>
      </c>
      <c r="R4" s="77">
        <v>25113</v>
      </c>
      <c r="S4" s="77">
        <v>22123</v>
      </c>
      <c r="T4" s="77">
        <v>23959</v>
      </c>
      <c r="U4" s="77">
        <v>24736</v>
      </c>
      <c r="V4" s="58"/>
      <c r="AB4" s="44" t="s">
        <v>59</v>
      </c>
      <c r="AC4" s="53">
        <v>1418</v>
      </c>
      <c r="AD4" s="18"/>
      <c r="AE4" s="18"/>
      <c r="AF4" s="18"/>
      <c r="AG4" s="18"/>
      <c r="AK4" s="13"/>
    </row>
    <row r="5" spans="1:37" s="47" customFormat="1" ht="22.5" customHeight="1" x14ac:dyDescent="0.25">
      <c r="A5" s="105"/>
      <c r="B5" s="111"/>
      <c r="C5" s="78" t="s">
        <v>22</v>
      </c>
      <c r="D5" s="79">
        <v>2316</v>
      </c>
      <c r="E5" s="79">
        <v>2312</v>
      </c>
      <c r="F5" s="79">
        <v>2402</v>
      </c>
      <c r="G5" s="79">
        <v>2319</v>
      </c>
      <c r="H5" s="79">
        <v>2258</v>
      </c>
      <c r="I5" s="79">
        <v>2365</v>
      </c>
      <c r="J5" s="79">
        <v>2393</v>
      </c>
      <c r="K5" s="79">
        <v>2438</v>
      </c>
      <c r="L5" s="79">
        <v>2418</v>
      </c>
      <c r="M5" s="79">
        <v>2389</v>
      </c>
      <c r="N5" s="79">
        <v>2440</v>
      </c>
      <c r="O5" s="79">
        <v>2465</v>
      </c>
      <c r="P5" s="79">
        <v>2463</v>
      </c>
      <c r="Q5" s="80">
        <v>2512</v>
      </c>
      <c r="R5" s="80">
        <v>2546</v>
      </c>
      <c r="S5" s="80">
        <v>2181</v>
      </c>
      <c r="T5" s="80">
        <v>2257</v>
      </c>
      <c r="U5" s="80">
        <v>2377</v>
      </c>
      <c r="V5" s="105"/>
      <c r="AB5" s="106" t="s">
        <v>31</v>
      </c>
      <c r="AC5" s="107">
        <v>1541</v>
      </c>
    </row>
    <row r="6" spans="1:37" s="47" customFormat="1" ht="22.5" customHeight="1" x14ac:dyDescent="0.25">
      <c r="A6" s="105"/>
      <c r="B6" s="111"/>
      <c r="C6" s="78" t="s">
        <v>79</v>
      </c>
      <c r="D6" s="79">
        <v>21168</v>
      </c>
      <c r="E6" s="79">
        <v>21031</v>
      </c>
      <c r="F6" s="79">
        <v>21004</v>
      </c>
      <c r="G6" s="79">
        <v>19754</v>
      </c>
      <c r="H6" s="79">
        <v>19018</v>
      </c>
      <c r="I6" s="79">
        <v>19391</v>
      </c>
      <c r="J6" s="79">
        <v>19156</v>
      </c>
      <c r="K6" s="79">
        <v>18680</v>
      </c>
      <c r="L6" s="79">
        <v>19114</v>
      </c>
      <c r="M6" s="79">
        <v>19260</v>
      </c>
      <c r="N6" s="79">
        <v>19687</v>
      </c>
      <c r="O6" s="79">
        <v>19827</v>
      </c>
      <c r="P6" s="79">
        <v>20042</v>
      </c>
      <c r="Q6" s="80">
        <v>20595</v>
      </c>
      <c r="R6" s="80">
        <v>20583</v>
      </c>
      <c r="S6" s="80">
        <v>18348</v>
      </c>
      <c r="T6" s="80">
        <v>20034</v>
      </c>
      <c r="U6" s="80">
        <v>20430</v>
      </c>
      <c r="V6" s="105"/>
      <c r="AB6" s="106" t="s">
        <v>53</v>
      </c>
      <c r="AC6" s="107">
        <v>1774</v>
      </c>
    </row>
    <row r="7" spans="1:37" s="47" customFormat="1" ht="26.25" customHeight="1" x14ac:dyDescent="0.25">
      <c r="A7" s="13"/>
      <c r="B7" s="67"/>
      <c r="C7" s="78" t="s">
        <v>21</v>
      </c>
      <c r="D7" s="79">
        <v>2069</v>
      </c>
      <c r="E7" s="79">
        <v>2076</v>
      </c>
      <c r="F7" s="79">
        <v>2135</v>
      </c>
      <c r="G7" s="79">
        <v>2126</v>
      </c>
      <c r="H7" s="79">
        <v>2058</v>
      </c>
      <c r="I7" s="79">
        <v>2094</v>
      </c>
      <c r="J7" s="79">
        <v>2120</v>
      </c>
      <c r="K7" s="79">
        <v>2102</v>
      </c>
      <c r="L7" s="79">
        <v>2090</v>
      </c>
      <c r="M7" s="79">
        <v>2040</v>
      </c>
      <c r="N7" s="79">
        <v>2006</v>
      </c>
      <c r="O7" s="79">
        <v>2053</v>
      </c>
      <c r="P7" s="79">
        <v>2019</v>
      </c>
      <c r="Q7" s="80">
        <v>1886</v>
      </c>
      <c r="R7" s="80">
        <v>1984</v>
      </c>
      <c r="S7" s="80">
        <v>1594</v>
      </c>
      <c r="T7" s="80">
        <v>1668</v>
      </c>
      <c r="U7" s="80">
        <v>1929</v>
      </c>
      <c r="V7" s="23"/>
      <c r="AB7" s="44" t="s">
        <v>348</v>
      </c>
      <c r="AC7" s="53">
        <v>1831</v>
      </c>
    </row>
    <row r="8" spans="1:37" s="17" customFormat="1" ht="36" customHeight="1" x14ac:dyDescent="0.25">
      <c r="A8" s="16"/>
      <c r="B8" s="175" t="s">
        <v>237</v>
      </c>
      <c r="C8" s="175"/>
      <c r="D8" s="81">
        <v>5254</v>
      </c>
      <c r="E8" s="81">
        <v>5386</v>
      </c>
      <c r="F8" s="82">
        <v>5720</v>
      </c>
      <c r="G8" s="82">
        <v>5999</v>
      </c>
      <c r="H8" s="82">
        <v>5937</v>
      </c>
      <c r="I8" s="82">
        <v>6363</v>
      </c>
      <c r="J8" s="82">
        <v>6518</v>
      </c>
      <c r="K8" s="82">
        <v>6749</v>
      </c>
      <c r="L8" s="82">
        <v>6941</v>
      </c>
      <c r="M8" s="82">
        <v>7053</v>
      </c>
      <c r="N8" s="82">
        <v>6978</v>
      </c>
      <c r="O8" s="82">
        <v>6778</v>
      </c>
      <c r="P8" s="82">
        <v>6732</v>
      </c>
      <c r="Q8" s="82">
        <v>6616</v>
      </c>
      <c r="R8" s="82">
        <v>6664</v>
      </c>
      <c r="S8" s="82">
        <v>5737</v>
      </c>
      <c r="T8" s="82">
        <v>6364</v>
      </c>
      <c r="U8" s="82">
        <v>6578</v>
      </c>
      <c r="V8" s="16"/>
      <c r="AB8" s="44" t="s">
        <v>21</v>
      </c>
      <c r="AC8" s="53">
        <v>1929</v>
      </c>
      <c r="AD8" s="18"/>
      <c r="AE8" s="18"/>
      <c r="AF8" s="18"/>
      <c r="AG8" s="18"/>
      <c r="AK8" s="13"/>
    </row>
    <row r="9" spans="1:37" s="47" customFormat="1" ht="22.5" customHeight="1" x14ac:dyDescent="0.25">
      <c r="A9" s="105"/>
      <c r="B9" s="111"/>
      <c r="C9" s="78" t="s">
        <v>23</v>
      </c>
      <c r="D9" s="79">
        <v>481</v>
      </c>
      <c r="E9" s="79">
        <v>526</v>
      </c>
      <c r="F9" s="79">
        <v>575</v>
      </c>
      <c r="G9" s="79">
        <v>627</v>
      </c>
      <c r="H9" s="79">
        <v>559</v>
      </c>
      <c r="I9" s="79">
        <v>656</v>
      </c>
      <c r="J9" s="79">
        <v>663</v>
      </c>
      <c r="K9" s="79">
        <v>679</v>
      </c>
      <c r="L9" s="79">
        <v>693</v>
      </c>
      <c r="M9" s="79">
        <v>688</v>
      </c>
      <c r="N9" s="79">
        <v>682</v>
      </c>
      <c r="O9" s="79">
        <v>677</v>
      </c>
      <c r="P9" s="79">
        <v>666</v>
      </c>
      <c r="Q9" s="80">
        <v>648</v>
      </c>
      <c r="R9" s="80">
        <v>625</v>
      </c>
      <c r="S9" s="80">
        <v>524</v>
      </c>
      <c r="T9" s="80">
        <v>638</v>
      </c>
      <c r="U9" s="80">
        <v>694</v>
      </c>
      <c r="V9" s="105"/>
      <c r="AB9" s="106" t="s">
        <v>32</v>
      </c>
      <c r="AC9" s="107">
        <v>2186</v>
      </c>
    </row>
    <row r="10" spans="1:37" s="47" customFormat="1" ht="22.5" customHeight="1" x14ac:dyDescent="0.25">
      <c r="A10" s="105"/>
      <c r="B10" s="111"/>
      <c r="C10" s="78" t="s">
        <v>24</v>
      </c>
      <c r="D10" s="79">
        <v>2176</v>
      </c>
      <c r="E10" s="79">
        <v>2202</v>
      </c>
      <c r="F10" s="79">
        <v>2365</v>
      </c>
      <c r="G10" s="79">
        <v>2536</v>
      </c>
      <c r="H10" s="79">
        <v>2548</v>
      </c>
      <c r="I10" s="79">
        <v>2779</v>
      </c>
      <c r="J10" s="79">
        <v>2873</v>
      </c>
      <c r="K10" s="79">
        <v>2978</v>
      </c>
      <c r="L10" s="79">
        <v>3129</v>
      </c>
      <c r="M10" s="79">
        <v>3248</v>
      </c>
      <c r="N10" s="79">
        <v>3189</v>
      </c>
      <c r="O10" s="79">
        <v>2999</v>
      </c>
      <c r="P10" s="79">
        <v>3039</v>
      </c>
      <c r="Q10" s="80">
        <v>2975</v>
      </c>
      <c r="R10" s="80">
        <v>3073</v>
      </c>
      <c r="S10" s="80">
        <v>2856</v>
      </c>
      <c r="T10" s="80">
        <v>3028</v>
      </c>
      <c r="U10" s="80">
        <v>3089</v>
      </c>
      <c r="V10" s="105"/>
      <c r="AB10" s="106" t="s">
        <v>22</v>
      </c>
      <c r="AC10" s="107">
        <v>2377</v>
      </c>
    </row>
    <row r="11" spans="1:37" s="47" customFormat="1" ht="22.5" customHeight="1" x14ac:dyDescent="0.25">
      <c r="A11" s="105"/>
      <c r="B11" s="111"/>
      <c r="C11" s="78" t="s">
        <v>26</v>
      </c>
      <c r="D11" s="79">
        <v>272</v>
      </c>
      <c r="E11" s="79">
        <v>278</v>
      </c>
      <c r="F11" s="79">
        <v>352</v>
      </c>
      <c r="G11" s="79">
        <v>369</v>
      </c>
      <c r="H11" s="79">
        <v>348</v>
      </c>
      <c r="I11" s="79">
        <v>322</v>
      </c>
      <c r="J11" s="79">
        <v>332</v>
      </c>
      <c r="K11" s="79">
        <v>332</v>
      </c>
      <c r="L11" s="79">
        <v>339</v>
      </c>
      <c r="M11" s="79">
        <v>336</v>
      </c>
      <c r="N11" s="79">
        <v>331</v>
      </c>
      <c r="O11" s="79">
        <v>352</v>
      </c>
      <c r="P11" s="79">
        <v>357</v>
      </c>
      <c r="Q11" s="80">
        <v>363</v>
      </c>
      <c r="R11" s="80">
        <v>362</v>
      </c>
      <c r="S11" s="80">
        <v>331</v>
      </c>
      <c r="T11" s="80">
        <v>361</v>
      </c>
      <c r="U11" s="80">
        <v>370</v>
      </c>
      <c r="V11" s="105"/>
      <c r="AB11" s="106" t="s">
        <v>57</v>
      </c>
      <c r="AC11" s="107">
        <v>2547</v>
      </c>
    </row>
    <row r="12" spans="1:37" s="47" customFormat="1" ht="22.5" customHeight="1" x14ac:dyDescent="0.25">
      <c r="A12" s="105"/>
      <c r="B12" s="111"/>
      <c r="C12" s="78" t="s">
        <v>25</v>
      </c>
      <c r="D12" s="79">
        <v>251</v>
      </c>
      <c r="E12" s="79">
        <v>262</v>
      </c>
      <c r="F12" s="79">
        <v>258</v>
      </c>
      <c r="G12" s="79">
        <v>263</v>
      </c>
      <c r="H12" s="79">
        <v>245</v>
      </c>
      <c r="I12" s="79">
        <v>266</v>
      </c>
      <c r="J12" s="79">
        <v>302</v>
      </c>
      <c r="K12" s="79">
        <v>321</v>
      </c>
      <c r="L12" s="79">
        <v>319</v>
      </c>
      <c r="M12" s="79">
        <v>326</v>
      </c>
      <c r="N12" s="79">
        <v>338</v>
      </c>
      <c r="O12" s="79">
        <v>372</v>
      </c>
      <c r="P12" s="79">
        <v>346</v>
      </c>
      <c r="Q12" s="80">
        <v>349</v>
      </c>
      <c r="R12" s="80">
        <v>373</v>
      </c>
      <c r="S12" s="80">
        <v>323</v>
      </c>
      <c r="T12" s="80">
        <v>357</v>
      </c>
      <c r="U12" s="80">
        <v>374</v>
      </c>
      <c r="V12" s="105"/>
      <c r="AB12" s="106" t="s">
        <v>24</v>
      </c>
      <c r="AC12" s="107">
        <v>3089</v>
      </c>
    </row>
    <row r="13" spans="1:37" s="47" customFormat="1" ht="22.5" customHeight="1" x14ac:dyDescent="0.25">
      <c r="A13" s="105"/>
      <c r="B13" s="111"/>
      <c r="C13" s="78" t="s">
        <v>28</v>
      </c>
      <c r="D13" s="79">
        <v>156</v>
      </c>
      <c r="E13" s="79">
        <v>158</v>
      </c>
      <c r="F13" s="79">
        <v>150</v>
      </c>
      <c r="G13" s="79">
        <v>184</v>
      </c>
      <c r="H13" s="79">
        <v>195</v>
      </c>
      <c r="I13" s="79">
        <v>200</v>
      </c>
      <c r="J13" s="79">
        <v>212</v>
      </c>
      <c r="K13" s="79">
        <v>219</v>
      </c>
      <c r="L13" s="79">
        <v>225</v>
      </c>
      <c r="M13" s="79">
        <v>224</v>
      </c>
      <c r="N13" s="79">
        <v>236</v>
      </c>
      <c r="O13" s="79">
        <v>247</v>
      </c>
      <c r="P13" s="79">
        <v>262</v>
      </c>
      <c r="Q13" s="80">
        <v>266</v>
      </c>
      <c r="R13" s="80">
        <v>274</v>
      </c>
      <c r="S13" s="80">
        <v>212</v>
      </c>
      <c r="T13" s="80">
        <v>266</v>
      </c>
      <c r="U13" s="80">
        <v>275</v>
      </c>
      <c r="V13" s="105"/>
      <c r="AB13" s="106" t="s">
        <v>54</v>
      </c>
      <c r="AC13" s="107">
        <v>3376</v>
      </c>
    </row>
    <row r="14" spans="1:37" s="47" customFormat="1" ht="22.5" customHeight="1" x14ac:dyDescent="0.25">
      <c r="A14" s="105"/>
      <c r="B14" s="111"/>
      <c r="C14" s="78" t="s">
        <v>80</v>
      </c>
      <c r="D14" s="79">
        <v>44</v>
      </c>
      <c r="E14" s="79">
        <v>44</v>
      </c>
      <c r="F14" s="79">
        <v>46</v>
      </c>
      <c r="G14" s="79">
        <v>46</v>
      </c>
      <c r="H14" s="79">
        <v>46</v>
      </c>
      <c r="I14" s="79">
        <v>43</v>
      </c>
      <c r="J14" s="79">
        <v>43</v>
      </c>
      <c r="K14" s="79">
        <v>40</v>
      </c>
      <c r="L14" s="79">
        <v>44</v>
      </c>
      <c r="M14" s="79">
        <v>44</v>
      </c>
      <c r="N14" s="79">
        <v>46</v>
      </c>
      <c r="O14" s="79">
        <v>47</v>
      </c>
      <c r="P14" s="79">
        <v>44</v>
      </c>
      <c r="Q14" s="80">
        <v>37</v>
      </c>
      <c r="R14" s="80">
        <v>31</v>
      </c>
      <c r="S14" s="80">
        <v>26</v>
      </c>
      <c r="T14" s="80">
        <v>27</v>
      </c>
      <c r="U14" s="80">
        <v>28</v>
      </c>
      <c r="V14" s="105"/>
      <c r="AB14" s="106" t="s">
        <v>69</v>
      </c>
      <c r="AC14" s="107">
        <v>3729</v>
      </c>
    </row>
    <row r="15" spans="1:37" s="47" customFormat="1" ht="22.5" customHeight="1" x14ac:dyDescent="0.25">
      <c r="A15" s="105"/>
      <c r="B15" s="111"/>
      <c r="C15" s="78" t="s">
        <v>27</v>
      </c>
      <c r="D15" s="79">
        <v>699</v>
      </c>
      <c r="E15" s="79">
        <v>694</v>
      </c>
      <c r="F15" s="79">
        <v>714</v>
      </c>
      <c r="G15" s="79">
        <v>707</v>
      </c>
      <c r="H15" s="79">
        <v>709</v>
      </c>
      <c r="I15" s="79">
        <v>788</v>
      </c>
      <c r="J15" s="79">
        <v>772</v>
      </c>
      <c r="K15" s="79">
        <v>827</v>
      </c>
      <c r="L15" s="79">
        <v>824</v>
      </c>
      <c r="M15" s="79">
        <v>806</v>
      </c>
      <c r="N15" s="79">
        <v>703</v>
      </c>
      <c r="O15" s="79">
        <v>623</v>
      </c>
      <c r="P15" s="79">
        <v>567</v>
      </c>
      <c r="Q15" s="80">
        <v>484</v>
      </c>
      <c r="R15" s="80">
        <v>396</v>
      </c>
      <c r="S15" s="80">
        <v>214</v>
      </c>
      <c r="T15" s="80">
        <v>226</v>
      </c>
      <c r="U15" s="80">
        <v>232</v>
      </c>
      <c r="V15" s="105"/>
      <c r="AB15" s="106" t="s">
        <v>41</v>
      </c>
      <c r="AC15" s="107">
        <v>3782</v>
      </c>
    </row>
    <row r="16" spans="1:37" s="47" customFormat="1" ht="26.25" customHeight="1" x14ac:dyDescent="0.25">
      <c r="A16" s="13"/>
      <c r="B16" s="67"/>
      <c r="C16" s="78" t="s">
        <v>81</v>
      </c>
      <c r="D16" s="79">
        <v>1175</v>
      </c>
      <c r="E16" s="79">
        <v>1222</v>
      </c>
      <c r="F16" s="79">
        <v>1260</v>
      </c>
      <c r="G16" s="79">
        <v>1267</v>
      </c>
      <c r="H16" s="79">
        <v>1287</v>
      </c>
      <c r="I16" s="79">
        <v>1309</v>
      </c>
      <c r="J16" s="79">
        <v>1321</v>
      </c>
      <c r="K16" s="79">
        <v>1353</v>
      </c>
      <c r="L16" s="79">
        <v>1368</v>
      </c>
      <c r="M16" s="79">
        <v>1381</v>
      </c>
      <c r="N16" s="79">
        <v>1453</v>
      </c>
      <c r="O16" s="79">
        <v>1461</v>
      </c>
      <c r="P16" s="79">
        <v>1451</v>
      </c>
      <c r="Q16" s="80">
        <v>1494</v>
      </c>
      <c r="R16" s="80">
        <v>1530</v>
      </c>
      <c r="S16" s="80">
        <v>1251</v>
      </c>
      <c r="T16" s="80">
        <v>1461</v>
      </c>
      <c r="U16" s="80">
        <v>1516</v>
      </c>
      <c r="V16" s="23"/>
      <c r="AB16" s="44" t="s">
        <v>52</v>
      </c>
      <c r="AC16" s="53">
        <v>5276</v>
      </c>
    </row>
    <row r="17" spans="1:37" s="17" customFormat="1" ht="36" customHeight="1" x14ac:dyDescent="0.25">
      <c r="A17" s="16"/>
      <c r="B17" s="175" t="s">
        <v>71</v>
      </c>
      <c r="C17" s="175"/>
      <c r="D17" s="81">
        <v>16619</v>
      </c>
      <c r="E17" s="81">
        <v>16690</v>
      </c>
      <c r="F17" s="82">
        <v>16431</v>
      </c>
      <c r="G17" s="82">
        <v>16294</v>
      </c>
      <c r="H17" s="82">
        <v>15534</v>
      </c>
      <c r="I17" s="82">
        <v>15471</v>
      </c>
      <c r="J17" s="82">
        <v>15058</v>
      </c>
      <c r="K17" s="82">
        <v>14580</v>
      </c>
      <c r="L17" s="82">
        <v>14362</v>
      </c>
      <c r="M17" s="82">
        <v>14272</v>
      </c>
      <c r="N17" s="82">
        <v>14602</v>
      </c>
      <c r="O17" s="82">
        <v>14792</v>
      </c>
      <c r="P17" s="82">
        <v>15186</v>
      </c>
      <c r="Q17" s="82">
        <v>15073</v>
      </c>
      <c r="R17" s="82">
        <v>15093</v>
      </c>
      <c r="S17" s="82">
        <v>13137</v>
      </c>
      <c r="T17" s="82">
        <v>13964</v>
      </c>
      <c r="U17" s="82">
        <v>14302</v>
      </c>
      <c r="V17" s="16"/>
      <c r="AB17" s="44" t="s">
        <v>51</v>
      </c>
      <c r="AC17" s="53">
        <v>14664</v>
      </c>
      <c r="AD17" s="18"/>
      <c r="AE17" s="18"/>
      <c r="AF17" s="18"/>
      <c r="AG17" s="18"/>
      <c r="AK17" s="13"/>
    </row>
    <row r="18" spans="1:37" s="47" customFormat="1" ht="22.5" customHeight="1" x14ac:dyDescent="0.25">
      <c r="A18" s="105"/>
      <c r="B18" s="111"/>
      <c r="C18" s="78" t="s">
        <v>32</v>
      </c>
      <c r="D18" s="79">
        <v>2624</v>
      </c>
      <c r="E18" s="79">
        <v>2636</v>
      </c>
      <c r="F18" s="79">
        <v>2407</v>
      </c>
      <c r="G18" s="79">
        <v>2533</v>
      </c>
      <c r="H18" s="79">
        <v>2435</v>
      </c>
      <c r="I18" s="79">
        <v>2467</v>
      </c>
      <c r="J18" s="79">
        <v>2392</v>
      </c>
      <c r="K18" s="79">
        <v>2389</v>
      </c>
      <c r="L18" s="79">
        <v>2435</v>
      </c>
      <c r="M18" s="79">
        <v>2374</v>
      </c>
      <c r="N18" s="79">
        <v>2368</v>
      </c>
      <c r="O18" s="79">
        <v>2383</v>
      </c>
      <c r="P18" s="79">
        <v>2450</v>
      </c>
      <c r="Q18" s="80">
        <v>2327</v>
      </c>
      <c r="R18" s="80">
        <v>2355</v>
      </c>
      <c r="S18" s="80">
        <v>2148</v>
      </c>
      <c r="T18" s="80">
        <v>2235</v>
      </c>
      <c r="U18" s="80">
        <v>2186</v>
      </c>
      <c r="V18" s="105"/>
      <c r="AB18" s="106" t="s">
        <v>79</v>
      </c>
      <c r="AC18" s="107">
        <v>20430</v>
      </c>
    </row>
    <row r="19" spans="1:37" s="47" customFormat="1" ht="22.5" customHeight="1" x14ac:dyDescent="0.25">
      <c r="A19" s="105"/>
      <c r="B19" s="111"/>
      <c r="C19" s="78" t="s">
        <v>29</v>
      </c>
      <c r="D19" s="79">
        <v>660</v>
      </c>
      <c r="E19" s="79">
        <v>647</v>
      </c>
      <c r="F19" s="79">
        <v>650</v>
      </c>
      <c r="G19" s="79">
        <v>695</v>
      </c>
      <c r="H19" s="79">
        <v>623</v>
      </c>
      <c r="I19" s="79">
        <v>654</v>
      </c>
      <c r="J19" s="79">
        <v>613</v>
      </c>
      <c r="K19" s="79">
        <v>597</v>
      </c>
      <c r="L19" s="79">
        <v>616</v>
      </c>
      <c r="M19" s="79">
        <v>608</v>
      </c>
      <c r="N19" s="79">
        <v>625</v>
      </c>
      <c r="O19" s="79">
        <v>634</v>
      </c>
      <c r="P19" s="79">
        <v>639</v>
      </c>
      <c r="Q19" s="80">
        <v>685</v>
      </c>
      <c r="R19" s="80">
        <v>644</v>
      </c>
      <c r="S19" s="80">
        <v>562</v>
      </c>
      <c r="T19" s="80">
        <v>623</v>
      </c>
      <c r="U19" s="80">
        <v>608</v>
      </c>
      <c r="V19" s="105"/>
      <c r="AB19" s="55"/>
      <c r="AC19" s="55"/>
    </row>
    <row r="20" spans="1:37" s="47" customFormat="1" ht="22.5" customHeight="1" x14ac:dyDescent="0.25">
      <c r="A20" s="105"/>
      <c r="B20" s="111"/>
      <c r="C20" s="78" t="s">
        <v>36</v>
      </c>
      <c r="D20" s="79">
        <v>1607</v>
      </c>
      <c r="E20" s="79">
        <v>1588</v>
      </c>
      <c r="F20" s="79">
        <v>1611</v>
      </c>
      <c r="G20" s="79">
        <v>1547</v>
      </c>
      <c r="H20" s="79">
        <v>1467</v>
      </c>
      <c r="I20" s="79">
        <v>1441</v>
      </c>
      <c r="J20" s="79">
        <v>1385</v>
      </c>
      <c r="K20" s="79">
        <v>1301</v>
      </c>
      <c r="L20" s="79">
        <v>1208</v>
      </c>
      <c r="M20" s="79">
        <v>1200</v>
      </c>
      <c r="N20" s="79">
        <v>1247</v>
      </c>
      <c r="O20" s="79">
        <v>1290</v>
      </c>
      <c r="P20" s="79">
        <v>1297</v>
      </c>
      <c r="Q20" s="80">
        <v>1332</v>
      </c>
      <c r="R20" s="80">
        <v>1328</v>
      </c>
      <c r="S20" s="80">
        <v>1089</v>
      </c>
      <c r="T20" s="80">
        <v>1192</v>
      </c>
      <c r="U20" s="80">
        <v>1289</v>
      </c>
      <c r="V20" s="105"/>
      <c r="AB20" s="55"/>
      <c r="AC20" s="55"/>
    </row>
    <row r="21" spans="1:37" s="47" customFormat="1" ht="22.5" customHeight="1" x14ac:dyDescent="0.25">
      <c r="A21" s="105"/>
      <c r="B21" s="111"/>
      <c r="C21" s="78" t="s">
        <v>30</v>
      </c>
      <c r="D21" s="79">
        <v>221</v>
      </c>
      <c r="E21" s="79">
        <v>223</v>
      </c>
      <c r="F21" s="79">
        <v>227</v>
      </c>
      <c r="G21" s="79">
        <v>217</v>
      </c>
      <c r="H21" s="79">
        <v>203</v>
      </c>
      <c r="I21" s="79">
        <v>213</v>
      </c>
      <c r="J21" s="79">
        <v>207</v>
      </c>
      <c r="K21" s="79">
        <v>199</v>
      </c>
      <c r="L21" s="79">
        <v>209</v>
      </c>
      <c r="M21" s="79">
        <v>205</v>
      </c>
      <c r="N21" s="79">
        <v>205</v>
      </c>
      <c r="O21" s="79">
        <v>208</v>
      </c>
      <c r="P21" s="79">
        <v>208</v>
      </c>
      <c r="Q21" s="80">
        <v>208</v>
      </c>
      <c r="R21" s="80">
        <v>209</v>
      </c>
      <c r="S21" s="80">
        <v>189</v>
      </c>
      <c r="T21" s="80">
        <v>184</v>
      </c>
      <c r="U21" s="80">
        <v>190</v>
      </c>
      <c r="V21" s="105"/>
      <c r="AB21" s="55"/>
      <c r="AC21" s="55"/>
    </row>
    <row r="22" spans="1:37" s="47" customFormat="1" ht="22.5" customHeight="1" x14ac:dyDescent="0.25">
      <c r="A22" s="105"/>
      <c r="B22" s="111"/>
      <c r="C22" s="78" t="s">
        <v>31</v>
      </c>
      <c r="D22" s="79">
        <v>1989</v>
      </c>
      <c r="E22" s="79">
        <v>1990</v>
      </c>
      <c r="F22" s="79">
        <v>1974</v>
      </c>
      <c r="G22" s="79">
        <v>1934</v>
      </c>
      <c r="H22" s="79">
        <v>1860</v>
      </c>
      <c r="I22" s="79">
        <v>1817</v>
      </c>
      <c r="J22" s="79">
        <v>1826</v>
      </c>
      <c r="K22" s="79">
        <v>1790</v>
      </c>
      <c r="L22" s="79">
        <v>1766</v>
      </c>
      <c r="M22" s="79">
        <v>1746</v>
      </c>
      <c r="N22" s="79">
        <v>1747</v>
      </c>
      <c r="O22" s="79">
        <v>1709</v>
      </c>
      <c r="P22" s="79">
        <v>1737</v>
      </c>
      <c r="Q22" s="80">
        <v>1686</v>
      </c>
      <c r="R22" s="80">
        <v>1689</v>
      </c>
      <c r="S22" s="80">
        <v>1428</v>
      </c>
      <c r="T22" s="80">
        <v>1541</v>
      </c>
      <c r="U22" s="80">
        <v>1541</v>
      </c>
      <c r="V22" s="105"/>
      <c r="AB22" s="55"/>
      <c r="AC22" s="55"/>
    </row>
    <row r="23" spans="1:37" s="47" customFormat="1" ht="22.5" customHeight="1" x14ac:dyDescent="0.25">
      <c r="A23" s="105"/>
      <c r="B23" s="111"/>
      <c r="C23" s="78" t="s">
        <v>65</v>
      </c>
      <c r="D23" s="79">
        <v>1046</v>
      </c>
      <c r="E23" s="79">
        <v>1073</v>
      </c>
      <c r="F23" s="79">
        <v>1086</v>
      </c>
      <c r="G23" s="79">
        <v>1039</v>
      </c>
      <c r="H23" s="79">
        <v>986</v>
      </c>
      <c r="I23" s="79">
        <v>991</v>
      </c>
      <c r="J23" s="79">
        <v>997</v>
      </c>
      <c r="K23" s="79">
        <v>968</v>
      </c>
      <c r="L23" s="79">
        <v>940</v>
      </c>
      <c r="M23" s="79">
        <v>931</v>
      </c>
      <c r="N23" s="79">
        <v>928</v>
      </c>
      <c r="O23" s="79">
        <v>931</v>
      </c>
      <c r="P23" s="79">
        <v>940</v>
      </c>
      <c r="Q23" s="80">
        <v>924</v>
      </c>
      <c r="R23" s="80">
        <v>900</v>
      </c>
      <c r="S23" s="80">
        <v>857</v>
      </c>
      <c r="T23" s="80">
        <v>853</v>
      </c>
      <c r="U23" s="80">
        <v>862</v>
      </c>
      <c r="V23" s="105"/>
      <c r="AB23" s="55"/>
      <c r="AC23" s="55"/>
    </row>
    <row r="24" spans="1:37" s="47" customFormat="1" ht="22.5" customHeight="1" x14ac:dyDescent="0.25">
      <c r="A24" s="105"/>
      <c r="B24" s="111"/>
      <c r="C24" s="78" t="s">
        <v>33</v>
      </c>
      <c r="D24" s="79">
        <v>1781</v>
      </c>
      <c r="E24" s="79">
        <v>1777</v>
      </c>
      <c r="F24" s="79">
        <v>1729</v>
      </c>
      <c r="G24" s="79">
        <v>1667</v>
      </c>
      <c r="H24" s="79">
        <v>1544</v>
      </c>
      <c r="I24" s="79">
        <v>1544</v>
      </c>
      <c r="J24" s="79">
        <v>1494</v>
      </c>
      <c r="K24" s="79">
        <v>1370</v>
      </c>
      <c r="L24" s="79">
        <v>1260</v>
      </c>
      <c r="M24" s="79">
        <v>1266</v>
      </c>
      <c r="N24" s="79">
        <v>1274</v>
      </c>
      <c r="O24" s="79">
        <v>1237</v>
      </c>
      <c r="P24" s="79">
        <v>1244</v>
      </c>
      <c r="Q24" s="80">
        <v>1272</v>
      </c>
      <c r="R24" s="80">
        <v>1255</v>
      </c>
      <c r="S24" s="80">
        <v>1032</v>
      </c>
      <c r="T24" s="80">
        <v>1162</v>
      </c>
      <c r="U24" s="80">
        <v>1195</v>
      </c>
      <c r="V24" s="105"/>
      <c r="AB24" s="55"/>
      <c r="AC24" s="55"/>
    </row>
    <row r="25" spans="1:37" s="47" customFormat="1" ht="22.5" customHeight="1" x14ac:dyDescent="0.25">
      <c r="A25" s="105"/>
      <c r="B25" s="111"/>
      <c r="C25" s="78" t="s">
        <v>38</v>
      </c>
      <c r="D25" s="79">
        <v>222</v>
      </c>
      <c r="E25" s="79">
        <v>228</v>
      </c>
      <c r="F25" s="79">
        <v>238</v>
      </c>
      <c r="G25" s="79">
        <v>223</v>
      </c>
      <c r="H25" s="79">
        <v>223</v>
      </c>
      <c r="I25" s="79">
        <v>233</v>
      </c>
      <c r="J25" s="79">
        <v>232</v>
      </c>
      <c r="K25" s="79">
        <v>232</v>
      </c>
      <c r="L25" s="79">
        <v>231</v>
      </c>
      <c r="M25" s="79">
        <v>231</v>
      </c>
      <c r="N25" s="79">
        <v>240</v>
      </c>
      <c r="O25" s="79">
        <v>230</v>
      </c>
      <c r="P25" s="79">
        <v>237</v>
      </c>
      <c r="Q25" s="80">
        <v>243</v>
      </c>
      <c r="R25" s="80">
        <v>248</v>
      </c>
      <c r="S25" s="80">
        <v>218</v>
      </c>
      <c r="T25" s="80">
        <v>235</v>
      </c>
      <c r="U25" s="80">
        <v>218</v>
      </c>
      <c r="V25" s="105"/>
      <c r="AB25" s="55"/>
      <c r="AC25" s="55"/>
    </row>
    <row r="26" spans="1:37" s="47" customFormat="1" ht="22.5" customHeight="1" x14ac:dyDescent="0.25">
      <c r="A26" s="105"/>
      <c r="B26" s="111"/>
      <c r="C26" s="78" t="s">
        <v>34</v>
      </c>
      <c r="D26" s="79">
        <v>471</v>
      </c>
      <c r="E26" s="79">
        <v>502</v>
      </c>
      <c r="F26" s="79">
        <v>524</v>
      </c>
      <c r="G26" s="79">
        <v>539</v>
      </c>
      <c r="H26" s="79">
        <v>544</v>
      </c>
      <c r="I26" s="79">
        <v>568</v>
      </c>
      <c r="J26" s="79">
        <v>559</v>
      </c>
      <c r="K26" s="79">
        <v>533</v>
      </c>
      <c r="L26" s="79">
        <v>505</v>
      </c>
      <c r="M26" s="79">
        <v>504</v>
      </c>
      <c r="N26" s="79">
        <v>541</v>
      </c>
      <c r="O26" s="79">
        <v>582</v>
      </c>
      <c r="P26" s="79">
        <v>658</v>
      </c>
      <c r="Q26" s="80">
        <v>680</v>
      </c>
      <c r="R26" s="80">
        <v>698</v>
      </c>
      <c r="S26" s="80">
        <v>661</v>
      </c>
      <c r="T26" s="80">
        <v>697</v>
      </c>
      <c r="U26" s="80">
        <v>715</v>
      </c>
      <c r="V26" s="105"/>
      <c r="AB26" s="55"/>
      <c r="AC26" s="55"/>
    </row>
    <row r="27" spans="1:37" s="47" customFormat="1" ht="22.5" customHeight="1" x14ac:dyDescent="0.25">
      <c r="A27" s="105"/>
      <c r="B27" s="111"/>
      <c r="C27" s="78" t="s">
        <v>35</v>
      </c>
      <c r="D27" s="79">
        <v>337</v>
      </c>
      <c r="E27" s="79">
        <v>303</v>
      </c>
      <c r="F27" s="79">
        <v>308</v>
      </c>
      <c r="G27" s="79">
        <v>293</v>
      </c>
      <c r="H27" s="79">
        <v>276</v>
      </c>
      <c r="I27" s="79">
        <v>274</v>
      </c>
      <c r="J27" s="79">
        <v>256</v>
      </c>
      <c r="K27" s="79">
        <v>230</v>
      </c>
      <c r="L27" s="79">
        <v>234</v>
      </c>
      <c r="M27" s="79">
        <v>233</v>
      </c>
      <c r="N27" s="79">
        <v>237</v>
      </c>
      <c r="O27" s="79">
        <v>237</v>
      </c>
      <c r="P27" s="79">
        <v>242</v>
      </c>
      <c r="Q27" s="80">
        <v>231</v>
      </c>
      <c r="R27" s="80">
        <v>249</v>
      </c>
      <c r="S27" s="80">
        <v>203</v>
      </c>
      <c r="T27" s="80">
        <v>212</v>
      </c>
      <c r="U27" s="80">
        <v>233</v>
      </c>
      <c r="V27" s="105"/>
      <c r="AB27" s="55"/>
      <c r="AC27" s="55"/>
    </row>
    <row r="28" spans="1:37" s="47" customFormat="1" ht="22.5" customHeight="1" x14ac:dyDescent="0.25">
      <c r="A28" s="105"/>
      <c r="B28" s="111"/>
      <c r="C28" s="78" t="s">
        <v>37</v>
      </c>
      <c r="D28" s="79">
        <v>1819</v>
      </c>
      <c r="E28" s="79">
        <v>1805</v>
      </c>
      <c r="F28" s="79">
        <v>1751</v>
      </c>
      <c r="G28" s="79">
        <v>1729</v>
      </c>
      <c r="H28" s="79">
        <v>1649</v>
      </c>
      <c r="I28" s="79">
        <v>1626</v>
      </c>
      <c r="J28" s="79">
        <v>1582</v>
      </c>
      <c r="K28" s="79">
        <v>1535</v>
      </c>
      <c r="L28" s="79">
        <v>1512</v>
      </c>
      <c r="M28" s="79">
        <v>1518</v>
      </c>
      <c r="N28" s="79">
        <v>1560</v>
      </c>
      <c r="O28" s="79">
        <v>1599</v>
      </c>
      <c r="P28" s="79">
        <v>1619</v>
      </c>
      <c r="Q28" s="80">
        <v>1605</v>
      </c>
      <c r="R28" s="80">
        <v>1562</v>
      </c>
      <c r="S28" s="80">
        <v>1211</v>
      </c>
      <c r="T28" s="80">
        <v>1252</v>
      </c>
      <c r="U28" s="80">
        <v>1384</v>
      </c>
      <c r="V28" s="105"/>
      <c r="AB28" s="55"/>
      <c r="AC28" s="55"/>
    </row>
    <row r="29" spans="1:37" s="47" customFormat="1" ht="22.5" customHeight="1" x14ac:dyDescent="0.25">
      <c r="A29" s="105"/>
      <c r="B29" s="111"/>
      <c r="C29" s="78" t="s">
        <v>82</v>
      </c>
      <c r="D29" s="79">
        <v>213</v>
      </c>
      <c r="E29" s="79">
        <v>212</v>
      </c>
      <c r="F29" s="79">
        <v>211</v>
      </c>
      <c r="G29" s="79">
        <v>215</v>
      </c>
      <c r="H29" s="79">
        <v>205</v>
      </c>
      <c r="I29" s="79">
        <v>202</v>
      </c>
      <c r="J29" s="79">
        <v>198</v>
      </c>
      <c r="K29" s="79">
        <v>195</v>
      </c>
      <c r="L29" s="79">
        <v>188</v>
      </c>
      <c r="M29" s="79">
        <v>202</v>
      </c>
      <c r="N29" s="79">
        <v>196</v>
      </c>
      <c r="O29" s="79">
        <v>180</v>
      </c>
      <c r="P29" s="79">
        <v>214</v>
      </c>
      <c r="Q29" s="80">
        <v>217</v>
      </c>
      <c r="R29" s="80">
        <v>219</v>
      </c>
      <c r="S29" s="80">
        <v>192</v>
      </c>
      <c r="T29" s="80">
        <v>212</v>
      </c>
      <c r="U29" s="80">
        <v>216</v>
      </c>
      <c r="V29" s="105"/>
      <c r="AB29" s="55"/>
      <c r="AC29" s="55"/>
    </row>
    <row r="30" spans="1:37" s="47" customFormat="1" ht="22.5" customHeight="1" x14ac:dyDescent="0.25">
      <c r="A30" s="105"/>
      <c r="B30" s="111"/>
      <c r="C30" s="78" t="s">
        <v>66</v>
      </c>
      <c r="D30" s="79">
        <v>224</v>
      </c>
      <c r="E30" s="79">
        <v>217</v>
      </c>
      <c r="F30" s="79">
        <v>220</v>
      </c>
      <c r="G30" s="79">
        <v>214</v>
      </c>
      <c r="H30" s="79">
        <v>192</v>
      </c>
      <c r="I30" s="79">
        <v>176</v>
      </c>
      <c r="J30" s="79">
        <v>184</v>
      </c>
      <c r="K30" s="79">
        <v>192</v>
      </c>
      <c r="L30" s="79">
        <v>187</v>
      </c>
      <c r="M30" s="79">
        <v>190</v>
      </c>
      <c r="N30" s="79">
        <v>194</v>
      </c>
      <c r="O30" s="79">
        <v>204</v>
      </c>
      <c r="P30" s="79">
        <v>217</v>
      </c>
      <c r="Q30" s="80">
        <v>214</v>
      </c>
      <c r="R30" s="80">
        <v>228</v>
      </c>
      <c r="S30" s="80">
        <v>219</v>
      </c>
      <c r="T30" s="80">
        <v>228</v>
      </c>
      <c r="U30" s="80">
        <v>230</v>
      </c>
      <c r="V30" s="105"/>
      <c r="AB30" s="55"/>
      <c r="AC30" s="55"/>
    </row>
    <row r="31" spans="1:37" s="47" customFormat="1" ht="23.25" customHeight="1" x14ac:dyDescent="0.25">
      <c r="A31" s="110"/>
      <c r="B31" s="111"/>
      <c r="C31" s="78" t="str">
        <f>'[1]Consumo de petróleo'!C31</f>
        <v>Suecia</v>
      </c>
      <c r="D31" s="79">
        <v>361</v>
      </c>
      <c r="E31" s="79">
        <v>361</v>
      </c>
      <c r="F31" s="79">
        <v>357</v>
      </c>
      <c r="G31" s="79">
        <v>350</v>
      </c>
      <c r="H31" s="79">
        <v>324</v>
      </c>
      <c r="I31" s="79">
        <v>341</v>
      </c>
      <c r="J31" s="79">
        <v>321</v>
      </c>
      <c r="K31" s="79">
        <v>308</v>
      </c>
      <c r="L31" s="79">
        <v>305</v>
      </c>
      <c r="M31" s="79">
        <v>304</v>
      </c>
      <c r="N31" s="79">
        <v>301</v>
      </c>
      <c r="O31" s="79">
        <v>316</v>
      </c>
      <c r="P31" s="79">
        <v>321</v>
      </c>
      <c r="Q31" s="80">
        <v>290</v>
      </c>
      <c r="R31" s="80">
        <v>295</v>
      </c>
      <c r="S31" s="80">
        <v>268</v>
      </c>
      <c r="T31" s="80">
        <v>300</v>
      </c>
      <c r="U31" s="80">
        <v>289</v>
      </c>
      <c r="V31" s="105"/>
      <c r="AB31" s="55"/>
      <c r="AC31" s="55"/>
    </row>
    <row r="32" spans="1:37" s="47" customFormat="1" ht="22.5" customHeight="1" x14ac:dyDescent="0.25">
      <c r="A32" s="105"/>
      <c r="B32" s="111"/>
      <c r="C32" s="78" t="str">
        <f>'[1]Consumo de petróleo'!C32</f>
        <v>Turquía</v>
      </c>
      <c r="D32" s="79">
        <v>659</v>
      </c>
      <c r="E32" s="79">
        <v>678</v>
      </c>
      <c r="F32" s="79">
        <v>690</v>
      </c>
      <c r="G32" s="79">
        <v>678</v>
      </c>
      <c r="H32" s="79">
        <v>703</v>
      </c>
      <c r="I32" s="79">
        <v>675</v>
      </c>
      <c r="J32" s="79">
        <v>655</v>
      </c>
      <c r="K32" s="79">
        <v>689</v>
      </c>
      <c r="L32" s="79">
        <v>747</v>
      </c>
      <c r="M32" s="79">
        <v>763</v>
      </c>
      <c r="N32" s="79">
        <v>881</v>
      </c>
      <c r="O32" s="79">
        <v>942</v>
      </c>
      <c r="P32" s="79">
        <v>991</v>
      </c>
      <c r="Q32" s="80">
        <v>958</v>
      </c>
      <c r="R32" s="80">
        <v>987</v>
      </c>
      <c r="S32" s="80">
        <v>921</v>
      </c>
      <c r="T32" s="80">
        <v>974</v>
      </c>
      <c r="U32" s="80">
        <v>1019</v>
      </c>
      <c r="V32" s="105"/>
      <c r="AB32" s="55"/>
      <c r="AC32" s="55"/>
    </row>
    <row r="33" spans="1:37" s="47" customFormat="1" ht="22.5" customHeight="1" x14ac:dyDescent="0.25">
      <c r="A33" s="105"/>
      <c r="B33" s="111"/>
      <c r="C33" s="78" t="str">
        <f>'[1]Consumo de petróleo'!C33</f>
        <v>UE</v>
      </c>
      <c r="D33" s="79">
        <v>13139</v>
      </c>
      <c r="E33" s="79">
        <v>13236</v>
      </c>
      <c r="F33" s="79">
        <v>13008</v>
      </c>
      <c r="G33" s="79">
        <v>12927</v>
      </c>
      <c r="H33" s="79">
        <v>12249</v>
      </c>
      <c r="I33" s="79">
        <v>12247</v>
      </c>
      <c r="J33" s="79">
        <v>11926</v>
      </c>
      <c r="K33" s="79">
        <v>11489</v>
      </c>
      <c r="L33" s="79">
        <v>11229</v>
      </c>
      <c r="M33" s="79">
        <v>11143</v>
      </c>
      <c r="N33" s="79">
        <v>11285</v>
      </c>
      <c r="O33" s="79">
        <v>11362</v>
      </c>
      <c r="P33" s="79">
        <v>11665</v>
      </c>
      <c r="Q33" s="80">
        <v>11597</v>
      </c>
      <c r="R33" s="80">
        <v>11620</v>
      </c>
      <c r="S33" s="80">
        <v>10218</v>
      </c>
      <c r="T33" s="80">
        <v>10900</v>
      </c>
      <c r="U33" s="80">
        <v>11054</v>
      </c>
      <c r="V33" s="105"/>
      <c r="AB33" s="55"/>
      <c r="AC33" s="55"/>
    </row>
    <row r="34" spans="1:37" s="47" customFormat="1" ht="26.25" customHeight="1" x14ac:dyDescent="0.25">
      <c r="A34" s="13"/>
      <c r="B34" s="67"/>
      <c r="C34" s="78" t="str">
        <f>'[1]Consumo de petróleo'!C34</f>
        <v>Otros</v>
      </c>
      <c r="D34" s="79">
        <v>2385</v>
      </c>
      <c r="E34" s="79">
        <v>2450</v>
      </c>
      <c r="F34" s="79">
        <v>2448</v>
      </c>
      <c r="G34" s="79">
        <v>2421</v>
      </c>
      <c r="H34" s="79">
        <v>2300</v>
      </c>
      <c r="I34" s="79">
        <v>2249</v>
      </c>
      <c r="J34" s="79">
        <v>2157</v>
      </c>
      <c r="K34" s="79">
        <v>2052</v>
      </c>
      <c r="L34" s="79">
        <v>2019</v>
      </c>
      <c r="M34" s="79">
        <v>1997</v>
      </c>
      <c r="N34" s="79">
        <v>2058</v>
      </c>
      <c r="O34" s="79">
        <v>2110</v>
      </c>
      <c r="P34" s="79">
        <v>2172</v>
      </c>
      <c r="Q34" s="80">
        <v>2201</v>
      </c>
      <c r="R34" s="80">
        <v>2227</v>
      </c>
      <c r="S34" s="80">
        <v>1939</v>
      </c>
      <c r="T34" s="80">
        <v>2064</v>
      </c>
      <c r="U34" s="80">
        <v>2127</v>
      </c>
      <c r="V34" s="23"/>
      <c r="AB34" s="55"/>
      <c r="AC34" s="55"/>
    </row>
    <row r="35" spans="1:37" s="17" customFormat="1" ht="36" customHeight="1" x14ac:dyDescent="0.25">
      <c r="A35" s="16"/>
      <c r="B35" s="175" t="s">
        <v>72</v>
      </c>
      <c r="C35" s="175"/>
      <c r="D35" s="81">
        <v>3779</v>
      </c>
      <c r="E35" s="81">
        <v>3941</v>
      </c>
      <c r="F35" s="82">
        <v>3884</v>
      </c>
      <c r="G35" s="82">
        <v>3998</v>
      </c>
      <c r="H35" s="82">
        <v>3815</v>
      </c>
      <c r="I35" s="82">
        <v>3889</v>
      </c>
      <c r="J35" s="82">
        <v>4226</v>
      </c>
      <c r="K35" s="82">
        <v>4243</v>
      </c>
      <c r="L35" s="82">
        <v>4337</v>
      </c>
      <c r="M35" s="82">
        <v>4622</v>
      </c>
      <c r="N35" s="82">
        <v>4594</v>
      </c>
      <c r="O35" s="82">
        <v>4491</v>
      </c>
      <c r="P35" s="82">
        <v>4657</v>
      </c>
      <c r="Q35" s="82">
        <v>4688</v>
      </c>
      <c r="R35" s="82">
        <v>4728</v>
      </c>
      <c r="S35" s="82">
        <v>4590</v>
      </c>
      <c r="T35" s="82">
        <v>4891</v>
      </c>
      <c r="U35" s="82">
        <v>4942</v>
      </c>
      <c r="V35" s="16"/>
      <c r="AB35" s="56"/>
      <c r="AC35" s="57"/>
      <c r="AD35" s="18"/>
      <c r="AE35" s="18"/>
      <c r="AF35" s="18"/>
      <c r="AG35" s="18"/>
      <c r="AK35" s="13"/>
    </row>
    <row r="36" spans="1:37" s="47" customFormat="1" ht="22.5" customHeight="1" x14ac:dyDescent="0.25">
      <c r="A36" s="105"/>
      <c r="B36" s="111"/>
      <c r="C36" s="78" t="s">
        <v>83</v>
      </c>
      <c r="D36" s="79">
        <v>104</v>
      </c>
      <c r="E36" s="79">
        <v>95</v>
      </c>
      <c r="F36" s="79">
        <v>85</v>
      </c>
      <c r="G36" s="79">
        <v>86</v>
      </c>
      <c r="H36" s="79">
        <v>73</v>
      </c>
      <c r="I36" s="79">
        <v>74</v>
      </c>
      <c r="J36" s="79">
        <v>86</v>
      </c>
      <c r="K36" s="79">
        <v>90</v>
      </c>
      <c r="L36" s="79">
        <v>97</v>
      </c>
      <c r="M36" s="79">
        <v>96</v>
      </c>
      <c r="N36" s="79">
        <v>96</v>
      </c>
      <c r="O36" s="79">
        <v>97</v>
      </c>
      <c r="P36" s="79">
        <v>103</v>
      </c>
      <c r="Q36" s="80">
        <v>104</v>
      </c>
      <c r="R36" s="80">
        <v>112</v>
      </c>
      <c r="S36" s="80">
        <v>102</v>
      </c>
      <c r="T36" s="80">
        <v>106</v>
      </c>
      <c r="U36" s="80">
        <v>110</v>
      </c>
      <c r="V36" s="105"/>
      <c r="AB36" s="55"/>
      <c r="AC36" s="55"/>
    </row>
    <row r="37" spans="1:37" s="47" customFormat="1" ht="22.5" customHeight="1" x14ac:dyDescent="0.25">
      <c r="A37" s="105"/>
      <c r="B37" s="111"/>
      <c r="C37" s="78" t="s">
        <v>40</v>
      </c>
      <c r="D37" s="79">
        <v>198</v>
      </c>
      <c r="E37" s="79">
        <v>242</v>
      </c>
      <c r="F37" s="79">
        <v>253</v>
      </c>
      <c r="G37" s="79">
        <v>280</v>
      </c>
      <c r="H37" s="79">
        <v>217</v>
      </c>
      <c r="I37" s="79">
        <v>233</v>
      </c>
      <c r="J37" s="79">
        <v>272</v>
      </c>
      <c r="K37" s="79">
        <v>257</v>
      </c>
      <c r="L37" s="79">
        <v>348</v>
      </c>
      <c r="M37" s="79">
        <v>258</v>
      </c>
      <c r="N37" s="79">
        <v>322</v>
      </c>
      <c r="O37" s="79">
        <v>349</v>
      </c>
      <c r="P37" s="79">
        <v>334</v>
      </c>
      <c r="Q37" s="80">
        <v>326</v>
      </c>
      <c r="R37" s="80">
        <v>290</v>
      </c>
      <c r="S37" s="80">
        <v>314</v>
      </c>
      <c r="T37" s="80">
        <v>325</v>
      </c>
      <c r="U37" s="80">
        <v>333</v>
      </c>
      <c r="V37" s="105"/>
      <c r="AB37" s="55"/>
      <c r="AC37" s="55"/>
    </row>
    <row r="38" spans="1:37" s="47" customFormat="1" ht="22.5" customHeight="1" x14ac:dyDescent="0.25">
      <c r="A38" s="105"/>
      <c r="B38" s="111"/>
      <c r="C38" s="78" t="s">
        <v>41</v>
      </c>
      <c r="D38" s="79">
        <v>2732</v>
      </c>
      <c r="E38" s="79">
        <v>2824</v>
      </c>
      <c r="F38" s="79">
        <v>2761</v>
      </c>
      <c r="G38" s="79">
        <v>2854</v>
      </c>
      <c r="H38" s="79">
        <v>2747</v>
      </c>
      <c r="I38" s="79">
        <v>2828</v>
      </c>
      <c r="J38" s="79">
        <v>3094</v>
      </c>
      <c r="K38" s="79">
        <v>3082</v>
      </c>
      <c r="L38" s="79">
        <v>3151</v>
      </c>
      <c r="M38" s="79">
        <v>3529</v>
      </c>
      <c r="N38" s="79">
        <v>3472</v>
      </c>
      <c r="O38" s="79">
        <v>3308</v>
      </c>
      <c r="P38" s="79">
        <v>3496</v>
      </c>
      <c r="Q38" s="80">
        <v>3494</v>
      </c>
      <c r="R38" s="80">
        <v>3568</v>
      </c>
      <c r="S38" s="80">
        <v>3449</v>
      </c>
      <c r="T38" s="80">
        <v>3685</v>
      </c>
      <c r="U38" s="80">
        <v>3782</v>
      </c>
      <c r="V38" s="105"/>
      <c r="AB38" s="55"/>
      <c r="AC38" s="55"/>
    </row>
    <row r="39" spans="1:37" s="47" customFormat="1" ht="22.5" customHeight="1" x14ac:dyDescent="0.25">
      <c r="A39" s="105"/>
      <c r="B39" s="111"/>
      <c r="C39" s="78" t="s">
        <v>42</v>
      </c>
      <c r="D39" s="79">
        <v>307</v>
      </c>
      <c r="E39" s="79">
        <v>314</v>
      </c>
      <c r="F39" s="79">
        <v>319</v>
      </c>
      <c r="G39" s="79">
        <v>314</v>
      </c>
      <c r="H39" s="79">
        <v>300</v>
      </c>
      <c r="I39" s="79">
        <v>293</v>
      </c>
      <c r="J39" s="79">
        <v>290</v>
      </c>
      <c r="K39" s="79">
        <v>286</v>
      </c>
      <c r="L39" s="79">
        <v>274</v>
      </c>
      <c r="M39" s="79">
        <v>238</v>
      </c>
      <c r="N39" s="79">
        <v>220</v>
      </c>
      <c r="O39" s="79">
        <v>244</v>
      </c>
      <c r="P39" s="79">
        <v>236</v>
      </c>
      <c r="Q39" s="80">
        <v>243</v>
      </c>
      <c r="R39" s="80">
        <v>244</v>
      </c>
      <c r="S39" s="80">
        <v>215</v>
      </c>
      <c r="T39" s="80">
        <v>239</v>
      </c>
      <c r="U39" s="80">
        <v>174</v>
      </c>
      <c r="V39" s="105"/>
      <c r="AB39" s="55"/>
      <c r="AC39" s="55"/>
    </row>
    <row r="40" spans="1:37" s="47" customFormat="1" ht="22.5" customHeight="1" x14ac:dyDescent="0.25">
      <c r="A40" s="105"/>
      <c r="B40" s="111"/>
      <c r="C40" s="78" t="s">
        <v>43</v>
      </c>
      <c r="D40" s="79">
        <v>113</v>
      </c>
      <c r="E40" s="79">
        <v>115</v>
      </c>
      <c r="F40" s="79">
        <v>111</v>
      </c>
      <c r="G40" s="79">
        <v>106</v>
      </c>
      <c r="H40" s="79">
        <v>100</v>
      </c>
      <c r="I40" s="79">
        <v>99</v>
      </c>
      <c r="J40" s="79">
        <v>94</v>
      </c>
      <c r="K40" s="79">
        <v>85</v>
      </c>
      <c r="L40" s="79">
        <v>79</v>
      </c>
      <c r="M40" s="79">
        <v>85</v>
      </c>
      <c r="N40" s="79">
        <v>85</v>
      </c>
      <c r="O40" s="79">
        <v>89</v>
      </c>
      <c r="P40" s="79">
        <v>89</v>
      </c>
      <c r="Q40" s="80">
        <v>96</v>
      </c>
      <c r="R40" s="80">
        <v>96</v>
      </c>
      <c r="S40" s="80">
        <v>100</v>
      </c>
      <c r="T40" s="80">
        <v>109</v>
      </c>
      <c r="U40" s="80">
        <v>114</v>
      </c>
      <c r="V40" s="105"/>
      <c r="AB40" s="55"/>
      <c r="AC40" s="55"/>
    </row>
    <row r="41" spans="1:37" s="47" customFormat="1" ht="26.25" customHeight="1" x14ac:dyDescent="0.25">
      <c r="A41" s="13"/>
      <c r="B41" s="67"/>
      <c r="C41" s="78" t="s">
        <v>81</v>
      </c>
      <c r="D41" s="79">
        <v>325</v>
      </c>
      <c r="E41" s="79">
        <v>351</v>
      </c>
      <c r="F41" s="79">
        <v>355</v>
      </c>
      <c r="G41" s="79">
        <v>358</v>
      </c>
      <c r="H41" s="79">
        <v>378</v>
      </c>
      <c r="I41" s="79">
        <v>362</v>
      </c>
      <c r="J41" s="79">
        <v>390</v>
      </c>
      <c r="K41" s="79">
        <v>443</v>
      </c>
      <c r="L41" s="79">
        <v>388</v>
      </c>
      <c r="M41" s="79">
        <v>416</v>
      </c>
      <c r="N41" s="79">
        <v>399</v>
      </c>
      <c r="O41" s="79">
        <v>404</v>
      </c>
      <c r="P41" s="79">
        <v>399</v>
      </c>
      <c r="Q41" s="80">
        <v>425</v>
      </c>
      <c r="R41" s="80">
        <v>418</v>
      </c>
      <c r="S41" s="80">
        <v>410</v>
      </c>
      <c r="T41" s="80">
        <v>427</v>
      </c>
      <c r="U41" s="80">
        <v>429</v>
      </c>
      <c r="V41" s="23"/>
      <c r="AB41" s="55"/>
      <c r="AC41" s="55"/>
    </row>
    <row r="42" spans="1:37" s="17" customFormat="1" ht="36" customHeight="1" x14ac:dyDescent="0.25">
      <c r="A42" s="16"/>
      <c r="B42" s="175" t="s">
        <v>73</v>
      </c>
      <c r="C42" s="175"/>
      <c r="D42" s="81">
        <v>6289</v>
      </c>
      <c r="E42" s="81">
        <v>6629</v>
      </c>
      <c r="F42" s="82">
        <v>6855</v>
      </c>
      <c r="G42" s="82">
        <v>7334</v>
      </c>
      <c r="H42" s="82">
        <v>7710</v>
      </c>
      <c r="I42" s="82">
        <v>7985</v>
      </c>
      <c r="J42" s="82">
        <v>8149</v>
      </c>
      <c r="K42" s="82">
        <v>8637</v>
      </c>
      <c r="L42" s="82">
        <v>8777</v>
      </c>
      <c r="M42" s="82">
        <v>9110</v>
      </c>
      <c r="N42" s="82">
        <v>9077</v>
      </c>
      <c r="O42" s="82">
        <v>8996</v>
      </c>
      <c r="P42" s="82">
        <v>9115</v>
      </c>
      <c r="Q42" s="82">
        <v>9041</v>
      </c>
      <c r="R42" s="82">
        <v>8997</v>
      </c>
      <c r="S42" s="82">
        <v>8256</v>
      </c>
      <c r="T42" s="82">
        <v>8641</v>
      </c>
      <c r="U42" s="82">
        <v>9199</v>
      </c>
      <c r="V42" s="16"/>
      <c r="AB42" s="56"/>
      <c r="AC42" s="57"/>
      <c r="AD42" s="18"/>
      <c r="AE42" s="18"/>
      <c r="AF42" s="18"/>
      <c r="AG42" s="18"/>
      <c r="AK42" s="13"/>
    </row>
    <row r="43" spans="1:37" s="47" customFormat="1" ht="22.5" customHeight="1" x14ac:dyDescent="0.25">
      <c r="A43" s="105"/>
      <c r="B43" s="111"/>
      <c r="C43" s="78" t="s">
        <v>69</v>
      </c>
      <c r="D43" s="79">
        <v>2091</v>
      </c>
      <c r="E43" s="79">
        <v>2223</v>
      </c>
      <c r="F43" s="79">
        <v>2326</v>
      </c>
      <c r="G43" s="79">
        <v>2514</v>
      </c>
      <c r="H43" s="79">
        <v>2853</v>
      </c>
      <c r="I43" s="79">
        <v>3174</v>
      </c>
      <c r="J43" s="79">
        <v>3281</v>
      </c>
      <c r="K43" s="79">
        <v>3532</v>
      </c>
      <c r="L43" s="79">
        <v>3483</v>
      </c>
      <c r="M43" s="79">
        <v>3795</v>
      </c>
      <c r="N43" s="79">
        <v>3895</v>
      </c>
      <c r="O43" s="79">
        <v>3870</v>
      </c>
      <c r="P43" s="79">
        <v>3804</v>
      </c>
      <c r="Q43" s="80">
        <v>3608</v>
      </c>
      <c r="R43" s="80">
        <v>3632</v>
      </c>
      <c r="S43" s="80">
        <v>3459</v>
      </c>
      <c r="T43" s="80">
        <v>3506</v>
      </c>
      <c r="U43" s="80">
        <v>3729</v>
      </c>
      <c r="V43" s="105"/>
      <c r="AB43" s="55"/>
      <c r="AC43" s="55"/>
    </row>
    <row r="44" spans="1:37" s="47" customFormat="1" ht="22.5" customHeight="1" x14ac:dyDescent="0.25">
      <c r="A44" s="105"/>
      <c r="B44" s="111"/>
      <c r="C44" s="78" t="s">
        <v>62</v>
      </c>
      <c r="D44" s="79">
        <v>521</v>
      </c>
      <c r="E44" s="79">
        <v>559</v>
      </c>
      <c r="F44" s="79">
        <v>600</v>
      </c>
      <c r="G44" s="79">
        <v>631</v>
      </c>
      <c r="H44" s="79">
        <v>626</v>
      </c>
      <c r="I44" s="79">
        <v>660</v>
      </c>
      <c r="J44" s="79">
        <v>699</v>
      </c>
      <c r="K44" s="79">
        <v>739</v>
      </c>
      <c r="L44" s="79">
        <v>790</v>
      </c>
      <c r="M44" s="79">
        <v>874</v>
      </c>
      <c r="N44" s="79">
        <v>880</v>
      </c>
      <c r="O44" s="79">
        <v>962</v>
      </c>
      <c r="P44" s="79">
        <v>1020</v>
      </c>
      <c r="Q44" s="80">
        <v>992</v>
      </c>
      <c r="R44" s="80">
        <v>979</v>
      </c>
      <c r="S44" s="80">
        <v>915</v>
      </c>
      <c r="T44" s="80">
        <v>968</v>
      </c>
      <c r="U44" s="80">
        <v>1066</v>
      </c>
      <c r="V44" s="105"/>
      <c r="AB44" s="55"/>
      <c r="AC44" s="55"/>
    </row>
    <row r="45" spans="1:37" s="47" customFormat="1" ht="22.5" customHeight="1" x14ac:dyDescent="0.25">
      <c r="A45" s="105"/>
      <c r="B45" s="111"/>
      <c r="C45" s="78" t="s">
        <v>60</v>
      </c>
      <c r="D45" s="79">
        <v>1723</v>
      </c>
      <c r="E45" s="79">
        <v>1860</v>
      </c>
      <c r="F45" s="79">
        <v>1911</v>
      </c>
      <c r="G45" s="79">
        <v>1955</v>
      </c>
      <c r="H45" s="79">
        <v>2027</v>
      </c>
      <c r="I45" s="79">
        <v>1848</v>
      </c>
      <c r="J45" s="79">
        <v>1786</v>
      </c>
      <c r="K45" s="79">
        <v>1857</v>
      </c>
      <c r="L45" s="79">
        <v>2046</v>
      </c>
      <c r="M45" s="79">
        <v>2028</v>
      </c>
      <c r="N45" s="79">
        <v>2003</v>
      </c>
      <c r="O45" s="79">
        <v>1839</v>
      </c>
      <c r="P45" s="79">
        <v>1884</v>
      </c>
      <c r="Q45" s="80">
        <v>1958</v>
      </c>
      <c r="R45" s="80">
        <v>1907</v>
      </c>
      <c r="S45" s="80">
        <v>1731</v>
      </c>
      <c r="T45" s="80">
        <v>1804</v>
      </c>
      <c r="U45" s="80">
        <v>1831</v>
      </c>
      <c r="V45" s="105"/>
      <c r="AB45" s="55"/>
      <c r="AC45" s="55"/>
    </row>
    <row r="46" spans="1:37" s="47" customFormat="1" ht="22.5" customHeight="1" x14ac:dyDescent="0.25">
      <c r="A46" s="105"/>
      <c r="B46" s="111"/>
      <c r="C46" s="78" t="s">
        <v>68</v>
      </c>
      <c r="D46" s="79">
        <v>496</v>
      </c>
      <c r="E46" s="79">
        <v>474</v>
      </c>
      <c r="F46" s="79">
        <v>432</v>
      </c>
      <c r="G46" s="79">
        <v>494</v>
      </c>
      <c r="H46" s="79">
        <v>497</v>
      </c>
      <c r="I46" s="79">
        <v>565</v>
      </c>
      <c r="J46" s="79">
        <v>573</v>
      </c>
      <c r="K46" s="79">
        <v>632</v>
      </c>
      <c r="L46" s="79">
        <v>700</v>
      </c>
      <c r="M46" s="79">
        <v>653</v>
      </c>
      <c r="N46" s="79">
        <v>606</v>
      </c>
      <c r="O46" s="79">
        <v>655</v>
      </c>
      <c r="P46" s="79">
        <v>680</v>
      </c>
      <c r="Q46" s="80">
        <v>705</v>
      </c>
      <c r="R46" s="80">
        <v>745</v>
      </c>
      <c r="S46" s="80">
        <v>615</v>
      </c>
      <c r="T46" s="80">
        <v>703</v>
      </c>
      <c r="U46" s="80">
        <v>825</v>
      </c>
      <c r="V46" s="105"/>
      <c r="AB46" s="55"/>
      <c r="AC46" s="55"/>
    </row>
    <row r="47" spans="1:37" s="47" customFormat="1" ht="22.5" customHeight="1" x14ac:dyDescent="0.25">
      <c r="A47" s="105"/>
      <c r="B47" s="111"/>
      <c r="C47" s="78" t="s">
        <v>61</v>
      </c>
      <c r="D47" s="79">
        <v>327</v>
      </c>
      <c r="E47" s="79">
        <v>323</v>
      </c>
      <c r="F47" s="79">
        <v>336</v>
      </c>
      <c r="G47" s="79">
        <v>394</v>
      </c>
      <c r="H47" s="79">
        <v>425</v>
      </c>
      <c r="I47" s="79">
        <v>450</v>
      </c>
      <c r="J47" s="79">
        <v>448</v>
      </c>
      <c r="K47" s="79">
        <v>461</v>
      </c>
      <c r="L47" s="79">
        <v>446</v>
      </c>
      <c r="M47" s="79">
        <v>451</v>
      </c>
      <c r="N47" s="79">
        <v>451</v>
      </c>
      <c r="O47" s="79">
        <v>432</v>
      </c>
      <c r="P47" s="79">
        <v>438</v>
      </c>
      <c r="Q47" s="80">
        <v>441</v>
      </c>
      <c r="R47" s="80">
        <v>425</v>
      </c>
      <c r="S47" s="80">
        <v>401</v>
      </c>
      <c r="T47" s="80">
        <v>434</v>
      </c>
      <c r="U47" s="80">
        <v>444</v>
      </c>
      <c r="V47" s="105"/>
      <c r="AB47" s="55"/>
      <c r="AC47" s="55"/>
    </row>
    <row r="48" spans="1:37" s="47" customFormat="1" ht="22.5" customHeight="1" x14ac:dyDescent="0.25">
      <c r="A48" s="105"/>
      <c r="B48" s="111"/>
      <c r="C48" s="78" t="s">
        <v>84</v>
      </c>
      <c r="D48" s="79">
        <v>89</v>
      </c>
      <c r="E48" s="79">
        <v>115</v>
      </c>
      <c r="F48" s="79">
        <v>135</v>
      </c>
      <c r="G48" s="79">
        <v>167</v>
      </c>
      <c r="H48" s="79">
        <v>162</v>
      </c>
      <c r="I48" s="79">
        <v>173</v>
      </c>
      <c r="J48" s="79">
        <v>226</v>
      </c>
      <c r="K48" s="79">
        <v>281</v>
      </c>
      <c r="L48" s="79">
        <v>291</v>
      </c>
      <c r="M48" s="79">
        <v>287</v>
      </c>
      <c r="N48" s="79">
        <v>287</v>
      </c>
      <c r="O48" s="79">
        <v>305</v>
      </c>
      <c r="P48" s="79">
        <v>311</v>
      </c>
      <c r="Q48" s="80">
        <v>311</v>
      </c>
      <c r="R48" s="80">
        <v>319</v>
      </c>
      <c r="S48" s="80">
        <v>281</v>
      </c>
      <c r="T48" s="80">
        <v>279</v>
      </c>
      <c r="U48" s="80">
        <v>305</v>
      </c>
      <c r="V48" s="105"/>
      <c r="AB48" s="55"/>
      <c r="AC48" s="55"/>
    </row>
    <row r="49" spans="1:37" s="47" customFormat="1" ht="26.25" customHeight="1" x14ac:dyDescent="0.25">
      <c r="A49" s="13"/>
      <c r="B49" s="67"/>
      <c r="C49" s="78" t="s">
        <v>81</v>
      </c>
      <c r="D49" s="79">
        <v>1042</v>
      </c>
      <c r="E49" s="79">
        <v>1075</v>
      </c>
      <c r="F49" s="79">
        <v>1115</v>
      </c>
      <c r="G49" s="79">
        <v>1179</v>
      </c>
      <c r="H49" s="79">
        <v>1120</v>
      </c>
      <c r="I49" s="79">
        <v>1115</v>
      </c>
      <c r="J49" s="79">
        <v>1136</v>
      </c>
      <c r="K49" s="79">
        <v>1135</v>
      </c>
      <c r="L49" s="79">
        <v>1021</v>
      </c>
      <c r="M49" s="79">
        <v>1022</v>
      </c>
      <c r="N49" s="79">
        <v>955</v>
      </c>
      <c r="O49" s="79">
        <v>933</v>
      </c>
      <c r="P49" s="79">
        <v>978</v>
      </c>
      <c r="Q49" s="80">
        <v>1026</v>
      </c>
      <c r="R49" s="80">
        <v>990</v>
      </c>
      <c r="S49" s="80">
        <v>854</v>
      </c>
      <c r="T49" s="80">
        <v>947</v>
      </c>
      <c r="U49" s="80">
        <v>999</v>
      </c>
      <c r="V49" s="23"/>
      <c r="AB49" s="55"/>
      <c r="AC49" s="55"/>
    </row>
    <row r="50" spans="1:37" s="17" customFormat="1" ht="36" customHeight="1" x14ac:dyDescent="0.25">
      <c r="A50" s="16"/>
      <c r="B50" s="175" t="s">
        <v>74</v>
      </c>
      <c r="C50" s="175"/>
      <c r="D50" s="81">
        <v>2879</v>
      </c>
      <c r="E50" s="81">
        <v>2907</v>
      </c>
      <c r="F50" s="82">
        <v>3039</v>
      </c>
      <c r="G50" s="82">
        <v>3232</v>
      </c>
      <c r="H50" s="82">
        <v>3366</v>
      </c>
      <c r="I50" s="82">
        <v>3542</v>
      </c>
      <c r="J50" s="82">
        <v>3516</v>
      </c>
      <c r="K50" s="82">
        <v>3743</v>
      </c>
      <c r="L50" s="82">
        <v>3955</v>
      </c>
      <c r="M50" s="82">
        <v>4099</v>
      </c>
      <c r="N50" s="82">
        <v>4134</v>
      </c>
      <c r="O50" s="82">
        <v>4095</v>
      </c>
      <c r="P50" s="82">
        <v>4136</v>
      </c>
      <c r="Q50" s="82">
        <v>4152</v>
      </c>
      <c r="R50" s="82">
        <v>4163</v>
      </c>
      <c r="S50" s="82">
        <v>3789</v>
      </c>
      <c r="T50" s="82">
        <v>4079</v>
      </c>
      <c r="U50" s="82">
        <v>4311</v>
      </c>
      <c r="V50" s="16"/>
      <c r="AB50" s="56"/>
      <c r="AC50" s="57"/>
      <c r="AD50" s="18"/>
      <c r="AE50" s="18"/>
      <c r="AF50" s="18"/>
      <c r="AG50" s="18"/>
      <c r="AK50" s="13"/>
    </row>
    <row r="51" spans="1:37" s="47" customFormat="1" ht="22.5" customHeight="1" x14ac:dyDescent="0.25">
      <c r="A51" s="105"/>
      <c r="B51" s="111"/>
      <c r="C51" s="78" t="s">
        <v>48</v>
      </c>
      <c r="D51" s="79">
        <v>41</v>
      </c>
      <c r="E51" s="79">
        <v>54</v>
      </c>
      <c r="F51" s="79">
        <v>65</v>
      </c>
      <c r="G51" s="79">
        <v>80</v>
      </c>
      <c r="H51" s="79">
        <v>96</v>
      </c>
      <c r="I51" s="79">
        <v>99</v>
      </c>
      <c r="J51" s="79">
        <v>104</v>
      </c>
      <c r="K51" s="79">
        <v>129</v>
      </c>
      <c r="L51" s="79">
        <v>153</v>
      </c>
      <c r="M51" s="79">
        <v>164</v>
      </c>
      <c r="N51" s="79">
        <v>163</v>
      </c>
      <c r="O51" s="79">
        <v>146</v>
      </c>
      <c r="P51" s="79">
        <v>141</v>
      </c>
      <c r="Q51" s="80">
        <v>139</v>
      </c>
      <c r="R51" s="80">
        <v>153</v>
      </c>
      <c r="S51" s="80">
        <v>111</v>
      </c>
      <c r="T51" s="80">
        <v>150</v>
      </c>
      <c r="U51" s="80">
        <v>154</v>
      </c>
      <c r="V51" s="105"/>
      <c r="AB51" s="55"/>
      <c r="AC51" s="55"/>
    </row>
    <row r="52" spans="1:37" s="47" customFormat="1" ht="22.5" customHeight="1" x14ac:dyDescent="0.25">
      <c r="A52" s="105"/>
      <c r="B52" s="111"/>
      <c r="C52" s="78" t="s">
        <v>44</v>
      </c>
      <c r="D52" s="79">
        <v>271</v>
      </c>
      <c r="E52" s="79">
        <v>268</v>
      </c>
      <c r="F52" s="79">
        <v>289</v>
      </c>
      <c r="G52" s="79">
        <v>319</v>
      </c>
      <c r="H52" s="79">
        <v>346</v>
      </c>
      <c r="I52" s="79">
        <v>351</v>
      </c>
      <c r="J52" s="79">
        <v>365</v>
      </c>
      <c r="K52" s="79">
        <v>389</v>
      </c>
      <c r="L52" s="79">
        <v>417</v>
      </c>
      <c r="M52" s="79">
        <v>435</v>
      </c>
      <c r="N52" s="79">
        <v>447</v>
      </c>
      <c r="O52" s="79">
        <v>430</v>
      </c>
      <c r="P52" s="79">
        <v>425</v>
      </c>
      <c r="Q52" s="80">
        <v>437</v>
      </c>
      <c r="R52" s="80">
        <v>446</v>
      </c>
      <c r="S52" s="80">
        <v>436</v>
      </c>
      <c r="T52" s="80">
        <v>451</v>
      </c>
      <c r="U52" s="80">
        <v>480</v>
      </c>
      <c r="V52" s="105"/>
      <c r="AB52" s="55"/>
      <c r="AC52" s="55"/>
    </row>
    <row r="53" spans="1:37" s="47" customFormat="1" ht="22.5" customHeight="1" x14ac:dyDescent="0.25">
      <c r="A53" s="105"/>
      <c r="B53" s="111"/>
      <c r="C53" s="78" t="s">
        <v>45</v>
      </c>
      <c r="D53" s="79">
        <v>616</v>
      </c>
      <c r="E53" s="79">
        <v>635</v>
      </c>
      <c r="F53" s="79">
        <v>673</v>
      </c>
      <c r="G53" s="79">
        <v>701</v>
      </c>
      <c r="H53" s="79">
        <v>747</v>
      </c>
      <c r="I53" s="79">
        <v>763</v>
      </c>
      <c r="J53" s="79">
        <v>757</v>
      </c>
      <c r="K53" s="79">
        <v>802</v>
      </c>
      <c r="L53" s="79">
        <v>788</v>
      </c>
      <c r="M53" s="79">
        <v>840</v>
      </c>
      <c r="N53" s="79">
        <v>858</v>
      </c>
      <c r="O53" s="79">
        <v>829</v>
      </c>
      <c r="P53" s="79">
        <v>773</v>
      </c>
      <c r="Q53" s="80">
        <v>716</v>
      </c>
      <c r="R53" s="80">
        <v>652</v>
      </c>
      <c r="S53" s="80">
        <v>631</v>
      </c>
      <c r="T53" s="80">
        <v>709</v>
      </c>
      <c r="U53" s="80">
        <v>818</v>
      </c>
      <c r="V53" s="105"/>
      <c r="AB53" s="55"/>
      <c r="AC53" s="55"/>
    </row>
    <row r="54" spans="1:37" s="47" customFormat="1" ht="22.5" customHeight="1" x14ac:dyDescent="0.25">
      <c r="A54" s="105"/>
      <c r="B54" s="111"/>
      <c r="C54" s="78" t="s">
        <v>49</v>
      </c>
      <c r="D54" s="79">
        <v>265</v>
      </c>
      <c r="E54" s="79">
        <v>252</v>
      </c>
      <c r="F54" s="79">
        <v>234</v>
      </c>
      <c r="G54" s="79">
        <v>250</v>
      </c>
      <c r="H54" s="79">
        <v>295</v>
      </c>
      <c r="I54" s="79">
        <v>304</v>
      </c>
      <c r="J54" s="79">
        <v>183</v>
      </c>
      <c r="K54" s="79">
        <v>238</v>
      </c>
      <c r="L54" s="79">
        <v>252</v>
      </c>
      <c r="M54" s="79">
        <v>258</v>
      </c>
      <c r="N54" s="79">
        <v>218</v>
      </c>
      <c r="O54" s="79">
        <v>199</v>
      </c>
      <c r="P54" s="79">
        <v>204</v>
      </c>
      <c r="Q54" s="80">
        <v>210</v>
      </c>
      <c r="R54" s="80">
        <v>208</v>
      </c>
      <c r="S54" s="80">
        <v>175</v>
      </c>
      <c r="T54" s="80">
        <v>223</v>
      </c>
      <c r="U54" s="80">
        <v>234</v>
      </c>
      <c r="V54" s="105"/>
      <c r="AB54" s="55"/>
      <c r="AC54" s="55"/>
    </row>
    <row r="55" spans="1:37" s="47" customFormat="1" ht="22.5" customHeight="1" x14ac:dyDescent="0.25">
      <c r="A55" s="105"/>
      <c r="B55" s="111"/>
      <c r="C55" s="78" t="s">
        <v>46</v>
      </c>
      <c r="D55" s="79">
        <v>301</v>
      </c>
      <c r="E55" s="79">
        <v>255</v>
      </c>
      <c r="F55" s="79">
        <v>215</v>
      </c>
      <c r="G55" s="79">
        <v>271</v>
      </c>
      <c r="H55" s="79">
        <v>231</v>
      </c>
      <c r="I55" s="79">
        <v>293</v>
      </c>
      <c r="J55" s="79">
        <v>310</v>
      </c>
      <c r="K55" s="79">
        <v>338</v>
      </c>
      <c r="L55" s="79">
        <v>415</v>
      </c>
      <c r="M55" s="79">
        <v>455</v>
      </c>
      <c r="N55" s="79">
        <v>415</v>
      </c>
      <c r="O55" s="79">
        <v>427</v>
      </c>
      <c r="P55" s="79">
        <v>431</v>
      </c>
      <c r="Q55" s="80">
        <v>456</v>
      </c>
      <c r="R55" s="80">
        <v>488</v>
      </c>
      <c r="S55" s="80">
        <v>427</v>
      </c>
      <c r="T55" s="80">
        <v>476</v>
      </c>
      <c r="U55" s="80">
        <v>493</v>
      </c>
      <c r="V55" s="105"/>
      <c r="AB55" s="55"/>
      <c r="AC55" s="55"/>
    </row>
    <row r="56" spans="1:37" s="47" customFormat="1" ht="22.5" customHeight="1" x14ac:dyDescent="0.25">
      <c r="A56" s="105"/>
      <c r="B56" s="111"/>
      <c r="C56" s="78" t="s">
        <v>47</v>
      </c>
      <c r="D56" s="79">
        <v>496</v>
      </c>
      <c r="E56" s="79">
        <v>502</v>
      </c>
      <c r="F56" s="79">
        <v>577</v>
      </c>
      <c r="G56" s="79">
        <v>582</v>
      </c>
      <c r="H56" s="79">
        <v>566</v>
      </c>
      <c r="I56" s="79">
        <v>587</v>
      </c>
      <c r="J56" s="79">
        <v>625</v>
      </c>
      <c r="K56" s="79">
        <v>604</v>
      </c>
      <c r="L56" s="79">
        <v>630</v>
      </c>
      <c r="M56" s="79">
        <v>614</v>
      </c>
      <c r="N56" s="79">
        <v>637</v>
      </c>
      <c r="O56" s="79">
        <v>607</v>
      </c>
      <c r="P56" s="79">
        <v>663</v>
      </c>
      <c r="Q56" s="80">
        <v>648</v>
      </c>
      <c r="R56" s="80">
        <v>621</v>
      </c>
      <c r="S56" s="80">
        <v>533</v>
      </c>
      <c r="T56" s="80">
        <v>563</v>
      </c>
      <c r="U56" s="80">
        <v>568</v>
      </c>
      <c r="V56" s="105"/>
      <c r="AB56" s="55"/>
      <c r="AC56" s="55"/>
    </row>
    <row r="57" spans="1:37" s="47" customFormat="1" ht="26.25" customHeight="1" x14ac:dyDescent="0.25">
      <c r="A57" s="13"/>
      <c r="B57" s="67"/>
      <c r="C57" s="78" t="s">
        <v>81</v>
      </c>
      <c r="D57" s="79">
        <v>889</v>
      </c>
      <c r="E57" s="79">
        <v>941</v>
      </c>
      <c r="F57" s="79">
        <v>986</v>
      </c>
      <c r="G57" s="79">
        <v>1029</v>
      </c>
      <c r="H57" s="79">
        <v>1085</v>
      </c>
      <c r="I57" s="79">
        <v>1145</v>
      </c>
      <c r="J57" s="79">
        <v>1172</v>
      </c>
      <c r="K57" s="79">
        <v>1243</v>
      </c>
      <c r="L57" s="79">
        <v>1300</v>
      </c>
      <c r="M57" s="79">
        <v>1333</v>
      </c>
      <c r="N57" s="79">
        <v>1396</v>
      </c>
      <c r="O57" s="79">
        <v>1457</v>
      </c>
      <c r="P57" s="79">
        <v>1499</v>
      </c>
      <c r="Q57" s="80">
        <v>1546</v>
      </c>
      <c r="R57" s="80">
        <v>1595</v>
      </c>
      <c r="S57" s="80">
        <v>1476</v>
      </c>
      <c r="T57" s="80">
        <v>1507</v>
      </c>
      <c r="U57" s="80">
        <v>1564</v>
      </c>
      <c r="V57" s="23"/>
      <c r="AB57" s="55"/>
      <c r="AC57" s="55"/>
    </row>
    <row r="58" spans="1:37" s="17" customFormat="1" ht="36" customHeight="1" x14ac:dyDescent="0.25">
      <c r="A58" s="16"/>
      <c r="B58" s="175" t="s">
        <v>75</v>
      </c>
      <c r="C58" s="175"/>
      <c r="D58" s="81">
        <v>24417</v>
      </c>
      <c r="E58" s="81">
        <v>25047</v>
      </c>
      <c r="F58" s="82">
        <v>25896</v>
      </c>
      <c r="G58" s="82">
        <v>25628</v>
      </c>
      <c r="H58" s="82">
        <v>25837</v>
      </c>
      <c r="I58" s="82">
        <v>27664</v>
      </c>
      <c r="J58" s="82">
        <v>28447</v>
      </c>
      <c r="K58" s="82">
        <v>29575</v>
      </c>
      <c r="L58" s="82">
        <v>30372</v>
      </c>
      <c r="M58" s="82">
        <v>30926</v>
      </c>
      <c r="N58" s="82">
        <v>32328</v>
      </c>
      <c r="O58" s="82">
        <v>33138</v>
      </c>
      <c r="P58" s="82">
        <v>34352</v>
      </c>
      <c r="Q58" s="82">
        <v>35575</v>
      </c>
      <c r="R58" s="82">
        <v>36008</v>
      </c>
      <c r="S58" s="82">
        <v>34211</v>
      </c>
      <c r="T58" s="82">
        <v>35755</v>
      </c>
      <c r="U58" s="82">
        <v>35874</v>
      </c>
      <c r="V58" s="16"/>
      <c r="AB58" s="56"/>
      <c r="AC58" s="57"/>
      <c r="AD58" s="18"/>
      <c r="AE58" s="18"/>
      <c r="AF58" s="18"/>
      <c r="AG58" s="18"/>
      <c r="AK58" s="13"/>
    </row>
    <row r="59" spans="1:37" s="47" customFormat="1" ht="22.5" customHeight="1" x14ac:dyDescent="0.25">
      <c r="A59" s="105"/>
      <c r="B59" s="111"/>
      <c r="C59" s="78" t="s">
        <v>50</v>
      </c>
      <c r="D59" s="79">
        <v>962</v>
      </c>
      <c r="E59" s="79">
        <v>972</v>
      </c>
      <c r="F59" s="79">
        <v>988</v>
      </c>
      <c r="G59" s="79">
        <v>998</v>
      </c>
      <c r="H59" s="79">
        <v>1007</v>
      </c>
      <c r="I59" s="79">
        <v>1050</v>
      </c>
      <c r="J59" s="79">
        <v>1098</v>
      </c>
      <c r="K59" s="79">
        <v>1127</v>
      </c>
      <c r="L59" s="79">
        <v>1139</v>
      </c>
      <c r="M59" s="79">
        <v>1120</v>
      </c>
      <c r="N59" s="79">
        <v>1106</v>
      </c>
      <c r="O59" s="79">
        <v>1098</v>
      </c>
      <c r="P59" s="79">
        <v>1150</v>
      </c>
      <c r="Q59" s="80">
        <v>1168</v>
      </c>
      <c r="R59" s="80">
        <v>1150</v>
      </c>
      <c r="S59" s="80">
        <v>991</v>
      </c>
      <c r="T59" s="80">
        <v>1018</v>
      </c>
      <c r="U59" s="80">
        <v>1076</v>
      </c>
      <c r="V59" s="105"/>
      <c r="AB59" s="55"/>
      <c r="AC59" s="55"/>
    </row>
    <row r="60" spans="1:37" s="47" customFormat="1" ht="22.5" customHeight="1" x14ac:dyDescent="0.25">
      <c r="A60" s="105"/>
      <c r="B60" s="111"/>
      <c r="C60" s="78" t="s">
        <v>51</v>
      </c>
      <c r="D60" s="79">
        <v>6766</v>
      </c>
      <c r="E60" s="79">
        <v>7227</v>
      </c>
      <c r="F60" s="79">
        <v>7599</v>
      </c>
      <c r="G60" s="79">
        <v>7724</v>
      </c>
      <c r="H60" s="79">
        <v>7996</v>
      </c>
      <c r="I60" s="79">
        <v>9031</v>
      </c>
      <c r="J60" s="79">
        <v>9408</v>
      </c>
      <c r="K60" s="79">
        <v>9803</v>
      </c>
      <c r="L60" s="79">
        <v>10373</v>
      </c>
      <c r="M60" s="79">
        <v>10798</v>
      </c>
      <c r="N60" s="79">
        <v>11639</v>
      </c>
      <c r="O60" s="79">
        <v>12013</v>
      </c>
      <c r="P60" s="79">
        <v>12574</v>
      </c>
      <c r="Q60" s="80">
        <v>13624</v>
      </c>
      <c r="R60" s="80">
        <v>14146</v>
      </c>
      <c r="S60" s="80">
        <v>14283</v>
      </c>
      <c r="T60" s="80">
        <v>15088</v>
      </c>
      <c r="U60" s="80">
        <v>14664</v>
      </c>
      <c r="V60" s="105"/>
      <c r="AB60" s="55"/>
      <c r="AC60" s="55"/>
    </row>
    <row r="61" spans="1:37" s="47" customFormat="1" ht="22.5" customHeight="1" x14ac:dyDescent="0.25">
      <c r="A61" s="105"/>
      <c r="B61" s="111"/>
      <c r="C61" s="78" t="s">
        <v>57</v>
      </c>
      <c r="D61" s="79">
        <v>2191</v>
      </c>
      <c r="E61" s="79">
        <v>2180</v>
      </c>
      <c r="F61" s="79">
        <v>2240</v>
      </c>
      <c r="G61" s="79">
        <v>2142</v>
      </c>
      <c r="H61" s="79">
        <v>2188</v>
      </c>
      <c r="I61" s="79">
        <v>2269</v>
      </c>
      <c r="J61" s="79">
        <v>2259</v>
      </c>
      <c r="K61" s="79">
        <v>2322</v>
      </c>
      <c r="L61" s="79">
        <v>2328</v>
      </c>
      <c r="M61" s="79">
        <v>2348</v>
      </c>
      <c r="N61" s="79">
        <v>2473</v>
      </c>
      <c r="O61" s="79">
        <v>2603</v>
      </c>
      <c r="P61" s="79">
        <v>2627</v>
      </c>
      <c r="Q61" s="80">
        <v>2564</v>
      </c>
      <c r="R61" s="80">
        <v>2596</v>
      </c>
      <c r="S61" s="80">
        <v>2448</v>
      </c>
      <c r="T61" s="80">
        <v>2556</v>
      </c>
      <c r="U61" s="80">
        <v>2547</v>
      </c>
      <c r="V61" s="105"/>
      <c r="AB61" s="55"/>
      <c r="AC61" s="55"/>
    </row>
    <row r="62" spans="1:37" s="47" customFormat="1" ht="22.5" customHeight="1" x14ac:dyDescent="0.25">
      <c r="A62" s="105"/>
      <c r="B62" s="111"/>
      <c r="C62" s="78" t="s">
        <v>52</v>
      </c>
      <c r="D62" s="79">
        <v>2639</v>
      </c>
      <c r="E62" s="79">
        <v>2854</v>
      </c>
      <c r="F62" s="79">
        <v>3084</v>
      </c>
      <c r="G62" s="79">
        <v>3203</v>
      </c>
      <c r="H62" s="79">
        <v>3227</v>
      </c>
      <c r="I62" s="79">
        <v>3366</v>
      </c>
      <c r="J62" s="79">
        <v>3474</v>
      </c>
      <c r="K62" s="79">
        <v>3663</v>
      </c>
      <c r="L62" s="79">
        <v>3725</v>
      </c>
      <c r="M62" s="79">
        <v>3905</v>
      </c>
      <c r="N62" s="79">
        <v>4288</v>
      </c>
      <c r="O62" s="79">
        <v>4493</v>
      </c>
      <c r="P62" s="79">
        <v>4762</v>
      </c>
      <c r="Q62" s="80">
        <v>4927</v>
      </c>
      <c r="R62" s="80">
        <v>4963</v>
      </c>
      <c r="S62" s="80">
        <v>4590</v>
      </c>
      <c r="T62" s="80">
        <v>4896</v>
      </c>
      <c r="U62" s="80">
        <v>5276</v>
      </c>
      <c r="V62" s="105"/>
      <c r="AB62" s="55"/>
      <c r="AC62" s="55"/>
    </row>
    <row r="63" spans="1:37" s="47" customFormat="1" ht="22.5" customHeight="1" x14ac:dyDescent="0.25">
      <c r="A63" s="105"/>
      <c r="B63" s="111"/>
      <c r="C63" s="78" t="s">
        <v>53</v>
      </c>
      <c r="D63" s="79">
        <v>1317</v>
      </c>
      <c r="E63" s="79">
        <v>1290</v>
      </c>
      <c r="F63" s="79">
        <v>1319</v>
      </c>
      <c r="G63" s="79">
        <v>1347</v>
      </c>
      <c r="H63" s="79">
        <v>1372</v>
      </c>
      <c r="I63" s="79">
        <v>1406</v>
      </c>
      <c r="J63" s="79">
        <v>1593</v>
      </c>
      <c r="K63" s="79">
        <v>1747</v>
      </c>
      <c r="L63" s="79">
        <v>1735</v>
      </c>
      <c r="M63" s="79">
        <v>1761</v>
      </c>
      <c r="N63" s="79">
        <v>1683</v>
      </c>
      <c r="O63" s="79">
        <v>1594</v>
      </c>
      <c r="P63" s="79">
        <v>1703</v>
      </c>
      <c r="Q63" s="80">
        <v>1858</v>
      </c>
      <c r="R63" s="80">
        <v>1833</v>
      </c>
      <c r="S63" s="80">
        <v>1659</v>
      </c>
      <c r="T63" s="80">
        <v>1729</v>
      </c>
      <c r="U63" s="80">
        <v>1774</v>
      </c>
      <c r="V63" s="105"/>
      <c r="AB63" s="55"/>
      <c r="AC63" s="55"/>
    </row>
    <row r="64" spans="1:37" s="47" customFormat="1" ht="22.5" customHeight="1" x14ac:dyDescent="0.25">
      <c r="A64" s="105"/>
      <c r="B64" s="111"/>
      <c r="C64" s="78" t="s">
        <v>54</v>
      </c>
      <c r="D64" s="79">
        <v>5295</v>
      </c>
      <c r="E64" s="79">
        <v>5164</v>
      </c>
      <c r="F64" s="79">
        <v>4989</v>
      </c>
      <c r="G64" s="79">
        <v>4737</v>
      </c>
      <c r="H64" s="79">
        <v>4324</v>
      </c>
      <c r="I64" s="79">
        <v>4399</v>
      </c>
      <c r="J64" s="79">
        <v>4415</v>
      </c>
      <c r="K64" s="79">
        <v>4674</v>
      </c>
      <c r="L64" s="79">
        <v>4521</v>
      </c>
      <c r="M64" s="79">
        <v>4286</v>
      </c>
      <c r="N64" s="79">
        <v>4167</v>
      </c>
      <c r="O64" s="79">
        <v>4043</v>
      </c>
      <c r="P64" s="79">
        <v>3954</v>
      </c>
      <c r="Q64" s="80">
        <v>3861</v>
      </c>
      <c r="R64" s="80">
        <v>3766</v>
      </c>
      <c r="S64" s="80">
        <v>3366</v>
      </c>
      <c r="T64" s="80">
        <v>3411</v>
      </c>
      <c r="U64" s="80">
        <v>3376</v>
      </c>
      <c r="V64" s="105"/>
      <c r="AB64" s="55"/>
      <c r="AC64" s="55"/>
    </row>
    <row r="65" spans="1:37" s="47" customFormat="1" ht="22.5" customHeight="1" x14ac:dyDescent="0.25">
      <c r="A65" s="105"/>
      <c r="B65" s="111"/>
      <c r="C65" s="78" t="s">
        <v>55</v>
      </c>
      <c r="D65" s="79">
        <v>509</v>
      </c>
      <c r="E65" s="79">
        <v>514</v>
      </c>
      <c r="F65" s="79">
        <v>580</v>
      </c>
      <c r="G65" s="79">
        <v>564</v>
      </c>
      <c r="H65" s="79">
        <v>559</v>
      </c>
      <c r="I65" s="79">
        <v>586</v>
      </c>
      <c r="J65" s="79">
        <v>637</v>
      </c>
      <c r="K65" s="79">
        <v>613</v>
      </c>
      <c r="L65" s="79">
        <v>714</v>
      </c>
      <c r="M65" s="79">
        <v>731</v>
      </c>
      <c r="N65" s="79">
        <v>688</v>
      </c>
      <c r="O65" s="79">
        <v>709</v>
      </c>
      <c r="P65" s="79">
        <v>731</v>
      </c>
      <c r="Q65" s="80">
        <v>712</v>
      </c>
      <c r="R65" s="80">
        <v>752</v>
      </c>
      <c r="S65" s="80">
        <v>670</v>
      </c>
      <c r="T65" s="80">
        <v>710</v>
      </c>
      <c r="U65" s="80">
        <v>791</v>
      </c>
      <c r="V65" s="105"/>
      <c r="AB65" s="55"/>
      <c r="AC65" s="55"/>
    </row>
    <row r="66" spans="1:37" s="47" customFormat="1" ht="22.5" customHeight="1" x14ac:dyDescent="0.25">
      <c r="A66" s="105"/>
      <c r="B66" s="111"/>
      <c r="C66" s="78" t="s">
        <v>56</v>
      </c>
      <c r="D66" s="79">
        <v>153</v>
      </c>
      <c r="E66" s="79">
        <v>154</v>
      </c>
      <c r="F66" s="79">
        <v>156</v>
      </c>
      <c r="G66" s="79">
        <v>158</v>
      </c>
      <c r="H66" s="79">
        <v>151</v>
      </c>
      <c r="I66" s="79">
        <v>153</v>
      </c>
      <c r="J66" s="79">
        <v>153</v>
      </c>
      <c r="K66" s="79">
        <v>152</v>
      </c>
      <c r="L66" s="79">
        <v>155</v>
      </c>
      <c r="M66" s="79">
        <v>157</v>
      </c>
      <c r="N66" s="79">
        <v>161</v>
      </c>
      <c r="O66" s="79">
        <v>168</v>
      </c>
      <c r="P66" s="79">
        <v>177</v>
      </c>
      <c r="Q66" s="80">
        <v>180</v>
      </c>
      <c r="R66" s="80">
        <v>185</v>
      </c>
      <c r="S66" s="80">
        <v>149</v>
      </c>
      <c r="T66" s="80">
        <v>146</v>
      </c>
      <c r="U66" s="80">
        <v>151</v>
      </c>
      <c r="V66" s="105"/>
      <c r="AB66" s="55"/>
      <c r="AC66" s="55"/>
    </row>
    <row r="67" spans="1:37" s="47" customFormat="1" ht="22.5" customHeight="1" x14ac:dyDescent="0.25">
      <c r="A67" s="105"/>
      <c r="B67" s="111"/>
      <c r="C67" s="78" t="s">
        <v>59</v>
      </c>
      <c r="D67" s="79">
        <v>1012</v>
      </c>
      <c r="E67" s="79">
        <v>1035</v>
      </c>
      <c r="F67" s="79">
        <v>1038</v>
      </c>
      <c r="G67" s="79">
        <v>996</v>
      </c>
      <c r="H67" s="79">
        <v>1049</v>
      </c>
      <c r="I67" s="79">
        <v>1118</v>
      </c>
      <c r="J67" s="79">
        <v>1169</v>
      </c>
      <c r="K67" s="79">
        <v>1233</v>
      </c>
      <c r="L67" s="79">
        <v>1326</v>
      </c>
      <c r="M67" s="79">
        <v>1338</v>
      </c>
      <c r="N67" s="79">
        <v>1363</v>
      </c>
      <c r="O67" s="79">
        <v>1407</v>
      </c>
      <c r="P67" s="79">
        <v>1434</v>
      </c>
      <c r="Q67" s="80">
        <v>1472</v>
      </c>
      <c r="R67" s="80">
        <v>1477</v>
      </c>
      <c r="S67" s="80">
        <v>1358</v>
      </c>
      <c r="T67" s="80">
        <v>1341</v>
      </c>
      <c r="U67" s="80">
        <v>1418</v>
      </c>
      <c r="V67" s="105"/>
      <c r="AB67" s="55"/>
      <c r="AC67" s="55"/>
    </row>
    <row r="68" spans="1:37" s="47" customFormat="1" ht="22.5" customHeight="1" x14ac:dyDescent="0.25">
      <c r="A68" s="105"/>
      <c r="B68" s="111"/>
      <c r="C68" s="78" t="s">
        <v>58</v>
      </c>
      <c r="D68" s="79">
        <v>1124</v>
      </c>
      <c r="E68" s="79">
        <v>1132</v>
      </c>
      <c r="F68" s="79">
        <v>1189</v>
      </c>
      <c r="G68" s="79">
        <v>1123</v>
      </c>
      <c r="H68" s="79">
        <v>1114</v>
      </c>
      <c r="I68" s="79">
        <v>1163</v>
      </c>
      <c r="J68" s="79">
        <v>1073</v>
      </c>
      <c r="K68" s="79">
        <v>1065</v>
      </c>
      <c r="L68" s="79">
        <v>1104</v>
      </c>
      <c r="M68" s="79">
        <v>1136</v>
      </c>
      <c r="N68" s="79">
        <v>1162</v>
      </c>
      <c r="O68" s="79">
        <v>1168</v>
      </c>
      <c r="P68" s="79">
        <v>1152</v>
      </c>
      <c r="Q68" s="80">
        <v>1157</v>
      </c>
      <c r="R68" s="80">
        <v>1097</v>
      </c>
      <c r="S68" s="80">
        <v>1051</v>
      </c>
      <c r="T68" s="80">
        <v>1095</v>
      </c>
      <c r="U68" s="80">
        <v>1017</v>
      </c>
      <c r="V68" s="105"/>
      <c r="AB68" s="55"/>
      <c r="AC68" s="55"/>
    </row>
    <row r="69" spans="1:37" s="47" customFormat="1" ht="26.25" customHeight="1" x14ac:dyDescent="0.25">
      <c r="A69" s="13"/>
      <c r="B69" s="67"/>
      <c r="C69" s="78" t="s">
        <v>81</v>
      </c>
      <c r="D69" s="79">
        <v>2449</v>
      </c>
      <c r="E69" s="79">
        <v>2525</v>
      </c>
      <c r="F69" s="79">
        <v>2714</v>
      </c>
      <c r="G69" s="79">
        <v>2636</v>
      </c>
      <c r="H69" s="79">
        <v>2850</v>
      </c>
      <c r="I69" s="79">
        <v>3123</v>
      </c>
      <c r="J69" s="79">
        <v>3168</v>
      </c>
      <c r="K69" s="79">
        <v>3176</v>
      </c>
      <c r="L69" s="79">
        <v>3252</v>
      </c>
      <c r="M69" s="79">
        <v>3346</v>
      </c>
      <c r="N69" s="79">
        <v>3598</v>
      </c>
      <c r="O69" s="79">
        <v>3842</v>
      </c>
      <c r="P69" s="79">
        <v>4088</v>
      </c>
      <c r="Q69" s="80">
        <v>4052</v>
      </c>
      <c r="R69" s="80">
        <v>4043</v>
      </c>
      <c r="S69" s="80">
        <v>3646</v>
      </c>
      <c r="T69" s="80">
        <v>3765</v>
      </c>
      <c r="U69" s="80">
        <v>3784</v>
      </c>
      <c r="V69" s="23"/>
      <c r="AB69" s="55"/>
      <c r="AC69" s="55"/>
    </row>
    <row r="70" spans="1:37" s="17" customFormat="1" ht="36" customHeight="1" x14ac:dyDescent="0.25">
      <c r="A70" s="16"/>
      <c r="B70" s="175" t="s">
        <v>76</v>
      </c>
      <c r="C70" s="175"/>
      <c r="D70" s="81">
        <v>50822</v>
      </c>
      <c r="E70" s="81">
        <v>50644</v>
      </c>
      <c r="F70" s="82">
        <v>50481</v>
      </c>
      <c r="G70" s="82">
        <v>48691</v>
      </c>
      <c r="H70" s="82">
        <v>46672</v>
      </c>
      <c r="I70" s="82">
        <v>47379</v>
      </c>
      <c r="J70" s="82">
        <v>46882</v>
      </c>
      <c r="K70" s="82">
        <v>46392</v>
      </c>
      <c r="L70" s="82">
        <v>46399</v>
      </c>
      <c r="M70" s="82">
        <v>46129</v>
      </c>
      <c r="N70" s="82">
        <v>46888</v>
      </c>
      <c r="O70" s="82">
        <v>47308</v>
      </c>
      <c r="P70" s="82">
        <v>47856</v>
      </c>
      <c r="Q70" s="82">
        <v>48086</v>
      </c>
      <c r="R70" s="82">
        <v>48149</v>
      </c>
      <c r="S70" s="82">
        <v>42402</v>
      </c>
      <c r="T70" s="82">
        <v>45265</v>
      </c>
      <c r="U70" s="82">
        <v>46434</v>
      </c>
      <c r="V70" s="16"/>
      <c r="AB70" s="56"/>
      <c r="AC70" s="57"/>
      <c r="AD70" s="18"/>
      <c r="AE70" s="18"/>
      <c r="AF70" s="18"/>
      <c r="AG70" s="18"/>
      <c r="AK70" s="13"/>
    </row>
    <row r="71" spans="1:37" s="17" customFormat="1" ht="36" customHeight="1" x14ac:dyDescent="0.25">
      <c r="A71" s="16"/>
      <c r="B71" s="175" t="s">
        <v>77</v>
      </c>
      <c r="C71" s="175"/>
      <c r="D71" s="81">
        <v>33970</v>
      </c>
      <c r="E71" s="81">
        <v>35374</v>
      </c>
      <c r="F71" s="82">
        <v>36886</v>
      </c>
      <c r="G71" s="82">
        <v>37993</v>
      </c>
      <c r="H71" s="82">
        <v>38861</v>
      </c>
      <c r="I71" s="82">
        <v>41385</v>
      </c>
      <c r="J71" s="82">
        <v>42699</v>
      </c>
      <c r="K71" s="82">
        <v>44356</v>
      </c>
      <c r="L71" s="82">
        <v>45966</v>
      </c>
      <c r="M71" s="82">
        <v>47642</v>
      </c>
      <c r="N71" s="82">
        <v>48958</v>
      </c>
      <c r="O71" s="82">
        <v>49308</v>
      </c>
      <c r="P71" s="82">
        <v>50846</v>
      </c>
      <c r="Q71" s="82">
        <v>52050</v>
      </c>
      <c r="R71" s="82">
        <v>52616</v>
      </c>
      <c r="S71" s="82">
        <v>49442</v>
      </c>
      <c r="T71" s="82">
        <v>52390</v>
      </c>
      <c r="U71" s="82">
        <v>53507</v>
      </c>
      <c r="V71" s="16"/>
      <c r="AB71" s="56"/>
      <c r="AC71" s="57"/>
      <c r="AD71" s="18"/>
      <c r="AE71" s="18"/>
      <c r="AF71" s="18"/>
      <c r="AG71" s="18"/>
      <c r="AK71" s="13"/>
    </row>
    <row r="72" spans="1:37" s="17" customFormat="1" ht="36" customHeight="1" x14ac:dyDescent="0.25">
      <c r="A72" s="25"/>
      <c r="B72" s="178" t="s">
        <v>78</v>
      </c>
      <c r="C72" s="178"/>
      <c r="D72" s="84">
        <v>84792</v>
      </c>
      <c r="E72" s="84">
        <v>86018</v>
      </c>
      <c r="F72" s="85">
        <v>87367</v>
      </c>
      <c r="G72" s="85">
        <v>86684</v>
      </c>
      <c r="H72" s="85">
        <v>85533</v>
      </c>
      <c r="I72" s="85">
        <v>88764</v>
      </c>
      <c r="J72" s="85">
        <v>89581</v>
      </c>
      <c r="K72" s="85">
        <v>90748</v>
      </c>
      <c r="L72" s="85">
        <v>92365</v>
      </c>
      <c r="M72" s="85">
        <v>93771</v>
      </c>
      <c r="N72" s="85">
        <v>95846</v>
      </c>
      <c r="O72" s="85">
        <v>96616</v>
      </c>
      <c r="P72" s="85">
        <v>98702</v>
      </c>
      <c r="Q72" s="85">
        <v>100136</v>
      </c>
      <c r="R72" s="85">
        <v>100765</v>
      </c>
      <c r="S72" s="85">
        <v>91844</v>
      </c>
      <c r="T72" s="85">
        <v>97655</v>
      </c>
      <c r="U72" s="85">
        <v>99941</v>
      </c>
      <c r="V72" s="25"/>
      <c r="AB72" s="56"/>
      <c r="AC72" s="57"/>
      <c r="AD72" s="18"/>
      <c r="AE72" s="18"/>
      <c r="AF72" s="18"/>
      <c r="AG72" s="18"/>
      <c r="AK72" s="13"/>
    </row>
    <row r="74" spans="1:37" ht="18.75" customHeight="1" x14ac:dyDescent="0.2">
      <c r="A74" s="162" t="s">
        <v>93</v>
      </c>
      <c r="B74" s="162"/>
      <c r="C74" s="162"/>
      <c r="D74" s="162"/>
      <c r="E74" s="162"/>
      <c r="F74" s="162"/>
      <c r="G74" s="162"/>
      <c r="H74" s="162"/>
      <c r="I74" s="162"/>
      <c r="J74" s="162"/>
      <c r="K74" s="162"/>
      <c r="L74" s="162"/>
      <c r="M74" s="162"/>
      <c r="N74" s="162"/>
      <c r="O74" s="162"/>
      <c r="AB74" s="59"/>
    </row>
  </sheetData>
  <mergeCells count="12">
    <mergeCell ref="X3:Y3"/>
    <mergeCell ref="B42:C42"/>
    <mergeCell ref="B50:C50"/>
    <mergeCell ref="B70:C70"/>
    <mergeCell ref="B72:C72"/>
    <mergeCell ref="B71:C71"/>
    <mergeCell ref="B58:C58"/>
    <mergeCell ref="B3:C3"/>
    <mergeCell ref="B4:C4"/>
    <mergeCell ref="B8:C8"/>
    <mergeCell ref="B17:C17"/>
    <mergeCell ref="B35:C35"/>
  </mergeCells>
  <hyperlinks>
    <hyperlink ref="X3" location="Índice!A1" display="Volver al índice" xr:uid="{00000000-0004-0000-0300-000000000000}"/>
  </hyperlinks>
  <pageMargins left="0.7" right="0.7" top="0.75" bottom="0.75" header="0.3" footer="0.3"/>
  <pageSetup paperSize="9" scale="23"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Hoja67">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20.45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297</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17.224193370000002</v>
      </c>
      <c r="E4" s="66">
        <v>17.199137750000002</v>
      </c>
      <c r="F4" s="66">
        <v>17.490355810000001</v>
      </c>
      <c r="G4" s="66">
        <v>17.748695139999999</v>
      </c>
      <c r="H4" s="66">
        <v>17.91731283</v>
      </c>
      <c r="I4" s="66">
        <v>18.696121989999998</v>
      </c>
      <c r="J4" s="66">
        <v>18.6577053</v>
      </c>
      <c r="K4" s="66">
        <v>19.68651637</v>
      </c>
      <c r="L4" s="66">
        <v>19.964741480000001</v>
      </c>
      <c r="M4" s="66">
        <v>21.005859090000001</v>
      </c>
      <c r="N4" s="66">
        <v>21.17841013</v>
      </c>
      <c r="O4" s="66">
        <v>20.851762529999998</v>
      </c>
      <c r="P4" s="66">
        <v>20.84137243</v>
      </c>
      <c r="Q4" s="66">
        <v>20.32656884</v>
      </c>
      <c r="R4" s="66">
        <v>21.086755539999999</v>
      </c>
      <c r="S4" s="66">
        <v>20.270428339999999</v>
      </c>
      <c r="T4" s="66">
        <v>20.07350598</v>
      </c>
      <c r="U4" s="66">
        <v>20.445042150000003</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6.1251499799999998</v>
      </c>
      <c r="E5" s="74">
        <v>6.1603057699999999</v>
      </c>
      <c r="F5" s="74">
        <v>6.25608772</v>
      </c>
      <c r="G5" s="74">
        <v>6.2690196900000004</v>
      </c>
      <c r="H5" s="74">
        <v>6.25777099</v>
      </c>
      <c r="I5" s="74">
        <v>6.1840322500000005</v>
      </c>
      <c r="J5" s="74">
        <v>6.1000736500000006</v>
      </c>
      <c r="K5" s="74">
        <v>6.4759227700000004</v>
      </c>
      <c r="L5" s="74">
        <v>6.37346507</v>
      </c>
      <c r="M5" s="74">
        <v>6.59912279</v>
      </c>
      <c r="N5" s="74">
        <v>6.7777992899999999</v>
      </c>
      <c r="O5" s="74">
        <v>6.6098460599999997</v>
      </c>
      <c r="P5" s="74">
        <v>6.6369239599999998</v>
      </c>
      <c r="Q5" s="74">
        <v>6.3873801500000003</v>
      </c>
      <c r="R5" s="74">
        <v>6.7569718700000001</v>
      </c>
      <c r="S5" s="74">
        <v>6.1471680399999995</v>
      </c>
      <c r="T5" s="74">
        <v>6.2055034999999998</v>
      </c>
      <c r="U5" s="74">
        <v>7.0161337499999998</v>
      </c>
      <c r="V5" s="74">
        <v>34.317042237058921</v>
      </c>
      <c r="AD5" s="113"/>
      <c r="AE5" s="113"/>
      <c r="AO5" s="114" t="s">
        <v>320</v>
      </c>
      <c r="AP5" s="115">
        <f t="shared" ref="AP5:BF5" si="0">+E4/D4-1</f>
        <v>-1.4546759585061242E-3</v>
      </c>
      <c r="AQ5" s="115">
        <f t="shared" si="0"/>
        <v>1.6932131379667537E-2</v>
      </c>
      <c r="AR5" s="115">
        <f t="shared" si="0"/>
        <v>1.4770387338392199E-2</v>
      </c>
      <c r="AS5" s="115">
        <f t="shared" si="0"/>
        <v>9.5002865658551094E-3</v>
      </c>
      <c r="AT5" s="115">
        <f t="shared" si="0"/>
        <v>4.3466850603623541E-2</v>
      </c>
      <c r="AU5" s="115">
        <f t="shared" si="0"/>
        <v>-2.0547945729357808E-3</v>
      </c>
      <c r="AV5" s="115">
        <f t="shared" si="0"/>
        <v>5.5141350635439679E-2</v>
      </c>
      <c r="AW5" s="115">
        <f t="shared" si="0"/>
        <v>1.4132775183322233E-2</v>
      </c>
      <c r="AX5" s="115">
        <f t="shared" si="0"/>
        <v>5.2147813235796647E-2</v>
      </c>
      <c r="AY5" s="115">
        <f t="shared" si="0"/>
        <v>8.2144243308830411E-3</v>
      </c>
      <c r="AZ5" s="115">
        <f t="shared" si="0"/>
        <v>-1.5423612914988949E-2</v>
      </c>
      <c r="BA5" s="115">
        <f t="shared" si="0"/>
        <v>-4.9828401724072435E-4</v>
      </c>
      <c r="BB5" s="115">
        <f t="shared" si="0"/>
        <v>-2.470104076538493E-2</v>
      </c>
      <c r="BC5" s="115">
        <f t="shared" si="0"/>
        <v>3.739867293805399E-2</v>
      </c>
      <c r="BD5" s="115">
        <f t="shared" si="0"/>
        <v>-3.8712792892746761E-2</v>
      </c>
      <c r="BE5" s="115">
        <f t="shared" si="0"/>
        <v>-9.7147606699266031E-3</v>
      </c>
      <c r="BF5" s="115">
        <f t="shared" si="0"/>
        <v>1.8508783187659361E-2</v>
      </c>
    </row>
    <row r="6" spans="1:58" s="105" customFormat="1" ht="22.5" customHeight="1" x14ac:dyDescent="0.25">
      <c r="B6" s="111"/>
      <c r="C6" s="72" t="s">
        <v>0</v>
      </c>
      <c r="D6" s="74">
        <v>3.2283751900000004</v>
      </c>
      <c r="E6" s="74">
        <v>3.3111568200000003</v>
      </c>
      <c r="F6" s="74">
        <v>3.64402275</v>
      </c>
      <c r="G6" s="74">
        <v>3.4053000600000001</v>
      </c>
      <c r="H6" s="74">
        <v>3.5074033</v>
      </c>
      <c r="I6" s="74">
        <v>3.7284949999999997</v>
      </c>
      <c r="J6" s="74">
        <v>3.4100134899999999</v>
      </c>
      <c r="K6" s="74">
        <v>3.8392859600000002</v>
      </c>
      <c r="L6" s="74">
        <v>3.97929427</v>
      </c>
      <c r="M6" s="74">
        <v>4.3937311299999999</v>
      </c>
      <c r="N6" s="74">
        <v>4.0890458899999995</v>
      </c>
      <c r="O6" s="74">
        <v>4.2092883800000003</v>
      </c>
      <c r="P6" s="74">
        <v>4.2462938599999998</v>
      </c>
      <c r="Q6" s="74">
        <v>3.8495267900000001</v>
      </c>
      <c r="R6" s="74">
        <v>4.0018803600000004</v>
      </c>
      <c r="S6" s="74">
        <v>3.8804480199999998</v>
      </c>
      <c r="T6" s="74">
        <v>3.2781451800000001</v>
      </c>
      <c r="U6" s="74">
        <v>3.13770492</v>
      </c>
      <c r="V6" s="74">
        <v>15.347021038056404</v>
      </c>
      <c r="AI6" s="23"/>
      <c r="AO6" s="114" t="s">
        <v>319</v>
      </c>
      <c r="AP6" s="115">
        <f t="shared" ref="AP6:BF6" si="1">+E64/D64-1</f>
        <v>3.8214303466883592E-3</v>
      </c>
      <c r="AQ6" s="115">
        <f t="shared" si="1"/>
        <v>-3.5035281106888805E-2</v>
      </c>
      <c r="AR6" s="115">
        <f t="shared" si="1"/>
        <v>3.3943256142252798E-2</v>
      </c>
      <c r="AS6" s="115">
        <f t="shared" si="1"/>
        <v>-8.2596101916872722E-2</v>
      </c>
      <c r="AT6" s="115">
        <f t="shared" si="1"/>
        <v>-6.9682367406853629E-3</v>
      </c>
      <c r="AU6" s="115">
        <f t="shared" si="1"/>
        <v>-2.3158868137372779E-2</v>
      </c>
      <c r="AV6" s="115">
        <f t="shared" si="1"/>
        <v>6.3555255978085645E-2</v>
      </c>
      <c r="AW6" s="115">
        <f t="shared" si="1"/>
        <v>2.2540257496308502E-3</v>
      </c>
      <c r="AX6" s="115">
        <f t="shared" si="1"/>
        <v>2.2064556831984827E-2</v>
      </c>
      <c r="AY6" s="115">
        <f t="shared" si="1"/>
        <v>-6.7885134627917454E-3</v>
      </c>
      <c r="AZ6" s="115">
        <f t="shared" si="1"/>
        <v>-1.6624772431751089E-2</v>
      </c>
      <c r="BA6" s="115">
        <f t="shared" si="1"/>
        <v>4.842524972520823E-2</v>
      </c>
      <c r="BB6" s="115">
        <f t="shared" si="1"/>
        <v>-1.0802452259596862E-2</v>
      </c>
      <c r="BC6" s="115">
        <f t="shared" si="1"/>
        <v>5.0897896890026662E-2</v>
      </c>
      <c r="BD6" s="115">
        <f t="shared" si="1"/>
        <v>-8.2594724482178195E-2</v>
      </c>
      <c r="BE6" s="115">
        <f t="shared" si="1"/>
        <v>-1.064435817516618E-2</v>
      </c>
      <c r="BF6" s="115">
        <f t="shared" si="1"/>
        <v>-2.333643114352113E-2</v>
      </c>
    </row>
    <row r="7" spans="1:58" s="23" customFormat="1" ht="22.5" customHeight="1" x14ac:dyDescent="0.25">
      <c r="B7" s="72"/>
      <c r="C7" s="72" t="s">
        <v>5</v>
      </c>
      <c r="D7" s="74">
        <v>2.1941535000000001</v>
      </c>
      <c r="E7" s="74">
        <v>1.9534647000000001</v>
      </c>
      <c r="F7" s="74">
        <v>1.6746500000000002</v>
      </c>
      <c r="G7" s="74">
        <v>1.9554720999999999</v>
      </c>
      <c r="H7" s="74">
        <v>1.4640639000000002</v>
      </c>
      <c r="I7" s="74">
        <v>1.2909969000000001</v>
      </c>
      <c r="J7" s="74">
        <v>1.3760988000000001</v>
      </c>
      <c r="K7" s="74">
        <v>1.6447379</v>
      </c>
      <c r="L7" s="74">
        <v>1.4712889</v>
      </c>
      <c r="M7" s="74">
        <v>1.2753377000000001</v>
      </c>
      <c r="N7" s="74">
        <v>1.3560509999999999</v>
      </c>
      <c r="O7" s="74">
        <v>1.1422596</v>
      </c>
      <c r="P7" s="74">
        <v>1.15710734</v>
      </c>
      <c r="Q7" s="74">
        <v>1.2528231699999999</v>
      </c>
      <c r="R7" s="74">
        <v>1.5015560800000001</v>
      </c>
      <c r="S7" s="74">
        <v>1.57654396</v>
      </c>
      <c r="T7" s="74">
        <v>1.78358175</v>
      </c>
      <c r="U7" s="74">
        <v>1.2024327800000001</v>
      </c>
      <c r="V7" s="74">
        <v>5.8812927416733158</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v>0</v>
      </c>
      <c r="V8" s="74">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2.0060359999999999</v>
      </c>
      <c r="E9" s="74">
        <v>2.0271919999999999</v>
      </c>
      <c r="F9" s="74">
        <v>2.0329540000000001</v>
      </c>
      <c r="G9" s="74">
        <v>1.92167</v>
      </c>
      <c r="H9" s="74">
        <v>2.0824039999999999</v>
      </c>
      <c r="I9" s="74">
        <v>2.12635</v>
      </c>
      <c r="J9" s="74">
        <v>2.1592020000000001</v>
      </c>
      <c r="K9" s="74">
        <v>1.968712</v>
      </c>
      <c r="L9" s="74">
        <v>1.9802360000000001</v>
      </c>
      <c r="M9" s="74">
        <v>2.0910900000000003</v>
      </c>
      <c r="N9" s="74">
        <v>2.1092359999999997</v>
      </c>
      <c r="O9" s="74">
        <v>2.2302379999999999</v>
      </c>
      <c r="P9" s="74">
        <v>2.16490698</v>
      </c>
      <c r="Q9" s="74">
        <v>2.25766804</v>
      </c>
      <c r="R9" s="74">
        <v>2.2012639100000002</v>
      </c>
      <c r="S9" s="74">
        <v>2.0868559599999998</v>
      </c>
      <c r="T9" s="74">
        <v>2.0841162399999997</v>
      </c>
      <c r="U9" s="74">
        <v>2.2586140399999999</v>
      </c>
      <c r="V9" s="74">
        <v>11.047245701080639</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1.3899303600000001</v>
      </c>
      <c r="E10" s="74">
        <v>1.3939764299999999</v>
      </c>
      <c r="F10" s="74">
        <v>1.4031115000000001</v>
      </c>
      <c r="G10" s="74">
        <v>1.31876697</v>
      </c>
      <c r="H10" s="74">
        <v>1.2685335900000001</v>
      </c>
      <c r="I10" s="74">
        <v>1.35067084</v>
      </c>
      <c r="J10" s="74">
        <v>1.35337142</v>
      </c>
      <c r="K10" s="74">
        <v>1.3571721399999999</v>
      </c>
      <c r="L10" s="74">
        <v>1.3338751400000002</v>
      </c>
      <c r="M10" s="74">
        <v>1.3351520399999999</v>
      </c>
      <c r="N10" s="74">
        <v>1.34116331</v>
      </c>
      <c r="O10" s="74">
        <v>1.3645468199999999</v>
      </c>
      <c r="P10" s="74">
        <v>1.3334897100000001</v>
      </c>
      <c r="Q10" s="74">
        <v>1.3119952699999999</v>
      </c>
      <c r="R10" s="74">
        <v>1.29878428</v>
      </c>
      <c r="S10" s="74">
        <v>1.2253068900000001</v>
      </c>
      <c r="T10" s="74">
        <v>1.2496905300000001</v>
      </c>
      <c r="U10" s="74">
        <v>1.2744364700000002</v>
      </c>
      <c r="V10" s="74">
        <v>6.2334744073882966</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5.2804000000000004E-2</v>
      </c>
      <c r="E11" s="74">
        <v>5.3491999999999998E-2</v>
      </c>
      <c r="F11" s="74">
        <v>8.0238000000000004E-2</v>
      </c>
      <c r="G11" s="74">
        <v>9.1245999999999994E-2</v>
      </c>
      <c r="H11" s="74">
        <v>0.12728</v>
      </c>
      <c r="I11" s="74">
        <v>0.141126</v>
      </c>
      <c r="J11" s="74">
        <v>0.16864599999999999</v>
      </c>
      <c r="K11" s="74">
        <v>0.17922400000000002</v>
      </c>
      <c r="L11" s="74">
        <v>0.17449400000000001</v>
      </c>
      <c r="M11" s="74">
        <v>0.19177999999999998</v>
      </c>
      <c r="N11" s="74">
        <v>0.206486</v>
      </c>
      <c r="O11" s="74">
        <v>0.20622799999999997</v>
      </c>
      <c r="P11" s="74">
        <v>0.18642057000000001</v>
      </c>
      <c r="Q11" s="74">
        <v>0.18646485000000002</v>
      </c>
      <c r="R11" s="74">
        <v>0.20493997999999999</v>
      </c>
      <c r="S11" s="74">
        <v>0.21197125999999999</v>
      </c>
      <c r="T11" s="74">
        <v>0.24497765000000002</v>
      </c>
      <c r="U11" s="74">
        <v>0.27020906</v>
      </c>
      <c r="V11" s="74">
        <v>1.3216361111781811</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2.2277443399999992</v>
      </c>
      <c r="E12" s="70">
        <v>2.2995500300000025</v>
      </c>
      <c r="F12" s="70">
        <v>2.3992918400000018</v>
      </c>
      <c r="G12" s="70">
        <v>2.7872203199999976</v>
      </c>
      <c r="H12" s="70">
        <v>3.2098570499999983</v>
      </c>
      <c r="I12" s="70">
        <v>3.8744509999999988</v>
      </c>
      <c r="J12" s="70">
        <v>4.0902999399999995</v>
      </c>
      <c r="K12" s="70">
        <v>4.2214615999999996</v>
      </c>
      <c r="L12" s="70">
        <v>4.6520881000000021</v>
      </c>
      <c r="M12" s="70">
        <v>5.1196454300000003</v>
      </c>
      <c r="N12" s="70">
        <v>5.2986286400000004</v>
      </c>
      <c r="O12" s="70">
        <v>5.0893556700000016</v>
      </c>
      <c r="P12" s="70">
        <v>5.1162300100000024</v>
      </c>
      <c r="Q12" s="70">
        <v>5.080710569999999</v>
      </c>
      <c r="R12" s="70">
        <v>5.1213590599999979</v>
      </c>
      <c r="S12" s="70">
        <v>5.1421342099999983</v>
      </c>
      <c r="T12" s="70">
        <v>5.2274911300000007</v>
      </c>
      <c r="U12" s="70">
        <v>5.2855111300000033</v>
      </c>
      <c r="V12" s="70">
        <v>25.852287763564245</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12.546509319999998</v>
      </c>
      <c r="E13" s="71">
        <v>12.698000760000001</v>
      </c>
      <c r="F13" s="71">
        <v>12.813213809999999</v>
      </c>
      <c r="G13" s="71">
        <v>12.770115879999999</v>
      </c>
      <c r="H13" s="71">
        <v>12.70206402</v>
      </c>
      <c r="I13" s="71">
        <v>13.07826684</v>
      </c>
      <c r="J13" s="71">
        <v>12.934276150000001</v>
      </c>
      <c r="K13" s="71">
        <v>13.12534286</v>
      </c>
      <c r="L13" s="71">
        <v>13.53202843</v>
      </c>
      <c r="M13" s="71">
        <v>14.446977540000001</v>
      </c>
      <c r="N13" s="71">
        <v>14.33449987</v>
      </c>
      <c r="O13" s="71">
        <v>14.66895697</v>
      </c>
      <c r="P13" s="71">
        <v>14.76464818</v>
      </c>
      <c r="Q13" s="71">
        <v>14.54202832</v>
      </c>
      <c r="R13" s="71">
        <v>15.125311680000001</v>
      </c>
      <c r="S13" s="71">
        <v>13.85745541</v>
      </c>
      <c r="T13" s="71">
        <v>13.782555050000001</v>
      </c>
      <c r="U13" s="71">
        <v>13.6478915</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5.9631094000000004</v>
      </c>
      <c r="E14" s="74">
        <v>6.0167486999999999</v>
      </c>
      <c r="F14" s="74">
        <v>6.0560155</v>
      </c>
      <c r="G14" s="74">
        <v>6.0911438999999996</v>
      </c>
      <c r="H14" s="74">
        <v>5.8589180000000001</v>
      </c>
      <c r="I14" s="74">
        <v>5.9001869999999998</v>
      </c>
      <c r="J14" s="74">
        <v>5.874053</v>
      </c>
      <c r="K14" s="74">
        <v>5.8344820999999998</v>
      </c>
      <c r="L14" s="74">
        <v>5.9268060999999994</v>
      </c>
      <c r="M14" s="74">
        <v>6.0749678999999999</v>
      </c>
      <c r="N14" s="74">
        <v>6.2137304999999996</v>
      </c>
      <c r="O14" s="74">
        <v>6.3909571999999999</v>
      </c>
      <c r="P14" s="74">
        <v>6.6393718000000002</v>
      </c>
      <c r="Q14" s="74">
        <v>6.7069642000000007</v>
      </c>
      <c r="R14" s="74">
        <v>6.9419260100000004</v>
      </c>
      <c r="S14" s="74">
        <v>6.14426878</v>
      </c>
      <c r="T14" s="74">
        <v>6.37121826</v>
      </c>
      <c r="U14" s="74">
        <v>6.43264485</v>
      </c>
      <c r="V14" s="74">
        <v>47.132883859752255</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1.33419307</v>
      </c>
      <c r="E15" s="74">
        <v>1.3385614100000001</v>
      </c>
      <c r="F15" s="74">
        <v>1.3383035000000001</v>
      </c>
      <c r="G15" s="74">
        <v>1.36969121</v>
      </c>
      <c r="H15" s="74">
        <v>1.68641518</v>
      </c>
      <c r="I15" s="74">
        <v>1.7773593599999999</v>
      </c>
      <c r="J15" s="74">
        <v>1.7144084800000001</v>
      </c>
      <c r="K15" s="74">
        <v>1.9195589900000001</v>
      </c>
      <c r="L15" s="74">
        <v>2.2705814700000002</v>
      </c>
      <c r="M15" s="74">
        <v>3.0063924200000001</v>
      </c>
      <c r="N15" s="74">
        <v>2.6905070700000002</v>
      </c>
      <c r="O15" s="74">
        <v>2.93801275</v>
      </c>
      <c r="P15" s="74">
        <v>2.8041937799999999</v>
      </c>
      <c r="Q15" s="74">
        <v>2.4911997399999999</v>
      </c>
      <c r="R15" s="74">
        <v>2.8256085899999999</v>
      </c>
      <c r="S15" s="74">
        <v>2.5962895400000003</v>
      </c>
      <c r="T15" s="74">
        <v>2.2441898500000002</v>
      </c>
      <c r="U15" s="74">
        <v>2.07142742</v>
      </c>
      <c r="V15" s="74">
        <v>15.17763692655382</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0.83596515999999998</v>
      </c>
      <c r="E16" s="74">
        <v>0.87281996000000006</v>
      </c>
      <c r="F16" s="74">
        <v>0.91981617000000004</v>
      </c>
      <c r="G16" s="74">
        <v>0.92803464000000002</v>
      </c>
      <c r="H16" s="74">
        <v>0.81332948999999999</v>
      </c>
      <c r="I16" s="74">
        <v>0.89959752999999998</v>
      </c>
      <c r="J16" s="74">
        <v>0.86981167999999998</v>
      </c>
      <c r="K16" s="74">
        <v>0.91741367000000007</v>
      </c>
      <c r="L16" s="74">
        <v>0.97459439999999997</v>
      </c>
      <c r="M16" s="74">
        <v>0.93427265999999998</v>
      </c>
      <c r="N16" s="74">
        <v>0.95775940999999998</v>
      </c>
      <c r="O16" s="74">
        <v>0.89227476000000006</v>
      </c>
      <c r="P16" s="74">
        <v>0.91526472999999997</v>
      </c>
      <c r="Q16" s="74">
        <v>0.95570124000000001</v>
      </c>
      <c r="R16" s="74">
        <v>0.93515477000000002</v>
      </c>
      <c r="S16" s="74">
        <v>0.84714056000000004</v>
      </c>
      <c r="T16" s="74">
        <v>0.84080467999999997</v>
      </c>
      <c r="U16" s="74">
        <v>0.80780439000000004</v>
      </c>
      <c r="V16" s="74">
        <v>5.9188951641357939</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3.2607759999999999</v>
      </c>
      <c r="E17" s="74">
        <v>3.3347359999999999</v>
      </c>
      <c r="F17" s="74">
        <v>3.363718</v>
      </c>
      <c r="G17" s="74">
        <v>3.3269099999999998</v>
      </c>
      <c r="H17" s="74">
        <v>3.3381759999999998</v>
      </c>
      <c r="I17" s="74">
        <v>3.4424939999999999</v>
      </c>
      <c r="J17" s="74">
        <v>3.417468</v>
      </c>
      <c r="K17" s="74">
        <v>3.3858200000000003</v>
      </c>
      <c r="L17" s="74">
        <v>3.340068</v>
      </c>
      <c r="M17" s="74">
        <v>3.407578</v>
      </c>
      <c r="N17" s="74">
        <v>3.444042</v>
      </c>
      <c r="O17" s="74">
        <v>3.3970859999999998</v>
      </c>
      <c r="P17" s="74">
        <v>3.36966834</v>
      </c>
      <c r="Q17" s="74">
        <v>3.3774686299999996</v>
      </c>
      <c r="R17" s="74">
        <v>3.4051823800000003</v>
      </c>
      <c r="S17" s="74">
        <v>3.3349305300000003</v>
      </c>
      <c r="T17" s="74">
        <v>3.3488738100000002</v>
      </c>
      <c r="U17" s="74">
        <v>3.3122777399999999</v>
      </c>
      <c r="V17" s="74">
        <v>24.269519874187161</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0.23880223</v>
      </c>
      <c r="E18" s="74">
        <v>0.23803791000000002</v>
      </c>
      <c r="F18" s="74">
        <v>0.23638984999999998</v>
      </c>
      <c r="G18" s="74">
        <v>0.23008421000000001</v>
      </c>
      <c r="H18" s="74">
        <v>0.24195505</v>
      </c>
      <c r="I18" s="74">
        <v>0.22619094999999997</v>
      </c>
      <c r="J18" s="74">
        <v>0.22953485000000001</v>
      </c>
      <c r="K18" s="74">
        <v>0.23111125999999999</v>
      </c>
      <c r="L18" s="74">
        <v>0.20629475</v>
      </c>
      <c r="M18" s="74">
        <v>0.20266423</v>
      </c>
      <c r="N18" s="74">
        <v>0.20471834</v>
      </c>
      <c r="O18" s="74">
        <v>0.20092062000000002</v>
      </c>
      <c r="P18" s="74">
        <v>0.20209327999999999</v>
      </c>
      <c r="Q18" s="74">
        <v>0.19777492000000002</v>
      </c>
      <c r="R18" s="74">
        <v>0.19833773999999998</v>
      </c>
      <c r="S18" s="74">
        <v>0.19427619999999998</v>
      </c>
      <c r="T18" s="74">
        <v>0.19427619999999998</v>
      </c>
      <c r="U18" s="74">
        <v>0.19427619999999998</v>
      </c>
      <c r="V18" s="74">
        <v>1.4234887491595314</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0.91366345999999998</v>
      </c>
      <c r="E19" s="74">
        <v>0.89709677999999993</v>
      </c>
      <c r="F19" s="74">
        <v>0.89897080000000007</v>
      </c>
      <c r="G19" s="74">
        <v>0.82425192999999997</v>
      </c>
      <c r="H19" s="74">
        <v>0.76327030000000007</v>
      </c>
      <c r="I19" s="74">
        <v>0.83243800000000001</v>
      </c>
      <c r="J19" s="74">
        <v>0.82900013000000006</v>
      </c>
      <c r="K19" s="74">
        <v>0.83695684000000004</v>
      </c>
      <c r="L19" s="74">
        <v>0.81368372</v>
      </c>
      <c r="M19" s="74">
        <v>0.8211023300000001</v>
      </c>
      <c r="N19" s="74">
        <v>0.82374255000000007</v>
      </c>
      <c r="O19" s="74">
        <v>0.84970564999999998</v>
      </c>
      <c r="P19" s="74">
        <v>0.83405624999999994</v>
      </c>
      <c r="Q19" s="74">
        <v>0.81291959999999996</v>
      </c>
      <c r="R19" s="74">
        <v>0.81910218000000001</v>
      </c>
      <c r="S19" s="74">
        <v>0.74054980000000004</v>
      </c>
      <c r="T19" s="74">
        <v>0.78319224999999992</v>
      </c>
      <c r="U19" s="74">
        <v>0.82946090000000006</v>
      </c>
      <c r="V19" s="74">
        <v>6.0775754262114416</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3.6963659999999998</v>
      </c>
      <c r="E20" s="71">
        <v>3.7442679999999999</v>
      </c>
      <c r="F20" s="71">
        <v>3.7751419999999998</v>
      </c>
      <c r="G20" s="71">
        <v>3.7778939999999999</v>
      </c>
      <c r="H20" s="71">
        <v>3.7453000000000003</v>
      </c>
      <c r="I20" s="71">
        <v>3.869828</v>
      </c>
      <c r="J20" s="71">
        <v>3.838266</v>
      </c>
      <c r="K20" s="71">
        <v>3.8378359999999998</v>
      </c>
      <c r="L20" s="71">
        <v>3.7643059999999999</v>
      </c>
      <c r="M20" s="71">
        <v>3.7829679999999999</v>
      </c>
      <c r="N20" s="71">
        <v>3.84334</v>
      </c>
      <c r="O20" s="71">
        <v>3.7980179999999999</v>
      </c>
      <c r="P20" s="71">
        <v>3.8391051000000003</v>
      </c>
      <c r="Q20" s="71">
        <v>3.8437460099999998</v>
      </c>
      <c r="R20" s="71">
        <v>3.8826409699999997</v>
      </c>
      <c r="S20" s="71">
        <v>3.8307240600000001</v>
      </c>
      <c r="T20" s="71">
        <v>3.8378695499999997</v>
      </c>
      <c r="U20" s="71">
        <v>3.8467431099999998</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3.4399999999999996E-4</v>
      </c>
      <c r="E21" s="74">
        <v>2.0639999999999999E-3</v>
      </c>
      <c r="F21" s="74">
        <v>8.599999999999999E-5</v>
      </c>
      <c r="G21" s="74">
        <v>1.1438E-2</v>
      </c>
      <c r="H21" s="74">
        <v>8.5999999999999998E-4</v>
      </c>
      <c r="I21" s="74">
        <v>1.7199999999999998E-4</v>
      </c>
      <c r="J21" s="74">
        <v>1.7199999999999998E-4</v>
      </c>
      <c r="K21" s="74">
        <v>3.4399999999999996E-4</v>
      </c>
      <c r="L21" s="74">
        <v>3.4399999999999996E-4</v>
      </c>
      <c r="M21" s="74">
        <v>2.5799999999999998E-4</v>
      </c>
      <c r="N21" s="74">
        <v>8.599999999999999E-5</v>
      </c>
      <c r="O21" s="74">
        <v>2.5799999999999998E-4</v>
      </c>
      <c r="P21" s="74">
        <v>5.0680000000000007E-4</v>
      </c>
      <c r="Q21" s="74">
        <v>1.0032800000000001E-3</v>
      </c>
      <c r="R21" s="74">
        <v>3.612E-4</v>
      </c>
      <c r="S21" s="74">
        <v>1.5952100000000001E-3</v>
      </c>
      <c r="T21" s="74">
        <v>3.1395900000000003E-3</v>
      </c>
      <c r="U21" s="74">
        <v>6.3770999999999999E-4</v>
      </c>
      <c r="V21" s="74">
        <v>1.6577920120067494E-2</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0.79653200000000002</v>
      </c>
      <c r="E22" s="74">
        <v>0.82646000000000008</v>
      </c>
      <c r="F22" s="74">
        <v>1.015746</v>
      </c>
      <c r="G22" s="74">
        <v>0.90850399999999998</v>
      </c>
      <c r="H22" s="74">
        <v>0.76221799999999995</v>
      </c>
      <c r="I22" s="74">
        <v>0.84649800000000008</v>
      </c>
      <c r="J22" s="74">
        <v>0.71784199999999998</v>
      </c>
      <c r="K22" s="74">
        <v>0.75783199999999995</v>
      </c>
      <c r="L22" s="74">
        <v>0.74235200000000001</v>
      </c>
      <c r="M22" s="74">
        <v>0.60199999999999998</v>
      </c>
      <c r="N22" s="74">
        <v>0.58505799999999997</v>
      </c>
      <c r="O22" s="74">
        <v>0.491232</v>
      </c>
      <c r="P22" s="74">
        <v>0.60061814999999996</v>
      </c>
      <c r="Q22" s="74">
        <v>0.48668225999999998</v>
      </c>
      <c r="R22" s="74">
        <v>0.49850459000000003</v>
      </c>
      <c r="S22" s="74">
        <v>0.54646024999999998</v>
      </c>
      <c r="T22" s="74">
        <v>0.42829818000000003</v>
      </c>
      <c r="U22" s="74">
        <v>0.39703724000000001</v>
      </c>
      <c r="V22" s="74">
        <v>10.321386914760732</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0.50352999999999992</v>
      </c>
      <c r="E23" s="74">
        <v>0.475408</v>
      </c>
      <c r="F23" s="74">
        <v>0.27176</v>
      </c>
      <c r="G23" s="74">
        <v>0.41555200000000003</v>
      </c>
      <c r="H23" s="74">
        <v>0.28362799999999999</v>
      </c>
      <c r="I23" s="74">
        <v>0.177504</v>
      </c>
      <c r="J23" s="74">
        <v>0.18662000000000001</v>
      </c>
      <c r="K23" s="74">
        <v>0.30538600000000005</v>
      </c>
      <c r="L23" s="74">
        <v>0.20588399999999998</v>
      </c>
      <c r="M23" s="74">
        <v>0.16856000000000002</v>
      </c>
      <c r="N23" s="74">
        <v>0.16133600000000001</v>
      </c>
      <c r="O23" s="74">
        <v>9.0041999999999997E-2</v>
      </c>
      <c r="P23" s="74">
        <v>0.10427113</v>
      </c>
      <c r="Q23" s="74">
        <v>0.13613661999999999</v>
      </c>
      <c r="R23" s="74">
        <v>0.19490868</v>
      </c>
      <c r="S23" s="74">
        <v>0.19866197999999999</v>
      </c>
      <c r="T23" s="74">
        <v>0.27792272000000001</v>
      </c>
      <c r="U23" s="74">
        <v>0.11538587</v>
      </c>
      <c r="V23" s="74">
        <v>2.9995730596109396</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2.0060359999999999</v>
      </c>
      <c r="E25" s="74">
        <v>2.0271919999999999</v>
      </c>
      <c r="F25" s="74">
        <v>2.0329540000000001</v>
      </c>
      <c r="G25" s="74">
        <v>1.92167</v>
      </c>
      <c r="H25" s="74">
        <v>2.0824039999999999</v>
      </c>
      <c r="I25" s="74">
        <v>2.12635</v>
      </c>
      <c r="J25" s="74">
        <v>2.1592020000000001</v>
      </c>
      <c r="K25" s="74">
        <v>1.968712</v>
      </c>
      <c r="L25" s="74">
        <v>1.9802360000000001</v>
      </c>
      <c r="M25" s="74">
        <v>2.0910900000000003</v>
      </c>
      <c r="N25" s="74">
        <v>2.1092359999999997</v>
      </c>
      <c r="O25" s="74">
        <v>2.2302379999999999</v>
      </c>
      <c r="P25" s="74">
        <v>2.16490698</v>
      </c>
      <c r="Q25" s="74">
        <v>2.25766804</v>
      </c>
      <c r="R25" s="74">
        <v>2.2012639100000002</v>
      </c>
      <c r="S25" s="74">
        <v>2.0868559599999998</v>
      </c>
      <c r="T25" s="74">
        <v>2.0841162399999997</v>
      </c>
      <c r="U25" s="74">
        <v>2.2586140399999999</v>
      </c>
      <c r="V25" s="74">
        <v>58.714969401738912</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5.8652000000000003E-2</v>
      </c>
      <c r="E26" s="74">
        <v>6.3553999999999999E-2</v>
      </c>
      <c r="F26" s="74">
        <v>6.3640000000000002E-2</v>
      </c>
      <c r="G26" s="74">
        <v>6.2694E-2</v>
      </c>
      <c r="H26" s="74">
        <v>6.5703999999999999E-2</v>
      </c>
      <c r="I26" s="74">
        <v>6.6220000000000001E-2</v>
      </c>
      <c r="J26" s="74">
        <v>6.5016000000000004E-2</v>
      </c>
      <c r="K26" s="74">
        <v>6.8456000000000003E-2</v>
      </c>
      <c r="L26" s="74">
        <v>6.9058000000000008E-2</v>
      </c>
      <c r="M26" s="74">
        <v>6.9058000000000008E-2</v>
      </c>
      <c r="N26" s="74">
        <v>7.0176000000000002E-2</v>
      </c>
      <c r="O26" s="74">
        <v>7.0004000000000011E-2</v>
      </c>
      <c r="P26" s="74">
        <v>6.8959100000000009E-2</v>
      </c>
      <c r="Q26" s="74">
        <v>6.664871E-2</v>
      </c>
      <c r="R26" s="74">
        <v>6.803787E-2</v>
      </c>
      <c r="S26" s="74">
        <v>6.74289E-2</v>
      </c>
      <c r="T26" s="74">
        <v>6.905768000000001E-2</v>
      </c>
      <c r="U26" s="74">
        <v>6.5993309999999999E-2</v>
      </c>
      <c r="V26" s="74">
        <v>1.715563220960705</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5.2804000000000004E-2</v>
      </c>
      <c r="E27" s="74">
        <v>5.3491999999999998E-2</v>
      </c>
      <c r="F27" s="74">
        <v>7.9980000000000009E-2</v>
      </c>
      <c r="G27" s="74">
        <v>9.0987999999999999E-2</v>
      </c>
      <c r="H27" s="74">
        <v>0.12693599999999999</v>
      </c>
      <c r="I27" s="74">
        <v>0.14078200000000002</v>
      </c>
      <c r="J27" s="74">
        <v>0.16830199999999998</v>
      </c>
      <c r="K27" s="74">
        <v>0.17879400000000001</v>
      </c>
      <c r="L27" s="74">
        <v>0.17389199999999999</v>
      </c>
      <c r="M27" s="74">
        <v>0.19014599999999998</v>
      </c>
      <c r="N27" s="74">
        <v>0.20330400000000001</v>
      </c>
      <c r="O27" s="74">
        <v>0.201326</v>
      </c>
      <c r="P27" s="74">
        <v>0.17981224000000001</v>
      </c>
      <c r="Q27" s="74">
        <v>0.17782727000000001</v>
      </c>
      <c r="R27" s="74">
        <v>0.19396801</v>
      </c>
      <c r="S27" s="74">
        <v>0.19819267999999998</v>
      </c>
      <c r="T27" s="74">
        <v>0.22720478999999999</v>
      </c>
      <c r="U27" s="74">
        <v>0.24635925</v>
      </c>
      <c r="V27" s="74">
        <v>6.404359297078198</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2.5799999999999998E-4</v>
      </c>
      <c r="G28" s="74">
        <v>2.5799999999999998E-4</v>
      </c>
      <c r="H28" s="74">
        <v>3.4399999999999996E-4</v>
      </c>
      <c r="I28" s="74">
        <v>3.4399999999999996E-4</v>
      </c>
      <c r="J28" s="74">
        <v>3.4399999999999996E-4</v>
      </c>
      <c r="K28" s="74">
        <v>4.2999999999999999E-4</v>
      </c>
      <c r="L28" s="74">
        <v>6.02E-4</v>
      </c>
      <c r="M28" s="74">
        <v>1.6339999999999998E-3</v>
      </c>
      <c r="N28" s="74">
        <v>3.1819999999999999E-3</v>
      </c>
      <c r="O28" s="74">
        <v>4.9020000000000001E-3</v>
      </c>
      <c r="P28" s="74">
        <v>6.6083299999999999E-3</v>
      </c>
      <c r="Q28" s="74">
        <v>8.6375800000000006E-3</v>
      </c>
      <c r="R28" s="74">
        <v>1.0971970000000001E-2</v>
      </c>
      <c r="S28" s="74">
        <v>1.377858E-2</v>
      </c>
      <c r="T28" s="74">
        <v>1.7772860000000001E-2</v>
      </c>
      <c r="U28" s="74">
        <v>2.3849810000000003E-2</v>
      </c>
      <c r="V28" s="74">
        <v>0.62000007065717477</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'[1]Nueva Zelanda'!C29</f>
        <v>Otras renovables</v>
      </c>
      <c r="D29" s="74">
        <v>0.27846800000000016</v>
      </c>
      <c r="E29" s="74">
        <v>0.29609800000000019</v>
      </c>
      <c r="F29" s="74">
        <v>0.31071799999999961</v>
      </c>
      <c r="G29" s="74">
        <v>0.36678999999999995</v>
      </c>
      <c r="H29" s="74">
        <v>0.42320599999999997</v>
      </c>
      <c r="I29" s="74">
        <v>0.51195799999999991</v>
      </c>
      <c r="J29" s="74">
        <v>0.54076799999999947</v>
      </c>
      <c r="K29" s="74">
        <v>0.55788199999999977</v>
      </c>
      <c r="L29" s="74">
        <v>0.59193799999999941</v>
      </c>
      <c r="M29" s="74">
        <v>0.6602219999999992</v>
      </c>
      <c r="N29" s="74">
        <v>0.71096200000000032</v>
      </c>
      <c r="O29" s="74">
        <v>0.71001599999999998</v>
      </c>
      <c r="P29" s="74">
        <v>0.71342237000000042</v>
      </c>
      <c r="Q29" s="74">
        <v>0.7091422500000002</v>
      </c>
      <c r="R29" s="74">
        <v>0.71462473999999965</v>
      </c>
      <c r="S29" s="74">
        <v>0.71775050000000062</v>
      </c>
      <c r="T29" s="74">
        <v>0.73035748999999939</v>
      </c>
      <c r="U29" s="74">
        <v>0.73886587999999964</v>
      </c>
      <c r="V29" s="74">
        <v>19.20757011507326</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12.546509319999998</v>
      </c>
      <c r="E30" s="71">
        <v>12.698000760000001</v>
      </c>
      <c r="F30" s="71">
        <v>12.813213809999999</v>
      </c>
      <c r="G30" s="71">
        <v>12.770115879999999</v>
      </c>
      <c r="H30" s="71">
        <v>12.70206402</v>
      </c>
      <c r="I30" s="71">
        <v>13.07826684</v>
      </c>
      <c r="J30" s="71">
        <v>12.934276150000001</v>
      </c>
      <c r="K30" s="71">
        <v>13.12534286</v>
      </c>
      <c r="L30" s="71">
        <v>13.53202843</v>
      </c>
      <c r="M30" s="71">
        <v>14.446977540000001</v>
      </c>
      <c r="N30" s="71">
        <v>14.33449987</v>
      </c>
      <c r="O30" s="71">
        <v>14.66895697</v>
      </c>
      <c r="P30" s="71">
        <v>14.76464818</v>
      </c>
      <c r="Q30" s="71">
        <v>14.54202832</v>
      </c>
      <c r="R30" s="71">
        <v>15.125311680000001</v>
      </c>
      <c r="S30" s="71">
        <v>13.85745541</v>
      </c>
      <c r="T30" s="71">
        <v>13.782555050000001</v>
      </c>
      <c r="U30" s="71">
        <v>13.6478915</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'[1]Nueva Zelanda'!C31</f>
        <v>Industria</v>
      </c>
      <c r="D31" s="74">
        <v>4.0500889899999999</v>
      </c>
      <c r="E31" s="74">
        <v>3.9924090799999998</v>
      </c>
      <c r="F31" s="74">
        <v>4.10212076</v>
      </c>
      <c r="G31" s="74">
        <v>3.9930143400000002</v>
      </c>
      <c r="H31" s="74">
        <v>3.8498224900000002</v>
      </c>
      <c r="I31" s="74">
        <v>4.1545602399999995</v>
      </c>
      <c r="J31" s="74">
        <v>4.0525163499999994</v>
      </c>
      <c r="K31" s="74">
        <v>4.0318211900000005</v>
      </c>
      <c r="L31" s="74">
        <v>4.2693595100000001</v>
      </c>
      <c r="M31" s="74">
        <v>4.5670103900000001</v>
      </c>
      <c r="N31" s="74">
        <v>4.4774294399999999</v>
      </c>
      <c r="O31" s="74">
        <v>4.5535196100000004</v>
      </c>
      <c r="P31" s="74">
        <v>4.5100811800000002</v>
      </c>
      <c r="Q31" s="74">
        <v>4.4189900100000008</v>
      </c>
      <c r="R31" s="74">
        <v>4.6128522499999995</v>
      </c>
      <c r="S31" s="74">
        <v>4.2501066600000001</v>
      </c>
      <c r="T31" s="74">
        <v>4.1281851600000001</v>
      </c>
      <c r="U31" s="74">
        <v>4.0162275200000002</v>
      </c>
      <c r="V31" s="74">
        <v>29.427457860432142</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4.5564853400000001</v>
      </c>
      <c r="E32" s="74">
        <v>4.6086113199999996</v>
      </c>
      <c r="F32" s="74">
        <v>4.6547243399999996</v>
      </c>
      <c r="G32" s="74">
        <v>4.6753503499999995</v>
      </c>
      <c r="H32" s="74">
        <v>4.5813059700000007</v>
      </c>
      <c r="I32" s="74">
        <v>4.5696244999999998</v>
      </c>
      <c r="J32" s="74">
        <v>4.5806429</v>
      </c>
      <c r="K32" s="74">
        <v>4.5464151099999999</v>
      </c>
      <c r="L32" s="74">
        <v>4.5918949300000005</v>
      </c>
      <c r="M32" s="74">
        <v>4.63453611</v>
      </c>
      <c r="N32" s="74">
        <v>4.8332419499999997</v>
      </c>
      <c r="O32" s="74">
        <v>4.9368246099999995</v>
      </c>
      <c r="P32" s="74">
        <v>5.2537569499999996</v>
      </c>
      <c r="Q32" s="74">
        <v>5.3617715099999996</v>
      </c>
      <c r="R32" s="74">
        <v>5.4254952599999999</v>
      </c>
      <c r="S32" s="74">
        <v>4.6463814799999996</v>
      </c>
      <c r="T32" s="74">
        <v>4.8742556000000006</v>
      </c>
      <c r="U32" s="74">
        <v>4.9166775600000001</v>
      </c>
      <c r="V32" s="74">
        <v>36.025180592914296</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2.6659925899999997</v>
      </c>
      <c r="E33" s="74">
        <v>2.7258696799999997</v>
      </c>
      <c r="F33" s="74">
        <v>2.7144239099999998</v>
      </c>
      <c r="G33" s="74">
        <v>2.6475027600000005</v>
      </c>
      <c r="H33" s="74">
        <v>2.7269541899999998</v>
      </c>
      <c r="I33" s="74">
        <v>2.7187668500000002</v>
      </c>
      <c r="J33" s="74">
        <v>2.7256041800000004</v>
      </c>
      <c r="K33" s="74">
        <v>2.7966683199999998</v>
      </c>
      <c r="L33" s="74">
        <v>2.7417519199999996</v>
      </c>
      <c r="M33" s="74">
        <v>2.82375182</v>
      </c>
      <c r="N33" s="74">
        <v>2.8328831300000004</v>
      </c>
      <c r="O33" s="74">
        <v>2.8275176300000004</v>
      </c>
      <c r="P33" s="74">
        <v>2.8103422</v>
      </c>
      <c r="Q33" s="74">
        <v>2.7819206100000002</v>
      </c>
      <c r="R33" s="74">
        <v>2.8464069699999999</v>
      </c>
      <c r="S33" s="74">
        <v>2.8715484299999998</v>
      </c>
      <c r="T33" s="74">
        <v>2.9157431900000002</v>
      </c>
      <c r="U33" s="74">
        <v>2.9128004700000001</v>
      </c>
      <c r="V33" s="74">
        <v>21.342494333282179</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5.9631094000000004</v>
      </c>
      <c r="E34" s="71">
        <v>6.0167486999999999</v>
      </c>
      <c r="F34" s="71">
        <v>6.0560155</v>
      </c>
      <c r="G34" s="71">
        <v>6.0911438999999996</v>
      </c>
      <c r="H34" s="71">
        <v>5.8589180000000001</v>
      </c>
      <c r="I34" s="71">
        <v>5.9001869999999998</v>
      </c>
      <c r="J34" s="71">
        <v>5.874053</v>
      </c>
      <c r="K34" s="71">
        <v>5.8344820999999998</v>
      </c>
      <c r="L34" s="71">
        <v>5.9268060999999994</v>
      </c>
      <c r="M34" s="71">
        <v>6.0749678999999999</v>
      </c>
      <c r="N34" s="71">
        <v>6.2137304999999996</v>
      </c>
      <c r="O34" s="71">
        <v>6.3909571999999999</v>
      </c>
      <c r="P34" s="71">
        <v>6.6393718000000002</v>
      </c>
      <c r="Q34" s="71">
        <v>6.7069642000000007</v>
      </c>
      <c r="R34" s="71">
        <v>6.9419260100000004</v>
      </c>
      <c r="S34" s="71">
        <v>6.14426878</v>
      </c>
      <c r="T34" s="71">
        <v>6.37121826</v>
      </c>
      <c r="U34" s="71">
        <v>6.43264485</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0.4140857</v>
      </c>
      <c r="E35" s="74">
        <v>0.4243825</v>
      </c>
      <c r="F35" s="74">
        <v>0.4508375</v>
      </c>
      <c r="G35" s="74">
        <v>0.45709320000000003</v>
      </c>
      <c r="H35" s="74">
        <v>0.38624069999999999</v>
      </c>
      <c r="I35" s="74">
        <v>0.34429379999999998</v>
      </c>
      <c r="J35" s="74">
        <v>0.32865169999999999</v>
      </c>
      <c r="K35" s="74">
        <v>0.36218610000000001</v>
      </c>
      <c r="L35" s="74">
        <v>0.41827749999999997</v>
      </c>
      <c r="M35" s="74">
        <v>0.41850689999999996</v>
      </c>
      <c r="N35" s="74">
        <v>0.4095859</v>
      </c>
      <c r="O35" s="74">
        <v>0.44365060000000001</v>
      </c>
      <c r="P35" s="74">
        <v>0.43371920000000003</v>
      </c>
      <c r="Q35" s="74">
        <v>0.4503646</v>
      </c>
      <c r="R35" s="74">
        <v>0.45390557000000004</v>
      </c>
      <c r="S35" s="74">
        <v>0.4367084</v>
      </c>
      <c r="T35" s="74">
        <v>0.45953174999999996</v>
      </c>
      <c r="U35" s="74">
        <v>0.45800247999999999</v>
      </c>
      <c r="V35" s="74">
        <v>7.1199714997478836</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4.5484660000000003</v>
      </c>
      <c r="E36" s="74">
        <v>4.6010016</v>
      </c>
      <c r="F36" s="74">
        <v>4.6460582000000006</v>
      </c>
      <c r="G36" s="74">
        <v>4.6651176999999997</v>
      </c>
      <c r="H36" s="74">
        <v>4.5719050000000001</v>
      </c>
      <c r="I36" s="74">
        <v>4.5586323000000002</v>
      </c>
      <c r="J36" s="74">
        <v>4.5666492999999999</v>
      </c>
      <c r="K36" s="74">
        <v>4.5339542000000002</v>
      </c>
      <c r="L36" s="74">
        <v>4.5820148999999999</v>
      </c>
      <c r="M36" s="74">
        <v>4.6244204</v>
      </c>
      <c r="N36" s="74">
        <v>4.8227231000000002</v>
      </c>
      <c r="O36" s="74">
        <v>4.9258939000000002</v>
      </c>
      <c r="P36" s="74">
        <v>5.2429810999999997</v>
      </c>
      <c r="Q36" s="74">
        <v>5.3507667000000003</v>
      </c>
      <c r="R36" s="74">
        <v>5.4088340700000002</v>
      </c>
      <c r="S36" s="74">
        <v>4.6331240100000004</v>
      </c>
      <c r="T36" s="74">
        <v>4.8628552000000003</v>
      </c>
      <c r="U36" s="74">
        <v>4.9056093199999999</v>
      </c>
      <c r="V36" s="74">
        <v>76.261155938058664</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0.21263499999999999</v>
      </c>
      <c r="E37" s="74">
        <v>0.1838583</v>
      </c>
      <c r="F37" s="74">
        <v>0.18943299999999999</v>
      </c>
      <c r="G37" s="74">
        <v>0.17327480000000001</v>
      </c>
      <c r="H37" s="74">
        <v>0.15549009999999999</v>
      </c>
      <c r="I37" s="74">
        <v>0.1953375</v>
      </c>
      <c r="J37" s="74">
        <v>0.21097250000000001</v>
      </c>
      <c r="K37" s="74">
        <v>0.19020690000000001</v>
      </c>
      <c r="L37" s="74">
        <v>0.1837365</v>
      </c>
      <c r="M37" s="74">
        <v>0.1951726</v>
      </c>
      <c r="N37" s="74">
        <v>0.20506089999999999</v>
      </c>
      <c r="O37" s="74">
        <v>0.22015850000000001</v>
      </c>
      <c r="P37" s="74">
        <v>0.24465720000000002</v>
      </c>
      <c r="Q37" s="74">
        <v>0.22976010000000002</v>
      </c>
      <c r="R37" s="74">
        <v>0.23930650000000001</v>
      </c>
      <c r="S37" s="74">
        <v>0.29345994000000003</v>
      </c>
      <c r="T37" s="74">
        <v>0.30015182000000001</v>
      </c>
      <c r="U37" s="74">
        <v>0.31553934</v>
      </c>
      <c r="V37" s="74">
        <v>4.9052815343909435</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1.33419307</v>
      </c>
      <c r="E38" s="71">
        <v>1.3385614100000001</v>
      </c>
      <c r="F38" s="71">
        <v>1.3383035000000001</v>
      </c>
      <c r="G38" s="71">
        <v>1.36969121</v>
      </c>
      <c r="H38" s="71">
        <v>1.68641518</v>
      </c>
      <c r="I38" s="71">
        <v>1.7773593599999999</v>
      </c>
      <c r="J38" s="71">
        <v>1.7144084800000001</v>
      </c>
      <c r="K38" s="71">
        <v>1.9195589900000001</v>
      </c>
      <c r="L38" s="71">
        <v>2.2705814700000002</v>
      </c>
      <c r="M38" s="71">
        <v>3.0063924200000001</v>
      </c>
      <c r="N38" s="71">
        <v>2.6905070700000002</v>
      </c>
      <c r="O38" s="71">
        <v>2.93801275</v>
      </c>
      <c r="P38" s="71">
        <v>2.8041937799999999</v>
      </c>
      <c r="Q38" s="71">
        <v>2.4911997399999999</v>
      </c>
      <c r="R38" s="71">
        <v>2.8256085899999999</v>
      </c>
      <c r="S38" s="71">
        <v>2.5962895400000003</v>
      </c>
      <c r="T38" s="71">
        <v>2.2441898500000002</v>
      </c>
      <c r="U38" s="71">
        <v>2.07142742</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0.70417478</v>
      </c>
      <c r="E39" s="74">
        <v>0.67283360999999997</v>
      </c>
      <c r="F39" s="74">
        <v>0.70540674999999997</v>
      </c>
      <c r="G39" s="74">
        <v>0.68494223999999992</v>
      </c>
      <c r="H39" s="74">
        <v>0.80294843000000005</v>
      </c>
      <c r="I39" s="74">
        <v>0.92048004000000005</v>
      </c>
      <c r="J39" s="74">
        <v>0.90403210000000001</v>
      </c>
      <c r="K39" s="74">
        <v>0.90329669999999995</v>
      </c>
      <c r="L39" s="74">
        <v>1.0786966600000001</v>
      </c>
      <c r="M39" s="74">
        <v>1.3700945099999999</v>
      </c>
      <c r="N39" s="74">
        <v>1.24095091</v>
      </c>
      <c r="O39" s="74">
        <v>1.32714749</v>
      </c>
      <c r="P39" s="74">
        <v>1.31011901</v>
      </c>
      <c r="Q39" s="74">
        <v>1.16388808</v>
      </c>
      <c r="R39" s="74">
        <v>1.3746165000000001</v>
      </c>
      <c r="S39" s="74">
        <v>1.2482407599999998</v>
      </c>
      <c r="T39" s="74">
        <v>1.0837842800000002</v>
      </c>
      <c r="U39" s="74">
        <v>0.98587780000000003</v>
      </c>
      <c r="V39" s="74">
        <v>47.594127145425155</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3.8723999999999996E-4</v>
      </c>
      <c r="E40" s="74">
        <v>4.0911999999999996E-4</v>
      </c>
      <c r="F40" s="74">
        <v>5.1654000000000001E-4</v>
      </c>
      <c r="G40" s="74">
        <v>8.1605000000000002E-4</v>
      </c>
      <c r="H40" s="74">
        <v>8.1656999999999997E-4</v>
      </c>
      <c r="I40" s="74">
        <v>7.3079999999999998E-4</v>
      </c>
      <c r="J40" s="74">
        <v>1.191E-3</v>
      </c>
      <c r="K40" s="74">
        <v>7.491100000000001E-4</v>
      </c>
      <c r="L40" s="74">
        <v>6.7102999999999998E-4</v>
      </c>
      <c r="M40" s="74">
        <v>4.7210999999999998E-4</v>
      </c>
      <c r="N40" s="74">
        <v>5.3724999999999997E-4</v>
      </c>
      <c r="O40" s="74">
        <v>3.4710999999999997E-4</v>
      </c>
      <c r="P40" s="74">
        <v>1.9578E-4</v>
      </c>
      <c r="Q40" s="74">
        <v>1.7388000000000001E-4</v>
      </c>
      <c r="R40" s="74">
        <v>0</v>
      </c>
      <c r="S40" s="74">
        <v>0</v>
      </c>
      <c r="T40" s="74">
        <v>0</v>
      </c>
      <c r="U40" s="74">
        <v>0</v>
      </c>
      <c r="V40" s="74">
        <v>0</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0.30776989999999999</v>
      </c>
      <c r="E41" s="74">
        <v>0.30242736999999997</v>
      </c>
      <c r="F41" s="74">
        <v>0.26307206</v>
      </c>
      <c r="G41" s="74">
        <v>0.25767743999999998</v>
      </c>
      <c r="H41" s="74">
        <v>0.29383708999999997</v>
      </c>
      <c r="I41" s="74">
        <v>0.2763912</v>
      </c>
      <c r="J41" s="74">
        <v>0.24439269999999999</v>
      </c>
      <c r="K41" s="74">
        <v>0.30272552999999996</v>
      </c>
      <c r="L41" s="74">
        <v>0.29893444999999996</v>
      </c>
      <c r="M41" s="74">
        <v>0.32766301999999997</v>
      </c>
      <c r="N41" s="74">
        <v>0.33574121000000001</v>
      </c>
      <c r="O41" s="74">
        <v>0.31406806999999998</v>
      </c>
      <c r="P41" s="74">
        <v>0.31566128999999998</v>
      </c>
      <c r="Q41" s="74">
        <v>0.28042829000000002</v>
      </c>
      <c r="R41" s="74">
        <v>0.32987323000000002</v>
      </c>
      <c r="S41" s="74">
        <v>0.32397320000000002</v>
      </c>
      <c r="T41" s="74">
        <v>0.31929733999999999</v>
      </c>
      <c r="U41" s="74">
        <v>0.30599540999999997</v>
      </c>
      <c r="V41" s="74">
        <v>14.772200418202438</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5.9631090000000002</v>
      </c>
      <c r="E42" s="71">
        <v>6.0167489999999999</v>
      </c>
      <c r="F42" s="71">
        <v>6.0560159999999996</v>
      </c>
      <c r="G42" s="71">
        <v>6.0911439999999999</v>
      </c>
      <c r="H42" s="71">
        <v>5.8589180000000001</v>
      </c>
      <c r="I42" s="71">
        <v>5.9001869999999998</v>
      </c>
      <c r="J42" s="71">
        <v>5.874053</v>
      </c>
      <c r="K42" s="71">
        <v>5.8344820000000004</v>
      </c>
      <c r="L42" s="71">
        <v>5.926806</v>
      </c>
      <c r="M42" s="71">
        <v>6.0749680000000001</v>
      </c>
      <c r="N42" s="71">
        <v>6.2137310000000001</v>
      </c>
      <c r="O42" s="71">
        <v>6.3909570000000002</v>
      </c>
      <c r="P42" s="71">
        <v>6.6393720000000007</v>
      </c>
      <c r="Q42" s="71">
        <v>6.7069640000000001</v>
      </c>
      <c r="R42" s="71">
        <v>6.9419260000000005</v>
      </c>
      <c r="S42" s="71">
        <v>6.1442690000000004</v>
      </c>
      <c r="T42" s="71">
        <v>6.3712179999999998</v>
      </c>
      <c r="U42" s="71">
        <v>6.4326450000000008</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2.5151729999999999</v>
      </c>
      <c r="E43" s="74">
        <v>2.5343490000000002</v>
      </c>
      <c r="F43" s="74">
        <v>2.5801570000000003</v>
      </c>
      <c r="G43" s="74">
        <v>2.533283</v>
      </c>
      <c r="H43" s="74">
        <v>2.4885410000000001</v>
      </c>
      <c r="I43" s="74">
        <v>2.476823</v>
      </c>
      <c r="J43" s="74">
        <v>2.4203619999999999</v>
      </c>
      <c r="K43" s="74">
        <v>2.410774</v>
      </c>
      <c r="L43" s="74">
        <v>2.4086430000000001</v>
      </c>
      <c r="M43" s="74">
        <v>2.407578</v>
      </c>
      <c r="N43" s="74">
        <v>2.4810839999999996</v>
      </c>
      <c r="O43" s="74">
        <v>2.5407410000000001</v>
      </c>
      <c r="P43" s="74">
        <v>2.5972010000000001</v>
      </c>
      <c r="Q43" s="74">
        <v>2.571634</v>
      </c>
      <c r="R43" s="74">
        <v>2.5748319999999998</v>
      </c>
      <c r="S43" s="74">
        <v>2.2817530000000001</v>
      </c>
      <c r="T43" s="74">
        <v>2.3117640000000002</v>
      </c>
      <c r="U43" s="74">
        <v>2.274921</v>
      </c>
      <c r="V43" s="74">
        <v>35.365250219777394</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2.4908399999999999</v>
      </c>
      <c r="E44" s="74">
        <v>2.5345929999999997</v>
      </c>
      <c r="F44" s="74">
        <v>2.6149749999999998</v>
      </c>
      <c r="G44" s="74">
        <v>2.607853</v>
      </c>
      <c r="H44" s="74">
        <v>2.4806650000000001</v>
      </c>
      <c r="I44" s="74">
        <v>2.4877880000000001</v>
      </c>
      <c r="J44" s="74">
        <v>2.5549430000000002</v>
      </c>
      <c r="K44" s="74">
        <v>2.6139580000000002</v>
      </c>
      <c r="L44" s="74">
        <v>2.7136729999999996</v>
      </c>
      <c r="M44" s="74">
        <v>2.807283</v>
      </c>
      <c r="N44" s="74">
        <v>2.8612100000000003</v>
      </c>
      <c r="O44" s="74">
        <v>2.9395579999999999</v>
      </c>
      <c r="P44" s="74">
        <v>3.1389879999999999</v>
      </c>
      <c r="Q44" s="74">
        <v>3.2315800000000001</v>
      </c>
      <c r="R44" s="74">
        <v>3.2510920000000003</v>
      </c>
      <c r="S44" s="74">
        <v>3.0197730000000003</v>
      </c>
      <c r="T44" s="74">
        <v>3.217066</v>
      </c>
      <c r="U44" s="74">
        <v>3.287795</v>
      </c>
      <c r="V44" s="74">
        <v>51.111090383504752</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9.2592499999999994E-2</v>
      </c>
      <c r="E45" s="74">
        <v>3.1542500000000001E-2</v>
      </c>
      <c r="F45" s="74">
        <v>4.1717500000000005E-2</v>
      </c>
      <c r="G45" s="74">
        <v>4.8840000000000001E-2</v>
      </c>
      <c r="H45" s="74">
        <v>3.3577500000000003E-2</v>
      </c>
      <c r="I45" s="74">
        <v>2.2385000000000002E-2</v>
      </c>
      <c r="J45" s="74">
        <v>3.1542500000000001E-2</v>
      </c>
      <c r="K45" s="74">
        <v>3.2560000000000006E-2</v>
      </c>
      <c r="L45" s="74">
        <v>5.79975E-2</v>
      </c>
      <c r="M45" s="74">
        <v>6.105E-2</v>
      </c>
      <c r="N45" s="74">
        <v>6.8172499999999997E-2</v>
      </c>
      <c r="O45" s="74">
        <v>3.5612499999999998E-2</v>
      </c>
      <c r="P45" s="74">
        <v>3.5612499999999998E-2</v>
      </c>
      <c r="Q45" s="74">
        <v>3.4595000000000001E-2</v>
      </c>
      <c r="R45" s="74">
        <v>7.7975099999999992E-2</v>
      </c>
      <c r="S45" s="74">
        <v>8.2312700000000003E-2</v>
      </c>
      <c r="T45" s="74">
        <v>5.0841039999999997E-2</v>
      </c>
      <c r="U45" s="74">
        <v>1.7238900000000001E-2</v>
      </c>
      <c r="V45" s="74">
        <v>0.26799084979817783</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0.38051819999999997</v>
      </c>
      <c r="E46" s="74">
        <v>0.39008429999999999</v>
      </c>
      <c r="F46" s="74">
        <v>0.31674419999999998</v>
      </c>
      <c r="G46" s="74">
        <v>0.34544249999999999</v>
      </c>
      <c r="H46" s="74">
        <v>0.31355549999999999</v>
      </c>
      <c r="I46" s="74">
        <v>0.31780710000000001</v>
      </c>
      <c r="J46" s="74">
        <v>0.33800220000000003</v>
      </c>
      <c r="K46" s="74">
        <v>0.27741690000000002</v>
      </c>
      <c r="L46" s="74">
        <v>0.2455299</v>
      </c>
      <c r="M46" s="74">
        <v>0.26041049999999999</v>
      </c>
      <c r="N46" s="74">
        <v>0.2731653</v>
      </c>
      <c r="O46" s="74">
        <v>0.29761200000000004</v>
      </c>
      <c r="P46" s="74">
        <v>0.3209958</v>
      </c>
      <c r="Q46" s="74">
        <v>0.34969410000000001</v>
      </c>
      <c r="R46" s="74">
        <v>0.33206060000000004</v>
      </c>
      <c r="S46" s="74">
        <v>0.22790060000000001</v>
      </c>
      <c r="T46" s="74">
        <v>0.26472269999999998</v>
      </c>
      <c r="U46" s="74">
        <v>0.33213580000000004</v>
      </c>
      <c r="V46" s="74">
        <v>5.1632850872386085</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0.18000939999999999</v>
      </c>
      <c r="E47" s="74">
        <v>0.19254169999999998</v>
      </c>
      <c r="F47" s="74">
        <v>0.19937749999999999</v>
      </c>
      <c r="G47" s="74">
        <v>0.19595959999999998</v>
      </c>
      <c r="H47" s="74">
        <v>0.19026310000000002</v>
      </c>
      <c r="I47" s="74">
        <v>0.16064130000000001</v>
      </c>
      <c r="J47" s="74">
        <v>0.15722339999999999</v>
      </c>
      <c r="K47" s="74">
        <v>0.17089500000000002</v>
      </c>
      <c r="L47" s="74">
        <v>0.16633779999999998</v>
      </c>
      <c r="M47" s="74">
        <v>0.17317359999999998</v>
      </c>
      <c r="N47" s="74">
        <v>0.18228800000000001</v>
      </c>
      <c r="O47" s="74">
        <v>0.19368100000000002</v>
      </c>
      <c r="P47" s="74">
        <v>0.20507400000000001</v>
      </c>
      <c r="Q47" s="74">
        <v>0.20963120000000002</v>
      </c>
      <c r="R47" s="74">
        <v>0.21702529999999998</v>
      </c>
      <c r="S47" s="74">
        <v>0.2110485</v>
      </c>
      <c r="T47" s="74">
        <v>0.2197289</v>
      </c>
      <c r="U47" s="74">
        <v>0.22050819999999999</v>
      </c>
      <c r="V47" s="74">
        <v>3.4279553744999136</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6.8423439999999998</v>
      </c>
      <c r="E48" s="71">
        <v>6.8728249999999997</v>
      </c>
      <c r="F48" s="71">
        <v>7.183942</v>
      </c>
      <c r="G48" s="71">
        <v>7.271655</v>
      </c>
      <c r="H48" s="71">
        <v>7.1638680000000008</v>
      </c>
      <c r="I48" s="71">
        <v>7.0652550000000005</v>
      </c>
      <c r="J48" s="71">
        <v>7.3253539999999999</v>
      </c>
      <c r="K48" s="71">
        <v>7.4752590000000003</v>
      </c>
      <c r="L48" s="71">
        <v>7.6492319999999996</v>
      </c>
      <c r="M48" s="71">
        <v>7.5921380000000003</v>
      </c>
      <c r="N48" s="71">
        <v>7.6267160000000001</v>
      </c>
      <c r="O48" s="71">
        <v>8.2072109999999991</v>
      </c>
      <c r="P48" s="71">
        <v>8.0680270000000007</v>
      </c>
      <c r="Q48" s="71">
        <v>8.2738629999999986</v>
      </c>
      <c r="R48" s="71">
        <v>8.0599340000000002</v>
      </c>
      <c r="S48" s="71">
        <v>6.8597640000000002</v>
      </c>
      <c r="T48" s="71">
        <v>6.4940119999999997</v>
      </c>
      <c r="U48" s="71">
        <v>7.7284090000000001</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6.8423439999999998</v>
      </c>
      <c r="E49" s="74">
        <v>6.8728249999999997</v>
      </c>
      <c r="F49" s="74">
        <v>7.183942</v>
      </c>
      <c r="G49" s="74">
        <v>7.271655</v>
      </c>
      <c r="H49" s="74">
        <v>7.1638680000000008</v>
      </c>
      <c r="I49" s="74">
        <v>7.0652550000000005</v>
      </c>
      <c r="J49" s="74">
        <v>7.3253539999999999</v>
      </c>
      <c r="K49" s="74">
        <v>7.4752590000000003</v>
      </c>
      <c r="L49" s="74">
        <v>7.6492319999999996</v>
      </c>
      <c r="M49" s="74">
        <v>7.5921380000000003</v>
      </c>
      <c r="N49" s="74">
        <v>7.6267160000000001</v>
      </c>
      <c r="O49" s="74">
        <v>8.2072109999999991</v>
      </c>
      <c r="P49" s="74">
        <v>8.0680270000000007</v>
      </c>
      <c r="Q49" s="74">
        <v>8.2738629999999986</v>
      </c>
      <c r="R49" s="74">
        <v>8.0599340000000002</v>
      </c>
      <c r="S49" s="74">
        <v>6.8597640000000002</v>
      </c>
      <c r="T49" s="74">
        <v>6.4940119999999997</v>
      </c>
      <c r="U49" s="74">
        <v>7.7284090000000001</v>
      </c>
      <c r="V49" s="74">
        <v>100</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0</v>
      </c>
      <c r="E50" s="74">
        <v>0</v>
      </c>
      <c r="F50" s="74">
        <v>0</v>
      </c>
      <c r="G50" s="74">
        <v>0</v>
      </c>
      <c r="H50" s="74">
        <v>0</v>
      </c>
      <c r="I50" s="74">
        <v>0</v>
      </c>
      <c r="J50" s="74">
        <v>0</v>
      </c>
      <c r="K50" s="74">
        <v>0</v>
      </c>
      <c r="L50" s="74">
        <v>0</v>
      </c>
      <c r="M50" s="74">
        <v>0</v>
      </c>
      <c r="N50" s="74">
        <v>0</v>
      </c>
      <c r="O50" s="74">
        <v>0</v>
      </c>
      <c r="P50" s="74">
        <v>0</v>
      </c>
      <c r="Q50" s="74">
        <v>0</v>
      </c>
      <c r="R50" s="74">
        <v>0</v>
      </c>
      <c r="S50" s="74">
        <v>0</v>
      </c>
      <c r="T50" s="74">
        <v>0</v>
      </c>
      <c r="U50" s="74">
        <v>0</v>
      </c>
      <c r="V50" s="74">
        <v>0</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0.89378670000000005</v>
      </c>
      <c r="E51" s="74">
        <v>0.9257457</v>
      </c>
      <c r="F51" s="74">
        <v>1.086606</v>
      </c>
      <c r="G51" s="74">
        <v>0.91402739999999993</v>
      </c>
      <c r="H51" s="74">
        <v>1.0684960000000001</v>
      </c>
      <c r="I51" s="74">
        <v>0.97261890000000006</v>
      </c>
      <c r="J51" s="74">
        <v>1.0131000000000001</v>
      </c>
      <c r="K51" s="74">
        <v>1.1718299999999999</v>
      </c>
      <c r="L51" s="74">
        <v>1.1910050000000001</v>
      </c>
      <c r="M51" s="74">
        <v>1.160112</v>
      </c>
      <c r="N51" s="74">
        <v>1.1196300000000001</v>
      </c>
      <c r="O51" s="74">
        <v>1.046125</v>
      </c>
      <c r="P51" s="74">
        <v>1.067431</v>
      </c>
      <c r="Q51" s="74">
        <v>1.0482550000000002</v>
      </c>
      <c r="R51" s="74">
        <v>1.0156860000000001</v>
      </c>
      <c r="S51" s="74">
        <v>1.165257</v>
      </c>
      <c r="T51" s="74">
        <v>1.26129</v>
      </c>
      <c r="U51" s="74">
        <v>2.274518</v>
      </c>
      <c r="V51" s="74">
        <v>29.430611138722085</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0.72140749999999998</v>
      </c>
      <c r="E52" s="74">
        <v>0.76617749999999996</v>
      </c>
      <c r="F52" s="74">
        <v>0.89845249999999999</v>
      </c>
      <c r="G52" s="74">
        <v>0.84045500000000006</v>
      </c>
      <c r="H52" s="74">
        <v>0.72242499999999998</v>
      </c>
      <c r="I52" s="74">
        <v>0.57997500000000002</v>
      </c>
      <c r="J52" s="74">
        <v>0.70614500000000002</v>
      </c>
      <c r="K52" s="74">
        <v>0.47415499999999999</v>
      </c>
      <c r="L52" s="74">
        <v>0.66442750000000006</v>
      </c>
      <c r="M52" s="74">
        <v>0.77838750000000001</v>
      </c>
      <c r="N52" s="74">
        <v>0.74786249999999999</v>
      </c>
      <c r="O52" s="74">
        <v>1.051078</v>
      </c>
      <c r="P52" s="74">
        <v>0.99613250000000009</v>
      </c>
      <c r="Q52" s="74">
        <v>1.2810329999999999</v>
      </c>
      <c r="R52" s="74">
        <v>1.2802090000000002</v>
      </c>
      <c r="S52" s="74">
        <v>1.4846619999999999</v>
      </c>
      <c r="T52" s="74">
        <v>1.5590189999999999</v>
      </c>
      <c r="U52" s="74">
        <v>3.3550450000000001</v>
      </c>
      <c r="V52" s="74">
        <v>43.411845827517666</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v>
      </c>
      <c r="E53" s="74">
        <v>0</v>
      </c>
      <c r="F53" s="74">
        <v>0</v>
      </c>
      <c r="G53" s="74">
        <v>8.1400000000000014E-3</v>
      </c>
      <c r="H53" s="74">
        <v>0</v>
      </c>
      <c r="I53" s="74">
        <v>0</v>
      </c>
      <c r="J53" s="74">
        <v>0</v>
      </c>
      <c r="K53" s="74">
        <v>0</v>
      </c>
      <c r="L53" s="74">
        <v>0</v>
      </c>
      <c r="M53" s="74">
        <v>6.1050000000000002E-3</v>
      </c>
      <c r="N53" s="74">
        <v>0</v>
      </c>
      <c r="O53" s="74">
        <v>0</v>
      </c>
      <c r="P53" s="74">
        <v>0</v>
      </c>
      <c r="Q53" s="74">
        <v>0</v>
      </c>
      <c r="R53" s="74">
        <v>2.3415729999999999E-2</v>
      </c>
      <c r="S53" s="74">
        <v>2.2670919999999997E-2</v>
      </c>
      <c r="T53" s="74">
        <v>3.7125279999999997E-2</v>
      </c>
      <c r="U53" s="74">
        <v>0.24235749999999998</v>
      </c>
      <c r="V53" s="74">
        <v>3.1359300471804734</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0.22852350000000002</v>
      </c>
      <c r="E54" s="74">
        <v>0.20726549999999999</v>
      </c>
      <c r="F54" s="74">
        <v>0.25828469999999998</v>
      </c>
      <c r="G54" s="74">
        <v>0.25084440000000002</v>
      </c>
      <c r="H54" s="74">
        <v>0.19025909999999999</v>
      </c>
      <c r="I54" s="74">
        <v>4.9956300000000002E-2</v>
      </c>
      <c r="J54" s="74">
        <v>1.4880599999999999E-2</v>
      </c>
      <c r="K54" s="74">
        <v>1.5943499999999999E-2</v>
      </c>
      <c r="L54" s="74">
        <v>7.5465900000000002E-2</v>
      </c>
      <c r="M54" s="74">
        <v>0.1498689</v>
      </c>
      <c r="N54" s="74">
        <v>6.3773999999999997E-2</v>
      </c>
      <c r="O54" s="74">
        <v>0.2147058</v>
      </c>
      <c r="P54" s="74">
        <v>0.28273140000000002</v>
      </c>
      <c r="Q54" s="74">
        <v>0.28698299999999999</v>
      </c>
      <c r="R54" s="74">
        <v>0.20408000000000001</v>
      </c>
      <c r="S54" s="74">
        <v>0.1091737</v>
      </c>
      <c r="T54" s="74">
        <v>6.1783900000000003E-2</v>
      </c>
      <c r="U54" s="74">
        <v>0.67758879999999999</v>
      </c>
      <c r="V54" s="74">
        <v>8.767506999176673</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1.3671599999999999E-2</v>
      </c>
      <c r="E55" s="74">
        <v>4.4432699999999999E-2</v>
      </c>
      <c r="F55" s="74">
        <v>9.57012E-2</v>
      </c>
      <c r="G55" s="74">
        <v>0.1150693</v>
      </c>
      <c r="H55" s="74">
        <v>0.1070942</v>
      </c>
      <c r="I55" s="74">
        <v>9.1143999999999999E-3</v>
      </c>
      <c r="J55" s="74">
        <v>7.9751000000000006E-3</v>
      </c>
      <c r="K55" s="74">
        <v>1.5950200000000001E-2</v>
      </c>
      <c r="L55" s="74">
        <v>2.2786E-3</v>
      </c>
      <c r="M55" s="74">
        <v>1.1393E-3</v>
      </c>
      <c r="N55" s="74">
        <v>9.1143999999999999E-3</v>
      </c>
      <c r="O55" s="74">
        <v>2.7343199999999998E-2</v>
      </c>
      <c r="P55" s="74">
        <v>1.5950200000000001E-2</v>
      </c>
      <c r="Q55" s="74">
        <v>1.3671599999999999E-2</v>
      </c>
      <c r="R55" s="74">
        <v>2.692394E-2</v>
      </c>
      <c r="S55" s="74">
        <v>8.7999500000000008E-3</v>
      </c>
      <c r="T55" s="74">
        <v>1.5371270000000001E-2</v>
      </c>
      <c r="U55" s="74">
        <v>1.4345810000000001E-2</v>
      </c>
      <c r="V55" s="74">
        <v>0.18562436330685916</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0.81497520000000001</v>
      </c>
      <c r="E56" s="71">
        <v>0.80518830000000008</v>
      </c>
      <c r="F56" s="71">
        <v>1.7886569999999999</v>
      </c>
      <c r="G56" s="71">
        <v>2.8592230000000001</v>
      </c>
      <c r="H56" s="71">
        <v>2.5815320000000002</v>
      </c>
      <c r="I56" s="71">
        <v>2.5850999999999997</v>
      </c>
      <c r="J56" s="71">
        <v>2.4427789999999998</v>
      </c>
      <c r="K56" s="71">
        <v>2.1483110000000001</v>
      </c>
      <c r="L56" s="71">
        <v>1.807925</v>
      </c>
      <c r="M56" s="71">
        <v>2.02969</v>
      </c>
      <c r="N56" s="71">
        <v>2.0000279999999999</v>
      </c>
      <c r="O56" s="71">
        <v>1.7916269999999999</v>
      </c>
      <c r="P56" s="71">
        <v>1.6403559999999999</v>
      </c>
      <c r="Q56" s="71">
        <v>1.3247770000000001</v>
      </c>
      <c r="R56" s="71">
        <v>1.2677700000000001</v>
      </c>
      <c r="S56" s="71">
        <v>0.93932420000000005</v>
      </c>
      <c r="T56" s="71">
        <v>0.78651800000000005</v>
      </c>
      <c r="U56" s="71">
        <v>0.75961220000000007</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0.81497520000000001</v>
      </c>
      <c r="E57" s="74">
        <v>0.80518830000000008</v>
      </c>
      <c r="F57" s="74">
        <v>1.7886569999999999</v>
      </c>
      <c r="G57" s="74">
        <v>2.8592230000000001</v>
      </c>
      <c r="H57" s="74">
        <v>2.5815320000000002</v>
      </c>
      <c r="I57" s="74">
        <v>2.5850999999999997</v>
      </c>
      <c r="J57" s="74">
        <v>2.4427789999999998</v>
      </c>
      <c r="K57" s="74">
        <v>2.1483110000000001</v>
      </c>
      <c r="L57" s="74">
        <v>1.807925</v>
      </c>
      <c r="M57" s="74">
        <v>2.02969</v>
      </c>
      <c r="N57" s="74">
        <v>2.0000279999999999</v>
      </c>
      <c r="O57" s="74">
        <v>1.7916269999999999</v>
      </c>
      <c r="P57" s="74">
        <v>1.6403559999999999</v>
      </c>
      <c r="Q57" s="74">
        <v>1.3247770000000001</v>
      </c>
      <c r="R57" s="74">
        <v>1.2677700000000001</v>
      </c>
      <c r="S57" s="74">
        <v>0.93932420000000005</v>
      </c>
      <c r="T57" s="74">
        <v>0.78651800000000005</v>
      </c>
      <c r="U57" s="74">
        <v>0.75961220000000007</v>
      </c>
      <c r="V57" s="74">
        <v>100</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0</v>
      </c>
      <c r="G58" s="74">
        <v>0</v>
      </c>
      <c r="H58" s="74">
        <v>0</v>
      </c>
      <c r="I58" s="74">
        <v>0</v>
      </c>
      <c r="J58" s="74">
        <v>0</v>
      </c>
      <c r="K58" s="74">
        <v>0</v>
      </c>
      <c r="L58" s="74">
        <v>0</v>
      </c>
      <c r="M58" s="74">
        <v>0</v>
      </c>
      <c r="N58" s="74">
        <v>0</v>
      </c>
      <c r="O58" s="74">
        <v>0</v>
      </c>
      <c r="P58" s="74">
        <v>0</v>
      </c>
      <c r="Q58" s="74">
        <v>0</v>
      </c>
      <c r="R58" s="74">
        <v>0</v>
      </c>
      <c r="S58" s="74">
        <v>0</v>
      </c>
      <c r="T58" s="74">
        <v>0</v>
      </c>
      <c r="U58" s="74">
        <v>0</v>
      </c>
      <c r="V58" s="74">
        <v>0</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1.2783599999999999E-2</v>
      </c>
      <c r="E59" s="74">
        <v>0</v>
      </c>
      <c r="F59" s="74">
        <v>1.4914199999999999E-2</v>
      </c>
      <c r="G59" s="74">
        <v>2.9828399999999998E-2</v>
      </c>
      <c r="H59" s="74">
        <v>5.3265000000000005E-3</v>
      </c>
      <c r="I59" s="74">
        <v>3.6220200000000001E-2</v>
      </c>
      <c r="J59" s="74">
        <v>0</v>
      </c>
      <c r="K59" s="74">
        <v>0</v>
      </c>
      <c r="L59" s="74">
        <v>0</v>
      </c>
      <c r="M59" s="74">
        <v>0</v>
      </c>
      <c r="N59" s="74">
        <v>0</v>
      </c>
      <c r="O59" s="74">
        <v>0</v>
      </c>
      <c r="P59" s="74">
        <v>4.47426E-2</v>
      </c>
      <c r="Q59" s="74">
        <v>2.3436599999999998E-2</v>
      </c>
      <c r="R59" s="74">
        <v>0</v>
      </c>
      <c r="S59" s="74">
        <v>0</v>
      </c>
      <c r="T59" s="74">
        <v>4.391109E-2</v>
      </c>
      <c r="U59" s="74">
        <v>4.1005969999999996E-2</v>
      </c>
      <c r="V59" s="74">
        <v>5.398276910244463</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0</v>
      </c>
      <c r="E60" s="74">
        <v>0</v>
      </c>
      <c r="F60" s="74">
        <v>0</v>
      </c>
      <c r="G60" s="74">
        <v>0</v>
      </c>
      <c r="H60" s="74">
        <v>0</v>
      </c>
      <c r="I60" s="74">
        <v>0</v>
      </c>
      <c r="J60" s="74">
        <v>0</v>
      </c>
      <c r="K60" s="74">
        <v>0</v>
      </c>
      <c r="L60" s="74">
        <v>0</v>
      </c>
      <c r="M60" s="74">
        <v>6.1050000000000002E-3</v>
      </c>
      <c r="N60" s="74">
        <v>2.1367500000000001E-2</v>
      </c>
      <c r="O60" s="74">
        <v>0</v>
      </c>
      <c r="P60" s="74">
        <v>3.1542500000000001E-2</v>
      </c>
      <c r="Q60" s="74">
        <v>0</v>
      </c>
      <c r="R60" s="74">
        <v>3.1461099999999999E-2</v>
      </c>
      <c r="S60" s="74">
        <v>0</v>
      </c>
      <c r="T60" s="74">
        <v>5.1322E-3</v>
      </c>
      <c r="U60" s="74">
        <v>3.3235999999999999E-3</v>
      </c>
      <c r="V60" s="74">
        <v>0.43753904953080003</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0.1556775</v>
      </c>
      <c r="E61" s="74">
        <v>8.852249999999999E-2</v>
      </c>
      <c r="F61" s="74">
        <v>0.10785500000000001</v>
      </c>
      <c r="G61" s="74">
        <v>0.18009749999999999</v>
      </c>
      <c r="H61" s="74">
        <v>0.20451750000000002</v>
      </c>
      <c r="I61" s="74">
        <v>7.0207499999999992E-2</v>
      </c>
      <c r="J61" s="74">
        <v>0.26455000000000001</v>
      </c>
      <c r="K61" s="74">
        <v>0.274725</v>
      </c>
      <c r="L61" s="74">
        <v>0.22893749999999999</v>
      </c>
      <c r="M61" s="74">
        <v>0.205535</v>
      </c>
      <c r="N61" s="74">
        <v>0.13024000000000002</v>
      </c>
      <c r="O61" s="74">
        <v>0.1638175</v>
      </c>
      <c r="P61" s="74">
        <v>0.15364250000000002</v>
      </c>
      <c r="Q61" s="74">
        <v>0.17399249999999999</v>
      </c>
      <c r="R61" s="74">
        <v>9.9070920000000007E-2</v>
      </c>
      <c r="S61" s="74">
        <v>0</v>
      </c>
      <c r="T61" s="74">
        <v>9.8021150000000001E-2</v>
      </c>
      <c r="U61" s="74">
        <v>4.3918499999999999E-2</v>
      </c>
      <c r="V61" s="74">
        <v>5.7817001885962327</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v>
      </c>
      <c r="E62" s="74">
        <v>0</v>
      </c>
      <c r="F62" s="74">
        <v>0</v>
      </c>
      <c r="G62" s="74">
        <v>0</v>
      </c>
      <c r="H62" s="74">
        <v>0</v>
      </c>
      <c r="I62" s="74">
        <v>0</v>
      </c>
      <c r="J62" s="74">
        <v>1.27548E-2</v>
      </c>
      <c r="K62" s="74">
        <v>0</v>
      </c>
      <c r="L62" s="74">
        <v>0</v>
      </c>
      <c r="M62" s="74">
        <v>0</v>
      </c>
      <c r="N62" s="74">
        <v>0</v>
      </c>
      <c r="O62" s="74">
        <v>0</v>
      </c>
      <c r="P62" s="74">
        <v>0</v>
      </c>
      <c r="Q62" s="74">
        <v>0</v>
      </c>
      <c r="R62" s="74">
        <v>0</v>
      </c>
      <c r="S62" s="74">
        <v>0</v>
      </c>
      <c r="T62" s="74">
        <v>0</v>
      </c>
      <c r="U62" s="74">
        <v>0</v>
      </c>
      <c r="V62" s="74">
        <v>0</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1.48109E-2</v>
      </c>
      <c r="E63" s="74">
        <v>6.8357999999999995E-3</v>
      </c>
      <c r="F63" s="74">
        <v>0</v>
      </c>
      <c r="G63" s="74">
        <v>0</v>
      </c>
      <c r="H63" s="74">
        <v>0</v>
      </c>
      <c r="I63" s="74">
        <v>2.6203900000000002E-2</v>
      </c>
      <c r="J63" s="74">
        <v>2.39253E-2</v>
      </c>
      <c r="K63" s="74">
        <v>3.4179000000000001E-2</v>
      </c>
      <c r="L63" s="74">
        <v>5.1268500000000002E-2</v>
      </c>
      <c r="M63" s="74">
        <v>6.607940000000001E-2</v>
      </c>
      <c r="N63" s="74">
        <v>4.4432699999999999E-2</v>
      </c>
      <c r="O63" s="74">
        <v>5.6965000000000002E-2</v>
      </c>
      <c r="P63" s="74">
        <v>1.3671599999999999E-2</v>
      </c>
      <c r="Q63" s="74">
        <v>4.5572E-3</v>
      </c>
      <c r="R63" s="74">
        <v>0</v>
      </c>
      <c r="S63" s="74">
        <v>0</v>
      </c>
      <c r="T63" s="74">
        <v>1.3701169999999999E-2</v>
      </c>
      <c r="U63" s="74">
        <v>2.6287099999999997E-2</v>
      </c>
      <c r="V63" s="74">
        <v>3.4605947613795562</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32.983299070000001</v>
      </c>
      <c r="E64" s="71">
        <v>33.10934245</v>
      </c>
      <c r="F64" s="71">
        <v>31.949347330000002</v>
      </c>
      <c r="G64" s="71">
        <v>33.033812209999994</v>
      </c>
      <c r="H64" s="71">
        <v>30.305348089999999</v>
      </c>
      <c r="I64" s="71">
        <v>30.094173250000001</v>
      </c>
      <c r="J64" s="71">
        <v>29.39722626</v>
      </c>
      <c r="K64" s="71">
        <v>31.2655745</v>
      </c>
      <c r="L64" s="71">
        <v>31.336047910000001</v>
      </c>
      <c r="M64" s="71">
        <v>32.027463919999995</v>
      </c>
      <c r="N64" s="71">
        <v>31.810045049999999</v>
      </c>
      <c r="O64" s="71">
        <v>31.281210290000001</v>
      </c>
      <c r="P64" s="71">
        <v>32.796010710000004</v>
      </c>
      <c r="Q64" s="71">
        <v>32.441733370000001</v>
      </c>
      <c r="R64" s="71">
        <v>34.092949369999999</v>
      </c>
      <c r="S64" s="71">
        <v>31.277051609999997</v>
      </c>
      <c r="T64" s="71">
        <v>30.944127469999998</v>
      </c>
      <c r="U64" s="71">
        <v>30.222001970000001</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234.62</v>
      </c>
      <c r="E65" s="71">
        <v>228.92000000000002</v>
      </c>
      <c r="F65" s="71">
        <v>214.41</v>
      </c>
      <c r="G65" s="71">
        <v>224.17999999999998</v>
      </c>
      <c r="H65" s="71">
        <v>205.94</v>
      </c>
      <c r="I65" s="71">
        <v>201.43</v>
      </c>
      <c r="J65" s="71">
        <v>192.44</v>
      </c>
      <c r="K65" s="71">
        <v>200.17</v>
      </c>
      <c r="L65" s="71">
        <v>195.36</v>
      </c>
      <c r="M65" s="71">
        <v>192.33</v>
      </c>
      <c r="N65" s="71">
        <v>184.13</v>
      </c>
      <c r="O65" s="71">
        <v>174.49</v>
      </c>
      <c r="P65" s="71">
        <v>176.62</v>
      </c>
      <c r="Q65" s="71">
        <v>169.04</v>
      </c>
      <c r="R65" s="71">
        <v>173.83</v>
      </c>
      <c r="S65" s="71">
        <v>161.5</v>
      </c>
      <c r="T65" s="71">
        <v>152.68</v>
      </c>
      <c r="U65" s="71">
        <v>145.57</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85.24</v>
      </c>
      <c r="E66" s="71">
        <v>83.38</v>
      </c>
      <c r="F66" s="71">
        <v>81.86</v>
      </c>
      <c r="G66" s="71">
        <v>81.69</v>
      </c>
      <c r="H66" s="71">
        <v>80.3</v>
      </c>
      <c r="I66" s="71">
        <v>81.070000000000007</v>
      </c>
      <c r="J66" s="71">
        <v>78.88000000000001</v>
      </c>
      <c r="K66" s="71">
        <v>77.67</v>
      </c>
      <c r="L66" s="71">
        <v>77.009999999999991</v>
      </c>
      <c r="M66" s="71">
        <v>76.990000000000009</v>
      </c>
      <c r="N66" s="71">
        <v>74.78</v>
      </c>
      <c r="O66" s="71">
        <v>72.7</v>
      </c>
      <c r="P66" s="71">
        <v>71.55</v>
      </c>
      <c r="Q66" s="71">
        <v>68.900000000000006</v>
      </c>
      <c r="R66" s="71">
        <v>69.099999999999994</v>
      </c>
      <c r="S66" s="71">
        <v>64.8</v>
      </c>
      <c r="T66" s="71">
        <v>62.489999999999995</v>
      </c>
      <c r="U66" s="71">
        <v>60.67</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122.52000000000001</v>
      </c>
      <c r="E67" s="75">
        <v>118.92</v>
      </c>
      <c r="F67" s="75">
        <v>117.38</v>
      </c>
      <c r="G67" s="75">
        <v>120.45</v>
      </c>
      <c r="H67" s="75">
        <v>121.75999999999999</v>
      </c>
      <c r="I67" s="75">
        <v>125.14</v>
      </c>
      <c r="J67" s="75">
        <v>122.13</v>
      </c>
      <c r="K67" s="75">
        <v>126.04</v>
      </c>
      <c r="L67" s="75">
        <v>124.47</v>
      </c>
      <c r="M67" s="75">
        <v>126.14</v>
      </c>
      <c r="N67" s="75">
        <v>122.59</v>
      </c>
      <c r="O67" s="75">
        <v>116.32000000000001</v>
      </c>
      <c r="P67" s="75">
        <v>112.24000000000001</v>
      </c>
      <c r="Q67" s="75">
        <v>105.91000000000001</v>
      </c>
      <c r="R67" s="75">
        <v>107.52000000000001</v>
      </c>
      <c r="S67" s="75">
        <v>104.66</v>
      </c>
      <c r="T67" s="75">
        <v>99.05</v>
      </c>
      <c r="U67" s="75">
        <v>98.48</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4200-000000000000}"/>
  </hyperlinks>
  <pageMargins left="0.18" right="0.25" top="0.75" bottom="0.75" header="0.3" footer="0.3"/>
  <pageSetup paperSize="9" scale="27"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Hoja70">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128.24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296</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99.586093940000012</v>
      </c>
      <c r="E4" s="66">
        <v>101.52678473</v>
      </c>
      <c r="F4" s="66">
        <v>105.34480526999999</v>
      </c>
      <c r="G4" s="66">
        <v>107.97983053</v>
      </c>
      <c r="H4" s="66">
        <v>107.54955722</v>
      </c>
      <c r="I4" s="66">
        <v>117.86482275</v>
      </c>
      <c r="J4" s="66">
        <v>117.64791365000001</v>
      </c>
      <c r="K4" s="66">
        <v>126.25113060999999</v>
      </c>
      <c r="L4" s="66">
        <v>135.7756167</v>
      </c>
      <c r="M4" s="66">
        <v>135.17169278</v>
      </c>
      <c r="N4" s="66">
        <v>135.59899632</v>
      </c>
      <c r="O4" s="66">
        <v>138.71318629000001</v>
      </c>
      <c r="P4" s="66">
        <v>137.99683640000001</v>
      </c>
      <c r="Q4" s="66">
        <v>135.14560492999999</v>
      </c>
      <c r="R4" s="66">
        <v>138.65270074999998</v>
      </c>
      <c r="S4" s="66">
        <v>133.11778658</v>
      </c>
      <c r="T4" s="66">
        <v>128.44740608000001</v>
      </c>
      <c r="U4" s="66">
        <v>128.23711337999998</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44.143464999999999</v>
      </c>
      <c r="E5" s="74">
        <v>43.718272200000001</v>
      </c>
      <c r="F5" s="74">
        <v>43.1061446</v>
      </c>
      <c r="G5" s="74">
        <v>40.597049700000007</v>
      </c>
      <c r="H5" s="74">
        <v>42.280317600000004</v>
      </c>
      <c r="I5" s="74">
        <v>44.952831700000004</v>
      </c>
      <c r="J5" s="74">
        <v>47.166873699999996</v>
      </c>
      <c r="K5" s="74">
        <v>49.528498599999999</v>
      </c>
      <c r="L5" s="74">
        <v>54.448309899999998</v>
      </c>
      <c r="M5" s="74">
        <v>54.234589200000002</v>
      </c>
      <c r="N5" s="74">
        <v>54.091948199999997</v>
      </c>
      <c r="O5" s="74">
        <v>55.902051700000001</v>
      </c>
      <c r="P5" s="74">
        <v>56.375410089999995</v>
      </c>
      <c r="Q5" s="74">
        <v>54.680890959999999</v>
      </c>
      <c r="R5" s="74">
        <v>55.08899615</v>
      </c>
      <c r="S5" s="74">
        <v>55.085718450000002</v>
      </c>
      <c r="T5" s="74">
        <v>54.332446669999996</v>
      </c>
      <c r="U5" s="74">
        <v>59.509272349999996</v>
      </c>
      <c r="V5" s="74">
        <v>46.405654947689371</v>
      </c>
      <c r="AD5" s="113"/>
      <c r="AE5" s="113"/>
      <c r="AO5" s="114" t="s">
        <v>320</v>
      </c>
      <c r="AP5" s="115">
        <f t="shared" ref="AP5:BF5" si="0">+E4/D4-1</f>
        <v>1.9487568125417631E-2</v>
      </c>
      <c r="AQ5" s="115">
        <f t="shared" si="0"/>
        <v>3.7606042091785197E-2</v>
      </c>
      <c r="AR5" s="115">
        <f t="shared" si="0"/>
        <v>2.5013338372465554E-2</v>
      </c>
      <c r="AS5" s="115">
        <f t="shared" si="0"/>
        <v>-3.9847563002097797E-3</v>
      </c>
      <c r="AT5" s="115">
        <f t="shared" si="0"/>
        <v>9.5911743354734735E-2</v>
      </c>
      <c r="AU5" s="115">
        <f t="shared" si="0"/>
        <v>-1.8403209281541155E-3</v>
      </c>
      <c r="AV5" s="115">
        <f t="shared" si="0"/>
        <v>7.3126812818749665E-2</v>
      </c>
      <c r="AW5" s="115">
        <f t="shared" si="0"/>
        <v>7.5440798383199503E-2</v>
      </c>
      <c r="AX5" s="115">
        <f t="shared" si="0"/>
        <v>-4.4479556394457775E-3</v>
      </c>
      <c r="AY5" s="115">
        <f t="shared" si="0"/>
        <v>3.1611910098325868E-3</v>
      </c>
      <c r="AZ5" s="115">
        <f t="shared" si="0"/>
        <v>2.2966172718939859E-2</v>
      </c>
      <c r="BA5" s="115">
        <f t="shared" si="0"/>
        <v>-5.1642522903508903E-3</v>
      </c>
      <c r="BB5" s="115">
        <f t="shared" si="0"/>
        <v>-2.0661571267731049E-2</v>
      </c>
      <c r="BC5" s="115">
        <f t="shared" si="0"/>
        <v>2.5950498514668796E-2</v>
      </c>
      <c r="BD5" s="115">
        <f t="shared" si="0"/>
        <v>-3.9919266916984109E-2</v>
      </c>
      <c r="BE5" s="115">
        <f t="shared" si="0"/>
        <v>-3.5084571491077354E-2</v>
      </c>
      <c r="BF5" s="115">
        <f t="shared" si="0"/>
        <v>-1.6371891532713789E-3</v>
      </c>
    </row>
    <row r="6" spans="1:58" s="105" customFormat="1" ht="22.5" customHeight="1" x14ac:dyDescent="0.25">
      <c r="B6" s="111"/>
      <c r="C6" s="72" t="s">
        <v>0</v>
      </c>
      <c r="D6" s="74">
        <v>25.930180570000001</v>
      </c>
      <c r="E6" s="74">
        <v>26.691702490000001</v>
      </c>
      <c r="F6" s="74">
        <v>28.32067928</v>
      </c>
      <c r="G6" s="74">
        <v>30.96762683</v>
      </c>
      <c r="H6" s="74">
        <v>28.935404129999998</v>
      </c>
      <c r="I6" s="74">
        <v>32.965455720000001</v>
      </c>
      <c r="J6" s="74">
        <v>30.804406709999999</v>
      </c>
      <c r="K6" s="74">
        <v>35.196947549999997</v>
      </c>
      <c r="L6" s="74">
        <v>37.85176268</v>
      </c>
      <c r="M6" s="74">
        <v>37.838091139999996</v>
      </c>
      <c r="N6" s="74">
        <v>37.750838349999995</v>
      </c>
      <c r="O6" s="74">
        <v>36.941014620000004</v>
      </c>
      <c r="P6" s="74">
        <v>36.013720289999995</v>
      </c>
      <c r="Q6" s="74">
        <v>35.512035250000004</v>
      </c>
      <c r="R6" s="74">
        <v>36.64109577</v>
      </c>
      <c r="S6" s="74">
        <v>34.51779209</v>
      </c>
      <c r="T6" s="74">
        <v>33.910923280000006</v>
      </c>
      <c r="U6" s="74">
        <v>31.321934200000001</v>
      </c>
      <c r="V6" s="74">
        <v>24.425015016662883</v>
      </c>
      <c r="AI6" s="23"/>
      <c r="AO6" s="114" t="s">
        <v>319</v>
      </c>
      <c r="AP6" s="115">
        <f t="shared" ref="AP6:BF6" si="1">+E64/D64-1</f>
        <v>1.0609487185412547E-2</v>
      </c>
      <c r="AQ6" s="115">
        <f t="shared" si="1"/>
        <v>3.0674438931930004E-2</v>
      </c>
      <c r="AR6" s="115">
        <f t="shared" si="1"/>
        <v>2.1164731367875111E-2</v>
      </c>
      <c r="AS6" s="115">
        <f t="shared" si="1"/>
        <v>-2.542845948978123E-2</v>
      </c>
      <c r="AT6" s="115">
        <f t="shared" si="1"/>
        <v>7.910818051745605E-2</v>
      </c>
      <c r="AU6" s="115">
        <f t="shared" si="1"/>
        <v>-2.4635899685784279E-3</v>
      </c>
      <c r="AV6" s="115">
        <f t="shared" si="1"/>
        <v>6.9985136311016438E-2</v>
      </c>
      <c r="AW6" s="115">
        <f t="shared" si="1"/>
        <v>4.9244421219552414E-2</v>
      </c>
      <c r="AX6" s="115">
        <f t="shared" si="1"/>
        <v>-1.7201987159018439E-2</v>
      </c>
      <c r="AY6" s="115">
        <f t="shared" si="1"/>
        <v>2.4876778408778222E-2</v>
      </c>
      <c r="AZ6" s="115">
        <f t="shared" si="1"/>
        <v>-1.3859053895803553E-2</v>
      </c>
      <c r="BA6" s="115">
        <f t="shared" si="1"/>
        <v>-1.9938703912514288E-4</v>
      </c>
      <c r="BB6" s="115">
        <f t="shared" si="1"/>
        <v>-5.138375685298846E-3</v>
      </c>
      <c r="BC6" s="115">
        <f t="shared" si="1"/>
        <v>3.650002570201516E-2</v>
      </c>
      <c r="BD6" s="115">
        <f t="shared" si="1"/>
        <v>-4.0489643998540936E-2</v>
      </c>
      <c r="BE6" s="115">
        <f t="shared" si="1"/>
        <v>-4.2229608279259812E-2</v>
      </c>
      <c r="BF6" s="115">
        <f t="shared" si="1"/>
        <v>1.5979677849001117E-2</v>
      </c>
    </row>
    <row r="7" spans="1:58" s="23" customFormat="1" ht="22.5" customHeight="1" x14ac:dyDescent="0.25">
      <c r="B7" s="72"/>
      <c r="C7" s="72" t="s">
        <v>5</v>
      </c>
      <c r="D7" s="74">
        <v>11.503046299999999</v>
      </c>
      <c r="E7" s="74">
        <v>12.498295499999999</v>
      </c>
      <c r="F7" s="74">
        <v>14.077924000000001</v>
      </c>
      <c r="G7" s="74">
        <v>15.405252000000001</v>
      </c>
      <c r="H7" s="74">
        <v>14.931128500000002</v>
      </c>
      <c r="I7" s="74">
        <v>16.361875000000001</v>
      </c>
      <c r="J7" s="74">
        <v>16.355501</v>
      </c>
      <c r="K7" s="74">
        <v>16.482761500000002</v>
      </c>
      <c r="L7" s="74">
        <v>17.239992999999998</v>
      </c>
      <c r="M7" s="74">
        <v>15.8678802</v>
      </c>
      <c r="N7" s="74">
        <v>16.862562</v>
      </c>
      <c r="O7" s="74">
        <v>15.415183389999999</v>
      </c>
      <c r="P7" s="74">
        <v>16.388761289999998</v>
      </c>
      <c r="Q7" s="74">
        <v>15.838657359999999</v>
      </c>
      <c r="R7" s="74">
        <v>16.338875860000002</v>
      </c>
      <c r="S7" s="74">
        <v>17.07633435</v>
      </c>
      <c r="T7" s="74">
        <v>15.27428158</v>
      </c>
      <c r="U7" s="74">
        <v>13.86701892</v>
      </c>
      <c r="V7" s="74">
        <v>10.813576939234752</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v>0</v>
      </c>
      <c r="V8" s="74">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0.49862799999999996</v>
      </c>
      <c r="E9" s="74">
        <v>0.69874999999999998</v>
      </c>
      <c r="F9" s="74">
        <v>0.69969599999999998</v>
      </c>
      <c r="G9" s="74">
        <v>0.61421199999999998</v>
      </c>
      <c r="H9" s="74">
        <v>0.61679200000000001</v>
      </c>
      <c r="I9" s="74">
        <v>0.478246</v>
      </c>
      <c r="J9" s="74">
        <v>0.70477000000000001</v>
      </c>
      <c r="K9" s="74">
        <v>0.75284400000000007</v>
      </c>
      <c r="L9" s="74">
        <v>0.48246</v>
      </c>
      <c r="M9" s="74">
        <v>0.45777800000000002</v>
      </c>
      <c r="N9" s="74">
        <v>0.33350799999999997</v>
      </c>
      <c r="O9" s="74">
        <v>0.31398599999999999</v>
      </c>
      <c r="P9" s="74">
        <v>0.41563799999999995</v>
      </c>
      <c r="Q9" s="74">
        <v>0.66933799999999999</v>
      </c>
      <c r="R9" s="74">
        <v>0.55435599999999996</v>
      </c>
      <c r="S9" s="74">
        <v>0.40256599999999998</v>
      </c>
      <c r="T9" s="74">
        <v>0.40265200000000001</v>
      </c>
      <c r="U9" s="74">
        <v>0.58524976000000006</v>
      </c>
      <c r="V9" s="74">
        <v>0.45638095288822705</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17.184232469999998</v>
      </c>
      <c r="E10" s="74">
        <v>17.538784940000003</v>
      </c>
      <c r="F10" s="74">
        <v>18.831965789999998</v>
      </c>
      <c r="G10" s="74">
        <v>20.256542209999999</v>
      </c>
      <c r="H10" s="74">
        <v>20.7086012</v>
      </c>
      <c r="I10" s="74">
        <v>22.613391360000001</v>
      </c>
      <c r="J10" s="74">
        <v>21.827714100000001</v>
      </c>
      <c r="K10" s="74">
        <v>23.507150069999998</v>
      </c>
      <c r="L10" s="74">
        <v>24.657690940000002</v>
      </c>
      <c r="M10" s="74">
        <v>25.745359049999998</v>
      </c>
      <c r="N10" s="74">
        <v>25.276127460000001</v>
      </c>
      <c r="O10" s="74">
        <v>28.231833099999999</v>
      </c>
      <c r="P10" s="74">
        <v>26.301005750000002</v>
      </c>
      <c r="Q10" s="74">
        <v>25.702512240000001</v>
      </c>
      <c r="R10" s="74">
        <v>27.310806809999999</v>
      </c>
      <c r="S10" s="74">
        <v>22.99801536</v>
      </c>
      <c r="T10" s="74">
        <v>21.081532759999998</v>
      </c>
      <c r="U10" s="74">
        <v>19.335889129999998</v>
      </c>
      <c r="V10" s="74">
        <v>15.078231738344517</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0</v>
      </c>
      <c r="E11" s="74">
        <v>8.599999999999999E-5</v>
      </c>
      <c r="F11" s="74">
        <v>8.599999999999999E-5</v>
      </c>
      <c r="G11" s="74">
        <v>2.5799999999999998E-4</v>
      </c>
      <c r="H11" s="74">
        <v>8.5999999999999998E-4</v>
      </c>
      <c r="I11" s="74">
        <v>1.72E-3</v>
      </c>
      <c r="J11" s="74">
        <v>8.6E-3</v>
      </c>
      <c r="K11" s="74">
        <v>5.4524000000000003E-2</v>
      </c>
      <c r="L11" s="74">
        <v>0.11910999999999999</v>
      </c>
      <c r="M11" s="74">
        <v>0.14534</v>
      </c>
      <c r="N11" s="74">
        <v>0.23280200000000001</v>
      </c>
      <c r="O11" s="74">
        <v>0.32009200000000004</v>
      </c>
      <c r="P11" s="74">
        <v>0.48610639999999999</v>
      </c>
      <c r="Q11" s="74">
        <v>0.531308</v>
      </c>
      <c r="R11" s="74">
        <v>0.7581931999999999</v>
      </c>
      <c r="S11" s="74">
        <v>0.70957740000000002</v>
      </c>
      <c r="T11" s="74">
        <v>0.73674886000000006</v>
      </c>
      <c r="U11" s="74">
        <v>0.73456484999999994</v>
      </c>
      <c r="V11" s="74">
        <v>0.57281767394692751</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0.32654160000002719</v>
      </c>
      <c r="E12" s="70">
        <v>0.38089360000000738</v>
      </c>
      <c r="F12" s="70">
        <v>0.30830960000000118</v>
      </c>
      <c r="G12" s="70">
        <v>0.13888978999999324</v>
      </c>
      <c r="H12" s="70">
        <v>7.6453789999987976E-2</v>
      </c>
      <c r="I12" s="70">
        <v>0.49130296999999246</v>
      </c>
      <c r="J12" s="70">
        <v>0.78004814000000522</v>
      </c>
      <c r="K12" s="70">
        <v>0.7284048900000073</v>
      </c>
      <c r="L12" s="70">
        <v>0.97629017999997814</v>
      </c>
      <c r="M12" s="70">
        <v>0.88265518999997994</v>
      </c>
      <c r="N12" s="70">
        <v>1.0512103100000161</v>
      </c>
      <c r="O12" s="70">
        <v>1.5890254800000321</v>
      </c>
      <c r="P12" s="70">
        <v>2.0161945800000183</v>
      </c>
      <c r="Q12" s="70">
        <v>2.2108631199999991</v>
      </c>
      <c r="R12" s="70">
        <v>1.9603769599999907</v>
      </c>
      <c r="S12" s="70">
        <v>2.3277829300000121</v>
      </c>
      <c r="T12" s="70">
        <v>2.7088209300000017</v>
      </c>
      <c r="U12" s="70">
        <v>2.8831841700000069</v>
      </c>
      <c r="V12" s="70">
        <v>2.2483227312333374</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70.525908760000007</v>
      </c>
      <c r="E13" s="71">
        <v>72.319868990000003</v>
      </c>
      <c r="F13" s="71">
        <v>73.107162750000001</v>
      </c>
      <c r="G13" s="71">
        <v>73.955971869999999</v>
      </c>
      <c r="H13" s="71">
        <v>78.027244550000006</v>
      </c>
      <c r="I13" s="71">
        <v>84.435699349999993</v>
      </c>
      <c r="J13" s="71">
        <v>85.157191779999991</v>
      </c>
      <c r="K13" s="71">
        <v>91.08793116999999</v>
      </c>
      <c r="L13" s="71">
        <v>95.275872950000007</v>
      </c>
      <c r="M13" s="71">
        <v>95.981716689999999</v>
      </c>
      <c r="N13" s="71">
        <v>98.098362160000008</v>
      </c>
      <c r="O13" s="71">
        <v>97.152762670000001</v>
      </c>
      <c r="P13" s="71">
        <v>98.963628909999997</v>
      </c>
      <c r="Q13" s="71">
        <v>100.39440304</v>
      </c>
      <c r="R13" s="71">
        <v>102.49179067</v>
      </c>
      <c r="S13" s="71">
        <v>96.69201799999999</v>
      </c>
      <c r="T13" s="71">
        <v>92.636676749999992</v>
      </c>
      <c r="U13" s="71">
        <v>93.759781149999995</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40.327623899999999</v>
      </c>
      <c r="E14" s="74">
        <v>40.428826299999997</v>
      </c>
      <c r="F14" s="74">
        <v>40.715139600000001</v>
      </c>
      <c r="G14" s="74">
        <v>38.577036699999994</v>
      </c>
      <c r="H14" s="74">
        <v>40.755028100000004</v>
      </c>
      <c r="I14" s="74">
        <v>43.359531799999999</v>
      </c>
      <c r="J14" s="74">
        <v>44.880913800000002</v>
      </c>
      <c r="K14" s="74">
        <v>47.533373900000001</v>
      </c>
      <c r="L14" s="74">
        <v>51.169876300000006</v>
      </c>
      <c r="M14" s="74">
        <v>51.078716200000002</v>
      </c>
      <c r="N14" s="74">
        <v>51.893891600000003</v>
      </c>
      <c r="O14" s="74">
        <v>53.464448600000004</v>
      </c>
      <c r="P14" s="74">
        <v>53.82840719</v>
      </c>
      <c r="Q14" s="74">
        <v>54.743282989999997</v>
      </c>
      <c r="R14" s="74">
        <v>55.028305119999999</v>
      </c>
      <c r="S14" s="74">
        <v>53.94649888</v>
      </c>
      <c r="T14" s="74">
        <v>53.602137290000002</v>
      </c>
      <c r="U14" s="74">
        <v>56.946631739999994</v>
      </c>
      <c r="V14" s="74">
        <v>60.73673705455316</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1.8568300200000001</v>
      </c>
      <c r="E15" s="74">
        <v>2.0474129699999999</v>
      </c>
      <c r="F15" s="74">
        <v>2.3770347900000002</v>
      </c>
      <c r="G15" s="74">
        <v>2.8889688099999997</v>
      </c>
      <c r="H15" s="74">
        <v>4.3480510900000002</v>
      </c>
      <c r="I15" s="74">
        <v>4.58774719</v>
      </c>
      <c r="J15" s="74">
        <v>5.8234952599999996</v>
      </c>
      <c r="K15" s="74">
        <v>6.0863101200000003</v>
      </c>
      <c r="L15" s="74">
        <v>7.1174929599999999</v>
      </c>
      <c r="M15" s="74">
        <v>7.4439907400000003</v>
      </c>
      <c r="N15" s="74">
        <v>7.16848682</v>
      </c>
      <c r="O15" s="74">
        <v>7.19796002</v>
      </c>
      <c r="P15" s="74">
        <v>7.0316887999999995</v>
      </c>
      <c r="Q15" s="74">
        <v>7.30984079</v>
      </c>
      <c r="R15" s="74">
        <v>7.0743815999999997</v>
      </c>
      <c r="S15" s="74">
        <v>5.2978961900000003</v>
      </c>
      <c r="T15" s="74">
        <v>5.38575669</v>
      </c>
      <c r="U15" s="74">
        <v>5.66449625</v>
      </c>
      <c r="V15" s="74">
        <v>6.0414990100475512</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6.7766954999999998</v>
      </c>
      <c r="E16" s="74">
        <v>7.5052247999999997</v>
      </c>
      <c r="F16" s="74">
        <v>6.4721595000000001</v>
      </c>
      <c r="G16" s="74">
        <v>7.7972076000000001</v>
      </c>
      <c r="H16" s="74">
        <v>7.8906464999999999</v>
      </c>
      <c r="I16" s="74">
        <v>9.2244933000000007</v>
      </c>
      <c r="J16" s="74">
        <v>7.4942273999999998</v>
      </c>
      <c r="K16" s="74">
        <v>7.8324332999999999</v>
      </c>
      <c r="L16" s="74">
        <v>7.3342409999999996</v>
      </c>
      <c r="M16" s="74">
        <v>6.4095069000000002</v>
      </c>
      <c r="N16" s="74">
        <v>8.1675234000000003</v>
      </c>
      <c r="O16" s="74">
        <v>6.0803934000000002</v>
      </c>
      <c r="P16" s="74">
        <v>7.5023803399999993</v>
      </c>
      <c r="Q16" s="74">
        <v>6.9025496999999998</v>
      </c>
      <c r="R16" s="74">
        <v>7.8299067600000001</v>
      </c>
      <c r="S16" s="74">
        <v>8.4973050800000003</v>
      </c>
      <c r="T16" s="74">
        <v>6.7995649700000005</v>
      </c>
      <c r="U16" s="74">
        <v>5.26566505</v>
      </c>
      <c r="V16" s="74">
        <v>5.616123443777898</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10.425694</v>
      </c>
      <c r="E17" s="74">
        <v>10.991745999999999</v>
      </c>
      <c r="F17" s="74">
        <v>11.453308000000002</v>
      </c>
      <c r="G17" s="74">
        <v>11.648700000000002</v>
      </c>
      <c r="H17" s="74">
        <v>11.627974</v>
      </c>
      <c r="I17" s="74">
        <v>12.841520000000001</v>
      </c>
      <c r="J17" s="74">
        <v>12.788200000000002</v>
      </c>
      <c r="K17" s="74">
        <v>13.910414000000001</v>
      </c>
      <c r="L17" s="74">
        <v>14.131691999999999</v>
      </c>
      <c r="M17" s="74">
        <v>14.515768</v>
      </c>
      <c r="N17" s="74">
        <v>14.968558000000002</v>
      </c>
      <c r="O17" s="74">
        <v>15.906559999999999</v>
      </c>
      <c r="P17" s="74">
        <v>15.94173391</v>
      </c>
      <c r="Q17" s="74">
        <v>16.172128000000001</v>
      </c>
      <c r="R17" s="74">
        <v>16.61313591</v>
      </c>
      <c r="S17" s="74">
        <v>16.10474537</v>
      </c>
      <c r="T17" s="74">
        <v>16.3992136</v>
      </c>
      <c r="U17" s="74">
        <v>16.983122179999999</v>
      </c>
      <c r="V17" s="74">
        <v>18.113440509027896</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v>
      </c>
      <c r="E18" s="74">
        <v>0</v>
      </c>
      <c r="F18" s="74">
        <v>0</v>
      </c>
      <c r="G18" s="74">
        <v>0</v>
      </c>
      <c r="H18" s="74">
        <v>0</v>
      </c>
      <c r="I18" s="74">
        <v>1.79138E-3</v>
      </c>
      <c r="J18" s="74">
        <v>2.0063399999999997E-3</v>
      </c>
      <c r="K18" s="74">
        <v>3.5111000000000001E-3</v>
      </c>
      <c r="L18" s="74">
        <v>4.4903800000000004E-3</v>
      </c>
      <c r="M18" s="74">
        <v>5.1113900000000004E-3</v>
      </c>
      <c r="N18" s="74">
        <v>5.7085199999999999E-3</v>
      </c>
      <c r="O18" s="74">
        <v>6.7116900000000002E-3</v>
      </c>
      <c r="P18" s="74">
        <v>9.2601699999999999E-3</v>
      </c>
      <c r="Q18" s="74">
        <v>1.010018E-2</v>
      </c>
      <c r="R18" s="74">
        <v>1.010018E-2</v>
      </c>
      <c r="S18" s="74">
        <v>1.0600189999999999E-2</v>
      </c>
      <c r="T18" s="74">
        <v>1.108864E-2</v>
      </c>
      <c r="U18" s="74">
        <v>1.159961E-2</v>
      </c>
      <c r="V18" s="74">
        <v>1.2371626573490568E-2</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11.139065339999998</v>
      </c>
      <c r="E19" s="74">
        <v>11.346658919999999</v>
      </c>
      <c r="F19" s="74">
        <v>12.089520869999999</v>
      </c>
      <c r="G19" s="74">
        <v>13.04405876</v>
      </c>
      <c r="H19" s="74">
        <v>13.405544859999999</v>
      </c>
      <c r="I19" s="74">
        <v>14.42061569</v>
      </c>
      <c r="J19" s="74">
        <v>14.168348980000001</v>
      </c>
      <c r="K19" s="74">
        <v>15.721888760000001</v>
      </c>
      <c r="L19" s="74">
        <v>15.51808031</v>
      </c>
      <c r="M19" s="74">
        <v>16.528623459999999</v>
      </c>
      <c r="N19" s="74">
        <v>15.894193830000001</v>
      </c>
      <c r="O19" s="74">
        <v>14.496688969999999</v>
      </c>
      <c r="P19" s="74">
        <v>14.650158509999999</v>
      </c>
      <c r="Q19" s="74">
        <v>15.256501370000001</v>
      </c>
      <c r="R19" s="74">
        <v>15.9359611</v>
      </c>
      <c r="S19" s="74">
        <v>12.834972299999999</v>
      </c>
      <c r="T19" s="74">
        <v>10.43891556</v>
      </c>
      <c r="U19" s="74">
        <v>8.8882663200000014</v>
      </c>
      <c r="V19" s="74">
        <v>9.4798283560200076</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11.368941999999999</v>
      </c>
      <c r="E20" s="71">
        <v>11.931812000000001</v>
      </c>
      <c r="F20" s="71">
        <v>12.352954</v>
      </c>
      <c r="G20" s="71">
        <v>12.671584000000001</v>
      </c>
      <c r="H20" s="71">
        <v>12.757239999999999</v>
      </c>
      <c r="I20" s="71">
        <v>13.713732</v>
      </c>
      <c r="J20" s="71">
        <v>13.388479999999999</v>
      </c>
      <c r="K20" s="71">
        <v>14.226378</v>
      </c>
      <c r="L20" s="71">
        <v>14.629718</v>
      </c>
      <c r="M20" s="71">
        <v>14.809888000000001</v>
      </c>
      <c r="N20" s="71">
        <v>15.241522000000002</v>
      </c>
      <c r="O20" s="71">
        <v>16.19079</v>
      </c>
      <c r="P20" s="71">
        <v>15.64681231</v>
      </c>
      <c r="Q20" s="71">
        <v>15.67680636</v>
      </c>
      <c r="R20" s="71">
        <v>16.40436051</v>
      </c>
      <c r="S20" s="71">
        <v>15.427200899999999</v>
      </c>
      <c r="T20" s="71">
        <v>15.518383320000002</v>
      </c>
      <c r="U20" s="71">
        <v>15.970269589999999</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0.74596400000000007</v>
      </c>
      <c r="E21" s="74">
        <v>0.73108600000000001</v>
      </c>
      <c r="F21" s="74">
        <v>0.35148200000000002</v>
      </c>
      <c r="G21" s="74">
        <v>0.13441800000000001</v>
      </c>
      <c r="H21" s="74">
        <v>5.5039999999999999E-2</v>
      </c>
      <c r="I21" s="74">
        <v>9.3825999999999993E-2</v>
      </c>
      <c r="J21" s="74">
        <v>0.14869399999999999</v>
      </c>
      <c r="K21" s="74">
        <v>0.177762</v>
      </c>
      <c r="L21" s="74">
        <v>0.15368199999999999</v>
      </c>
      <c r="M21" s="74">
        <v>0.16305600000000001</v>
      </c>
      <c r="N21" s="74">
        <v>0.11352</v>
      </c>
      <c r="O21" s="74">
        <v>7.8087999999999991E-2</v>
      </c>
      <c r="P21" s="74">
        <v>3.5396909999999997E-2</v>
      </c>
      <c r="Q21" s="74">
        <v>1.480077E-2</v>
      </c>
      <c r="R21" s="74">
        <v>2.0288E-2</v>
      </c>
      <c r="S21" s="74">
        <v>1.7657949999999999E-2</v>
      </c>
      <c r="T21" s="74">
        <v>5.6542929999999998E-2</v>
      </c>
      <c r="U21" s="74">
        <v>0.15348742999999998</v>
      </c>
      <c r="V21" s="74">
        <v>0.96108227312648631</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8.2681260000000005</v>
      </c>
      <c r="E22" s="74">
        <v>8.2726839999999999</v>
      </c>
      <c r="F22" s="74">
        <v>8.5395419999999991</v>
      </c>
      <c r="G22" s="74">
        <v>9.0232919999999996</v>
      </c>
      <c r="H22" s="74">
        <v>9.258502</v>
      </c>
      <c r="I22" s="74">
        <v>10.298156000000001</v>
      </c>
      <c r="J22" s="74">
        <v>9.2849900000000005</v>
      </c>
      <c r="K22" s="74">
        <v>10.066987999999998</v>
      </c>
      <c r="L22" s="74">
        <v>10.062516</v>
      </c>
      <c r="M22" s="74">
        <v>10.196159999999999</v>
      </c>
      <c r="N22" s="74">
        <v>10.920796000000001</v>
      </c>
      <c r="O22" s="74">
        <v>10.72936</v>
      </c>
      <c r="P22" s="74">
        <v>10.321271080000001</v>
      </c>
      <c r="Q22" s="74">
        <v>9.9450580599999991</v>
      </c>
      <c r="R22" s="74">
        <v>10.41604394</v>
      </c>
      <c r="S22" s="74">
        <v>9.6875069800000002</v>
      </c>
      <c r="T22" s="74">
        <v>9.6595072999999996</v>
      </c>
      <c r="U22" s="74">
        <v>9.8854377899999992</v>
      </c>
      <c r="V22" s="74">
        <v>61.899003860209724</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1.724472</v>
      </c>
      <c r="E23" s="74">
        <v>2.1027</v>
      </c>
      <c r="F23" s="74">
        <v>2.6075200000000001</v>
      </c>
      <c r="G23" s="74">
        <v>2.6752020000000001</v>
      </c>
      <c r="H23" s="74">
        <v>2.5618539999999999</v>
      </c>
      <c r="I23" s="74">
        <v>2.5505019999999998</v>
      </c>
      <c r="J23" s="74">
        <v>2.872744</v>
      </c>
      <c r="K23" s="74">
        <v>2.7956880000000002</v>
      </c>
      <c r="L23" s="74">
        <v>3.235922</v>
      </c>
      <c r="M23" s="74">
        <v>3.2317939999999998</v>
      </c>
      <c r="N23" s="74">
        <v>3.0013139999999998</v>
      </c>
      <c r="O23" s="74">
        <v>3.202124</v>
      </c>
      <c r="P23" s="74">
        <v>3.0650467899999998</v>
      </c>
      <c r="Q23" s="74">
        <v>3.1114395800000003</v>
      </c>
      <c r="R23" s="74">
        <v>3.0657329899999999</v>
      </c>
      <c r="S23" s="74">
        <v>3.1808156899999998</v>
      </c>
      <c r="T23" s="74">
        <v>3.1153387299999999</v>
      </c>
      <c r="U23" s="74">
        <v>3.0685201100000001</v>
      </c>
      <c r="V23" s="74">
        <v>19.213953106473518</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0.49862799999999996</v>
      </c>
      <c r="E25" s="74">
        <v>0.69874999999999998</v>
      </c>
      <c r="F25" s="74">
        <v>0.69969599999999998</v>
      </c>
      <c r="G25" s="74">
        <v>0.61421199999999998</v>
      </c>
      <c r="H25" s="74">
        <v>0.61679200000000001</v>
      </c>
      <c r="I25" s="74">
        <v>0.478246</v>
      </c>
      <c r="J25" s="74">
        <v>0.70477000000000001</v>
      </c>
      <c r="K25" s="74">
        <v>0.75284400000000007</v>
      </c>
      <c r="L25" s="74">
        <v>0.48246</v>
      </c>
      <c r="M25" s="74">
        <v>0.45777800000000002</v>
      </c>
      <c r="N25" s="74">
        <v>0.33350799999999997</v>
      </c>
      <c r="O25" s="74">
        <v>0.31398599999999999</v>
      </c>
      <c r="P25" s="74">
        <v>0.41563799999999995</v>
      </c>
      <c r="Q25" s="74">
        <v>0.66933799999999999</v>
      </c>
      <c r="R25" s="74">
        <v>0.55435599999999996</v>
      </c>
      <c r="S25" s="74">
        <v>0.40256599999999998</v>
      </c>
      <c r="T25" s="74">
        <v>0.40265200000000001</v>
      </c>
      <c r="U25" s="74">
        <v>0.58524976000000006</v>
      </c>
      <c r="V25" s="74">
        <v>3.6646204167177121</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0.13158</v>
      </c>
      <c r="E26" s="74">
        <v>0.126334</v>
      </c>
      <c r="F26" s="74">
        <v>0.15445599999999998</v>
      </c>
      <c r="G26" s="74">
        <v>0.22411600000000001</v>
      </c>
      <c r="H26" s="74">
        <v>0.26410600000000001</v>
      </c>
      <c r="I26" s="74">
        <v>0.29111000000000004</v>
      </c>
      <c r="J26" s="74">
        <v>0.36859599999999998</v>
      </c>
      <c r="K26" s="74">
        <v>0.37848599999999999</v>
      </c>
      <c r="L26" s="74">
        <v>0.57594199999999995</v>
      </c>
      <c r="M26" s="74">
        <v>0.61567399999999994</v>
      </c>
      <c r="N26" s="74">
        <v>0.63949599999999995</v>
      </c>
      <c r="O26" s="74">
        <v>1.5470540000000002</v>
      </c>
      <c r="P26" s="74">
        <v>1.3232241200000001</v>
      </c>
      <c r="Q26" s="74">
        <v>1.4047415400000001</v>
      </c>
      <c r="R26" s="74">
        <v>1.58963458</v>
      </c>
      <c r="S26" s="74">
        <v>1.42898228</v>
      </c>
      <c r="T26" s="74">
        <v>1.5474688000000001</v>
      </c>
      <c r="U26" s="74">
        <v>1.54288151</v>
      </c>
      <c r="V26" s="74">
        <v>9.6609609581424731</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v>
      </c>
      <c r="E27" s="74">
        <v>0</v>
      </c>
      <c r="F27" s="74">
        <v>0</v>
      </c>
      <c r="G27" s="74">
        <v>0</v>
      </c>
      <c r="H27" s="74">
        <v>8.599999999999999E-5</v>
      </c>
      <c r="I27" s="74">
        <v>0</v>
      </c>
      <c r="J27" s="74">
        <v>4.2999999999999999E-4</v>
      </c>
      <c r="K27" s="74">
        <v>1.2126E-2</v>
      </c>
      <c r="L27" s="74">
        <v>2.623E-2</v>
      </c>
      <c r="M27" s="74">
        <v>2.623E-2</v>
      </c>
      <c r="N27" s="74">
        <v>2.8294E-2</v>
      </c>
      <c r="O27" s="74">
        <v>2.9670000000000002E-2</v>
      </c>
      <c r="P27" s="74">
        <v>9.5451400000000006E-2</v>
      </c>
      <c r="Q27" s="74">
        <v>0.14116040000000002</v>
      </c>
      <c r="R27" s="74">
        <v>0.31564580000000003</v>
      </c>
      <c r="S27" s="74">
        <v>0.27687699999999998</v>
      </c>
      <c r="T27" s="74">
        <v>0.30542457000000001</v>
      </c>
      <c r="U27" s="74">
        <v>0.30451916999999995</v>
      </c>
      <c r="V27" s="74">
        <v>1.9067879116497741</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8.599999999999999E-5</v>
      </c>
      <c r="F28" s="74">
        <v>8.599999999999999E-5</v>
      </c>
      <c r="G28" s="74">
        <v>2.5799999999999998E-4</v>
      </c>
      <c r="H28" s="74">
        <v>7.7400000000000006E-4</v>
      </c>
      <c r="I28" s="74">
        <v>1.72E-3</v>
      </c>
      <c r="J28" s="74">
        <v>8.1700000000000002E-3</v>
      </c>
      <c r="K28" s="74">
        <v>4.2398000000000005E-2</v>
      </c>
      <c r="L28" s="74">
        <v>9.287999999999999E-2</v>
      </c>
      <c r="M28" s="74">
        <v>0.11910999999999999</v>
      </c>
      <c r="N28" s="74">
        <v>0.20450800000000002</v>
      </c>
      <c r="O28" s="74">
        <v>0.29042200000000001</v>
      </c>
      <c r="P28" s="74">
        <v>0.39065499999999997</v>
      </c>
      <c r="Q28" s="74">
        <v>0.39014760000000004</v>
      </c>
      <c r="R28" s="74">
        <v>0.44254739999999998</v>
      </c>
      <c r="S28" s="74">
        <v>0.43270039999999999</v>
      </c>
      <c r="T28" s="74">
        <v>0.43132429</v>
      </c>
      <c r="U28" s="74">
        <v>0.43004567999999999</v>
      </c>
      <c r="V28" s="74">
        <v>2.6927891077635842</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[1]Tailandia!C29</f>
        <v>Otras renovables</v>
      </c>
      <c r="D29" s="74">
        <v>1.7199999999739646E-4</v>
      </c>
      <c r="E29" s="74">
        <v>1.7200000000094917E-4</v>
      </c>
      <c r="F29" s="74">
        <v>1.7200000000272553E-4</v>
      </c>
      <c r="G29" s="74">
        <v>8.5999999999586407E-5</v>
      </c>
      <c r="H29" s="74">
        <v>8.5999999999586407E-5</v>
      </c>
      <c r="I29" s="74">
        <v>1.7199999999917281E-4</v>
      </c>
      <c r="J29" s="74">
        <v>8.5999999999586407E-5</v>
      </c>
      <c r="K29" s="74">
        <v>8.6000000001362764E-5</v>
      </c>
      <c r="L29" s="74">
        <v>8.6000000001362764E-5</v>
      </c>
      <c r="M29" s="74">
        <v>8.6000000004915478E-5</v>
      </c>
      <c r="N29" s="74">
        <v>8.5999999999586407E-5</v>
      </c>
      <c r="O29" s="74">
        <v>8.6000000003139121E-5</v>
      </c>
      <c r="P29" s="74">
        <v>1.2900999999843066E-4</v>
      </c>
      <c r="Q29" s="74">
        <v>1.2040999999918256E-4</v>
      </c>
      <c r="R29" s="74">
        <v>1.1179999999910706E-4</v>
      </c>
      <c r="S29" s="74">
        <v>9.4599999998834505E-5</v>
      </c>
      <c r="T29" s="74">
        <v>1.247000000024201E-4</v>
      </c>
      <c r="U29" s="74">
        <v>1.2814000000105352E-4</v>
      </c>
      <c r="V29" s="74">
        <v>8.0236591673624668E-4</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70.525908760000007</v>
      </c>
      <c r="E30" s="71">
        <v>72.319868990000003</v>
      </c>
      <c r="F30" s="71">
        <v>73.107162750000001</v>
      </c>
      <c r="G30" s="71">
        <v>73.955971869999999</v>
      </c>
      <c r="H30" s="71">
        <v>78.027244550000006</v>
      </c>
      <c r="I30" s="71">
        <v>84.435699349999993</v>
      </c>
      <c r="J30" s="71">
        <v>85.157191779999991</v>
      </c>
      <c r="K30" s="71">
        <v>91.08793116999999</v>
      </c>
      <c r="L30" s="71">
        <v>95.275872950000007</v>
      </c>
      <c r="M30" s="71">
        <v>95.981716689999999</v>
      </c>
      <c r="N30" s="71">
        <v>98.098362160000008</v>
      </c>
      <c r="O30" s="71">
        <v>97.152762670000001</v>
      </c>
      <c r="P30" s="71">
        <v>98.963628909999997</v>
      </c>
      <c r="Q30" s="71">
        <v>100.39440304</v>
      </c>
      <c r="R30" s="71">
        <v>102.49179067</v>
      </c>
      <c r="S30" s="71">
        <v>96.69201799999999</v>
      </c>
      <c r="T30" s="71">
        <v>92.636676749999992</v>
      </c>
      <c r="U30" s="71">
        <v>93.759781149999995</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[1]Tailandia!C31</f>
        <v>Industria</v>
      </c>
      <c r="D31" s="74">
        <v>22.867816129999998</v>
      </c>
      <c r="E31" s="74">
        <v>23.64871806</v>
      </c>
      <c r="F31" s="74">
        <v>23.188223199999999</v>
      </c>
      <c r="G31" s="74">
        <v>24.37190751</v>
      </c>
      <c r="H31" s="74">
        <v>24.354041630000001</v>
      </c>
      <c r="I31" s="74">
        <v>26.479321859999999</v>
      </c>
      <c r="J31" s="74">
        <v>25.06770826</v>
      </c>
      <c r="K31" s="74">
        <v>28.166191429999998</v>
      </c>
      <c r="L31" s="74">
        <v>28.445927489999999</v>
      </c>
      <c r="M31" s="74">
        <v>30.456695459999999</v>
      </c>
      <c r="N31" s="74">
        <v>32.124296819999998</v>
      </c>
      <c r="O31" s="74">
        <v>31.28417627</v>
      </c>
      <c r="P31" s="74">
        <v>31.55721381</v>
      </c>
      <c r="Q31" s="74">
        <v>31.55847035</v>
      </c>
      <c r="R31" s="74">
        <v>33.47260146</v>
      </c>
      <c r="S31" s="74">
        <v>31.185693669999999</v>
      </c>
      <c r="T31" s="74">
        <v>28.645827789999998</v>
      </c>
      <c r="U31" s="74">
        <v>27.20740498</v>
      </c>
      <c r="V31" s="74">
        <v>29.018204443622469</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19.09261626</v>
      </c>
      <c r="E32" s="74">
        <v>18.454235700000002</v>
      </c>
      <c r="F32" s="74">
        <v>18.600034600000001</v>
      </c>
      <c r="G32" s="74">
        <v>17.8804777</v>
      </c>
      <c r="H32" s="74">
        <v>19.10195921</v>
      </c>
      <c r="I32" s="74">
        <v>19.440725799999999</v>
      </c>
      <c r="J32" s="74">
        <v>20.54605621</v>
      </c>
      <c r="K32" s="74">
        <v>21.630678019999998</v>
      </c>
      <c r="L32" s="74">
        <v>21.86146346</v>
      </c>
      <c r="M32" s="74">
        <v>21.5724898</v>
      </c>
      <c r="N32" s="74">
        <v>22.816803849999999</v>
      </c>
      <c r="O32" s="74">
        <v>24.11510371</v>
      </c>
      <c r="P32" s="74">
        <v>26.256144390000003</v>
      </c>
      <c r="Q32" s="74">
        <v>26.377075340000001</v>
      </c>
      <c r="R32" s="74">
        <v>27.067647260000001</v>
      </c>
      <c r="S32" s="74">
        <v>26.707289669999998</v>
      </c>
      <c r="T32" s="74">
        <v>24.691715420000001</v>
      </c>
      <c r="U32" s="74">
        <v>27.63644489</v>
      </c>
      <c r="V32" s="74">
        <v>29.475799272383433</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13.076218580000001</v>
      </c>
      <c r="E33" s="74">
        <v>13.559046930000001</v>
      </c>
      <c r="F33" s="74">
        <v>14.346131949999998</v>
      </c>
      <c r="G33" s="74">
        <v>15.344195769999999</v>
      </c>
      <c r="H33" s="74">
        <v>15.367888500000001</v>
      </c>
      <c r="I33" s="74">
        <v>16.958853520000002</v>
      </c>
      <c r="J33" s="74">
        <v>16.907141230000001</v>
      </c>
      <c r="K33" s="74">
        <v>18.050431069999998</v>
      </c>
      <c r="L33" s="74">
        <v>17.544430299999998</v>
      </c>
      <c r="M33" s="74">
        <v>16.646775510000001</v>
      </c>
      <c r="N33" s="74">
        <v>16.585047100000001</v>
      </c>
      <c r="O33" s="74">
        <v>15.831565600000001</v>
      </c>
      <c r="P33" s="74">
        <v>15.607347990000003</v>
      </c>
      <c r="Q33" s="74">
        <v>14.939002539999999</v>
      </c>
      <c r="R33" s="74">
        <v>15.36348527</v>
      </c>
      <c r="S33" s="74">
        <v>14.176828099999998</v>
      </c>
      <c r="T33" s="74">
        <v>13.717050759999999</v>
      </c>
      <c r="U33" s="74">
        <v>13.50720104</v>
      </c>
      <c r="V33" s="74">
        <v>14.406178080120233</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40.327623899999999</v>
      </c>
      <c r="E34" s="71">
        <v>40.428826299999997</v>
      </c>
      <c r="F34" s="71">
        <v>40.715139600000001</v>
      </c>
      <c r="G34" s="71">
        <v>38.577036699999994</v>
      </c>
      <c r="H34" s="71">
        <v>40.755028100000004</v>
      </c>
      <c r="I34" s="71">
        <v>43.359531799999999</v>
      </c>
      <c r="J34" s="71">
        <v>44.880913800000002</v>
      </c>
      <c r="K34" s="71">
        <v>47.533373900000001</v>
      </c>
      <c r="L34" s="71">
        <v>51.169876300000006</v>
      </c>
      <c r="M34" s="71">
        <v>51.078716200000002</v>
      </c>
      <c r="N34" s="71">
        <v>51.893891600000003</v>
      </c>
      <c r="O34" s="71">
        <v>53.464448600000004</v>
      </c>
      <c r="P34" s="71">
        <v>53.82840719</v>
      </c>
      <c r="Q34" s="71">
        <v>54.743282989999997</v>
      </c>
      <c r="R34" s="71">
        <v>55.028305119999999</v>
      </c>
      <c r="S34" s="71">
        <v>53.94649888</v>
      </c>
      <c r="T34" s="71">
        <v>53.602137290000002</v>
      </c>
      <c r="U34" s="71">
        <v>56.946631739999994</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3.9550516999999998</v>
      </c>
      <c r="E35" s="74">
        <v>3.4487905999999997</v>
      </c>
      <c r="F35" s="74">
        <v>3.2781799</v>
      </c>
      <c r="G35" s="74">
        <v>2.9397448000000002</v>
      </c>
      <c r="H35" s="74">
        <v>2.7174333000000002</v>
      </c>
      <c r="I35" s="74">
        <v>2.7797694000000002</v>
      </c>
      <c r="J35" s="74">
        <v>2.8911311</v>
      </c>
      <c r="K35" s="74">
        <v>3.7137714000000002</v>
      </c>
      <c r="L35" s="74">
        <v>5.0005945000000001</v>
      </c>
      <c r="M35" s="74">
        <v>6.0916141000000001</v>
      </c>
      <c r="N35" s="74">
        <v>5.7404938000000003</v>
      </c>
      <c r="O35" s="74">
        <v>6.4932283999999996</v>
      </c>
      <c r="P35" s="74">
        <v>5.0349706300000001</v>
      </c>
      <c r="Q35" s="74">
        <v>4.0894535000000003</v>
      </c>
      <c r="R35" s="74">
        <v>4.6381424300000003</v>
      </c>
      <c r="S35" s="74">
        <v>4.3423778100000003</v>
      </c>
      <c r="T35" s="74">
        <v>4.48597994</v>
      </c>
      <c r="U35" s="74">
        <v>5.1403674199999996</v>
      </c>
      <c r="V35" s="74">
        <v>9.0266399661164574</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19.008862199999999</v>
      </c>
      <c r="E36" s="74">
        <v>18.309529399999999</v>
      </c>
      <c r="F36" s="74">
        <v>18.263084299999999</v>
      </c>
      <c r="G36" s="74">
        <v>16.797480800000002</v>
      </c>
      <c r="H36" s="74">
        <v>17.308674900000003</v>
      </c>
      <c r="I36" s="74">
        <v>17.316647700000001</v>
      </c>
      <c r="J36" s="74">
        <v>17.964716199999998</v>
      </c>
      <c r="K36" s="74">
        <v>18.442854999999998</v>
      </c>
      <c r="L36" s="74">
        <v>18.164530900000003</v>
      </c>
      <c r="M36" s="74">
        <v>17.538415199999999</v>
      </c>
      <c r="N36" s="74">
        <v>18.817215300000001</v>
      </c>
      <c r="O36" s="74">
        <v>20.241969700000002</v>
      </c>
      <c r="P36" s="74">
        <v>22.494378749999999</v>
      </c>
      <c r="Q36" s="74">
        <v>22.642902969999998</v>
      </c>
      <c r="R36" s="74">
        <v>23.315382379999999</v>
      </c>
      <c r="S36" s="74">
        <v>23.386148249999998</v>
      </c>
      <c r="T36" s="74">
        <v>21.813558619999998</v>
      </c>
      <c r="U36" s="74">
        <v>24.67707523</v>
      </c>
      <c r="V36" s="74">
        <v>43.333687131255786</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1.8955222</v>
      </c>
      <c r="E37" s="74">
        <v>2.0332779999999997</v>
      </c>
      <c r="F37" s="74">
        <v>2.2241504000000001</v>
      </c>
      <c r="G37" s="74">
        <v>2.5046721999999999</v>
      </c>
      <c r="H37" s="74">
        <v>2.6316978</v>
      </c>
      <c r="I37" s="74">
        <v>2.8697997999999996</v>
      </c>
      <c r="J37" s="74">
        <v>3.1289614000000001</v>
      </c>
      <c r="K37" s="74">
        <v>3.5882809999999998</v>
      </c>
      <c r="L37" s="74">
        <v>2.8363566000000002</v>
      </c>
      <c r="M37" s="74">
        <v>2.5758171999999999</v>
      </c>
      <c r="N37" s="74">
        <v>2.4631208</v>
      </c>
      <c r="O37" s="74">
        <v>2.4819591999999999</v>
      </c>
      <c r="P37" s="74">
        <v>2.53048574</v>
      </c>
      <c r="Q37" s="74">
        <v>2.54578017</v>
      </c>
      <c r="R37" s="74">
        <v>2.4998992400000004</v>
      </c>
      <c r="S37" s="74">
        <v>2.39118283</v>
      </c>
      <c r="T37" s="74">
        <v>2.4372678999999997</v>
      </c>
      <c r="U37" s="74">
        <v>2.4619326699999999</v>
      </c>
      <c r="V37" s="74">
        <v>4.3232278973766043</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1.8568300200000001</v>
      </c>
      <c r="E38" s="71">
        <v>2.0474129699999999</v>
      </c>
      <c r="F38" s="71">
        <v>2.3770347900000002</v>
      </c>
      <c r="G38" s="71">
        <v>2.8889688099999997</v>
      </c>
      <c r="H38" s="71">
        <v>4.3480510900000002</v>
      </c>
      <c r="I38" s="71">
        <v>4.58774719</v>
      </c>
      <c r="J38" s="71">
        <v>5.8234952599999996</v>
      </c>
      <c r="K38" s="71">
        <v>6.0863101200000003</v>
      </c>
      <c r="L38" s="71">
        <v>7.1174929599999999</v>
      </c>
      <c r="M38" s="71">
        <v>7.4439907400000003</v>
      </c>
      <c r="N38" s="71">
        <v>7.16848682</v>
      </c>
      <c r="O38" s="71">
        <v>7.19796002</v>
      </c>
      <c r="P38" s="71">
        <v>7.0316887999999995</v>
      </c>
      <c r="Q38" s="71">
        <v>7.30984079</v>
      </c>
      <c r="R38" s="71">
        <v>7.0743815999999997</v>
      </c>
      <c r="S38" s="71">
        <v>5.2978961900000003</v>
      </c>
      <c r="T38" s="71">
        <v>5.38575669</v>
      </c>
      <c r="U38" s="71">
        <v>5.66449625</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1.81181726</v>
      </c>
      <c r="E39" s="74">
        <v>1.97170467</v>
      </c>
      <c r="F39" s="74">
        <v>2.1861462899999999</v>
      </c>
      <c r="G39" s="74">
        <v>2.2898509199999997</v>
      </c>
      <c r="H39" s="74">
        <v>2.1149648299999999</v>
      </c>
      <c r="I39" s="74">
        <v>1.98914445</v>
      </c>
      <c r="J39" s="74">
        <v>2.24189595</v>
      </c>
      <c r="K39" s="74">
        <v>2.4140645199999997</v>
      </c>
      <c r="L39" s="74">
        <v>2.4089407399999998</v>
      </c>
      <c r="M39" s="74">
        <v>2.4827704600000002</v>
      </c>
      <c r="N39" s="74">
        <v>3.0433948700000002</v>
      </c>
      <c r="O39" s="74">
        <v>3.2908166099999998</v>
      </c>
      <c r="P39" s="74">
        <v>3.3184390600000002</v>
      </c>
      <c r="Q39" s="74">
        <v>3.5115354499999998</v>
      </c>
      <c r="R39" s="74">
        <v>3.53480923</v>
      </c>
      <c r="S39" s="74">
        <v>3.4115505699999997</v>
      </c>
      <c r="T39" s="74">
        <v>3.79415893</v>
      </c>
      <c r="U39" s="74">
        <v>3.9616932199999999</v>
      </c>
      <c r="V39" s="74">
        <v>69.939020967663282</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4.5012759999999999E-2</v>
      </c>
      <c r="E40" s="74">
        <v>7.5708299999999992E-2</v>
      </c>
      <c r="F40" s="74">
        <v>0.19088849999999999</v>
      </c>
      <c r="G40" s="74">
        <v>0.59911789999999998</v>
      </c>
      <c r="H40" s="74">
        <v>1.1539787100000001</v>
      </c>
      <c r="I40" s="74">
        <v>1.4632845999999999</v>
      </c>
      <c r="J40" s="74">
        <v>1.86545571</v>
      </c>
      <c r="K40" s="74">
        <v>2.2520091200000003</v>
      </c>
      <c r="L40" s="74">
        <v>2.4823929600000003</v>
      </c>
      <c r="M40" s="74">
        <v>2.5633146999999998</v>
      </c>
      <c r="N40" s="74">
        <v>2.4582324500000001</v>
      </c>
      <c r="O40" s="74">
        <v>2.2542113100000001</v>
      </c>
      <c r="P40" s="74">
        <v>1.96217873</v>
      </c>
      <c r="Q40" s="74">
        <v>1.7723948</v>
      </c>
      <c r="R40" s="74">
        <v>1.5654262799999998</v>
      </c>
      <c r="S40" s="74">
        <v>1.12567058</v>
      </c>
      <c r="T40" s="74">
        <v>0.90795393999999996</v>
      </c>
      <c r="U40" s="74">
        <v>0.98902124999999996</v>
      </c>
      <c r="V40" s="74">
        <v>17.460003614619744</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0</v>
      </c>
      <c r="E41" s="74">
        <v>0</v>
      </c>
      <c r="F41" s="74">
        <v>0</v>
      </c>
      <c r="G41" s="74">
        <v>0</v>
      </c>
      <c r="H41" s="74">
        <v>3.2244000000000001E-4</v>
      </c>
      <c r="I41" s="74">
        <v>7.3087E-4</v>
      </c>
      <c r="J41" s="74">
        <v>2.10662E-3</v>
      </c>
      <c r="K41" s="74">
        <v>8.3832999999999998E-4</v>
      </c>
      <c r="L41" s="74">
        <v>7.7386000000000002E-4</v>
      </c>
      <c r="M41" s="74">
        <v>6.2336999999999994E-4</v>
      </c>
      <c r="N41" s="74">
        <v>9.8880999999999991E-4</v>
      </c>
      <c r="O41" s="74">
        <v>1.2682899999999998E-3</v>
      </c>
      <c r="P41" s="74">
        <v>2.3483599999999999E-3</v>
      </c>
      <c r="Q41" s="74">
        <v>2.5921E-3</v>
      </c>
      <c r="R41" s="74">
        <v>1.2184699999999999E-3</v>
      </c>
      <c r="S41" s="74">
        <v>1.1077300000000001E-3</v>
      </c>
      <c r="T41" s="74">
        <v>1.1077300000000001E-3</v>
      </c>
      <c r="U41" s="74">
        <v>1.1077300000000001E-3</v>
      </c>
      <c r="V41" s="74">
        <v>1.9555666578471124E-2</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39.999760000000002</v>
      </c>
      <c r="E42" s="71">
        <v>40.09872</v>
      </c>
      <c r="F42" s="71">
        <v>40.322369999999999</v>
      </c>
      <c r="G42" s="71">
        <v>38.170839999999998</v>
      </c>
      <c r="H42" s="71">
        <v>40.346589999999999</v>
      </c>
      <c r="I42" s="71">
        <v>42.952220000000004</v>
      </c>
      <c r="J42" s="71">
        <v>44.42324</v>
      </c>
      <c r="K42" s="71">
        <v>47.05444</v>
      </c>
      <c r="L42" s="71">
        <v>50.709969999999998</v>
      </c>
      <c r="M42" s="71">
        <v>50.641190000000002</v>
      </c>
      <c r="N42" s="71">
        <v>51.284039999999997</v>
      </c>
      <c r="O42" s="71">
        <v>52.833330000000004</v>
      </c>
      <c r="P42" s="71">
        <v>53.190019999999997</v>
      </c>
      <c r="Q42" s="71">
        <v>54.128459999999997</v>
      </c>
      <c r="R42" s="71">
        <v>54.384140000000002</v>
      </c>
      <c r="S42" s="71">
        <v>53.423809999999996</v>
      </c>
      <c r="T42" s="71">
        <v>53.116349999999997</v>
      </c>
      <c r="U42" s="71">
        <v>56.484529999999999</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5.5340389999999999</v>
      </c>
      <c r="E43" s="74">
        <v>5.5092780000000001</v>
      </c>
      <c r="F43" s="74">
        <v>5.384442</v>
      </c>
      <c r="G43" s="74">
        <v>5.0965980000000002</v>
      </c>
      <c r="H43" s="74">
        <v>5.3173819999999994</v>
      </c>
      <c r="I43" s="74">
        <v>5.2348459999999992</v>
      </c>
      <c r="J43" s="74">
        <v>5.1729440000000002</v>
      </c>
      <c r="K43" s="74">
        <v>5.4092030000000006</v>
      </c>
      <c r="L43" s="74">
        <v>5.4752320000000001</v>
      </c>
      <c r="M43" s="74">
        <v>5.6299869999999999</v>
      </c>
      <c r="N43" s="74">
        <v>6.3243210000000003</v>
      </c>
      <c r="O43" s="74">
        <v>6.9536580000000008</v>
      </c>
      <c r="P43" s="74">
        <v>7.1423220000000001</v>
      </c>
      <c r="Q43" s="74">
        <v>7.3235229999999998</v>
      </c>
      <c r="R43" s="74">
        <v>7.5334469999999998</v>
      </c>
      <c r="S43" s="74">
        <v>7.5115299999999996</v>
      </c>
      <c r="T43" s="74">
        <v>6.8561699999999997</v>
      </c>
      <c r="U43" s="74">
        <v>7.1222490000000001</v>
      </c>
      <c r="V43" s="74">
        <v>12.609202909185932</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16.903569999999998</v>
      </c>
      <c r="E44" s="74">
        <v>15.891459999999999</v>
      </c>
      <c r="F44" s="74">
        <v>16.195799999999998</v>
      </c>
      <c r="G44" s="74">
        <v>14.790370000000001</v>
      </c>
      <c r="H44" s="74">
        <v>15.229190000000001</v>
      </c>
      <c r="I44" s="74">
        <v>15.258509999999999</v>
      </c>
      <c r="J44" s="74">
        <v>16.096709999999998</v>
      </c>
      <c r="K44" s="74">
        <v>17.085570000000001</v>
      </c>
      <c r="L44" s="74">
        <v>17.273630000000001</v>
      </c>
      <c r="M44" s="74">
        <v>17.305990000000001</v>
      </c>
      <c r="N44" s="74">
        <v>17.960169999999998</v>
      </c>
      <c r="O44" s="74">
        <v>18.587049999999998</v>
      </c>
      <c r="P44" s="74">
        <v>18.991869999999999</v>
      </c>
      <c r="Q44" s="74">
        <v>18.522470000000002</v>
      </c>
      <c r="R44" s="74">
        <v>19.824729999999999</v>
      </c>
      <c r="S44" s="74">
        <v>18.866430000000001</v>
      </c>
      <c r="T44" s="74">
        <v>18.159470000000002</v>
      </c>
      <c r="U44" s="74">
        <v>20.769839999999999</v>
      </c>
      <c r="V44" s="74">
        <v>36.7708468141631</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2.4461779999999997</v>
      </c>
      <c r="E45" s="74">
        <v>2.0612159999999999</v>
      </c>
      <c r="F45" s="74">
        <v>1.583297</v>
      </c>
      <c r="G45" s="74">
        <v>1.192272</v>
      </c>
      <c r="H45" s="74">
        <v>0.99423360000000005</v>
      </c>
      <c r="I45" s="74">
        <v>0.90733920000000001</v>
      </c>
      <c r="J45" s="74">
        <v>0.89622479999999993</v>
      </c>
      <c r="K45" s="74">
        <v>1.0255560000000001</v>
      </c>
      <c r="L45" s="74">
        <v>0.9750359999999999</v>
      </c>
      <c r="M45" s="74">
        <v>0.95785920000000002</v>
      </c>
      <c r="N45" s="74">
        <v>0.5587512</v>
      </c>
      <c r="O45" s="74">
        <v>0.79316399999999998</v>
      </c>
      <c r="P45" s="74">
        <v>0.75727359999999999</v>
      </c>
      <c r="Q45" s="74">
        <v>0.6905650000000001</v>
      </c>
      <c r="R45" s="74">
        <v>0.6791645999999999</v>
      </c>
      <c r="S45" s="74">
        <v>1.3355350000000001</v>
      </c>
      <c r="T45" s="74">
        <v>1.477819</v>
      </c>
      <c r="U45" s="74">
        <v>1.7877100000000001</v>
      </c>
      <c r="V45" s="74">
        <v>3.1649550770803976</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0.40268340000000002</v>
      </c>
      <c r="E46" s="74">
        <v>0.4666014</v>
      </c>
      <c r="F46" s="74">
        <v>0.44316480000000003</v>
      </c>
      <c r="G46" s="74">
        <v>0.41653230000000002</v>
      </c>
      <c r="H46" s="74">
        <v>0.39842219999999995</v>
      </c>
      <c r="I46" s="74">
        <v>0.42292410000000003</v>
      </c>
      <c r="J46" s="74">
        <v>0.45594839999999998</v>
      </c>
      <c r="K46" s="74">
        <v>0.45701369999999997</v>
      </c>
      <c r="L46" s="74">
        <v>0.55502130000000005</v>
      </c>
      <c r="M46" s="74">
        <v>0.64450649999999998</v>
      </c>
      <c r="N46" s="74">
        <v>0.86182770000000009</v>
      </c>
      <c r="O46" s="74">
        <v>0.93533339999999998</v>
      </c>
      <c r="P46" s="74">
        <v>0.9645066000000001</v>
      </c>
      <c r="Q46" s="74">
        <v>0.8897524</v>
      </c>
      <c r="R46" s="74">
        <v>0.85076350000000001</v>
      </c>
      <c r="S46" s="74">
        <v>0.68870579999999992</v>
      </c>
      <c r="T46" s="74">
        <v>0.44532909999999998</v>
      </c>
      <c r="U46" s="74">
        <v>0.83734120000000001</v>
      </c>
      <c r="V46" s="74">
        <v>1.4824257190420105</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3.6369890000000002</v>
      </c>
      <c r="E47" s="74">
        <v>4.0702720000000001</v>
      </c>
      <c r="F47" s="74">
        <v>4.7402120000000005</v>
      </c>
      <c r="G47" s="74">
        <v>5.4749099999999995</v>
      </c>
      <c r="H47" s="74">
        <v>5.8387269999999996</v>
      </c>
      <c r="I47" s="74">
        <v>6.788888</v>
      </c>
      <c r="J47" s="74">
        <v>7.9498050000000005</v>
      </c>
      <c r="K47" s="74">
        <v>8.5573430000000013</v>
      </c>
      <c r="L47" s="74">
        <v>8.7327759999999994</v>
      </c>
      <c r="M47" s="74">
        <v>8.7304209999999998</v>
      </c>
      <c r="N47" s="74">
        <v>7.7025510000000006</v>
      </c>
      <c r="O47" s="74">
        <v>7.0596899999999998</v>
      </c>
      <c r="P47" s="74">
        <v>7.2869289999999998</v>
      </c>
      <c r="Q47" s="74">
        <v>7.6568760000000005</v>
      </c>
      <c r="R47" s="74">
        <v>7.6591250000000004</v>
      </c>
      <c r="S47" s="74">
        <v>6.6440870000000007</v>
      </c>
      <c r="T47" s="74">
        <v>7.0660379999999998</v>
      </c>
      <c r="U47" s="74">
        <v>7.4633010000000004</v>
      </c>
      <c r="V47" s="74">
        <v>13.213000090467251</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51.104370000000003</v>
      </c>
      <c r="E48" s="71">
        <v>50.806810999999996</v>
      </c>
      <c r="F48" s="71">
        <v>49.047117</v>
      </c>
      <c r="G48" s="71">
        <v>49.837570999999997</v>
      </c>
      <c r="H48" s="71">
        <v>50.877231999999999</v>
      </c>
      <c r="I48" s="71">
        <v>53.023525999999997</v>
      </c>
      <c r="J48" s="71">
        <v>52.691278999999994</v>
      </c>
      <c r="K48" s="71">
        <v>56.935327999999998</v>
      </c>
      <c r="L48" s="71">
        <v>59.860599000000001</v>
      </c>
      <c r="M48" s="71">
        <v>57.804491999999996</v>
      </c>
      <c r="N48" s="71">
        <v>62.760600000000004</v>
      </c>
      <c r="O48" s="71">
        <v>62.82526</v>
      </c>
      <c r="P48" s="71">
        <v>66.055900000000008</v>
      </c>
      <c r="Q48" s="71">
        <v>69.062269999999998</v>
      </c>
      <c r="R48" s="71">
        <v>65.940550000000002</v>
      </c>
      <c r="S48" s="71">
        <v>64.178250000000006</v>
      </c>
      <c r="T48" s="71">
        <v>65.466130000000007</v>
      </c>
      <c r="U48" s="71">
        <v>70.382530000000003</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43.678510000000003</v>
      </c>
      <c r="E49" s="74">
        <v>43.157089999999997</v>
      </c>
      <c r="F49" s="74">
        <v>41.04974</v>
      </c>
      <c r="G49" s="74">
        <v>41.90193</v>
      </c>
      <c r="H49" s="74">
        <v>43.39875</v>
      </c>
      <c r="I49" s="74">
        <v>44.78651</v>
      </c>
      <c r="J49" s="74">
        <v>43.892589999999998</v>
      </c>
      <c r="K49" s="74">
        <v>47.945410000000003</v>
      </c>
      <c r="L49" s="74">
        <v>50.395530000000001</v>
      </c>
      <c r="M49" s="74">
        <v>48.952169999999995</v>
      </c>
      <c r="N49" s="74">
        <v>50.803760000000004</v>
      </c>
      <c r="O49" s="74">
        <v>51.181019999999997</v>
      </c>
      <c r="P49" s="74">
        <v>53.665660000000003</v>
      </c>
      <c r="Q49" s="74">
        <v>56.41733</v>
      </c>
      <c r="R49" s="74">
        <v>53.418140000000001</v>
      </c>
      <c r="S49" s="74">
        <v>51.29242</v>
      </c>
      <c r="T49" s="74">
        <v>51.879440000000002</v>
      </c>
      <c r="U49" s="74">
        <v>55.857900000000001</v>
      </c>
      <c r="V49" s="74">
        <v>79.363302228550182</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7.4258599999999992</v>
      </c>
      <c r="E50" s="74">
        <v>7.6497209999999995</v>
      </c>
      <c r="F50" s="74">
        <v>7.9973770000000002</v>
      </c>
      <c r="G50" s="74">
        <v>7.9356409999999995</v>
      </c>
      <c r="H50" s="74">
        <v>7.4784819999999996</v>
      </c>
      <c r="I50" s="74">
        <v>8.2370159999999988</v>
      </c>
      <c r="J50" s="74">
        <v>8.7986889999999995</v>
      </c>
      <c r="K50" s="74">
        <v>8.9899179999999994</v>
      </c>
      <c r="L50" s="74">
        <v>9.4650689999999997</v>
      </c>
      <c r="M50" s="74">
        <v>8.8523220000000009</v>
      </c>
      <c r="N50" s="74">
        <v>11.95684</v>
      </c>
      <c r="O50" s="74">
        <v>11.64424</v>
      </c>
      <c r="P50" s="74">
        <v>12.39024</v>
      </c>
      <c r="Q50" s="74">
        <v>12.64494</v>
      </c>
      <c r="R50" s="74">
        <v>12.522410000000001</v>
      </c>
      <c r="S50" s="74">
        <v>12.88583</v>
      </c>
      <c r="T50" s="74">
        <v>13.586690000000001</v>
      </c>
      <c r="U50" s="74">
        <v>14.524629999999998</v>
      </c>
      <c r="V50" s="74">
        <v>20.636697771449818</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v>
      </c>
      <c r="E51" s="74">
        <v>0</v>
      </c>
      <c r="F51" s="74">
        <v>0.1217406</v>
      </c>
      <c r="G51" s="74">
        <v>0</v>
      </c>
      <c r="H51" s="74">
        <v>1.0317E-2</v>
      </c>
      <c r="I51" s="74">
        <v>0</v>
      </c>
      <c r="J51" s="74">
        <v>2.5792499999999999E-2</v>
      </c>
      <c r="K51" s="74">
        <v>0.25070310000000001</v>
      </c>
      <c r="L51" s="74">
        <v>0.1970547</v>
      </c>
      <c r="M51" s="74">
        <v>0.66441479999999997</v>
      </c>
      <c r="N51" s="74">
        <v>0.58910069999999992</v>
      </c>
      <c r="O51" s="74">
        <v>1.1668530000000001</v>
      </c>
      <c r="P51" s="74">
        <v>1.327745</v>
      </c>
      <c r="Q51" s="74">
        <v>1.1788830000000001</v>
      </c>
      <c r="R51" s="74">
        <v>1.6881919999999999</v>
      </c>
      <c r="S51" s="74">
        <v>1.0593979999999998</v>
      </c>
      <c r="T51" s="74">
        <v>0.51578930000000001</v>
      </c>
      <c r="U51" s="74">
        <v>0.3894919</v>
      </c>
      <c r="V51" s="74">
        <v>0.55339286609901628</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0.62485979999999997</v>
      </c>
      <c r="E52" s="74">
        <v>0.31748540000000003</v>
      </c>
      <c r="F52" s="74">
        <v>0.16582040000000001</v>
      </c>
      <c r="G52" s="74">
        <v>7.7854699999999999E-2</v>
      </c>
      <c r="H52" s="74">
        <v>0.33467410000000003</v>
      </c>
      <c r="I52" s="74">
        <v>5.3588299999999998E-2</v>
      </c>
      <c r="J52" s="74">
        <v>4.8532800000000001E-2</v>
      </c>
      <c r="K52" s="74">
        <v>1.3144299999999999E-2</v>
      </c>
      <c r="L52" s="74">
        <v>0.1708759</v>
      </c>
      <c r="M52" s="74">
        <v>0.30332999999999999</v>
      </c>
      <c r="N52" s="74">
        <v>0.10414329999999999</v>
      </c>
      <c r="O52" s="74">
        <v>0.72091430000000001</v>
      </c>
      <c r="P52" s="74">
        <v>0.7073777</v>
      </c>
      <c r="Q52" s="74">
        <v>0.50651459999999993</v>
      </c>
      <c r="R52" s="74">
        <v>2.0651230000000003</v>
      </c>
      <c r="S52" s="74">
        <v>4.8204189999999994E-2</v>
      </c>
      <c r="T52" s="74">
        <v>0.20859270000000002</v>
      </c>
      <c r="U52" s="74">
        <v>0.92295479999999996</v>
      </c>
      <c r="V52" s="74">
        <v>1.3113407545878217</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1.3701020000000002</v>
      </c>
      <c r="E53" s="74">
        <v>1.049806</v>
      </c>
      <c r="F53" s="74">
        <v>0.50924159999999996</v>
      </c>
      <c r="G53" s="74">
        <v>0.24148559999999999</v>
      </c>
      <c r="H53" s="74">
        <v>7.8811199999999998E-2</v>
      </c>
      <c r="I53" s="74">
        <v>9.5988000000000004E-2</v>
      </c>
      <c r="J53" s="74">
        <v>0.31524479999999999</v>
      </c>
      <c r="K53" s="74">
        <v>0.34353600000000001</v>
      </c>
      <c r="L53" s="74">
        <v>0.25462079999999998</v>
      </c>
      <c r="M53" s="74">
        <v>0.35262959999999999</v>
      </c>
      <c r="N53" s="74">
        <v>0.1576224</v>
      </c>
      <c r="O53" s="74">
        <v>0.1141752</v>
      </c>
      <c r="P53" s="74">
        <v>5.6042849999999998E-2</v>
      </c>
      <c r="Q53" s="74">
        <v>8.5489899999999994E-3</v>
      </c>
      <c r="R53" s="74">
        <v>2.2797660000000001E-2</v>
      </c>
      <c r="S53" s="74">
        <v>2.1846869999999997E-2</v>
      </c>
      <c r="T53" s="74">
        <v>6.0791289999999998E-2</v>
      </c>
      <c r="U53" s="74">
        <v>2.5848260000000001E-2</v>
      </c>
      <c r="V53" s="74">
        <v>3.6725391940301097E-2</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v>
      </c>
      <c r="E54" s="74">
        <v>2.5567199999999998E-2</v>
      </c>
      <c r="F54" s="74">
        <v>3.08937E-2</v>
      </c>
      <c r="G54" s="74">
        <v>3.5154899999999996E-2</v>
      </c>
      <c r="H54" s="74">
        <v>6.3917999999999996E-3</v>
      </c>
      <c r="I54" s="74">
        <v>2.1305999999999999E-3</v>
      </c>
      <c r="J54" s="74">
        <v>8.5223999999999994E-3</v>
      </c>
      <c r="K54" s="74">
        <v>2.1305999999999999E-3</v>
      </c>
      <c r="L54" s="74">
        <v>1.2783599999999999E-2</v>
      </c>
      <c r="M54" s="74">
        <v>3.1958999999999998E-3</v>
      </c>
      <c r="N54" s="74">
        <v>3.1958999999999998E-3</v>
      </c>
      <c r="O54" s="74">
        <v>7.0309799999999992E-2</v>
      </c>
      <c r="P54" s="74">
        <v>3.9129530000000003E-2</v>
      </c>
      <c r="Q54" s="74">
        <v>4.472023E-2</v>
      </c>
      <c r="R54" s="74">
        <v>0.304255</v>
      </c>
      <c r="S54" s="74">
        <v>0.1157928</v>
      </c>
      <c r="T54" s="74">
        <v>1.1978559999999999E-2</v>
      </c>
      <c r="U54" s="74">
        <v>4.7170759999999999E-2</v>
      </c>
      <c r="V54" s="74">
        <v>6.7020551832961961E-2</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v>
      </c>
      <c r="E55" s="74">
        <v>0</v>
      </c>
      <c r="F55" s="74">
        <v>0</v>
      </c>
      <c r="G55" s="74">
        <v>0.53218480000000001</v>
      </c>
      <c r="H55" s="74">
        <v>0.88658219999999999</v>
      </c>
      <c r="I55" s="74">
        <v>1.8744210000000001</v>
      </c>
      <c r="J55" s="74">
        <v>1.666021</v>
      </c>
      <c r="K55" s="74">
        <v>2.036902</v>
      </c>
      <c r="L55" s="74">
        <v>2.294753</v>
      </c>
      <c r="M55" s="74">
        <v>2.4713629999999998</v>
      </c>
      <c r="N55" s="74">
        <v>1.613038</v>
      </c>
      <c r="O55" s="74">
        <v>0.53689439999999999</v>
      </c>
      <c r="P55" s="74">
        <v>0.75589079999999997</v>
      </c>
      <c r="Q55" s="74">
        <v>0.8029868</v>
      </c>
      <c r="R55" s="74">
        <v>0.64757000000000009</v>
      </c>
      <c r="S55" s="74">
        <v>0.62937450000000006</v>
      </c>
      <c r="T55" s="74">
        <v>0.64717499999999994</v>
      </c>
      <c r="U55" s="74">
        <v>1.822921</v>
      </c>
      <c r="V55" s="74">
        <v>2.5900191425343762</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8.9803929999999994</v>
      </c>
      <c r="E56" s="71">
        <v>10.313840000000001</v>
      </c>
      <c r="F56" s="71">
        <v>9.2956589999999988</v>
      </c>
      <c r="G56" s="71">
        <v>12.38824</v>
      </c>
      <c r="H56" s="71">
        <v>13.53631</v>
      </c>
      <c r="I56" s="71">
        <v>12.79646</v>
      </c>
      <c r="J56" s="71">
        <v>11.607040000000001</v>
      </c>
      <c r="K56" s="71">
        <v>14.168620000000001</v>
      </c>
      <c r="L56" s="71">
        <v>14.27928</v>
      </c>
      <c r="M56" s="71">
        <v>12.613200000000001</v>
      </c>
      <c r="N56" s="71">
        <v>14.058209999999999</v>
      </c>
      <c r="O56" s="71">
        <v>12.8787</v>
      </c>
      <c r="P56" s="71">
        <v>14.051690000000001</v>
      </c>
      <c r="Q56" s="71">
        <v>14.969149999999999</v>
      </c>
      <c r="R56" s="71">
        <v>11.78058</v>
      </c>
      <c r="S56" s="71">
        <v>12.342000000000001</v>
      </c>
      <c r="T56" s="71">
        <v>12.59661</v>
      </c>
      <c r="U56" s="71">
        <v>9.9538659999999997</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8.9803929999999994</v>
      </c>
      <c r="E57" s="74">
        <v>10.313840000000001</v>
      </c>
      <c r="F57" s="74">
        <v>9.2956589999999988</v>
      </c>
      <c r="G57" s="74">
        <v>12.38824</v>
      </c>
      <c r="H57" s="74">
        <v>13.53631</v>
      </c>
      <c r="I57" s="74">
        <v>12.79646</v>
      </c>
      <c r="J57" s="74">
        <v>11.607040000000001</v>
      </c>
      <c r="K57" s="74">
        <v>14.168620000000001</v>
      </c>
      <c r="L57" s="74">
        <v>14.27928</v>
      </c>
      <c r="M57" s="74">
        <v>12.613200000000001</v>
      </c>
      <c r="N57" s="74">
        <v>14.058209999999999</v>
      </c>
      <c r="O57" s="74">
        <v>12.8787</v>
      </c>
      <c r="P57" s="74">
        <v>14.051690000000001</v>
      </c>
      <c r="Q57" s="74">
        <v>14.969149999999999</v>
      </c>
      <c r="R57" s="74">
        <v>11.78058</v>
      </c>
      <c r="S57" s="74">
        <v>12.342000000000001</v>
      </c>
      <c r="T57" s="74">
        <v>12.59661</v>
      </c>
      <c r="U57" s="74">
        <v>9.9538659999999997</v>
      </c>
      <c r="V57" s="74">
        <v>100</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0</v>
      </c>
      <c r="G58" s="74">
        <v>0</v>
      </c>
      <c r="H58" s="74">
        <v>0</v>
      </c>
      <c r="I58" s="74">
        <v>0</v>
      </c>
      <c r="J58" s="74">
        <v>0</v>
      </c>
      <c r="K58" s="74">
        <v>0</v>
      </c>
      <c r="L58" s="74">
        <v>0</v>
      </c>
      <c r="M58" s="74">
        <v>0</v>
      </c>
      <c r="N58" s="74">
        <v>0</v>
      </c>
      <c r="O58" s="74">
        <v>0</v>
      </c>
      <c r="P58" s="74">
        <v>0</v>
      </c>
      <c r="Q58" s="74">
        <v>0</v>
      </c>
      <c r="R58" s="74">
        <v>0</v>
      </c>
      <c r="S58" s="74">
        <v>0</v>
      </c>
      <c r="T58" s="74">
        <v>0</v>
      </c>
      <c r="U58" s="74">
        <v>0</v>
      </c>
      <c r="V58" s="74">
        <v>0</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1.543423</v>
      </c>
      <c r="E59" s="74">
        <v>1.467077</v>
      </c>
      <c r="F59" s="74">
        <v>1.1874870000000002</v>
      </c>
      <c r="G59" s="74">
        <v>1.110109</v>
      </c>
      <c r="H59" s="74">
        <v>1.0162249999999999</v>
      </c>
      <c r="I59" s="74">
        <v>1.011066</v>
      </c>
      <c r="J59" s="74">
        <v>0.72734849999999995</v>
      </c>
      <c r="K59" s="74">
        <v>1.181297</v>
      </c>
      <c r="L59" s="74">
        <v>1.2493889999999999</v>
      </c>
      <c r="M59" s="74">
        <v>1.006939</v>
      </c>
      <c r="N59" s="74">
        <v>1.144155</v>
      </c>
      <c r="O59" s="74">
        <v>1.054397</v>
      </c>
      <c r="P59" s="74">
        <v>1.217662</v>
      </c>
      <c r="Q59" s="74">
        <v>1.2852840000000001</v>
      </c>
      <c r="R59" s="74">
        <v>0.9212844</v>
      </c>
      <c r="S59" s="74">
        <v>1.101585</v>
      </c>
      <c r="T59" s="74">
        <v>1.4939880000000001</v>
      </c>
      <c r="U59" s="74">
        <v>1.556854</v>
      </c>
      <c r="V59" s="74">
        <v>15.640696790573633</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1.573272</v>
      </c>
      <c r="E60" s="74">
        <v>2.5560610000000001</v>
      </c>
      <c r="F60" s="74">
        <v>2.3386740000000001</v>
      </c>
      <c r="G60" s="74">
        <v>3.311353</v>
      </c>
      <c r="H60" s="74">
        <v>4.1728100000000001</v>
      </c>
      <c r="I60" s="74">
        <v>4.7996920000000003</v>
      </c>
      <c r="J60" s="74">
        <v>3.5449169999999999</v>
      </c>
      <c r="K60" s="74">
        <v>4.6722929999999998</v>
      </c>
      <c r="L60" s="74">
        <v>4.2395420000000001</v>
      </c>
      <c r="M60" s="74">
        <v>3.7552249999999998</v>
      </c>
      <c r="N60" s="74">
        <v>5.3669190000000002</v>
      </c>
      <c r="O60" s="74">
        <v>4.1839319999999995</v>
      </c>
      <c r="P60" s="74">
        <v>4.5627589999999998</v>
      </c>
      <c r="Q60" s="74">
        <v>4.8133459999999992</v>
      </c>
      <c r="R60" s="74">
        <v>3.2853110000000001</v>
      </c>
      <c r="S60" s="74">
        <v>5.0072150000000004</v>
      </c>
      <c r="T60" s="74">
        <v>5.623983</v>
      </c>
      <c r="U60" s="74">
        <v>2.9804349999999999</v>
      </c>
      <c r="V60" s="74">
        <v>29.942486667994121</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0.85884000000000005</v>
      </c>
      <c r="E61" s="74">
        <v>1.347874</v>
      </c>
      <c r="F61" s="74">
        <v>2.3542320000000001</v>
      </c>
      <c r="G61" s="74">
        <v>3.4424329999999999</v>
      </c>
      <c r="H61" s="74">
        <v>3.6839180000000002</v>
      </c>
      <c r="I61" s="74">
        <v>3.0716160000000001</v>
      </c>
      <c r="J61" s="74">
        <v>3.3080500000000002</v>
      </c>
      <c r="K61" s="74">
        <v>3.660679</v>
      </c>
      <c r="L61" s="74">
        <v>3.5848990000000001</v>
      </c>
      <c r="M61" s="74">
        <v>3.6435019999999998</v>
      </c>
      <c r="N61" s="74">
        <v>3.4757759999999998</v>
      </c>
      <c r="O61" s="74">
        <v>3.090814</v>
      </c>
      <c r="P61" s="74">
        <v>3.343588</v>
      </c>
      <c r="Q61" s="74">
        <v>3.2761460000000002</v>
      </c>
      <c r="R61" s="74">
        <v>3.051974</v>
      </c>
      <c r="S61" s="74">
        <v>2.4972420000000004</v>
      </c>
      <c r="T61" s="74">
        <v>2.8562979999999998</v>
      </c>
      <c r="U61" s="74">
        <v>2.796306</v>
      </c>
      <c r="V61" s="74">
        <v>28.092662690054297</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0.47831970000000001</v>
      </c>
      <c r="E62" s="74">
        <v>0.81282389999999993</v>
      </c>
      <c r="F62" s="74">
        <v>0.35900609999999999</v>
      </c>
      <c r="G62" s="74">
        <v>1.0759529999999999</v>
      </c>
      <c r="H62" s="74">
        <v>1.2836869999999998</v>
      </c>
      <c r="I62" s="74">
        <v>1.121761</v>
      </c>
      <c r="J62" s="74">
        <v>0.95983529999999995</v>
      </c>
      <c r="K62" s="74">
        <v>0.60082920000000006</v>
      </c>
      <c r="L62" s="74">
        <v>1.2272260000000002</v>
      </c>
      <c r="M62" s="74">
        <v>1.0354719999999999</v>
      </c>
      <c r="N62" s="74">
        <v>1.2123109999999999</v>
      </c>
      <c r="O62" s="74">
        <v>0.44423010000000002</v>
      </c>
      <c r="P62" s="74">
        <v>0.60531619999999997</v>
      </c>
      <c r="Q62" s="74">
        <v>0.80575669999999999</v>
      </c>
      <c r="R62" s="74">
        <v>0.66600750000000009</v>
      </c>
      <c r="S62" s="74">
        <v>0.54781880000000005</v>
      </c>
      <c r="T62" s="74">
        <v>0.26672230000000002</v>
      </c>
      <c r="U62" s="74">
        <v>0.67414099999999999</v>
      </c>
      <c r="V62" s="74">
        <v>6.772654966422091</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1.1161749999999999</v>
      </c>
      <c r="E63" s="74">
        <v>0.67818240000000007</v>
      </c>
      <c r="F63" s="74">
        <v>0.32731720000000003</v>
      </c>
      <c r="G63" s="74">
        <v>2.4725400000000002E-2</v>
      </c>
      <c r="H63" s="74">
        <v>1.7661000000000003E-2</v>
      </c>
      <c r="I63" s="74">
        <v>2.9434999999999999E-2</v>
      </c>
      <c r="J63" s="74">
        <v>1.8838400000000002E-2</v>
      </c>
      <c r="K63" s="74">
        <v>1.1774E-2</v>
      </c>
      <c r="L63" s="74">
        <v>7.0644000000000002E-3</v>
      </c>
      <c r="M63" s="74">
        <v>1.1774E-2</v>
      </c>
      <c r="N63" s="74">
        <v>4.2386400000000005E-2</v>
      </c>
      <c r="O63" s="74">
        <v>9.6546800000000002E-2</v>
      </c>
      <c r="P63" s="74">
        <v>0.29081779999999996</v>
      </c>
      <c r="Q63" s="74">
        <v>0.45329899999999995</v>
      </c>
      <c r="R63" s="74">
        <v>0.35204259999999998</v>
      </c>
      <c r="S63" s="74">
        <v>0.27388089999999998</v>
      </c>
      <c r="T63" s="74">
        <v>0.2135127</v>
      </c>
      <c r="U63" s="74">
        <v>0.21793670000000001</v>
      </c>
      <c r="V63" s="74">
        <v>2.1894678911691199</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209.10527071000001</v>
      </c>
      <c r="E64" s="71">
        <v>211.3237704</v>
      </c>
      <c r="F64" s="71">
        <v>217.80600849000001</v>
      </c>
      <c r="G64" s="71">
        <v>222.41581414999999</v>
      </c>
      <c r="H64" s="71">
        <v>216.76012263000001</v>
      </c>
      <c r="I64" s="71">
        <v>233.90762153999998</v>
      </c>
      <c r="J64" s="71">
        <v>233.33136906999999</v>
      </c>
      <c r="K64" s="71">
        <v>249.66109674</v>
      </c>
      <c r="L64" s="71">
        <v>261.95551295000001</v>
      </c>
      <c r="M64" s="71">
        <v>257.44935758000003</v>
      </c>
      <c r="N64" s="71">
        <v>263.85386820000002</v>
      </c>
      <c r="O64" s="71">
        <v>260.19710321999997</v>
      </c>
      <c r="P64" s="71">
        <v>260.14522328999999</v>
      </c>
      <c r="Q64" s="71">
        <v>258.80849940000002</v>
      </c>
      <c r="R64" s="71">
        <v>268.25501628000001</v>
      </c>
      <c r="S64" s="71">
        <v>257.39346617000001</v>
      </c>
      <c r="T64" s="71">
        <v>246.52384092</v>
      </c>
      <c r="U64" s="71">
        <v>250.46321247999998</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267.39000000000004</v>
      </c>
      <c r="E65" s="71">
        <v>257.44</v>
      </c>
      <c r="F65" s="71">
        <v>251.66</v>
      </c>
      <c r="G65" s="71">
        <v>252.62</v>
      </c>
      <c r="H65" s="71">
        <v>247.91</v>
      </c>
      <c r="I65" s="71">
        <v>248.82999999999998</v>
      </c>
      <c r="J65" s="71">
        <v>246.15</v>
      </c>
      <c r="K65" s="71">
        <v>245.59</v>
      </c>
      <c r="L65" s="71">
        <v>250.94</v>
      </c>
      <c r="M65" s="71">
        <v>244.22</v>
      </c>
      <c r="N65" s="71">
        <v>242.69</v>
      </c>
      <c r="O65" s="71">
        <v>231.37</v>
      </c>
      <c r="P65" s="71">
        <v>222.05</v>
      </c>
      <c r="Q65" s="71">
        <v>211.96</v>
      </c>
      <c r="R65" s="71">
        <v>215.07000000000002</v>
      </c>
      <c r="S65" s="71">
        <v>219.98999999999998</v>
      </c>
      <c r="T65" s="71">
        <v>207.45</v>
      </c>
      <c r="U65" s="71">
        <v>205.34</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74.52</v>
      </c>
      <c r="E66" s="71">
        <v>71.88</v>
      </c>
      <c r="F66" s="71">
        <v>68.88</v>
      </c>
      <c r="G66" s="71">
        <v>69.37</v>
      </c>
      <c r="H66" s="71">
        <v>71.19</v>
      </c>
      <c r="I66" s="71">
        <v>70.58</v>
      </c>
      <c r="J66" s="71">
        <v>69.88</v>
      </c>
      <c r="K66" s="71">
        <v>70.5</v>
      </c>
      <c r="L66" s="71">
        <v>68.77</v>
      </c>
      <c r="M66" s="71">
        <v>68.900000000000006</v>
      </c>
      <c r="N66" s="71">
        <v>69.400000000000006</v>
      </c>
      <c r="O66" s="71">
        <v>66.02</v>
      </c>
      <c r="P66" s="71">
        <v>64.960000000000008</v>
      </c>
      <c r="Q66" s="71">
        <v>62.059999999999995</v>
      </c>
      <c r="R66" s="71">
        <v>63.23</v>
      </c>
      <c r="S66" s="71">
        <v>63.6</v>
      </c>
      <c r="T66" s="71">
        <v>58.33</v>
      </c>
      <c r="U66" s="71">
        <v>58.14</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127.34</v>
      </c>
      <c r="E67" s="75">
        <v>123.67999999999999</v>
      </c>
      <c r="F67" s="75">
        <v>121.72</v>
      </c>
      <c r="G67" s="75">
        <v>122.64999999999999</v>
      </c>
      <c r="H67" s="75">
        <v>123.00999999999999</v>
      </c>
      <c r="I67" s="75">
        <v>125.38</v>
      </c>
      <c r="J67" s="75">
        <v>124.11</v>
      </c>
      <c r="K67" s="75">
        <v>124.19</v>
      </c>
      <c r="L67" s="75">
        <v>130.06</v>
      </c>
      <c r="M67" s="75">
        <v>128.22</v>
      </c>
      <c r="N67" s="75">
        <v>124.72</v>
      </c>
      <c r="O67" s="75">
        <v>123.35</v>
      </c>
      <c r="P67" s="75">
        <v>117.79</v>
      </c>
      <c r="Q67" s="75">
        <v>110.68</v>
      </c>
      <c r="R67" s="75">
        <v>111.16</v>
      </c>
      <c r="S67" s="75">
        <v>113.77</v>
      </c>
      <c r="T67" s="75">
        <v>108.09</v>
      </c>
      <c r="U67" s="75">
        <v>105.13</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4500-000000000000}"/>
  </hyperlinks>
  <pageMargins left="0.18" right="0.25" top="0.75" bottom="0.75" header="0.3" footer="0.3"/>
  <pageSetup paperSize="9" scale="27"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Hoja69">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107.38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295</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99.722263439999992</v>
      </c>
      <c r="E4" s="66">
        <v>102.32591952999999</v>
      </c>
      <c r="F4" s="66">
        <v>107.35174391000001</v>
      </c>
      <c r="G4" s="66">
        <v>103.7711975</v>
      </c>
      <c r="H4" s="66">
        <v>101.77275922000001</v>
      </c>
      <c r="I4" s="66">
        <v>108.71470846</v>
      </c>
      <c r="J4" s="66">
        <v>108.48253676</v>
      </c>
      <c r="K4" s="66">
        <v>107.5311401</v>
      </c>
      <c r="L4" s="66">
        <v>109.77995894</v>
      </c>
      <c r="M4" s="66">
        <v>111.8600239</v>
      </c>
      <c r="N4" s="66">
        <v>110.55420997</v>
      </c>
      <c r="O4" s="66">
        <v>111.17676205000001</v>
      </c>
      <c r="P4" s="66">
        <v>110.74907743999999</v>
      </c>
      <c r="Q4" s="66">
        <v>112.07103641</v>
      </c>
      <c r="R4" s="66">
        <v>109.512365</v>
      </c>
      <c r="S4" s="66">
        <v>107.26430012</v>
      </c>
      <c r="T4" s="66">
        <v>111.33812828000001</v>
      </c>
      <c r="U4" s="66">
        <v>107.37533964000001</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43.166301500000003</v>
      </c>
      <c r="E5" s="74">
        <v>43.526812499999998</v>
      </c>
      <c r="F5" s="74">
        <v>45.780517200000006</v>
      </c>
      <c r="G5" s="74">
        <v>43.005727</v>
      </c>
      <c r="H5" s="74">
        <v>42.892871599999999</v>
      </c>
      <c r="I5" s="74">
        <v>44.445797499999998</v>
      </c>
      <c r="J5" s="74">
        <v>41.239793299999995</v>
      </c>
      <c r="K5" s="74">
        <v>40.753506800000004</v>
      </c>
      <c r="L5" s="74">
        <v>41.907557199999999</v>
      </c>
      <c r="M5" s="74">
        <v>42.6533558</v>
      </c>
      <c r="N5" s="74">
        <v>42.848344100000006</v>
      </c>
      <c r="O5" s="74">
        <v>43.415652399999999</v>
      </c>
      <c r="P5" s="74">
        <v>43.066385789999998</v>
      </c>
      <c r="Q5" s="74">
        <v>42.534067040000004</v>
      </c>
      <c r="R5" s="74">
        <v>39.664025439999996</v>
      </c>
      <c r="S5" s="74">
        <v>38.7250546</v>
      </c>
      <c r="T5" s="74">
        <v>39.004907829999993</v>
      </c>
      <c r="U5" s="74">
        <v>36.759647190000003</v>
      </c>
      <c r="V5" s="74">
        <v>34.234720293546914</v>
      </c>
      <c r="AD5" s="113"/>
      <c r="AE5" s="113"/>
      <c r="AO5" s="114" t="s">
        <v>320</v>
      </c>
      <c r="AP5" s="115">
        <f t="shared" ref="AP5:BF5" si="0">+E4/D4-1</f>
        <v>2.6109075347718669E-2</v>
      </c>
      <c r="AQ5" s="115">
        <f t="shared" si="0"/>
        <v>4.9115848683153551E-2</v>
      </c>
      <c r="AR5" s="115">
        <f t="shared" si="0"/>
        <v>-3.3353407029901749E-2</v>
      </c>
      <c r="AS5" s="115">
        <f t="shared" si="0"/>
        <v>-1.9258121021490493E-2</v>
      </c>
      <c r="AT5" s="115">
        <f t="shared" si="0"/>
        <v>6.8210288226476345E-2</v>
      </c>
      <c r="AU5" s="115">
        <f t="shared" si="0"/>
        <v>-2.1356052303209694E-3</v>
      </c>
      <c r="AV5" s="115">
        <f t="shared" si="0"/>
        <v>-8.7700443630370772E-3</v>
      </c>
      <c r="AW5" s="115">
        <f t="shared" si="0"/>
        <v>2.0913186988519517E-2</v>
      </c>
      <c r="AX5" s="115">
        <f t="shared" si="0"/>
        <v>1.894758369455074E-2</v>
      </c>
      <c r="AY5" s="115">
        <f t="shared" si="0"/>
        <v>-1.1673642508492232E-2</v>
      </c>
      <c r="AZ5" s="115">
        <f t="shared" si="0"/>
        <v>5.631192879664626E-3</v>
      </c>
      <c r="BA5" s="115">
        <f t="shared" si="0"/>
        <v>-3.8468885234098638E-3</v>
      </c>
      <c r="BB5" s="115">
        <f t="shared" si="0"/>
        <v>1.1936523540940547E-2</v>
      </c>
      <c r="BC5" s="115">
        <f t="shared" si="0"/>
        <v>-2.2830799927997192E-2</v>
      </c>
      <c r="BD5" s="115">
        <f t="shared" si="0"/>
        <v>-2.0527954811312865E-2</v>
      </c>
      <c r="BE5" s="115">
        <f t="shared" si="0"/>
        <v>3.7979347792718388E-2</v>
      </c>
      <c r="BF5" s="115">
        <f t="shared" si="0"/>
        <v>-3.5592377033985434E-2</v>
      </c>
    </row>
    <row r="6" spans="1:58" s="105" customFormat="1" ht="22.5" customHeight="1" x14ac:dyDescent="0.25">
      <c r="B6" s="111"/>
      <c r="C6" s="72" t="s">
        <v>0</v>
      </c>
      <c r="D6" s="74">
        <v>8.8961910399999997</v>
      </c>
      <c r="E6" s="74">
        <v>9.345554120000001</v>
      </c>
      <c r="F6" s="74">
        <v>10.122354550000001</v>
      </c>
      <c r="G6" s="74">
        <v>10.816382310000002</v>
      </c>
      <c r="H6" s="74">
        <v>10.573763749999999</v>
      </c>
      <c r="I6" s="74">
        <v>13.25547978</v>
      </c>
      <c r="J6" s="74">
        <v>14.60199725</v>
      </c>
      <c r="K6" s="74">
        <v>15.24751994</v>
      </c>
      <c r="L6" s="74">
        <v>15.183270869999999</v>
      </c>
      <c r="M6" s="74">
        <v>16.13329753</v>
      </c>
      <c r="N6" s="74">
        <v>17.298126230000001</v>
      </c>
      <c r="O6" s="74">
        <v>18.081105070000003</v>
      </c>
      <c r="P6" s="74">
        <v>19.880062800000001</v>
      </c>
      <c r="Q6" s="74">
        <v>20.06998939</v>
      </c>
      <c r="R6" s="74">
        <v>19.769811710000003</v>
      </c>
      <c r="S6" s="74">
        <v>21.352047219999999</v>
      </c>
      <c r="T6" s="74">
        <v>23.173455109999999</v>
      </c>
      <c r="U6" s="74">
        <v>24.026159619999998</v>
      </c>
      <c r="V6" s="74">
        <v>22.375863676476467</v>
      </c>
      <c r="AI6" s="23"/>
      <c r="AO6" s="114" t="s">
        <v>319</v>
      </c>
      <c r="AP6" s="115">
        <f t="shared" ref="AP6:BF6" si="1">+E64/D64-1</f>
        <v>3.0399772898564548E-2</v>
      </c>
      <c r="AQ6" s="115">
        <f t="shared" si="1"/>
        <v>2.0826508879643324E-2</v>
      </c>
      <c r="AR6" s="115">
        <f t="shared" si="1"/>
        <v>-4.6724203469935555E-2</v>
      </c>
      <c r="AS6" s="115">
        <f t="shared" si="1"/>
        <v>-5.3129738021880479E-2</v>
      </c>
      <c r="AT6" s="115">
        <f t="shared" si="1"/>
        <v>7.1614624257642534E-2</v>
      </c>
      <c r="AU6" s="115">
        <f t="shared" si="1"/>
        <v>2.3675581521611422E-2</v>
      </c>
      <c r="AV6" s="115">
        <f t="shared" si="1"/>
        <v>-1.6239257677579277E-2</v>
      </c>
      <c r="AW6" s="115">
        <f t="shared" si="1"/>
        <v>8.7890493349984666E-3</v>
      </c>
      <c r="AX6" s="115">
        <f t="shared" si="1"/>
        <v>1.9611236087407669E-2</v>
      </c>
      <c r="AY6" s="115">
        <f t="shared" si="1"/>
        <v>2.2122070660004489E-3</v>
      </c>
      <c r="AZ6" s="115">
        <f t="shared" si="1"/>
        <v>1.5571124500902256E-2</v>
      </c>
      <c r="BA6" s="115">
        <f t="shared" si="1"/>
        <v>2.7908662327463585E-2</v>
      </c>
      <c r="BB6" s="115">
        <f t="shared" si="1"/>
        <v>-1.2525910279234442E-2</v>
      </c>
      <c r="BC6" s="115">
        <f t="shared" si="1"/>
        <v>-4.0122042672427805E-2</v>
      </c>
      <c r="BD6" s="115">
        <f t="shared" si="1"/>
        <v>-6.1557837180519215E-3</v>
      </c>
      <c r="BE6" s="115">
        <f t="shared" si="1"/>
        <v>-8.4278731876215041E-3</v>
      </c>
      <c r="BF6" s="115">
        <f t="shared" si="1"/>
        <v>3.593128256507816E-2</v>
      </c>
    </row>
    <row r="7" spans="1:58" s="23" customFormat="1" ht="22.5" customHeight="1" x14ac:dyDescent="0.25">
      <c r="B7" s="72"/>
      <c r="C7" s="72" t="s">
        <v>5</v>
      </c>
      <c r="D7" s="74">
        <v>35.361544000000002</v>
      </c>
      <c r="E7" s="74">
        <v>37.129601600000001</v>
      </c>
      <c r="F7" s="74">
        <v>38.850523800000005</v>
      </c>
      <c r="G7" s="74">
        <v>37.218231500000002</v>
      </c>
      <c r="H7" s="74">
        <v>35.476065999999996</v>
      </c>
      <c r="I7" s="74">
        <v>38.029523999999995</v>
      </c>
      <c r="J7" s="74">
        <v>39.468506099999999</v>
      </c>
      <c r="K7" s="74">
        <v>38.581097199999995</v>
      </c>
      <c r="L7" s="74">
        <v>39.408466599999997</v>
      </c>
      <c r="M7" s="74">
        <v>39.775435199999997</v>
      </c>
      <c r="N7" s="74">
        <v>38.603773000000004</v>
      </c>
      <c r="O7" s="74">
        <v>39.032209000000002</v>
      </c>
      <c r="P7" s="74">
        <v>39.63357465</v>
      </c>
      <c r="Q7" s="74">
        <v>39.870099280000005</v>
      </c>
      <c r="R7" s="74">
        <v>39.051497830000002</v>
      </c>
      <c r="S7" s="74">
        <v>36.397262439999999</v>
      </c>
      <c r="T7" s="74">
        <v>39.138497139999998</v>
      </c>
      <c r="U7" s="74">
        <v>37.030859210000003</v>
      </c>
      <c r="V7" s="74">
        <v>34.487303448030332</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10.416943030000001</v>
      </c>
      <c r="E8" s="74">
        <v>10.390361220000001</v>
      </c>
      <c r="F8" s="74">
        <v>10.56470663</v>
      </c>
      <c r="G8" s="74">
        <v>10.639761160000001</v>
      </c>
      <c r="H8" s="74">
        <v>10.83365203</v>
      </c>
      <c r="I8" s="74">
        <v>10.848767169999999</v>
      </c>
      <c r="J8" s="74">
        <v>10.975682300000001</v>
      </c>
      <c r="K8" s="74">
        <v>10.53421573</v>
      </c>
      <c r="L8" s="74">
        <v>10.85137323</v>
      </c>
      <c r="M8" s="74">
        <v>11.04682773</v>
      </c>
      <c r="N8" s="74">
        <v>9.504561429999999</v>
      </c>
      <c r="O8" s="74">
        <v>8.2510465699999997</v>
      </c>
      <c r="P8" s="74">
        <v>5.8494400500000001</v>
      </c>
      <c r="Q8" s="74">
        <v>7.2142013599999997</v>
      </c>
      <c r="R8" s="74">
        <v>8.423680319999999</v>
      </c>
      <c r="S8" s="74">
        <v>8.1935164900000004</v>
      </c>
      <c r="T8" s="74">
        <v>7.2417064700000005</v>
      </c>
      <c r="U8" s="74">
        <v>6.1906498600000006</v>
      </c>
      <c r="V8" s="74">
        <v>5.765429828446222</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0.35010599999999997</v>
      </c>
      <c r="E9" s="74">
        <v>0.35156799999999999</v>
      </c>
      <c r="F9" s="74">
        <v>0.37986200000000003</v>
      </c>
      <c r="G9" s="74">
        <v>0.37014400000000003</v>
      </c>
      <c r="H9" s="74">
        <v>0.32224200000000003</v>
      </c>
      <c r="I9" s="74">
        <v>0.36059800000000003</v>
      </c>
      <c r="J9" s="74">
        <v>0.343914</v>
      </c>
      <c r="K9" s="74">
        <v>0.48753399999999997</v>
      </c>
      <c r="L9" s="74">
        <v>0.46629199999999998</v>
      </c>
      <c r="M9" s="74">
        <v>0.37126199999999998</v>
      </c>
      <c r="N9" s="74">
        <v>0.38433400000000001</v>
      </c>
      <c r="O9" s="74">
        <v>0.56433199999999994</v>
      </c>
      <c r="P9" s="74">
        <v>0.46837448999999998</v>
      </c>
      <c r="Q9" s="74">
        <v>0.38536401999999997</v>
      </c>
      <c r="R9" s="74">
        <v>0.47680282999999996</v>
      </c>
      <c r="S9" s="74">
        <v>0.25957148000000002</v>
      </c>
      <c r="T9" s="74">
        <v>0.29825369999999995</v>
      </c>
      <c r="U9" s="74">
        <v>0.50179534999999997</v>
      </c>
      <c r="V9" s="74">
        <v>0.46732830059712205</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1.4355123900000002</v>
      </c>
      <c r="E10" s="74">
        <v>1.4660278800000002</v>
      </c>
      <c r="F10" s="74">
        <v>1.5209108599999999</v>
      </c>
      <c r="G10" s="74">
        <v>1.5714661400000001</v>
      </c>
      <c r="H10" s="74">
        <v>1.5039243200000001</v>
      </c>
      <c r="I10" s="74">
        <v>1.5811973100000001</v>
      </c>
      <c r="J10" s="74">
        <v>1.6163324100000001</v>
      </c>
      <c r="K10" s="74">
        <v>1.68815059</v>
      </c>
      <c r="L10" s="74">
        <v>1.6913559</v>
      </c>
      <c r="M10" s="74">
        <v>1.60243563</v>
      </c>
      <c r="N10" s="74">
        <v>1.6064290699999999</v>
      </c>
      <c r="O10" s="74">
        <v>1.5087628900000001</v>
      </c>
      <c r="P10" s="74">
        <v>1.45582503</v>
      </c>
      <c r="Q10" s="74">
        <v>1.5206678999999999</v>
      </c>
      <c r="R10" s="74">
        <v>1.52697686</v>
      </c>
      <c r="S10" s="74">
        <v>1.5088433999999999</v>
      </c>
      <c r="T10" s="74">
        <v>1.51466075</v>
      </c>
      <c r="U10" s="74">
        <v>1.5320136099999999</v>
      </c>
      <c r="V10" s="74">
        <v>1.4267834822561869</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7.9120000000000006E-3</v>
      </c>
      <c r="E11" s="74">
        <v>2.3821999999999999E-2</v>
      </c>
      <c r="F11" s="74">
        <v>3.7925999999999994E-2</v>
      </c>
      <c r="G11" s="74">
        <v>5.0911999999999999E-2</v>
      </c>
      <c r="H11" s="74">
        <v>6.837E-2</v>
      </c>
      <c r="I11" s="74">
        <v>9.0472000000000011E-2</v>
      </c>
      <c r="J11" s="74">
        <v>0.13441800000000001</v>
      </c>
      <c r="K11" s="74">
        <v>0.13648199999999999</v>
      </c>
      <c r="L11" s="74">
        <v>0.17010800000000001</v>
      </c>
      <c r="M11" s="74">
        <v>0.17647200000000002</v>
      </c>
      <c r="N11" s="74">
        <v>0.206486</v>
      </c>
      <c r="O11" s="74">
        <v>0.22274000000000002</v>
      </c>
      <c r="P11" s="74">
        <v>0.29360847000000001</v>
      </c>
      <c r="Q11" s="74">
        <v>0.38242033000000003</v>
      </c>
      <c r="R11" s="74">
        <v>0.50796536000000003</v>
      </c>
      <c r="S11" s="74">
        <v>0.73236833999999995</v>
      </c>
      <c r="T11" s="74">
        <v>0.88677531999999992</v>
      </c>
      <c r="U11" s="74">
        <v>1.2406356000000001</v>
      </c>
      <c r="V11" s="74">
        <v>1.1554194884593707</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8.7753479999989281E-2</v>
      </c>
      <c r="E12" s="70">
        <v>9.2172209999986876E-2</v>
      </c>
      <c r="F12" s="70">
        <v>9.4942869999997015E-2</v>
      </c>
      <c r="G12" s="70">
        <v>9.857338999999854E-2</v>
      </c>
      <c r="H12" s="70">
        <v>0.10186952000002236</v>
      </c>
      <c r="I12" s="70">
        <v>0.10287270000000603</v>
      </c>
      <c r="J12" s="70">
        <v>0.10189340000000868</v>
      </c>
      <c r="K12" s="70">
        <v>0.10263383999999576</v>
      </c>
      <c r="L12" s="70">
        <v>0.10153514000000996</v>
      </c>
      <c r="M12" s="70">
        <v>0.10093800999999303</v>
      </c>
      <c r="N12" s="70">
        <v>0.10215613999999107</v>
      </c>
      <c r="O12" s="70">
        <v>0.10091412000001299</v>
      </c>
      <c r="P12" s="70">
        <v>0.10180615999999532</v>
      </c>
      <c r="Q12" s="70">
        <v>9.4227089999989744E-2</v>
      </c>
      <c r="R12" s="70">
        <v>9.1604649999993626E-2</v>
      </c>
      <c r="S12" s="70">
        <v>9.563615000000425E-2</v>
      </c>
      <c r="T12" s="70">
        <v>7.9871960000005515E-2</v>
      </c>
      <c r="U12" s="70">
        <v>9.3579200000021956E-2</v>
      </c>
      <c r="V12" s="70">
        <v>8.7151482187406606E-2</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65.24406707</v>
      </c>
      <c r="E13" s="71">
        <v>66.24227372</v>
      </c>
      <c r="F13" s="71">
        <v>70.36810795000001</v>
      </c>
      <c r="G13" s="71">
        <v>67.799912620000001</v>
      </c>
      <c r="H13" s="71">
        <v>67.261779619999999</v>
      </c>
      <c r="I13" s="71">
        <v>72.247375629999993</v>
      </c>
      <c r="J13" s="71">
        <v>70.663795870000001</v>
      </c>
      <c r="K13" s="71">
        <v>70.428032799999997</v>
      </c>
      <c r="L13" s="71">
        <v>73.155361369999994</v>
      </c>
      <c r="M13" s="71">
        <v>74.323489260000002</v>
      </c>
      <c r="N13" s="71">
        <v>74.067167579999989</v>
      </c>
      <c r="O13" s="71">
        <v>74.828813220000001</v>
      </c>
      <c r="P13" s="71">
        <v>74.236643700000002</v>
      </c>
      <c r="Q13" s="71">
        <v>75.547020489999994</v>
      </c>
      <c r="R13" s="71">
        <v>72.889076680000002</v>
      </c>
      <c r="S13" s="71">
        <v>73.305968329999999</v>
      </c>
      <c r="T13" s="71">
        <v>76.762330939999998</v>
      </c>
      <c r="U13" s="71">
        <v>72.176538480000005</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36.885567500000001</v>
      </c>
      <c r="E14" s="74">
        <v>36.705836400000003</v>
      </c>
      <c r="F14" s="74">
        <v>39.758322200000002</v>
      </c>
      <c r="G14" s="74">
        <v>38.250290800000002</v>
      </c>
      <c r="H14" s="74">
        <v>38.998509299999995</v>
      </c>
      <c r="I14" s="74">
        <v>40.477414500000002</v>
      </c>
      <c r="J14" s="74">
        <v>37.523133699999995</v>
      </c>
      <c r="K14" s="74">
        <v>37.464065999999995</v>
      </c>
      <c r="L14" s="74">
        <v>38.8964298</v>
      </c>
      <c r="M14" s="74">
        <v>39.236260799999997</v>
      </c>
      <c r="N14" s="74">
        <v>39.503471100000006</v>
      </c>
      <c r="O14" s="74">
        <v>39.383226399999998</v>
      </c>
      <c r="P14" s="74">
        <v>38.7083333</v>
      </c>
      <c r="Q14" s="74">
        <v>39.312041749999999</v>
      </c>
      <c r="R14" s="74">
        <v>37.047340699999999</v>
      </c>
      <c r="S14" s="74">
        <v>37.238847500000006</v>
      </c>
      <c r="T14" s="74">
        <v>38.647566429999998</v>
      </c>
      <c r="U14" s="74">
        <v>35.095591900000002</v>
      </c>
      <c r="V14" s="74">
        <v>48.624653715867701</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1.88550214</v>
      </c>
      <c r="E15" s="74">
        <v>1.9002797199999999</v>
      </c>
      <c r="F15" s="74">
        <v>1.9359428299999999</v>
      </c>
      <c r="G15" s="74">
        <v>1.9361059199999999</v>
      </c>
      <c r="H15" s="74">
        <v>1.9630846200000001</v>
      </c>
      <c r="I15" s="74">
        <v>2.2006600400000003</v>
      </c>
      <c r="J15" s="74">
        <v>2.4012883299999999</v>
      </c>
      <c r="K15" s="74">
        <v>2.6728688599999999</v>
      </c>
      <c r="L15" s="74">
        <v>2.8055488099999999</v>
      </c>
      <c r="M15" s="74">
        <v>3.01872213</v>
      </c>
      <c r="N15" s="74">
        <v>3.1609097000000004</v>
      </c>
      <c r="O15" s="74">
        <v>3.3549781599999999</v>
      </c>
      <c r="P15" s="74">
        <v>3.6078681100000001</v>
      </c>
      <c r="Q15" s="74">
        <v>3.8922790200000001</v>
      </c>
      <c r="R15" s="74">
        <v>3.9885388600000002</v>
      </c>
      <c r="S15" s="74">
        <v>4.1422016900000003</v>
      </c>
      <c r="T15" s="74">
        <v>4.5815699599999995</v>
      </c>
      <c r="U15" s="74">
        <v>4.8126708099999993</v>
      </c>
      <c r="V15" s="74">
        <v>6.6679157955650394</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8.0349577300000004</v>
      </c>
      <c r="E16" s="74">
        <v>8.44566895</v>
      </c>
      <c r="F16" s="74">
        <v>8.5294231400000005</v>
      </c>
      <c r="G16" s="74">
        <v>7.8136594699999993</v>
      </c>
      <c r="H16" s="74">
        <v>7.14310241</v>
      </c>
      <c r="I16" s="74">
        <v>8.7808824199999993</v>
      </c>
      <c r="J16" s="74">
        <v>9.6550457299999994</v>
      </c>
      <c r="K16" s="74">
        <v>9.2067547400000009</v>
      </c>
      <c r="L16" s="74">
        <v>10.06363913</v>
      </c>
      <c r="M16" s="74">
        <v>10.240059939999998</v>
      </c>
      <c r="N16" s="74">
        <v>9.74307604</v>
      </c>
      <c r="O16" s="74">
        <v>10.044504590000001</v>
      </c>
      <c r="P16" s="74">
        <v>9.5059483799999995</v>
      </c>
      <c r="Q16" s="74">
        <v>8.6994286599999988</v>
      </c>
      <c r="R16" s="74">
        <v>8.4825921300000005</v>
      </c>
      <c r="S16" s="74">
        <v>8.0375702600000007</v>
      </c>
      <c r="T16" s="74">
        <v>8.453623369999999</v>
      </c>
      <c r="U16" s="74">
        <v>7.4763511200000003</v>
      </c>
      <c r="V16" s="74">
        <v>10.358422941094195</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17.105400000000003</v>
      </c>
      <c r="E17" s="74">
        <v>17.691231999999999</v>
      </c>
      <c r="F17" s="74">
        <v>18.293146</v>
      </c>
      <c r="G17" s="74">
        <v>18.070578000000001</v>
      </c>
      <c r="H17" s="74">
        <v>17.344222000000002</v>
      </c>
      <c r="I17" s="74">
        <v>18.780594000000001</v>
      </c>
      <c r="J17" s="74">
        <v>19.181784</v>
      </c>
      <c r="K17" s="74">
        <v>19.13242</v>
      </c>
      <c r="L17" s="74">
        <v>19.498177999999999</v>
      </c>
      <c r="M17" s="74">
        <v>19.974618</v>
      </c>
      <c r="N17" s="74">
        <v>19.86815</v>
      </c>
      <c r="O17" s="74">
        <v>20.339860000000002</v>
      </c>
      <c r="P17" s="74">
        <v>20.773105039999997</v>
      </c>
      <c r="Q17" s="74">
        <v>21.276156279999999</v>
      </c>
      <c r="R17" s="74">
        <v>21.169122650000002</v>
      </c>
      <c r="S17" s="74">
        <v>21.66817575</v>
      </c>
      <c r="T17" s="74">
        <v>22.752584089999999</v>
      </c>
      <c r="U17" s="74">
        <v>22.438507640000001</v>
      </c>
      <c r="V17" s="74">
        <v>31.088367650407168</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0.90521762000000006</v>
      </c>
      <c r="E18" s="74">
        <v>1.0564813200000001</v>
      </c>
      <c r="F18" s="74">
        <v>1.40601441</v>
      </c>
      <c r="G18" s="74">
        <v>1.25936051</v>
      </c>
      <c r="H18" s="74">
        <v>1.3711661999999998</v>
      </c>
      <c r="I18" s="74">
        <v>1.5116099999999999</v>
      </c>
      <c r="J18" s="74">
        <v>1.41943778</v>
      </c>
      <c r="K18" s="74">
        <v>1.4613559600000001</v>
      </c>
      <c r="L18" s="74">
        <v>1.3930448600000001</v>
      </c>
      <c r="M18" s="74">
        <v>1.3758715400000001</v>
      </c>
      <c r="N18" s="74">
        <v>1.3262385099999998</v>
      </c>
      <c r="O18" s="74">
        <v>1.29437592</v>
      </c>
      <c r="P18" s="74">
        <v>1.25219422</v>
      </c>
      <c r="Q18" s="74">
        <v>1.9735981300000001</v>
      </c>
      <c r="R18" s="74">
        <v>1.8151826100000001</v>
      </c>
      <c r="S18" s="74">
        <v>1.8329435000000001</v>
      </c>
      <c r="T18" s="74">
        <v>1.9287824099999999</v>
      </c>
      <c r="U18" s="74">
        <v>1.9287824099999999</v>
      </c>
      <c r="V18" s="74">
        <v>2.6723121538094574</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0.42742207999999998</v>
      </c>
      <c r="E19" s="74">
        <v>0.44277534000000002</v>
      </c>
      <c r="F19" s="74">
        <v>0.44525938000000004</v>
      </c>
      <c r="G19" s="74">
        <v>0.46991793000000004</v>
      </c>
      <c r="H19" s="74">
        <v>0.44169509000000001</v>
      </c>
      <c r="I19" s="74">
        <v>0.49621467999999996</v>
      </c>
      <c r="J19" s="74">
        <v>0.48310633999999997</v>
      </c>
      <c r="K19" s="74">
        <v>0.49056724000000002</v>
      </c>
      <c r="L19" s="74">
        <v>0.49852077</v>
      </c>
      <c r="M19" s="74">
        <v>0.47795685999999998</v>
      </c>
      <c r="N19" s="74">
        <v>0.46532224</v>
      </c>
      <c r="O19" s="74">
        <v>0.41186814999999999</v>
      </c>
      <c r="P19" s="74">
        <v>0.38919465000000003</v>
      </c>
      <c r="Q19" s="74">
        <v>0.39351663999999997</v>
      </c>
      <c r="R19" s="74">
        <v>0.38629973000000001</v>
      </c>
      <c r="S19" s="74">
        <v>0.38622962999999999</v>
      </c>
      <c r="T19" s="74">
        <v>0.39820469000000003</v>
      </c>
      <c r="U19" s="74">
        <v>0.42463458999999998</v>
      </c>
      <c r="V19" s="74">
        <v>0.58832772940152223</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19.628382000000002</v>
      </c>
      <c r="E20" s="71">
        <v>20.310534000000001</v>
      </c>
      <c r="F20" s="71">
        <v>20.956651999999998</v>
      </c>
      <c r="G20" s="71">
        <v>20.539035999999999</v>
      </c>
      <c r="H20" s="71">
        <v>19.833320000000001</v>
      </c>
      <c r="I20" s="71">
        <v>21.251116000000003</v>
      </c>
      <c r="J20" s="71">
        <v>21.686964</v>
      </c>
      <c r="K20" s="71">
        <v>21.532679999999999</v>
      </c>
      <c r="L20" s="71">
        <v>21.702788000000002</v>
      </c>
      <c r="M20" s="71">
        <v>22.358623999999999</v>
      </c>
      <c r="N20" s="71">
        <v>22.202448</v>
      </c>
      <c r="O20" s="71">
        <v>22.71518</v>
      </c>
      <c r="P20" s="71">
        <v>23.244128329999999</v>
      </c>
      <c r="Q20" s="71">
        <v>23.699603770000003</v>
      </c>
      <c r="R20" s="71">
        <v>23.580414560000001</v>
      </c>
      <c r="S20" s="71">
        <v>24.090927070000003</v>
      </c>
      <c r="T20" s="71">
        <v>25.034241859999998</v>
      </c>
      <c r="U20" s="71">
        <v>24.79189521</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1.4716320000000001</v>
      </c>
      <c r="E21" s="74">
        <v>1.7009079999999999</v>
      </c>
      <c r="F21" s="74">
        <v>1.439468</v>
      </c>
      <c r="G21" s="74">
        <v>1.2893979999999998</v>
      </c>
      <c r="H21" s="74">
        <v>0.80452999999999997</v>
      </c>
      <c r="I21" s="74">
        <v>0.9546</v>
      </c>
      <c r="J21" s="74">
        <v>0.81433399999999989</v>
      </c>
      <c r="K21" s="74">
        <v>0.65360000000000007</v>
      </c>
      <c r="L21" s="74">
        <v>0.58479999999999999</v>
      </c>
      <c r="M21" s="74">
        <v>0.68886000000000003</v>
      </c>
      <c r="N21" s="74">
        <v>1.0308820000000001</v>
      </c>
      <c r="O21" s="74">
        <v>1.022454</v>
      </c>
      <c r="P21" s="74">
        <v>1.09310704</v>
      </c>
      <c r="Q21" s="74">
        <v>0.70282932000000009</v>
      </c>
      <c r="R21" s="74">
        <v>0.50309707999999997</v>
      </c>
      <c r="S21" s="74">
        <v>0.38017968000000002</v>
      </c>
      <c r="T21" s="74">
        <v>0.45861212000000001</v>
      </c>
      <c r="U21" s="74">
        <v>0.38281383000000002</v>
      </c>
      <c r="V21" s="74">
        <v>1.5441087773136002</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3.3466900000000002</v>
      </c>
      <c r="E22" s="74">
        <v>3.4494600000000002</v>
      </c>
      <c r="F22" s="74">
        <v>3.8727519999999998</v>
      </c>
      <c r="G22" s="74">
        <v>4.1720319999999997</v>
      </c>
      <c r="H22" s="74">
        <v>4.0660800000000004</v>
      </c>
      <c r="I22" s="74">
        <v>5.1811559999999997</v>
      </c>
      <c r="J22" s="74">
        <v>5.5217160000000005</v>
      </c>
      <c r="K22" s="74">
        <v>5.7011120000000002</v>
      </c>
      <c r="L22" s="74">
        <v>5.8814539999999997</v>
      </c>
      <c r="M22" s="74">
        <v>6.2840200000000008</v>
      </c>
      <c r="N22" s="74">
        <v>6.7947740000000003</v>
      </c>
      <c r="O22" s="74">
        <v>7.1638000000000002</v>
      </c>
      <c r="P22" s="74">
        <v>7.8628103199999995</v>
      </c>
      <c r="Q22" s="74">
        <v>7.9471719400000005</v>
      </c>
      <c r="R22" s="74">
        <v>7.8385072400000002</v>
      </c>
      <c r="S22" s="74">
        <v>8.59029679</v>
      </c>
      <c r="T22" s="74">
        <v>9.3143123899999996</v>
      </c>
      <c r="U22" s="74">
        <v>9.6171669299999998</v>
      </c>
      <c r="V22" s="74">
        <v>38.791576233029744</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10.393874</v>
      </c>
      <c r="E23" s="74">
        <v>10.729188000000001</v>
      </c>
      <c r="F23" s="74">
        <v>11.104147999999999</v>
      </c>
      <c r="G23" s="74">
        <v>10.558048000000001</v>
      </c>
      <c r="H23" s="74">
        <v>10.431799999999999</v>
      </c>
      <c r="I23" s="74">
        <v>10.528636000000001</v>
      </c>
      <c r="J23" s="74">
        <v>10.705795999999999</v>
      </c>
      <c r="K23" s="74">
        <v>10.530958</v>
      </c>
      <c r="L23" s="74">
        <v>10.446505999999999</v>
      </c>
      <c r="M23" s="74">
        <v>10.616700000000002</v>
      </c>
      <c r="N23" s="74">
        <v>10.076017999999999</v>
      </c>
      <c r="O23" s="74">
        <v>10.425951999999999</v>
      </c>
      <c r="P23" s="74">
        <v>11.0056958</v>
      </c>
      <c r="Q23" s="74">
        <v>11.288530189999999</v>
      </c>
      <c r="R23" s="74">
        <v>10.87140035</v>
      </c>
      <c r="S23" s="74">
        <v>10.82913849</v>
      </c>
      <c r="T23" s="74">
        <v>11.086021430000001</v>
      </c>
      <c r="U23" s="74">
        <v>10.41834622</v>
      </c>
      <c r="V23" s="74">
        <v>42.023193998487379</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3.437592</v>
      </c>
      <c r="E24" s="74">
        <v>3.42882</v>
      </c>
      <c r="F24" s="74">
        <v>3.486354</v>
      </c>
      <c r="G24" s="74">
        <v>3.5111219999999999</v>
      </c>
      <c r="H24" s="74">
        <v>3.5751060000000003</v>
      </c>
      <c r="I24" s="74">
        <v>3.5800939999999999</v>
      </c>
      <c r="J24" s="74">
        <v>3.6219760000000001</v>
      </c>
      <c r="K24" s="74">
        <v>3.4762919999999999</v>
      </c>
      <c r="L24" s="74">
        <v>3.5809540000000002</v>
      </c>
      <c r="M24" s="74">
        <v>3.645454</v>
      </c>
      <c r="N24" s="74">
        <v>3.1365059999999998</v>
      </c>
      <c r="O24" s="74">
        <v>2.7228460000000001</v>
      </c>
      <c r="P24" s="74">
        <v>1.9303156699999999</v>
      </c>
      <c r="Q24" s="74">
        <v>2.380687</v>
      </c>
      <c r="R24" s="74">
        <v>2.7798151500000001</v>
      </c>
      <c r="S24" s="74">
        <v>2.7038610699999999</v>
      </c>
      <c r="T24" s="74">
        <v>2.3897636900000001</v>
      </c>
      <c r="U24" s="74">
        <v>2.0429149299999998</v>
      </c>
      <c r="V24" s="74">
        <v>8.2402531661878538</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0.68025999999999998</v>
      </c>
      <c r="E25" s="74">
        <v>0.68791400000000003</v>
      </c>
      <c r="F25" s="74">
        <v>0.71810000000000007</v>
      </c>
      <c r="G25" s="74">
        <v>0.6683920000000001</v>
      </c>
      <c r="H25" s="74">
        <v>0.60655800000000004</v>
      </c>
      <c r="I25" s="74">
        <v>0.62392999999999998</v>
      </c>
      <c r="J25" s="74">
        <v>0.59357199999999999</v>
      </c>
      <c r="K25" s="74">
        <v>0.740116</v>
      </c>
      <c r="L25" s="74">
        <v>0.74046000000000001</v>
      </c>
      <c r="M25" s="74">
        <v>0.63975400000000004</v>
      </c>
      <c r="N25" s="74">
        <v>0.64542999999999995</v>
      </c>
      <c r="O25" s="74">
        <v>0.84761600000000004</v>
      </c>
      <c r="P25" s="74">
        <v>0.75512230999999996</v>
      </c>
      <c r="Q25" s="74">
        <v>0.67530278999999993</v>
      </c>
      <c r="R25" s="74">
        <v>0.75274914000000004</v>
      </c>
      <c r="S25" s="74">
        <v>0.53128719000000002</v>
      </c>
      <c r="T25" s="74">
        <v>0.57212909999999995</v>
      </c>
      <c r="U25" s="74">
        <v>0.76519131000000007</v>
      </c>
      <c r="V25" s="74">
        <v>3.0864575036254362</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0.29042200000000001</v>
      </c>
      <c r="E26" s="74">
        <v>0.29042200000000001</v>
      </c>
      <c r="F26" s="74">
        <v>0.297904</v>
      </c>
      <c r="G26" s="74">
        <v>0.289132</v>
      </c>
      <c r="H26" s="74">
        <v>0.28087599999999996</v>
      </c>
      <c r="I26" s="74">
        <v>0.29222799999999999</v>
      </c>
      <c r="J26" s="74">
        <v>0.29515199999999997</v>
      </c>
      <c r="K26" s="74">
        <v>0.29411999999999999</v>
      </c>
      <c r="L26" s="74">
        <v>0.29850599999999999</v>
      </c>
      <c r="M26" s="74">
        <v>0.30736399999999997</v>
      </c>
      <c r="N26" s="74">
        <v>0.31235199999999996</v>
      </c>
      <c r="O26" s="74">
        <v>0.30977199999999999</v>
      </c>
      <c r="P26" s="74">
        <v>0.30346872000000003</v>
      </c>
      <c r="Q26" s="74">
        <v>0.32266211</v>
      </c>
      <c r="R26" s="74">
        <v>0.32681514</v>
      </c>
      <c r="S26" s="74">
        <v>0.32363107000000002</v>
      </c>
      <c r="T26" s="74">
        <v>0.32584714000000004</v>
      </c>
      <c r="U26" s="74">
        <v>0.32267466</v>
      </c>
      <c r="V26" s="74">
        <v>1.3015328488071647</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7.8259999999999996E-3</v>
      </c>
      <c r="E27" s="74">
        <v>2.3736E-2</v>
      </c>
      <c r="F27" s="74">
        <v>3.7753999999999996E-2</v>
      </c>
      <c r="G27" s="74">
        <v>5.0567999999999995E-2</v>
      </c>
      <c r="H27" s="74">
        <v>6.7596000000000003E-2</v>
      </c>
      <c r="I27" s="74">
        <v>8.8236000000000009E-2</v>
      </c>
      <c r="J27" s="74">
        <v>0.12831200000000001</v>
      </c>
      <c r="K27" s="74">
        <v>0.121604</v>
      </c>
      <c r="L27" s="74">
        <v>0.14104</v>
      </c>
      <c r="M27" s="74">
        <v>0.129</v>
      </c>
      <c r="N27" s="74">
        <v>0.13123599999999999</v>
      </c>
      <c r="O27" s="74">
        <v>0.125388</v>
      </c>
      <c r="P27" s="74">
        <v>0.14813139</v>
      </c>
      <c r="Q27" s="74">
        <v>0.14681791000000002</v>
      </c>
      <c r="R27" s="74">
        <v>0.16273195000000001</v>
      </c>
      <c r="S27" s="74">
        <v>0.20817005</v>
      </c>
      <c r="T27" s="74">
        <v>0.19913285999999999</v>
      </c>
      <c r="U27" s="74">
        <v>0.31943500000000002</v>
      </c>
      <c r="V27" s="74">
        <v>1.288465433135396</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8.599999999999999E-5</v>
      </c>
      <c r="E28" s="74">
        <v>8.599999999999999E-5</v>
      </c>
      <c r="F28" s="74">
        <v>1.7199999999999998E-4</v>
      </c>
      <c r="G28" s="74">
        <v>3.4399999999999996E-4</v>
      </c>
      <c r="H28" s="74">
        <v>7.7400000000000006E-4</v>
      </c>
      <c r="I28" s="74">
        <v>2.2360000000000001E-3</v>
      </c>
      <c r="J28" s="74">
        <v>6.1059999999999994E-3</v>
      </c>
      <c r="K28" s="74">
        <v>1.4878000000000001E-2</v>
      </c>
      <c r="L28" s="74">
        <v>2.9068E-2</v>
      </c>
      <c r="M28" s="74">
        <v>4.7472E-2</v>
      </c>
      <c r="N28" s="74">
        <v>7.5249999999999997E-2</v>
      </c>
      <c r="O28" s="74">
        <v>9.7352000000000008E-2</v>
      </c>
      <c r="P28" s="74">
        <v>0.14547708000000001</v>
      </c>
      <c r="Q28" s="74">
        <v>0.23560242000000001</v>
      </c>
      <c r="R28" s="74">
        <v>0.34523341000000002</v>
      </c>
      <c r="S28" s="74">
        <v>0.52419829000000007</v>
      </c>
      <c r="T28" s="74">
        <v>0.68764246000000007</v>
      </c>
      <c r="U28" s="74">
        <v>0.92120060000000004</v>
      </c>
      <c r="V28" s="74">
        <v>3.7157328723639762</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[1]Taiwán!C29</f>
        <v>Otras renovables</v>
      </c>
      <c r="D29" s="74">
        <v>0</v>
      </c>
      <c r="E29" s="74">
        <v>0</v>
      </c>
      <c r="F29" s="74">
        <v>3.5527136788005009E-15</v>
      </c>
      <c r="G29" s="74">
        <v>3.5527136788005009E-15</v>
      </c>
      <c r="H29" s="74">
        <v>0</v>
      </c>
      <c r="I29" s="74">
        <v>3.5527136788005009E-15</v>
      </c>
      <c r="J29" s="74">
        <v>0</v>
      </c>
      <c r="K29" s="74">
        <v>-3.5527136788005009E-15</v>
      </c>
      <c r="L29" s="74">
        <v>7.1054273576010019E-15</v>
      </c>
      <c r="M29" s="74">
        <v>-3.5527136788005009E-15</v>
      </c>
      <c r="N29" s="74">
        <v>-3.5527136788005009E-15</v>
      </c>
      <c r="O29" s="74">
        <v>0</v>
      </c>
      <c r="P29" s="74">
        <v>0</v>
      </c>
      <c r="Q29" s="74">
        <v>9.0000003893919711E-8</v>
      </c>
      <c r="R29" s="74">
        <v>6.5100000000484215E-5</v>
      </c>
      <c r="S29" s="74">
        <v>1.6444000000248593E-4</v>
      </c>
      <c r="T29" s="74">
        <v>7.8067000000103803E-4</v>
      </c>
      <c r="U29" s="74">
        <v>2.1517300000049033E-3</v>
      </c>
      <c r="V29" s="74">
        <v>8.6791670494677908E-3</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65.24406707</v>
      </c>
      <c r="E30" s="71">
        <v>66.24227372</v>
      </c>
      <c r="F30" s="71">
        <v>70.36810795000001</v>
      </c>
      <c r="G30" s="71">
        <v>67.799912620000001</v>
      </c>
      <c r="H30" s="71">
        <v>67.261779619999999</v>
      </c>
      <c r="I30" s="71">
        <v>72.247375629999993</v>
      </c>
      <c r="J30" s="71">
        <v>70.663795870000001</v>
      </c>
      <c r="K30" s="71">
        <v>70.428032799999997</v>
      </c>
      <c r="L30" s="71">
        <v>73.155361369999994</v>
      </c>
      <c r="M30" s="71">
        <v>74.323489260000002</v>
      </c>
      <c r="N30" s="71">
        <v>74.067167579999989</v>
      </c>
      <c r="O30" s="71">
        <v>74.828813220000001</v>
      </c>
      <c r="P30" s="71">
        <v>74.236643700000002</v>
      </c>
      <c r="Q30" s="71">
        <v>75.547020489999994</v>
      </c>
      <c r="R30" s="71">
        <v>72.889076680000002</v>
      </c>
      <c r="S30" s="71">
        <v>73.305968329999999</v>
      </c>
      <c r="T30" s="71">
        <v>76.762330939999998</v>
      </c>
      <c r="U30" s="71">
        <v>72.176538480000005</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[1]Taiwán!C31</f>
        <v>Industria</v>
      </c>
      <c r="D31" s="74">
        <v>24.654892960000002</v>
      </c>
      <c r="E31" s="74">
        <v>25.65230558</v>
      </c>
      <c r="F31" s="74">
        <v>26.24270525</v>
      </c>
      <c r="G31" s="74">
        <v>24.377149990000003</v>
      </c>
      <c r="H31" s="74">
        <v>22.806067210000002</v>
      </c>
      <c r="I31" s="74">
        <v>26.13290696</v>
      </c>
      <c r="J31" s="74">
        <v>26.988479480000002</v>
      </c>
      <c r="K31" s="74">
        <v>26.367391660000003</v>
      </c>
      <c r="L31" s="74">
        <v>27.255231779999999</v>
      </c>
      <c r="M31" s="74">
        <v>27.602265879999997</v>
      </c>
      <c r="N31" s="74">
        <v>26.57590119</v>
      </c>
      <c r="O31" s="74">
        <v>27.008725979999998</v>
      </c>
      <c r="P31" s="74">
        <v>26.903816299999999</v>
      </c>
      <c r="Q31" s="74">
        <v>27.73043998</v>
      </c>
      <c r="R31" s="74">
        <v>27.03396429</v>
      </c>
      <c r="S31" s="74">
        <v>26.782820510000001</v>
      </c>
      <c r="T31" s="74">
        <v>28.715763019999997</v>
      </c>
      <c r="U31" s="74">
        <v>27.276375729999998</v>
      </c>
      <c r="V31" s="74">
        <v>37.791194070020737</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12.6995378</v>
      </c>
      <c r="E32" s="74">
        <v>12.6453393</v>
      </c>
      <c r="F32" s="74">
        <v>12.2139484</v>
      </c>
      <c r="G32" s="74">
        <v>11.499604799999998</v>
      </c>
      <c r="H32" s="74">
        <v>11.621523100000001</v>
      </c>
      <c r="I32" s="74">
        <v>11.958883400000001</v>
      </c>
      <c r="J32" s="74">
        <v>12.120745999999999</v>
      </c>
      <c r="K32" s="74">
        <v>11.836934999999999</v>
      </c>
      <c r="L32" s="74">
        <v>11.8382848</v>
      </c>
      <c r="M32" s="74">
        <v>11.989345499999999</v>
      </c>
      <c r="N32" s="74">
        <v>12.302190599999999</v>
      </c>
      <c r="O32" s="74">
        <v>12.618577399999999</v>
      </c>
      <c r="P32" s="74">
        <v>12.514090790000001</v>
      </c>
      <c r="Q32" s="74">
        <v>12.164450390000001</v>
      </c>
      <c r="R32" s="74">
        <v>12.266688050000001</v>
      </c>
      <c r="S32" s="74">
        <v>12.36552865</v>
      </c>
      <c r="T32" s="74">
        <v>11.728503699999999</v>
      </c>
      <c r="U32" s="74">
        <v>12.014531399999999</v>
      </c>
      <c r="V32" s="74">
        <v>16.646034366595742</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10.878281269999999</v>
      </c>
      <c r="E33" s="74">
        <v>10.99273509</v>
      </c>
      <c r="F33" s="74">
        <v>11.085855609999999</v>
      </c>
      <c r="G33" s="74">
        <v>11.05804036</v>
      </c>
      <c r="H33" s="74">
        <v>10.971697730000001</v>
      </c>
      <c r="I33" s="74">
        <v>11.10888744</v>
      </c>
      <c r="J33" s="74">
        <v>11.059006850000001</v>
      </c>
      <c r="K33" s="74">
        <v>10.82816027</v>
      </c>
      <c r="L33" s="74">
        <v>10.83765404</v>
      </c>
      <c r="M33" s="74">
        <v>11.037656159999999</v>
      </c>
      <c r="N33" s="74">
        <v>11.068986430000001</v>
      </c>
      <c r="O33" s="74">
        <v>11.358800989999999</v>
      </c>
      <c r="P33" s="74">
        <v>11.361755219999999</v>
      </c>
      <c r="Q33" s="74">
        <v>11.089113580000001</v>
      </c>
      <c r="R33" s="74">
        <v>11.062423070000001</v>
      </c>
      <c r="S33" s="74">
        <v>11.359561430000001</v>
      </c>
      <c r="T33" s="74">
        <v>11.464305410000001</v>
      </c>
      <c r="U33" s="74">
        <v>11.57434729</v>
      </c>
      <c r="V33" s="74">
        <v>16.036162905217786</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36.885567500000001</v>
      </c>
      <c r="E34" s="71">
        <v>36.705836400000003</v>
      </c>
      <c r="F34" s="71">
        <v>39.758322200000002</v>
      </c>
      <c r="G34" s="71">
        <v>38.250290800000002</v>
      </c>
      <c r="H34" s="71">
        <v>38.998509299999995</v>
      </c>
      <c r="I34" s="71">
        <v>40.477414500000002</v>
      </c>
      <c r="J34" s="71">
        <v>37.523133699999995</v>
      </c>
      <c r="K34" s="71">
        <v>37.464065999999995</v>
      </c>
      <c r="L34" s="71">
        <v>38.8964298</v>
      </c>
      <c r="M34" s="71">
        <v>39.236260799999997</v>
      </c>
      <c r="N34" s="71">
        <v>39.503471100000006</v>
      </c>
      <c r="O34" s="71">
        <v>39.383226399999998</v>
      </c>
      <c r="P34" s="71">
        <v>38.7083333</v>
      </c>
      <c r="Q34" s="71">
        <v>39.312041749999999</v>
      </c>
      <c r="R34" s="71">
        <v>37.047340699999999</v>
      </c>
      <c r="S34" s="71">
        <v>37.238847500000006</v>
      </c>
      <c r="T34" s="71">
        <v>38.647566429999998</v>
      </c>
      <c r="U34" s="71">
        <v>35.095591900000002</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5.5650143999999999</v>
      </c>
      <c r="E35" s="74">
        <v>5.5526496999999999</v>
      </c>
      <c r="F35" s="74">
        <v>5.3243800999999999</v>
      </c>
      <c r="G35" s="74">
        <v>4.4810108</v>
      </c>
      <c r="H35" s="74">
        <v>4.0312596000000003</v>
      </c>
      <c r="I35" s="74">
        <v>4.2121872999999992</v>
      </c>
      <c r="J35" s="74">
        <v>3.6924161</v>
      </c>
      <c r="K35" s="74">
        <v>3.1318334000000001</v>
      </c>
      <c r="L35" s="74">
        <v>2.8239576000000004</v>
      </c>
      <c r="M35" s="74">
        <v>2.4915826999999999</v>
      </c>
      <c r="N35" s="74">
        <v>2.0434511</v>
      </c>
      <c r="O35" s="74">
        <v>1.8478486999999999</v>
      </c>
      <c r="P35" s="74">
        <v>1.7622171499999999</v>
      </c>
      <c r="Q35" s="74">
        <v>1.8131833799999999</v>
      </c>
      <c r="R35" s="74">
        <v>1.4543205100000001</v>
      </c>
      <c r="S35" s="74">
        <v>1.2057233200000002</v>
      </c>
      <c r="T35" s="74">
        <v>1.2592097900000001</v>
      </c>
      <c r="U35" s="74">
        <v>1.01138098</v>
      </c>
      <c r="V35" s="74">
        <v>2.8817892084048307</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12.654559800000001</v>
      </c>
      <c r="E36" s="74">
        <v>12.597227199999999</v>
      </c>
      <c r="F36" s="74">
        <v>12.1418423</v>
      </c>
      <c r="G36" s="74">
        <v>11.3927569</v>
      </c>
      <c r="H36" s="74">
        <v>11.502637399999999</v>
      </c>
      <c r="I36" s="74">
        <v>11.825332</v>
      </c>
      <c r="J36" s="74">
        <v>11.9737612</v>
      </c>
      <c r="K36" s="74">
        <v>11.660189899999999</v>
      </c>
      <c r="L36" s="74">
        <v>11.6508387</v>
      </c>
      <c r="M36" s="74">
        <v>11.8366074</v>
      </c>
      <c r="N36" s="74">
        <v>12.1664195</v>
      </c>
      <c r="O36" s="74">
        <v>12.500633299999999</v>
      </c>
      <c r="P36" s="74">
        <v>12.391302809999999</v>
      </c>
      <c r="Q36" s="74">
        <v>12.041197519999999</v>
      </c>
      <c r="R36" s="74">
        <v>12.140875260000001</v>
      </c>
      <c r="S36" s="74">
        <v>12.240753080000001</v>
      </c>
      <c r="T36" s="74">
        <v>11.60601355</v>
      </c>
      <c r="U36" s="74">
        <v>11.882300240000001</v>
      </c>
      <c r="V36" s="74">
        <v>33.856959226836693</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2.0730618000000001</v>
      </c>
      <c r="E37" s="74">
        <v>2.0548514</v>
      </c>
      <c r="F37" s="74">
        <v>2.0526312</v>
      </c>
      <c r="G37" s="74">
        <v>2.0160773999999999</v>
      </c>
      <c r="H37" s="74">
        <v>1.9963646000000002</v>
      </c>
      <c r="I37" s="74">
        <v>1.9136860999999998</v>
      </c>
      <c r="J37" s="74">
        <v>1.8462076000000001</v>
      </c>
      <c r="K37" s="74">
        <v>1.7778865999999998</v>
      </c>
      <c r="L37" s="74">
        <v>1.7598207000000001</v>
      </c>
      <c r="M37" s="74">
        <v>1.7426041999999999</v>
      </c>
      <c r="N37" s="74">
        <v>1.738585</v>
      </c>
      <c r="O37" s="74">
        <v>1.7245036</v>
      </c>
      <c r="P37" s="74">
        <v>1.68049073</v>
      </c>
      <c r="Q37" s="74">
        <v>1.57724942</v>
      </c>
      <c r="R37" s="74">
        <v>1.56571832</v>
      </c>
      <c r="S37" s="74">
        <v>1.6179925800000001</v>
      </c>
      <c r="T37" s="74">
        <v>1.5828104000000001</v>
      </c>
      <c r="U37" s="74">
        <v>1.5869905499999999</v>
      </c>
      <c r="V37" s="74">
        <v>4.5219084907355551</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1.88550214</v>
      </c>
      <c r="E38" s="71">
        <v>1.9002797199999999</v>
      </c>
      <c r="F38" s="71">
        <v>1.9359428299999999</v>
      </c>
      <c r="G38" s="71">
        <v>1.9361059199999999</v>
      </c>
      <c r="H38" s="71">
        <v>1.9630846200000001</v>
      </c>
      <c r="I38" s="71">
        <v>2.2006600400000003</v>
      </c>
      <c r="J38" s="71">
        <v>2.4012883299999999</v>
      </c>
      <c r="K38" s="71">
        <v>2.6728688599999999</v>
      </c>
      <c r="L38" s="71">
        <v>2.8055488099999999</v>
      </c>
      <c r="M38" s="71">
        <v>3.01872213</v>
      </c>
      <c r="N38" s="71">
        <v>3.1609097000000004</v>
      </c>
      <c r="O38" s="71">
        <v>3.3549781599999999</v>
      </c>
      <c r="P38" s="71">
        <v>3.6078681100000001</v>
      </c>
      <c r="Q38" s="71">
        <v>3.8922790200000001</v>
      </c>
      <c r="R38" s="71">
        <v>3.9885388600000002</v>
      </c>
      <c r="S38" s="71">
        <v>4.1422016900000003</v>
      </c>
      <c r="T38" s="71">
        <v>4.5815699599999995</v>
      </c>
      <c r="U38" s="71">
        <v>4.8126708099999993</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0.82058045000000002</v>
      </c>
      <c r="E39" s="74">
        <v>0.85572471999999999</v>
      </c>
      <c r="F39" s="74">
        <v>0.87821051999999999</v>
      </c>
      <c r="G39" s="74">
        <v>0.83399992000000001</v>
      </c>
      <c r="H39" s="74">
        <v>0.83039476000000001</v>
      </c>
      <c r="I39" s="74">
        <v>1.0332818800000001</v>
      </c>
      <c r="J39" s="74">
        <v>1.2962198699999998</v>
      </c>
      <c r="K39" s="74">
        <v>1.6270265199999998</v>
      </c>
      <c r="L39" s="74">
        <v>1.7716097500000001</v>
      </c>
      <c r="M39" s="74">
        <v>1.9536742999999999</v>
      </c>
      <c r="N39" s="74">
        <v>2.1022564999999998</v>
      </c>
      <c r="O39" s="74">
        <v>2.2657965899999999</v>
      </c>
      <c r="P39" s="74">
        <v>2.5150435900000003</v>
      </c>
      <c r="Q39" s="74">
        <v>2.76900755</v>
      </c>
      <c r="R39" s="74">
        <v>2.8668408800000003</v>
      </c>
      <c r="S39" s="74">
        <v>2.98787052</v>
      </c>
      <c r="T39" s="74">
        <v>3.4416838699999999</v>
      </c>
      <c r="U39" s="74">
        <v>3.6153892599999997</v>
      </c>
      <c r="V39" s="74">
        <v>75.122305321356492</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v>
      </c>
      <c r="E40" s="74">
        <v>0</v>
      </c>
      <c r="F40" s="74">
        <v>0</v>
      </c>
      <c r="G40" s="74">
        <v>0</v>
      </c>
      <c r="H40" s="74">
        <v>0</v>
      </c>
      <c r="I40" s="74">
        <v>0</v>
      </c>
      <c r="J40" s="74">
        <v>0</v>
      </c>
      <c r="K40" s="74">
        <v>0</v>
      </c>
      <c r="L40" s="74">
        <v>0</v>
      </c>
      <c r="M40" s="74">
        <v>0</v>
      </c>
      <c r="N40" s="74">
        <v>0</v>
      </c>
      <c r="O40" s="74">
        <v>0</v>
      </c>
      <c r="P40" s="74">
        <v>0</v>
      </c>
      <c r="Q40" s="74">
        <v>0</v>
      </c>
      <c r="R40" s="74">
        <v>0</v>
      </c>
      <c r="S40" s="74">
        <v>0</v>
      </c>
      <c r="T40" s="74">
        <v>0</v>
      </c>
      <c r="U40" s="74">
        <v>0</v>
      </c>
      <c r="V40" s="74">
        <v>0</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1.0614581600000002</v>
      </c>
      <c r="E41" s="74">
        <v>1.04003135</v>
      </c>
      <c r="F41" s="74">
        <v>1.0532922200000001</v>
      </c>
      <c r="G41" s="74">
        <v>1.0977702199999999</v>
      </c>
      <c r="H41" s="74">
        <v>1.12725399</v>
      </c>
      <c r="I41" s="74">
        <v>1.16109543</v>
      </c>
      <c r="J41" s="74">
        <v>1.09932571</v>
      </c>
      <c r="K41" s="74">
        <v>1.04029657</v>
      </c>
      <c r="L41" s="74">
        <v>1.0271831199999999</v>
      </c>
      <c r="M41" s="74">
        <v>1.05755661</v>
      </c>
      <c r="N41" s="74">
        <v>1.05144134</v>
      </c>
      <c r="O41" s="74">
        <v>1.0801315199999999</v>
      </c>
      <c r="P41" s="74">
        <v>1.0797874999999999</v>
      </c>
      <c r="Q41" s="74">
        <v>1.0733771900000002</v>
      </c>
      <c r="R41" s="74">
        <v>1.06413979</v>
      </c>
      <c r="S41" s="74">
        <v>1.09472612</v>
      </c>
      <c r="T41" s="74">
        <v>1.083056</v>
      </c>
      <c r="U41" s="74">
        <v>1.1392606299999999</v>
      </c>
      <c r="V41" s="74">
        <v>23.672107962023691</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36.885570000000001</v>
      </c>
      <c r="E42" s="71">
        <v>36.705839999999995</v>
      </c>
      <c r="F42" s="71">
        <v>39.758319999999998</v>
      </c>
      <c r="G42" s="71">
        <v>38.25029</v>
      </c>
      <c r="H42" s="71">
        <v>38.998510000000003</v>
      </c>
      <c r="I42" s="71">
        <v>40.477410000000006</v>
      </c>
      <c r="J42" s="71">
        <v>37.523129999999995</v>
      </c>
      <c r="K42" s="71">
        <v>37.46407</v>
      </c>
      <c r="L42" s="71">
        <v>38.896430000000002</v>
      </c>
      <c r="M42" s="71">
        <v>39.236260000000001</v>
      </c>
      <c r="N42" s="71">
        <v>39.50347</v>
      </c>
      <c r="O42" s="71">
        <v>39.383230000000005</v>
      </c>
      <c r="P42" s="71">
        <v>38.708330000000004</v>
      </c>
      <c r="Q42" s="71">
        <v>39.312040000000003</v>
      </c>
      <c r="R42" s="71">
        <v>37.047339999999998</v>
      </c>
      <c r="S42" s="71">
        <v>37.238849999999999</v>
      </c>
      <c r="T42" s="71">
        <v>38.647570000000002</v>
      </c>
      <c r="U42" s="71">
        <v>35.095589999999994</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8.2471610000000002</v>
      </c>
      <c r="E43" s="74">
        <v>8.0349440000000012</v>
      </c>
      <c r="F43" s="74">
        <v>7.811229</v>
      </c>
      <c r="G43" s="74">
        <v>7.3930690000000006</v>
      </c>
      <c r="H43" s="74">
        <v>7.5247890000000002</v>
      </c>
      <c r="I43" s="74">
        <v>7.5697409999999996</v>
      </c>
      <c r="J43" s="74">
        <v>7.6533729999999993</v>
      </c>
      <c r="K43" s="74">
        <v>7.5122439999999999</v>
      </c>
      <c r="L43" s="74">
        <v>7.5164260000000001</v>
      </c>
      <c r="M43" s="74">
        <v>7.6397830000000004</v>
      </c>
      <c r="N43" s="74">
        <v>7.8844070000000004</v>
      </c>
      <c r="O43" s="74">
        <v>8.1792099999999994</v>
      </c>
      <c r="P43" s="74">
        <v>8.0213180000000008</v>
      </c>
      <c r="Q43" s="74">
        <v>7.8050500000000005</v>
      </c>
      <c r="R43" s="74">
        <v>7.8204269999999996</v>
      </c>
      <c r="S43" s="74">
        <v>7.9297439999999995</v>
      </c>
      <c r="T43" s="74">
        <v>7.312487</v>
      </c>
      <c r="U43" s="74">
        <v>7.5296789999999998</v>
      </c>
      <c r="V43" s="74">
        <v>21.454772522701575</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5.123939</v>
      </c>
      <c r="E44" s="74">
        <v>4.9491899999999998</v>
      </c>
      <c r="F44" s="74">
        <v>4.6468959999999999</v>
      </c>
      <c r="G44" s="74">
        <v>4.5133239999999999</v>
      </c>
      <c r="H44" s="74">
        <v>4.3476149999999993</v>
      </c>
      <c r="I44" s="74">
        <v>4.5786040000000003</v>
      </c>
      <c r="J44" s="74">
        <v>4.6559350000000004</v>
      </c>
      <c r="K44" s="74">
        <v>4.6207839999999996</v>
      </c>
      <c r="L44" s="74">
        <v>4.6017030000000005</v>
      </c>
      <c r="M44" s="74">
        <v>4.6579430000000004</v>
      </c>
      <c r="N44" s="74">
        <v>4.7282440000000001</v>
      </c>
      <c r="O44" s="74">
        <v>4.7603819999999999</v>
      </c>
      <c r="P44" s="74">
        <v>4.7444709999999999</v>
      </c>
      <c r="Q44" s="74">
        <v>4.7472490000000001</v>
      </c>
      <c r="R44" s="74">
        <v>4.8441409999999996</v>
      </c>
      <c r="S44" s="74">
        <v>4.8668450000000005</v>
      </c>
      <c r="T44" s="74">
        <v>4.8870699999999996</v>
      </c>
      <c r="U44" s="74">
        <v>4.9532080000000001</v>
      </c>
      <c r="V44" s="74">
        <v>14.113476935421234</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5.3501970000000005</v>
      </c>
      <c r="E45" s="74">
        <v>5.3895439999999999</v>
      </c>
      <c r="F45" s="74">
        <v>5.12723</v>
      </c>
      <c r="G45" s="74">
        <v>4.4149459999999996</v>
      </c>
      <c r="H45" s="74">
        <v>4.0628400000000005</v>
      </c>
      <c r="I45" s="74">
        <v>4.2373799999999999</v>
      </c>
      <c r="J45" s="74">
        <v>3.76925</v>
      </c>
      <c r="K45" s="74">
        <v>3.1558389999999998</v>
      </c>
      <c r="L45" s="74">
        <v>2.8602319999999999</v>
      </c>
      <c r="M45" s="74">
        <v>2.5283029999999997</v>
      </c>
      <c r="N45" s="74">
        <v>2.0793429999999997</v>
      </c>
      <c r="O45" s="74">
        <v>1.9159010000000001</v>
      </c>
      <c r="P45" s="74">
        <v>1.7935730000000001</v>
      </c>
      <c r="Q45" s="74">
        <v>1.5485949999999999</v>
      </c>
      <c r="R45" s="74">
        <v>1.1950930000000002</v>
      </c>
      <c r="S45" s="74">
        <v>0.94337090000000001</v>
      </c>
      <c r="T45" s="74">
        <v>0.96801409999999999</v>
      </c>
      <c r="U45" s="74">
        <v>0.71807840000000001</v>
      </c>
      <c r="V45" s="74">
        <v>2.0460644770468313</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0.38669500000000001</v>
      </c>
      <c r="E46" s="74">
        <v>0.34800200000000003</v>
      </c>
      <c r="F46" s="74">
        <v>0.30130099999999999</v>
      </c>
      <c r="G46" s="74">
        <v>0.25024999999999997</v>
      </c>
      <c r="H46" s="74">
        <v>0.24424399999999999</v>
      </c>
      <c r="I46" s="74">
        <v>0.218218</v>
      </c>
      <c r="J46" s="74">
        <v>0.219219</v>
      </c>
      <c r="K46" s="74">
        <v>0.21121100000000001</v>
      </c>
      <c r="L46" s="74">
        <v>0.223223</v>
      </c>
      <c r="M46" s="74">
        <v>0.24424399999999999</v>
      </c>
      <c r="N46" s="74">
        <v>0.26826799999999995</v>
      </c>
      <c r="O46" s="74">
        <v>0.23223199999999999</v>
      </c>
      <c r="P46" s="74">
        <v>0.26044420000000001</v>
      </c>
      <c r="Q46" s="74">
        <v>0.24599879999999999</v>
      </c>
      <c r="R46" s="74">
        <v>0.26464539999999998</v>
      </c>
      <c r="S46" s="74">
        <v>0.24504880000000001</v>
      </c>
      <c r="T46" s="74">
        <v>0.21617519999999998</v>
      </c>
      <c r="U46" s="74">
        <v>0.2425592</v>
      </c>
      <c r="V46" s="74">
        <v>0.69113868722537508</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2.246766</v>
      </c>
      <c r="E47" s="74">
        <v>2.3431419999999998</v>
      </c>
      <c r="F47" s="74">
        <v>2.6876860000000002</v>
      </c>
      <c r="G47" s="74">
        <v>2.6720250000000001</v>
      </c>
      <c r="H47" s="74">
        <v>2.7900849999999999</v>
      </c>
      <c r="I47" s="74">
        <v>2.5298699999999998</v>
      </c>
      <c r="J47" s="74">
        <v>2.605766</v>
      </c>
      <c r="K47" s="74">
        <v>2.280497</v>
      </c>
      <c r="L47" s="74">
        <v>2.9719949999999997</v>
      </c>
      <c r="M47" s="74">
        <v>3.003317</v>
      </c>
      <c r="N47" s="74">
        <v>2.6370880000000003</v>
      </c>
      <c r="O47" s="74">
        <v>3.2707609999999998</v>
      </c>
      <c r="P47" s="74">
        <v>2.5600489999999998</v>
      </c>
      <c r="Q47" s="74">
        <v>3.0877159999999999</v>
      </c>
      <c r="R47" s="74">
        <v>3.14289</v>
      </c>
      <c r="S47" s="74">
        <v>2.574052</v>
      </c>
      <c r="T47" s="74">
        <v>1.775914</v>
      </c>
      <c r="U47" s="74">
        <v>1.8343940000000001</v>
      </c>
      <c r="V47" s="74">
        <v>5.2268504390437664</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72.103914000000003</v>
      </c>
      <c r="E48" s="71">
        <v>73.245699000000002</v>
      </c>
      <c r="F48" s="71">
        <v>77.626047</v>
      </c>
      <c r="G48" s="71">
        <v>74.243690000000001</v>
      </c>
      <c r="H48" s="71">
        <v>74.939700000000002</v>
      </c>
      <c r="I48" s="71">
        <v>77.458590000000001</v>
      </c>
      <c r="J48" s="71">
        <v>71.916970000000006</v>
      </c>
      <c r="K48" s="71">
        <v>75.919179999999997</v>
      </c>
      <c r="L48" s="71">
        <v>76.49333</v>
      </c>
      <c r="M48" s="71">
        <v>80.516280000000009</v>
      </c>
      <c r="N48" s="71">
        <v>80.331600000000009</v>
      </c>
      <c r="O48" s="71">
        <v>82.244309999999999</v>
      </c>
      <c r="P48" s="71">
        <v>83.629800000000003</v>
      </c>
      <c r="Q48" s="71">
        <v>84.561539999999994</v>
      </c>
      <c r="R48" s="71">
        <v>82.458010000000002</v>
      </c>
      <c r="S48" s="71">
        <v>76.293819999999997</v>
      </c>
      <c r="T48" s="71">
        <v>79.252260000000007</v>
      </c>
      <c r="U48" s="71">
        <v>80.0137</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63.668230000000001</v>
      </c>
      <c r="E49" s="74">
        <v>64.097719999999995</v>
      </c>
      <c r="F49" s="74">
        <v>67.860720000000001</v>
      </c>
      <c r="G49" s="74">
        <v>63.55283</v>
      </c>
      <c r="H49" s="74">
        <v>64.500730000000004</v>
      </c>
      <c r="I49" s="74">
        <v>64.385350000000003</v>
      </c>
      <c r="J49" s="74">
        <v>57.548760000000001</v>
      </c>
      <c r="K49" s="74">
        <v>60.894289999999998</v>
      </c>
      <c r="L49" s="74">
        <v>61.450830000000003</v>
      </c>
      <c r="M49" s="74">
        <v>64.596050000000005</v>
      </c>
      <c r="N49" s="74">
        <v>63.27863</v>
      </c>
      <c r="O49" s="74">
        <v>64.474490000000003</v>
      </c>
      <c r="P49" s="74">
        <v>63.85521</v>
      </c>
      <c r="Q49" s="74">
        <v>64.373829999999998</v>
      </c>
      <c r="R49" s="74">
        <v>62.591940000000001</v>
      </c>
      <c r="S49" s="74">
        <v>54.981310000000001</v>
      </c>
      <c r="T49" s="74">
        <v>55.923360000000002</v>
      </c>
      <c r="U49" s="74">
        <v>56.007539999999999</v>
      </c>
      <c r="V49" s="74">
        <v>69.997437938752981</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8.4356839999999984</v>
      </c>
      <c r="E50" s="74">
        <v>9.1479789999999994</v>
      </c>
      <c r="F50" s="74">
        <v>9.7653269999999992</v>
      </c>
      <c r="G50" s="74">
        <v>10.690860000000001</v>
      </c>
      <c r="H50" s="74">
        <v>10.438969999999999</v>
      </c>
      <c r="I50" s="74">
        <v>13.07324</v>
      </c>
      <c r="J50" s="74">
        <v>14.368209999999999</v>
      </c>
      <c r="K50" s="74">
        <v>15.024889999999999</v>
      </c>
      <c r="L50" s="74">
        <v>15.0425</v>
      </c>
      <c r="M50" s="74">
        <v>15.92023</v>
      </c>
      <c r="N50" s="74">
        <v>17.052970000000002</v>
      </c>
      <c r="O50" s="74">
        <v>17.769819999999999</v>
      </c>
      <c r="P50" s="74">
        <v>19.77459</v>
      </c>
      <c r="Q50" s="74">
        <v>20.187709999999999</v>
      </c>
      <c r="R50" s="74">
        <v>19.866070000000001</v>
      </c>
      <c r="S50" s="74">
        <v>21.31251</v>
      </c>
      <c r="T50" s="74">
        <v>23.328900000000001</v>
      </c>
      <c r="U50" s="74">
        <v>24.006160000000001</v>
      </c>
      <c r="V50" s="74">
        <v>30.002562061247012</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3.9725200000000002E-2</v>
      </c>
      <c r="E51" s="74">
        <v>1.9862600000000001E-2</v>
      </c>
      <c r="F51" s="74">
        <v>0</v>
      </c>
      <c r="G51" s="74">
        <v>0</v>
      </c>
      <c r="H51" s="74">
        <v>0</v>
      </c>
      <c r="I51" s="74">
        <v>0</v>
      </c>
      <c r="J51" s="74">
        <v>5.9587800000000003E-2</v>
      </c>
      <c r="K51" s="74">
        <v>0</v>
      </c>
      <c r="L51" s="74">
        <v>0</v>
      </c>
      <c r="M51" s="74">
        <v>0</v>
      </c>
      <c r="N51" s="74">
        <v>0.1557646</v>
      </c>
      <c r="O51" s="74">
        <v>0.12962960000000001</v>
      </c>
      <c r="P51" s="74">
        <v>0.13174130000000001</v>
      </c>
      <c r="Q51" s="74">
        <v>0.1037894</v>
      </c>
      <c r="R51" s="74">
        <v>0.19173159999999997</v>
      </c>
      <c r="S51" s="74">
        <v>0.1912915</v>
      </c>
      <c r="T51" s="74">
        <v>9.9736829999999999E-2</v>
      </c>
      <c r="U51" s="74">
        <v>0.15888720000000001</v>
      </c>
      <c r="V51" s="74">
        <v>0.19857499403227197</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0</v>
      </c>
      <c r="E52" s="74">
        <v>6.9296700000000003E-2</v>
      </c>
      <c r="F52" s="74">
        <v>0</v>
      </c>
      <c r="G52" s="74">
        <v>0</v>
      </c>
      <c r="H52" s="74">
        <v>0</v>
      </c>
      <c r="I52" s="74">
        <v>0</v>
      </c>
      <c r="J52" s="74">
        <v>0</v>
      </c>
      <c r="K52" s="74">
        <v>0</v>
      </c>
      <c r="L52" s="74">
        <v>3.71591E-2</v>
      </c>
      <c r="M52" s="74">
        <v>0</v>
      </c>
      <c r="N52" s="74">
        <v>7.3313900000000001E-2</v>
      </c>
      <c r="O52" s="74">
        <v>0</v>
      </c>
      <c r="P52" s="74">
        <v>3.8793100000000004E-2</v>
      </c>
      <c r="Q52" s="74">
        <v>0</v>
      </c>
      <c r="R52" s="74">
        <v>0</v>
      </c>
      <c r="S52" s="74">
        <v>0</v>
      </c>
      <c r="T52" s="74">
        <v>3.5592289999999999E-2</v>
      </c>
      <c r="U52" s="74">
        <v>4.0553730000000003E-2</v>
      </c>
      <c r="V52" s="74">
        <v>5.0683482953544211E-2</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0.13115700000000002</v>
      </c>
      <c r="E53" s="74">
        <v>2.423378</v>
      </c>
      <c r="F53" s="74">
        <v>2.5434369999999999</v>
      </c>
      <c r="G53" s="74">
        <v>1.8634380000000001</v>
      </c>
      <c r="H53" s="74">
        <v>0.85050270000000006</v>
      </c>
      <c r="I53" s="74">
        <v>2.301301</v>
      </c>
      <c r="J53" s="74">
        <v>1.3589880000000001</v>
      </c>
      <c r="K53" s="74">
        <v>1.039167</v>
      </c>
      <c r="L53" s="74">
        <v>1.455843</v>
      </c>
      <c r="M53" s="74">
        <v>1.81602</v>
      </c>
      <c r="N53" s="74">
        <v>1.0240340000000001</v>
      </c>
      <c r="O53" s="74">
        <v>1.7020139999999999</v>
      </c>
      <c r="P53" s="74">
        <v>2.4861070000000001</v>
      </c>
      <c r="Q53" s="74">
        <v>2.1546970000000001</v>
      </c>
      <c r="R53" s="74">
        <v>1.243941</v>
      </c>
      <c r="S53" s="74">
        <v>0.55519059999999998</v>
      </c>
      <c r="T53" s="74">
        <v>0.8198955</v>
      </c>
      <c r="U53" s="74">
        <v>0.83392259999999996</v>
      </c>
      <c r="V53" s="74">
        <v>1.0422247690083073</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v>
      </c>
      <c r="E54" s="74">
        <v>0</v>
      </c>
      <c r="F54" s="74">
        <v>0</v>
      </c>
      <c r="G54" s="74">
        <v>0</v>
      </c>
      <c r="H54" s="74">
        <v>0</v>
      </c>
      <c r="I54" s="74">
        <v>0</v>
      </c>
      <c r="J54" s="74">
        <v>4.0039999999999999E-2</v>
      </c>
      <c r="K54" s="74">
        <v>0</v>
      </c>
      <c r="L54" s="74">
        <v>0</v>
      </c>
      <c r="M54" s="74">
        <v>0</v>
      </c>
      <c r="N54" s="74">
        <v>0.17317299999999999</v>
      </c>
      <c r="O54" s="74">
        <v>0.21121100000000001</v>
      </c>
      <c r="P54" s="74">
        <v>0.1064594</v>
      </c>
      <c r="Q54" s="74">
        <v>0.14857239999999999</v>
      </c>
      <c r="R54" s="74">
        <v>3.5990960000000002E-2</v>
      </c>
      <c r="S54" s="74">
        <v>7.3839769999999999E-2</v>
      </c>
      <c r="T54" s="74">
        <v>3.7236600000000002E-2</v>
      </c>
      <c r="U54" s="74">
        <v>7.7703880000000003E-2</v>
      </c>
      <c r="V54" s="74">
        <v>9.7113219361184402E-2</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1.0866389999999999</v>
      </c>
      <c r="E55" s="74">
        <v>1.2733679999999998</v>
      </c>
      <c r="F55" s="74">
        <v>1.305895</v>
      </c>
      <c r="G55" s="74">
        <v>1.1938579999999999</v>
      </c>
      <c r="H55" s="74">
        <v>1.4046800000000002</v>
      </c>
      <c r="I55" s="74">
        <v>1.0818209999999999</v>
      </c>
      <c r="J55" s="74">
        <v>1.3480589999999999</v>
      </c>
      <c r="K55" s="74">
        <v>0.8938874</v>
      </c>
      <c r="L55" s="74">
        <v>1.3829960000000001</v>
      </c>
      <c r="M55" s="74">
        <v>2.04799</v>
      </c>
      <c r="N55" s="74">
        <v>1.6299590000000002</v>
      </c>
      <c r="O55" s="74">
        <v>2.0744929999999999</v>
      </c>
      <c r="P55" s="74">
        <v>1.5185200000000001</v>
      </c>
      <c r="Q55" s="74">
        <v>2.0988180000000001</v>
      </c>
      <c r="R55" s="74">
        <v>2.1035360000000001</v>
      </c>
      <c r="S55" s="74">
        <v>1.7756339999999999</v>
      </c>
      <c r="T55" s="74">
        <v>0.6070953</v>
      </c>
      <c r="U55" s="74">
        <v>0.92046240000000001</v>
      </c>
      <c r="V55" s="74">
        <v>1.1503809972542201</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15.4635</v>
      </c>
      <c r="E56" s="71">
        <v>14.7995</v>
      </c>
      <c r="F56" s="71">
        <v>17.538820000000001</v>
      </c>
      <c r="G56" s="71">
        <v>17.0871</v>
      </c>
      <c r="H56" s="71">
        <v>18.775659999999998</v>
      </c>
      <c r="I56" s="71">
        <v>16.18329</v>
      </c>
      <c r="J56" s="71">
        <v>13.91878</v>
      </c>
      <c r="K56" s="71">
        <v>16.98498</v>
      </c>
      <c r="L56" s="71">
        <v>17.549709999999997</v>
      </c>
      <c r="M56" s="71">
        <v>17.535790000000002</v>
      </c>
      <c r="N56" s="71">
        <v>16.97692</v>
      </c>
      <c r="O56" s="71">
        <v>17.37593</v>
      </c>
      <c r="P56" s="71">
        <v>17.276869999999999</v>
      </c>
      <c r="Q56" s="71">
        <v>18.454039999999999</v>
      </c>
      <c r="R56" s="71">
        <v>19.60455</v>
      </c>
      <c r="S56" s="71">
        <v>12.97776</v>
      </c>
      <c r="T56" s="71">
        <v>14.65809</v>
      </c>
      <c r="U56" s="71">
        <v>16.62444</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15.4635</v>
      </c>
      <c r="E57" s="74">
        <v>14.7995</v>
      </c>
      <c r="F57" s="74">
        <v>17.538820000000001</v>
      </c>
      <c r="G57" s="74">
        <v>17.0871</v>
      </c>
      <c r="H57" s="74">
        <v>18.775659999999998</v>
      </c>
      <c r="I57" s="74">
        <v>16.18329</v>
      </c>
      <c r="J57" s="74">
        <v>13.91878</v>
      </c>
      <c r="K57" s="74">
        <v>16.98498</v>
      </c>
      <c r="L57" s="74">
        <v>17.549709999999997</v>
      </c>
      <c r="M57" s="74">
        <v>17.535790000000002</v>
      </c>
      <c r="N57" s="74">
        <v>16.97692</v>
      </c>
      <c r="O57" s="74">
        <v>17.37593</v>
      </c>
      <c r="P57" s="74">
        <v>17.276869999999999</v>
      </c>
      <c r="Q57" s="74">
        <v>18.454039999999999</v>
      </c>
      <c r="R57" s="74">
        <v>19.60455</v>
      </c>
      <c r="S57" s="74">
        <v>12.97776</v>
      </c>
      <c r="T57" s="74">
        <v>14.65809</v>
      </c>
      <c r="U57" s="74">
        <v>16.62444</v>
      </c>
      <c r="V57" s="74">
        <v>100</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0</v>
      </c>
      <c r="G58" s="74">
        <v>0</v>
      </c>
      <c r="H58" s="74">
        <v>0</v>
      </c>
      <c r="I58" s="74">
        <v>0</v>
      </c>
      <c r="J58" s="74">
        <v>0</v>
      </c>
      <c r="K58" s="74">
        <v>0</v>
      </c>
      <c r="L58" s="74">
        <v>0</v>
      </c>
      <c r="M58" s="74">
        <v>0</v>
      </c>
      <c r="N58" s="74">
        <v>0</v>
      </c>
      <c r="O58" s="74">
        <v>0</v>
      </c>
      <c r="P58" s="74">
        <v>0</v>
      </c>
      <c r="Q58" s="74">
        <v>0</v>
      </c>
      <c r="R58" s="74">
        <v>0</v>
      </c>
      <c r="S58" s="74">
        <v>0</v>
      </c>
      <c r="T58" s="74">
        <v>0</v>
      </c>
      <c r="U58" s="74">
        <v>0</v>
      </c>
      <c r="V58" s="74">
        <v>0</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3.7529859999999999</v>
      </c>
      <c r="E59" s="74">
        <v>3.5815399999999999</v>
      </c>
      <c r="F59" s="74">
        <v>4.9656499999999992</v>
      </c>
      <c r="G59" s="74">
        <v>4.3948619999999998</v>
      </c>
      <c r="H59" s="74">
        <v>4.3457280000000003</v>
      </c>
      <c r="I59" s="74">
        <v>3.858571</v>
      </c>
      <c r="J59" s="74">
        <v>2.7974899999999998</v>
      </c>
      <c r="K59" s="74">
        <v>3.3661880000000002</v>
      </c>
      <c r="L59" s="74">
        <v>4.2526869999999999</v>
      </c>
      <c r="M59" s="74">
        <v>4.2150530000000002</v>
      </c>
      <c r="N59" s="74">
        <v>4.2997299999999994</v>
      </c>
      <c r="O59" s="74">
        <v>4.7011639999999995</v>
      </c>
      <c r="P59" s="74">
        <v>4.3918159999999995</v>
      </c>
      <c r="Q59" s="74">
        <v>4.1421749999999999</v>
      </c>
      <c r="R59" s="74">
        <v>3.6744289999999999</v>
      </c>
      <c r="S59" s="74">
        <v>1.813396</v>
      </c>
      <c r="T59" s="74">
        <v>3.2240519999999999</v>
      </c>
      <c r="U59" s="74">
        <v>3.392976</v>
      </c>
      <c r="V59" s="74">
        <v>20.40956567559569</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7.4991080000000006</v>
      </c>
      <c r="E60" s="74">
        <v>7.469983</v>
      </c>
      <c r="F60" s="74">
        <v>8.6570660000000004</v>
      </c>
      <c r="G60" s="74">
        <v>8.8830340000000003</v>
      </c>
      <c r="H60" s="74">
        <v>10.07212</v>
      </c>
      <c r="I60" s="74">
        <v>8.6379840000000012</v>
      </c>
      <c r="J60" s="74">
        <v>7.6778740000000001</v>
      </c>
      <c r="K60" s="74">
        <v>9.3450120000000005</v>
      </c>
      <c r="L60" s="74">
        <v>9.8602170000000005</v>
      </c>
      <c r="M60" s="74">
        <v>9.8531870000000001</v>
      </c>
      <c r="N60" s="74">
        <v>9.0376960000000004</v>
      </c>
      <c r="O60" s="74">
        <v>8.9412830000000003</v>
      </c>
      <c r="P60" s="74">
        <v>8.2914010000000005</v>
      </c>
      <c r="Q60" s="74">
        <v>9.4437049999999996</v>
      </c>
      <c r="R60" s="74">
        <v>9.9743019999999998</v>
      </c>
      <c r="S60" s="74">
        <v>6.5662500000000001</v>
      </c>
      <c r="T60" s="74">
        <v>6.7056740000000001</v>
      </c>
      <c r="U60" s="74">
        <v>8.5333059999999996</v>
      </c>
      <c r="V60" s="74">
        <v>51.329885397643473</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0.4671207</v>
      </c>
      <c r="E61" s="74">
        <v>0.33192809999999995</v>
      </c>
      <c r="F61" s="74">
        <v>0.31881240000000005</v>
      </c>
      <c r="G61" s="74">
        <v>0.49536989999999997</v>
      </c>
      <c r="H61" s="74">
        <v>0.56901959999999996</v>
      </c>
      <c r="I61" s="74">
        <v>0.72943469999999999</v>
      </c>
      <c r="J61" s="74">
        <v>0.92415239999999998</v>
      </c>
      <c r="K61" s="74">
        <v>1.332757</v>
      </c>
      <c r="L61" s="74">
        <v>0.60231330000000005</v>
      </c>
      <c r="M61" s="74">
        <v>0.72136350000000005</v>
      </c>
      <c r="N61" s="74">
        <v>0.96249059999999997</v>
      </c>
      <c r="O61" s="74">
        <v>1.278276</v>
      </c>
      <c r="P61" s="74">
        <v>1.5568979999999999</v>
      </c>
      <c r="Q61" s="74">
        <v>1.8824069999999999</v>
      </c>
      <c r="R61" s="74">
        <v>1.7761169999999999</v>
      </c>
      <c r="S61" s="74">
        <v>1.593674</v>
      </c>
      <c r="T61" s="74">
        <v>1.8733649999999999</v>
      </c>
      <c r="U61" s="74">
        <v>1.5628550000000001</v>
      </c>
      <c r="V61" s="74">
        <v>9.4009482424671145</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1.656655</v>
      </c>
      <c r="E62" s="74">
        <v>1.8178160000000001</v>
      </c>
      <c r="F62" s="74">
        <v>1.9459439999999999</v>
      </c>
      <c r="G62" s="74">
        <v>2.0790770000000003</v>
      </c>
      <c r="H62" s="74">
        <v>2.5875850000000002</v>
      </c>
      <c r="I62" s="74">
        <v>1.5415399999999999</v>
      </c>
      <c r="J62" s="74">
        <v>1.1201189999999999</v>
      </c>
      <c r="K62" s="74">
        <v>1.318317</v>
      </c>
      <c r="L62" s="74">
        <v>1.2632619999999999</v>
      </c>
      <c r="M62" s="74">
        <v>1.012011</v>
      </c>
      <c r="N62" s="74">
        <v>1.0230220000000001</v>
      </c>
      <c r="O62" s="74">
        <v>0.91291200000000006</v>
      </c>
      <c r="P62" s="74">
        <v>0.83023239999999998</v>
      </c>
      <c r="Q62" s="74">
        <v>0.96029129999999996</v>
      </c>
      <c r="R62" s="74">
        <v>0.93300910000000004</v>
      </c>
      <c r="S62" s="74">
        <v>0.79129450000000001</v>
      </c>
      <c r="T62" s="74">
        <v>0.37013429999999997</v>
      </c>
      <c r="U62" s="74">
        <v>0.88891819999999999</v>
      </c>
      <c r="V62" s="74">
        <v>5.3470565023543655</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0.43730610000000003</v>
      </c>
      <c r="E63" s="74">
        <v>0.37345699999999998</v>
      </c>
      <c r="F63" s="74">
        <v>0.36502409999999996</v>
      </c>
      <c r="G63" s="74">
        <v>0.3577959</v>
      </c>
      <c r="H63" s="74">
        <v>0.1782956</v>
      </c>
      <c r="I63" s="74">
        <v>0.11083240000000001</v>
      </c>
      <c r="J63" s="74">
        <v>3.7345700000000003E-2</v>
      </c>
      <c r="K63" s="74">
        <v>0.10962770000000001</v>
      </c>
      <c r="L63" s="74">
        <v>0.1072183</v>
      </c>
      <c r="M63" s="74">
        <v>5.30068E-2</v>
      </c>
      <c r="N63" s="74">
        <v>9.6376000000000014E-3</v>
      </c>
      <c r="O63" s="74">
        <v>4.8188000000000007E-3</v>
      </c>
      <c r="P63" s="74">
        <v>3.1530610000000001E-2</v>
      </c>
      <c r="Q63" s="74">
        <v>9.6520560000000005E-2</v>
      </c>
      <c r="R63" s="74">
        <v>3.9480429999999997E-2</v>
      </c>
      <c r="S63" s="74">
        <v>3.3571370000000003E-2</v>
      </c>
      <c r="T63" s="74">
        <v>2.3250099999999998E-3</v>
      </c>
      <c r="U63" s="74">
        <v>0</v>
      </c>
      <c r="V63" s="74">
        <v>0</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256.62717600000002</v>
      </c>
      <c r="E64" s="71">
        <v>264.42858386999995</v>
      </c>
      <c r="F64" s="71">
        <v>269.93570812000002</v>
      </c>
      <c r="G64" s="71">
        <v>257.32317717000001</v>
      </c>
      <c r="H64" s="71">
        <v>243.65166417999998</v>
      </c>
      <c r="I64" s="71">
        <v>261.10068655999999</v>
      </c>
      <c r="J64" s="71">
        <v>267.28239714999995</v>
      </c>
      <c r="K64" s="71">
        <v>262.94192943000002</v>
      </c>
      <c r="L64" s="71">
        <v>265.25293901999999</v>
      </c>
      <c r="M64" s="71">
        <v>270.45487702999998</v>
      </c>
      <c r="N64" s="71">
        <v>271.05317922</v>
      </c>
      <c r="O64" s="71">
        <v>275.27378202</v>
      </c>
      <c r="P64" s="71">
        <v>282.95630505000003</v>
      </c>
      <c r="Q64" s="71">
        <v>279.41201976000002</v>
      </c>
      <c r="R64" s="71">
        <v>268.20143878000005</v>
      </c>
      <c r="S64" s="71">
        <v>266.55044873000003</v>
      </c>
      <c r="T64" s="71">
        <v>264.30399534999998</v>
      </c>
      <c r="U64" s="71">
        <v>273.80077688999995</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682.78000000000009</v>
      </c>
      <c r="E65" s="71">
        <v>666.08</v>
      </c>
      <c r="F65" s="71">
        <v>638.35</v>
      </c>
      <c r="G65" s="71">
        <v>604.27</v>
      </c>
      <c r="H65" s="71">
        <v>581.27</v>
      </c>
      <c r="I65" s="71">
        <v>563.04</v>
      </c>
      <c r="J65" s="71">
        <v>555.25</v>
      </c>
      <c r="K65" s="71">
        <v>535.19000000000005</v>
      </c>
      <c r="L65" s="71">
        <v>528.26</v>
      </c>
      <c r="M65" s="71">
        <v>517.80000000000007</v>
      </c>
      <c r="N65" s="71">
        <v>514.79</v>
      </c>
      <c r="O65" s="71">
        <v>515.53000000000009</v>
      </c>
      <c r="P65" s="71">
        <v>515.02</v>
      </c>
      <c r="Q65" s="71">
        <v>494.78</v>
      </c>
      <c r="R65" s="71">
        <v>460.8</v>
      </c>
      <c r="S65" s="71">
        <v>442.96000000000004</v>
      </c>
      <c r="T65" s="71">
        <v>412.32</v>
      </c>
      <c r="U65" s="71">
        <v>416.91</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131.53</v>
      </c>
      <c r="E66" s="71">
        <v>126.39</v>
      </c>
      <c r="F66" s="71">
        <v>118.81</v>
      </c>
      <c r="G66" s="71">
        <v>112.19</v>
      </c>
      <c r="H66" s="71">
        <v>110.05</v>
      </c>
      <c r="I66" s="71">
        <v>107.64999999999999</v>
      </c>
      <c r="J66" s="71">
        <v>105.75</v>
      </c>
      <c r="K66" s="71">
        <v>101.38</v>
      </c>
      <c r="L66" s="71">
        <v>101.01</v>
      </c>
      <c r="M66" s="71">
        <v>98.48</v>
      </c>
      <c r="N66" s="71">
        <v>96.4</v>
      </c>
      <c r="O66" s="71">
        <v>96.97999999999999</v>
      </c>
      <c r="P66" s="71">
        <v>93.83</v>
      </c>
      <c r="Q66" s="71">
        <v>91.82</v>
      </c>
      <c r="R66" s="71">
        <v>88.039999999999992</v>
      </c>
      <c r="S66" s="71">
        <v>85.37</v>
      </c>
      <c r="T66" s="71">
        <v>82.33</v>
      </c>
      <c r="U66" s="71">
        <v>78.78</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265.32</v>
      </c>
      <c r="E67" s="75">
        <v>257.75</v>
      </c>
      <c r="F67" s="75">
        <v>253.86999999999998</v>
      </c>
      <c r="G67" s="75">
        <v>243.69</v>
      </c>
      <c r="H67" s="75">
        <v>242.79999999999998</v>
      </c>
      <c r="I67" s="75">
        <v>234.43</v>
      </c>
      <c r="J67" s="75">
        <v>225.36</v>
      </c>
      <c r="K67" s="75">
        <v>218.87</v>
      </c>
      <c r="L67" s="75">
        <v>218.63</v>
      </c>
      <c r="M67" s="75">
        <v>214.16</v>
      </c>
      <c r="N67" s="75">
        <v>209.97</v>
      </c>
      <c r="O67" s="75">
        <v>208.21</v>
      </c>
      <c r="P67" s="75">
        <v>201.58</v>
      </c>
      <c r="Q67" s="75">
        <v>198.45</v>
      </c>
      <c r="R67" s="75">
        <v>188.16</v>
      </c>
      <c r="S67" s="75">
        <v>178.26</v>
      </c>
      <c r="T67" s="75">
        <v>173.69</v>
      </c>
      <c r="U67" s="75">
        <v>163.5</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4400-000000000000}"/>
  </hyperlinks>
  <pageMargins left="0.18" right="0.25" top="0.75" bottom="0.75" header="0.3" footer="0.3"/>
  <pageSetup paperSize="9" scale="27"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Hoja71">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YEAR(TODAY())-2 &amp; ": " &amp; FIXED(HLOOKUP(YEAR(TODAY())-2,D3:AH4,2,FALSE)) &amp;
" Mtep"</f>
        <v>2021: 92.50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294</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341</v>
      </c>
      <c r="W3" s="63"/>
      <c r="Y3" s="174" t="s">
        <v>168</v>
      </c>
      <c r="Z3" s="174"/>
      <c r="AI3" s="14"/>
    </row>
    <row r="4" spans="1:58" s="17" customFormat="1" ht="36" customHeight="1" x14ac:dyDescent="0.2">
      <c r="A4" s="58"/>
      <c r="B4" s="176" t="s">
        <v>252</v>
      </c>
      <c r="C4" s="176"/>
      <c r="D4" s="66">
        <v>41.294430869999999</v>
      </c>
      <c r="E4" s="66">
        <v>42.32328081</v>
      </c>
      <c r="F4" s="66">
        <v>45.553595510000001</v>
      </c>
      <c r="G4" s="66">
        <v>48.729830889999995</v>
      </c>
      <c r="H4" s="66">
        <v>53.186073219999997</v>
      </c>
      <c r="I4" s="66">
        <v>58.605207020000002</v>
      </c>
      <c r="J4" s="66">
        <v>58.706334640000001</v>
      </c>
      <c r="K4" s="66">
        <v>59.46712161</v>
      </c>
      <c r="L4" s="66">
        <v>61.108864539999999</v>
      </c>
      <c r="M4" s="66">
        <v>68.360631409999996</v>
      </c>
      <c r="N4" s="66">
        <v>63.095265760000004</v>
      </c>
      <c r="O4" s="66">
        <v>69.45596845</v>
      </c>
      <c r="P4" s="66">
        <v>72.096158360000004</v>
      </c>
      <c r="Q4" s="66">
        <v>85.233601450000009</v>
      </c>
      <c r="R4" s="66">
        <v>95.937961110000003</v>
      </c>
      <c r="S4" s="66">
        <v>97.272004660000007</v>
      </c>
      <c r="T4" s="66">
        <v>92.49921578</v>
      </c>
      <c r="U4" s="66" t="s">
        <v>63</v>
      </c>
      <c r="V4" s="66">
        <f>+T4/$T$4*100</f>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12.0562621</v>
      </c>
      <c r="E5" s="74">
        <v>11.713557199999999</v>
      </c>
      <c r="F5" s="74">
        <v>13.622063300000001</v>
      </c>
      <c r="G5" s="74">
        <v>13.3948766</v>
      </c>
      <c r="H5" s="74">
        <v>15.8486893</v>
      </c>
      <c r="I5" s="74">
        <v>18.347443800000001</v>
      </c>
      <c r="J5" s="74">
        <v>16.950746299999999</v>
      </c>
      <c r="K5" s="74">
        <v>16.034206900000001</v>
      </c>
      <c r="L5" s="74">
        <v>15.908462100000001</v>
      </c>
      <c r="M5" s="74">
        <v>19.238856800000001</v>
      </c>
      <c r="N5" s="74">
        <v>17.366782799999999</v>
      </c>
      <c r="O5" s="74">
        <v>18.477194500000003</v>
      </c>
      <c r="P5" s="74">
        <v>19.800697980000002</v>
      </c>
      <c r="Q5" s="74">
        <v>22.753848619999999</v>
      </c>
      <c r="R5" s="74">
        <v>25.22533005</v>
      </c>
      <c r="S5" s="74">
        <v>24.248525730000001</v>
      </c>
      <c r="T5" s="74">
        <v>22.234207750000003</v>
      </c>
      <c r="U5" s="74" t="s">
        <v>63</v>
      </c>
      <c r="V5" s="74">
        <f t="shared" ref="V5:V12" si="0">+T5/$T$4*100</f>
        <v>24.037185139906278</v>
      </c>
      <c r="AD5" s="113"/>
      <c r="AE5" s="113"/>
      <c r="AO5" s="114" t="s">
        <v>320</v>
      </c>
      <c r="AP5" s="115">
        <f t="shared" ref="AP5:BF5" si="1">+E4/D4-1</f>
        <v>2.4914980502793505E-2</v>
      </c>
      <c r="AQ5" s="115">
        <f t="shared" si="1"/>
        <v>7.6324770626873262E-2</v>
      </c>
      <c r="AR5" s="115">
        <f t="shared" si="1"/>
        <v>6.9725240004441469E-2</v>
      </c>
      <c r="AS5" s="115">
        <f t="shared" si="1"/>
        <v>9.1447933403653092E-2</v>
      </c>
      <c r="AT5" s="115">
        <f t="shared" si="1"/>
        <v>0.10189009024193574</v>
      </c>
      <c r="AU5" s="115">
        <f t="shared" si="1"/>
        <v>1.7255739744335141E-3</v>
      </c>
      <c r="AV5" s="115">
        <f t="shared" si="1"/>
        <v>1.2959197242772946E-2</v>
      </c>
      <c r="AW5" s="115">
        <f t="shared" si="1"/>
        <v>2.7607573488539705E-2</v>
      </c>
      <c r="AX5" s="115">
        <f t="shared" si="1"/>
        <v>0.11866963859643009</v>
      </c>
      <c r="AY5" s="115">
        <f t="shared" si="1"/>
        <v>-7.7023361858968409E-2</v>
      </c>
      <c r="AZ5" s="115">
        <f t="shared" si="1"/>
        <v>0.10081109277191502</v>
      </c>
      <c r="BA5" s="115">
        <f t="shared" si="1"/>
        <v>3.8012426706001801E-2</v>
      </c>
      <c r="BB5" s="115">
        <f t="shared" si="1"/>
        <v>0.18222112507576904</v>
      </c>
      <c r="BC5" s="115">
        <f t="shared" si="1"/>
        <v>0.12558849418417939</v>
      </c>
      <c r="BD5" s="115">
        <f t="shared" si="1"/>
        <v>1.3905273101128657E-2</v>
      </c>
      <c r="BE5" s="115">
        <f t="shared" si="1"/>
        <v>-4.9066418407666124E-2</v>
      </c>
      <c r="BF5" s="115" t="e">
        <f t="shared" si="1"/>
        <v>#VALUE!</v>
      </c>
    </row>
    <row r="6" spans="1:58" s="105" customFormat="1" ht="22.5" customHeight="1" x14ac:dyDescent="0.25">
      <c r="B6" s="111"/>
      <c r="C6" s="72" t="s">
        <v>0</v>
      </c>
      <c r="D6" s="74">
        <v>4.6917024899999999</v>
      </c>
      <c r="E6" s="74">
        <v>5.1216466</v>
      </c>
      <c r="F6" s="74">
        <v>5.4578031000000005</v>
      </c>
      <c r="G6" s="74">
        <v>6.3585984500000006</v>
      </c>
      <c r="H6" s="74">
        <v>7.1010103200000003</v>
      </c>
      <c r="I6" s="74">
        <v>8.1239251899999996</v>
      </c>
      <c r="J6" s="74">
        <v>7.5599957</v>
      </c>
      <c r="K6" s="74">
        <v>8.2530094599999995</v>
      </c>
      <c r="L6" s="74">
        <v>8.5219905400000009</v>
      </c>
      <c r="M6" s="74">
        <v>9.1239896800000011</v>
      </c>
      <c r="N6" s="74">
        <v>7.8989896799999997</v>
      </c>
      <c r="O6" s="74">
        <v>9.0070077399999988</v>
      </c>
      <c r="P6" s="74">
        <v>8.2579999999999991</v>
      </c>
      <c r="Q6" s="74">
        <v>8.2650000000000006</v>
      </c>
      <c r="R6" s="74">
        <v>8.5419999999999998</v>
      </c>
      <c r="S6" s="74">
        <v>7.399</v>
      </c>
      <c r="T6" s="74">
        <v>6.0009621700000002</v>
      </c>
      <c r="U6" s="74" t="s">
        <v>63</v>
      </c>
      <c r="V6" s="74">
        <f t="shared" si="0"/>
        <v>6.4875816723383686</v>
      </c>
      <c r="AI6" s="23"/>
      <c r="AO6" s="114" t="s">
        <v>319</v>
      </c>
      <c r="AP6" s="115">
        <f t="shared" ref="AP6:BF6" si="2">+E64/D64-1</f>
        <v>2.9373933679615716E-2</v>
      </c>
      <c r="AQ6" s="115">
        <f t="shared" si="2"/>
        <v>0.10524457493384531</v>
      </c>
      <c r="AR6" s="115">
        <f t="shared" si="2"/>
        <v>0.12093066427361476</v>
      </c>
      <c r="AS6" s="115">
        <f t="shared" si="2"/>
        <v>0.10643972066821883</v>
      </c>
      <c r="AT6" s="115">
        <f t="shared" si="2"/>
        <v>0.13332871566604876</v>
      </c>
      <c r="AU6" s="115">
        <f t="shared" si="2"/>
        <v>-2.8676910162637181E-3</v>
      </c>
      <c r="AV6" s="115">
        <f t="shared" si="2"/>
        <v>-5.2887949922737487E-3</v>
      </c>
      <c r="AW6" s="115">
        <f t="shared" si="2"/>
        <v>4.9460792390483954E-2</v>
      </c>
      <c r="AX6" s="115">
        <f t="shared" si="2"/>
        <v>0.10723770285117262</v>
      </c>
      <c r="AY6" s="115">
        <f t="shared" si="2"/>
        <v>0.12904002762241595</v>
      </c>
      <c r="AZ6" s="115">
        <f t="shared" si="2"/>
        <v>0.10857473717608634</v>
      </c>
      <c r="BA6" s="115">
        <f t="shared" si="2"/>
        <v>7.3116223428895122E-3</v>
      </c>
      <c r="BB6" s="115">
        <f t="shared" si="2"/>
        <v>0.24668038919376123</v>
      </c>
      <c r="BC6" s="115">
        <f t="shared" si="2"/>
        <v>0.19386899649241118</v>
      </c>
      <c r="BD6" s="115">
        <f t="shared" si="2"/>
        <v>2.8564793265961841E-2</v>
      </c>
      <c r="BE6" s="115">
        <f t="shared" si="2"/>
        <v>-4.3343925799311567E-2</v>
      </c>
      <c r="BF6" s="115" t="e">
        <f t="shared" si="2"/>
        <v>#VALUE!</v>
      </c>
    </row>
    <row r="7" spans="1:58" s="23" customFormat="1" ht="22.5" customHeight="1" x14ac:dyDescent="0.25">
      <c r="B7" s="72"/>
      <c r="C7" s="72" t="s">
        <v>5</v>
      </c>
      <c r="D7" s="74">
        <v>8.2624864000000002</v>
      </c>
      <c r="E7" s="74">
        <v>8.8831072999999989</v>
      </c>
      <c r="F7" s="74">
        <v>9.5183637000000001</v>
      </c>
      <c r="G7" s="74">
        <v>11.738878099999999</v>
      </c>
      <c r="H7" s="74">
        <v>12.6143845</v>
      </c>
      <c r="I7" s="74">
        <v>14.6512148</v>
      </c>
      <c r="J7" s="74">
        <v>15.606549000000001</v>
      </c>
      <c r="K7" s="74">
        <v>15.7562113</v>
      </c>
      <c r="L7" s="74">
        <v>17.229246500000002</v>
      </c>
      <c r="M7" s="74">
        <v>19.929073599999999</v>
      </c>
      <c r="N7" s="74">
        <v>24.405763500000003</v>
      </c>
      <c r="O7" s="74">
        <v>27.176386900000001</v>
      </c>
      <c r="P7" s="74">
        <v>27.400872379999999</v>
      </c>
      <c r="Q7" s="74">
        <v>37.27362497</v>
      </c>
      <c r="R7" s="74">
        <v>46.548422520000003</v>
      </c>
      <c r="S7" s="74">
        <v>50.776412980000003</v>
      </c>
      <c r="T7" s="74">
        <v>48.067309119999997</v>
      </c>
      <c r="U7" s="74" t="s">
        <v>63</v>
      </c>
      <c r="V7" s="74">
        <f t="shared" si="0"/>
        <v>51.965099071026955</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t="s">
        <v>63</v>
      </c>
      <c r="V8" s="74">
        <f t="shared" si="0"/>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1.4572700000000001</v>
      </c>
      <c r="E9" s="74">
        <v>1.755088</v>
      </c>
      <c r="F9" s="74">
        <v>1.9810099999999999</v>
      </c>
      <c r="G9" s="74">
        <v>2.2347959999999998</v>
      </c>
      <c r="H9" s="74">
        <v>2.5783659999999999</v>
      </c>
      <c r="I9" s="74">
        <v>2.3693</v>
      </c>
      <c r="J9" s="74">
        <v>3.5194640000000001</v>
      </c>
      <c r="K9" s="74">
        <v>4.5403700000000002</v>
      </c>
      <c r="L9" s="74">
        <v>4.4681300000000004</v>
      </c>
      <c r="M9" s="74">
        <v>5.1463260000000002</v>
      </c>
      <c r="N9" s="74">
        <v>4.8265780000000005</v>
      </c>
      <c r="O9" s="74">
        <v>5.498926</v>
      </c>
      <c r="P9" s="74">
        <v>7.3908399999999999</v>
      </c>
      <c r="Q9" s="74">
        <v>7.1449660000000002</v>
      </c>
      <c r="R9" s="74">
        <v>5.6860619999999997</v>
      </c>
      <c r="S9" s="74">
        <v>6.2687120000000007</v>
      </c>
      <c r="T9" s="74">
        <v>6.6563437000000008</v>
      </c>
      <c r="U9" s="74" t="s">
        <v>63</v>
      </c>
      <c r="V9" s="74">
        <f t="shared" si="0"/>
        <v>7.1961082522379858</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14.79377188</v>
      </c>
      <c r="E10" s="74">
        <v>14.76680571</v>
      </c>
      <c r="F10" s="74">
        <v>14.74817541</v>
      </c>
      <c r="G10" s="74">
        <v>14.72567574</v>
      </c>
      <c r="H10" s="74">
        <v>14.72206911</v>
      </c>
      <c r="I10" s="74">
        <v>14.71041323</v>
      </c>
      <c r="J10" s="74">
        <v>14.729019640000001</v>
      </c>
      <c r="K10" s="74">
        <v>14.750969960000001</v>
      </c>
      <c r="L10" s="74">
        <v>14.773517400000001</v>
      </c>
      <c r="M10" s="74">
        <v>14.79090568</v>
      </c>
      <c r="N10" s="74">
        <v>8.5023702399999994</v>
      </c>
      <c r="O10" s="74">
        <v>9.164925890000001</v>
      </c>
      <c r="P10" s="74">
        <v>9.1543884999999996</v>
      </c>
      <c r="Q10" s="74">
        <v>9.61337318</v>
      </c>
      <c r="R10" s="74">
        <v>9.3519812299999998</v>
      </c>
      <c r="S10" s="74">
        <v>7.4949738699999999</v>
      </c>
      <c r="T10" s="74">
        <v>7.2383868800000002</v>
      </c>
      <c r="U10" s="74" t="s">
        <v>63</v>
      </c>
      <c r="V10" s="74">
        <f t="shared" si="0"/>
        <v>7.8253494572492048</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0</v>
      </c>
      <c r="E11" s="74">
        <v>0</v>
      </c>
      <c r="F11" s="74">
        <v>0</v>
      </c>
      <c r="G11" s="74">
        <v>8.599999999999999E-5</v>
      </c>
      <c r="H11" s="74">
        <v>8.5999999999999998E-4</v>
      </c>
      <c r="I11" s="74">
        <v>4.3E-3</v>
      </c>
      <c r="J11" s="74">
        <v>7.4819999999999999E-3</v>
      </c>
      <c r="K11" s="74">
        <v>7.4819999999999999E-3</v>
      </c>
      <c r="L11" s="74">
        <v>7.4819999999999999E-3</v>
      </c>
      <c r="M11" s="74">
        <v>7.4819999999999999E-3</v>
      </c>
      <c r="N11" s="74">
        <v>1.0664E-2</v>
      </c>
      <c r="O11" s="74">
        <v>1.7286000000000003E-2</v>
      </c>
      <c r="P11" s="74">
        <v>3.0100000000000002E-2</v>
      </c>
      <c r="Q11" s="74">
        <v>4.3774E-2</v>
      </c>
      <c r="R11" s="74">
        <v>0.47661200000000004</v>
      </c>
      <c r="S11" s="74">
        <v>0.95419158999999998</v>
      </c>
      <c r="T11" s="74">
        <v>2.24521551</v>
      </c>
      <c r="U11" s="74" t="s">
        <v>63</v>
      </c>
      <c r="V11" s="74">
        <f t="shared" si="0"/>
        <v>2.4272805894268523</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3.2938000000001466E-2</v>
      </c>
      <c r="E12" s="70">
        <v>8.3076000000005479E-2</v>
      </c>
      <c r="F12" s="70">
        <v>0.22617999999999938</v>
      </c>
      <c r="G12" s="70">
        <v>0.27691999999998984</v>
      </c>
      <c r="H12" s="70">
        <v>0.3206939899999881</v>
      </c>
      <c r="I12" s="70">
        <v>0.39860999999999791</v>
      </c>
      <c r="J12" s="70">
        <v>0.33307800000000043</v>
      </c>
      <c r="K12" s="70">
        <v>0.12487198999998839</v>
      </c>
      <c r="L12" s="70">
        <v>0.20003599999999011</v>
      </c>
      <c r="M12" s="70">
        <v>0.12399765000000684</v>
      </c>
      <c r="N12" s="70">
        <v>8.4117540000008262E-2</v>
      </c>
      <c r="O12" s="70">
        <v>0.11424141999999904</v>
      </c>
      <c r="P12" s="70">
        <v>6.1259500000005573E-2</v>
      </c>
      <c r="Q12" s="70">
        <v>0.13901468000001671</v>
      </c>
      <c r="R12" s="70">
        <v>0.10755331000000012</v>
      </c>
      <c r="S12" s="74">
        <v>0.13018849000000898</v>
      </c>
      <c r="T12" s="74">
        <v>5.6790649999982179E-2</v>
      </c>
      <c r="U12" s="74" t="s">
        <v>63</v>
      </c>
      <c r="V12" s="74">
        <f t="shared" si="0"/>
        <v>6.1395817814340156E-2</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35.082822529999994</v>
      </c>
      <c r="E13" s="71">
        <v>35.599112240000004</v>
      </c>
      <c r="F13" s="71">
        <v>38.356477040000001</v>
      </c>
      <c r="G13" s="71">
        <v>41.193365780000001</v>
      </c>
      <c r="H13" s="71">
        <v>44.718700250000005</v>
      </c>
      <c r="I13" s="71">
        <v>48.360260679999996</v>
      </c>
      <c r="J13" s="71">
        <v>48.758669879999999</v>
      </c>
      <c r="K13" s="71">
        <v>49.297136469999998</v>
      </c>
      <c r="L13" s="71">
        <v>51.718160400000002</v>
      </c>
      <c r="M13" s="71">
        <v>55.025446649999999</v>
      </c>
      <c r="N13" s="71">
        <v>46.759360899999997</v>
      </c>
      <c r="O13" s="71">
        <v>49.347244670000002</v>
      </c>
      <c r="P13" s="71">
        <v>52.129924320000001</v>
      </c>
      <c r="Q13" s="71">
        <v>59.72859734</v>
      </c>
      <c r="R13" s="71">
        <v>64.961165100000002</v>
      </c>
      <c r="S13" s="71">
        <v>66.583129220000004</v>
      </c>
      <c r="T13" s="71">
        <v>66.042623470000009</v>
      </c>
      <c r="U13" s="71" t="s">
        <v>63</v>
      </c>
      <c r="V13" s="71">
        <f>+T13/$T$13*100</f>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11.371203299999999</v>
      </c>
      <c r="E14" s="74">
        <v>11.2483454</v>
      </c>
      <c r="F14" s="74">
        <v>12.817588299999999</v>
      </c>
      <c r="G14" s="74">
        <v>12.793190000000001</v>
      </c>
      <c r="H14" s="74">
        <v>14.7577531</v>
      </c>
      <c r="I14" s="74">
        <v>16.814912799999998</v>
      </c>
      <c r="J14" s="74">
        <v>15.809568499999999</v>
      </c>
      <c r="K14" s="74">
        <v>15.2507579</v>
      </c>
      <c r="L14" s="74">
        <v>15.589230299999999</v>
      </c>
      <c r="M14" s="74">
        <v>16.7260326</v>
      </c>
      <c r="N14" s="74">
        <v>17.4362222</v>
      </c>
      <c r="O14" s="74">
        <v>18.742918299999999</v>
      </c>
      <c r="P14" s="74">
        <v>19.857880300000001</v>
      </c>
      <c r="Q14" s="74">
        <v>20.918202000000001</v>
      </c>
      <c r="R14" s="74">
        <v>21.8716629</v>
      </c>
      <c r="S14" s="74">
        <v>19.459347129999998</v>
      </c>
      <c r="T14" s="74">
        <v>19.49202438</v>
      </c>
      <c r="U14" s="74" t="s">
        <v>63</v>
      </c>
      <c r="V14" s="74">
        <f t="shared" ref="V14:V19" si="3">+T14/$T$13*100</f>
        <v>29.514309631951992</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0.53742438999999997</v>
      </c>
      <c r="E15" s="74">
        <v>0.48525339000000001</v>
      </c>
      <c r="F15" s="74">
        <v>0.54159252999999996</v>
      </c>
      <c r="G15" s="74">
        <v>0.66554267</v>
      </c>
      <c r="H15" s="74">
        <v>0.63871453</v>
      </c>
      <c r="I15" s="74">
        <v>0.49262682999999996</v>
      </c>
      <c r="J15" s="74">
        <v>0.84878277000000002</v>
      </c>
      <c r="K15" s="74">
        <v>1.43817255</v>
      </c>
      <c r="L15" s="74">
        <v>1.46007511</v>
      </c>
      <c r="M15" s="74">
        <v>1.6459633499999999</v>
      </c>
      <c r="N15" s="74">
        <v>1.05131284</v>
      </c>
      <c r="O15" s="74">
        <v>1.30891874</v>
      </c>
      <c r="P15" s="74">
        <v>1.3811744500000001</v>
      </c>
      <c r="Q15" s="74">
        <v>1.42594</v>
      </c>
      <c r="R15" s="74">
        <v>1.4026393399999999</v>
      </c>
      <c r="S15" s="74">
        <v>1.42435902</v>
      </c>
      <c r="T15" s="74">
        <v>1.48944827</v>
      </c>
      <c r="U15" s="74" t="s">
        <v>63</v>
      </c>
      <c r="V15" s="74">
        <f t="shared" si="3"/>
        <v>2.2552833181688867</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5.2715263999999999</v>
      </c>
      <c r="E16" s="74">
        <v>5.4161472999999996</v>
      </c>
      <c r="F16" s="74">
        <v>5.9265236999999997</v>
      </c>
      <c r="G16" s="74">
        <v>8.1218380999999997</v>
      </c>
      <c r="H16" s="74">
        <v>8.9346245</v>
      </c>
      <c r="I16" s="74">
        <v>9.8144948000000003</v>
      </c>
      <c r="J16" s="74">
        <v>10.178634000000001</v>
      </c>
      <c r="K16" s="74">
        <v>9.7425362999999994</v>
      </c>
      <c r="L16" s="74">
        <v>10.858096400000001</v>
      </c>
      <c r="M16" s="74">
        <v>11.7685931</v>
      </c>
      <c r="N16" s="74">
        <v>7.8612884999999997</v>
      </c>
      <c r="O16" s="74">
        <v>7.6629005000000001</v>
      </c>
      <c r="P16" s="74">
        <v>8.1903183100000003</v>
      </c>
      <c r="Q16" s="74">
        <v>13.11059951</v>
      </c>
      <c r="R16" s="74">
        <v>16.239096379999999</v>
      </c>
      <c r="S16" s="74">
        <v>21.240131210000001</v>
      </c>
      <c r="T16" s="74">
        <v>20.581088940000001</v>
      </c>
      <c r="U16" s="74" t="s">
        <v>63</v>
      </c>
      <c r="V16" s="74">
        <f t="shared" si="3"/>
        <v>31.163342487975211</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4.051374</v>
      </c>
      <c r="E17" s="74">
        <v>4.6304120000000006</v>
      </c>
      <c r="F17" s="74">
        <v>5.2751540000000006</v>
      </c>
      <c r="G17" s="74">
        <v>5.8338959999999993</v>
      </c>
      <c r="H17" s="74">
        <v>6.6145180000000003</v>
      </c>
      <c r="I17" s="74">
        <v>7.4755500000000001</v>
      </c>
      <c r="J17" s="74">
        <v>8.1420499999999993</v>
      </c>
      <c r="K17" s="74">
        <v>9.0652600000000003</v>
      </c>
      <c r="L17" s="74">
        <v>9.9897600000000004</v>
      </c>
      <c r="M17" s="74">
        <v>11.047216000000001</v>
      </c>
      <c r="N17" s="74">
        <v>12.275812</v>
      </c>
      <c r="O17" s="74">
        <v>13.718204</v>
      </c>
      <c r="P17" s="74">
        <v>14.946111999999999</v>
      </c>
      <c r="Q17" s="74">
        <v>16.480094000000001</v>
      </c>
      <c r="R17" s="74">
        <v>17.994123999999999</v>
      </c>
      <c r="S17" s="74">
        <v>18.749462090000002</v>
      </c>
      <c r="T17" s="74">
        <v>19.035146270000002</v>
      </c>
      <c r="U17" s="74" t="s">
        <v>63</v>
      </c>
      <c r="V17" s="74">
        <f t="shared" si="3"/>
        <v>28.822516838154915</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v>
      </c>
      <c r="E18" s="74">
        <v>0</v>
      </c>
      <c r="F18" s="74">
        <v>0</v>
      </c>
      <c r="G18" s="74">
        <v>0</v>
      </c>
      <c r="H18" s="74">
        <v>0</v>
      </c>
      <c r="I18" s="74">
        <v>0</v>
      </c>
      <c r="J18" s="74">
        <v>0</v>
      </c>
      <c r="K18" s="74">
        <v>0</v>
      </c>
      <c r="L18" s="74">
        <v>0</v>
      </c>
      <c r="M18" s="74">
        <v>7.1660000000000002E-5</v>
      </c>
      <c r="N18" s="74">
        <v>9.5539999999999997E-5</v>
      </c>
      <c r="O18" s="74">
        <v>1.1943E-4</v>
      </c>
      <c r="P18" s="74">
        <v>1.1178E-4</v>
      </c>
      <c r="Q18" s="74">
        <v>1.2898E-4</v>
      </c>
      <c r="R18" s="74">
        <v>1.3758000000000002E-4</v>
      </c>
      <c r="S18" s="74">
        <v>1.7197000000000002E-4</v>
      </c>
      <c r="T18" s="74">
        <v>1.5648999999999999E-4</v>
      </c>
      <c r="U18" s="74" t="s">
        <v>63</v>
      </c>
      <c r="V18" s="74">
        <f t="shared" si="3"/>
        <v>2.3695303393131539E-4</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13.85129444</v>
      </c>
      <c r="E19" s="74">
        <v>13.81895415</v>
      </c>
      <c r="F19" s="74">
        <v>13.795618510000001</v>
      </c>
      <c r="G19" s="74">
        <v>13.77889901</v>
      </c>
      <c r="H19" s="74">
        <v>13.773090120000001</v>
      </c>
      <c r="I19" s="74">
        <v>13.762676260000001</v>
      </c>
      <c r="J19" s="74">
        <v>13.779634609999999</v>
      </c>
      <c r="K19" s="74">
        <v>13.800409719999999</v>
      </c>
      <c r="L19" s="74">
        <v>13.820998589999999</v>
      </c>
      <c r="M19" s="74">
        <v>13.837569949999999</v>
      </c>
      <c r="N19" s="74">
        <v>8.1346298200000007</v>
      </c>
      <c r="O19" s="74">
        <v>7.9141837100000005</v>
      </c>
      <c r="P19" s="74">
        <v>7.7543274699999998</v>
      </c>
      <c r="Q19" s="74">
        <v>7.7936328499999998</v>
      </c>
      <c r="R19" s="74">
        <v>7.4535048999999995</v>
      </c>
      <c r="S19" s="74">
        <v>5.7096577999999996</v>
      </c>
      <c r="T19" s="74">
        <v>5.4447591199999996</v>
      </c>
      <c r="U19" s="74" t="s">
        <v>63</v>
      </c>
      <c r="V19" s="74">
        <f t="shared" si="3"/>
        <v>8.2443107707150549</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4.6144160000000003</v>
      </c>
      <c r="E20" s="71">
        <v>5.2023980000000005</v>
      </c>
      <c r="F20" s="71">
        <v>5.7626879999999998</v>
      </c>
      <c r="G20" s="71">
        <v>6.3120559999999992</v>
      </c>
      <c r="H20" s="71">
        <v>7.1530500000000004</v>
      </c>
      <c r="I20" s="71">
        <v>8.161658000000001</v>
      </c>
      <c r="J20" s="71">
        <v>8.9501059999999999</v>
      </c>
      <c r="K20" s="71">
        <v>10.112825999999998</v>
      </c>
      <c r="L20" s="71">
        <v>10.369622</v>
      </c>
      <c r="M20" s="71">
        <v>11.899476</v>
      </c>
      <c r="N20" s="71">
        <v>13.924346</v>
      </c>
      <c r="O20" s="71">
        <v>15.51956</v>
      </c>
      <c r="P20" s="71">
        <v>16.854206640000001</v>
      </c>
      <c r="Q20" s="71">
        <v>18.693244750000002</v>
      </c>
      <c r="R20" s="71">
        <v>20.36337481</v>
      </c>
      <c r="S20" s="71">
        <v>20.696671849999998</v>
      </c>
      <c r="T20" s="71">
        <v>21.090535819999999</v>
      </c>
      <c r="U20" s="71" t="s">
        <v>63</v>
      </c>
      <c r="V20" s="71">
        <f>+T20/$T$20*100</f>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0.186362</v>
      </c>
      <c r="E21" s="74">
        <v>0.120744</v>
      </c>
      <c r="F21" s="74">
        <v>0.22841600000000001</v>
      </c>
      <c r="G21" s="74">
        <v>0.134934</v>
      </c>
      <c r="H21" s="74">
        <v>0.15350999999999998</v>
      </c>
      <c r="I21" s="74">
        <v>0.29325999999999997</v>
      </c>
      <c r="J21" s="74">
        <v>0.15041399999999999</v>
      </c>
      <c r="K21" s="74">
        <v>3.1992E-2</v>
      </c>
      <c r="L21" s="74">
        <v>3.6463999999999996E-2</v>
      </c>
      <c r="M21" s="74">
        <v>4.4289999999999996E-2</v>
      </c>
      <c r="N21" s="74">
        <v>8.5311999999999999E-2</v>
      </c>
      <c r="O21" s="74">
        <v>0.10165200000000001</v>
      </c>
      <c r="P21" s="74">
        <v>1.29E-2</v>
      </c>
      <c r="Q21" s="74">
        <v>6.4586000000000005E-2</v>
      </c>
      <c r="R21" s="74">
        <v>0.19031800000000001</v>
      </c>
      <c r="S21" s="74">
        <v>9.1418000000000013E-2</v>
      </c>
      <c r="T21" s="74">
        <v>1.53908E-2</v>
      </c>
      <c r="U21" s="74" t="s">
        <v>63</v>
      </c>
      <c r="V21" s="74">
        <f>+T21/$T$20*100</f>
        <v>7.2974912213491588E-2</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1.9194339999999999</v>
      </c>
      <c r="E22" s="74">
        <v>2.1071719999999998</v>
      </c>
      <c r="F22" s="74">
        <v>2.289148</v>
      </c>
      <c r="G22" s="74">
        <v>2.671332</v>
      </c>
      <c r="H22" s="74">
        <v>3.1267879999999999</v>
      </c>
      <c r="I22" s="74">
        <v>3.7967279999999999</v>
      </c>
      <c r="J22" s="74">
        <v>3.3391219999999997</v>
      </c>
      <c r="K22" s="74">
        <v>3.3906359999999998</v>
      </c>
      <c r="L22" s="74">
        <v>3.514132</v>
      </c>
      <c r="M22" s="74">
        <v>3.720618</v>
      </c>
      <c r="N22" s="74">
        <v>4.1407280000000002</v>
      </c>
      <c r="O22" s="74">
        <v>3.9013899999999997</v>
      </c>
      <c r="P22" s="74">
        <v>3.4698420000000003</v>
      </c>
      <c r="Q22" s="74">
        <v>3.500286</v>
      </c>
      <c r="R22" s="74">
        <v>3.655602</v>
      </c>
      <c r="S22" s="74">
        <v>2.9929720000000004</v>
      </c>
      <c r="T22" s="74">
        <v>2.2581165900000002</v>
      </c>
      <c r="U22" s="74" t="s">
        <v>63</v>
      </c>
      <c r="V22" s="74">
        <f t="shared" ref="V22:V28" si="4">+T22/$T$20*100</f>
        <v>10.706776770738299</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1.04705</v>
      </c>
      <c r="E23" s="74">
        <v>1.2138040000000001</v>
      </c>
      <c r="F23" s="74">
        <v>1.25732</v>
      </c>
      <c r="G23" s="74">
        <v>1.266178</v>
      </c>
      <c r="H23" s="74">
        <v>1.2881940000000001</v>
      </c>
      <c r="I23" s="74">
        <v>1.6933399999999998</v>
      </c>
      <c r="J23" s="74">
        <v>1.9288940000000001</v>
      </c>
      <c r="K23" s="74">
        <v>2.1375300000000004</v>
      </c>
      <c r="L23" s="74">
        <v>2.3385120000000001</v>
      </c>
      <c r="M23" s="74">
        <v>2.9757720000000001</v>
      </c>
      <c r="N23" s="74">
        <v>4.8563339999999995</v>
      </c>
      <c r="O23" s="74">
        <v>5.8781859999999995</v>
      </c>
      <c r="P23" s="74">
        <v>5.823404</v>
      </c>
      <c r="Q23" s="74">
        <v>7.8074053399999999</v>
      </c>
      <c r="R23" s="74">
        <v>10.21729665</v>
      </c>
      <c r="S23" s="74">
        <v>10.246643200000001</v>
      </c>
      <c r="T23" s="74">
        <v>9.7669988799999992</v>
      </c>
      <c r="U23" s="74" t="s">
        <v>63</v>
      </c>
      <c r="V23" s="74">
        <f t="shared" si="4"/>
        <v>46.309866014584735</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t="s">
        <v>63</v>
      </c>
      <c r="V24" s="74">
        <f t="shared" si="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1.4572700000000001</v>
      </c>
      <c r="E25" s="74">
        <v>1.755088</v>
      </c>
      <c r="F25" s="74">
        <v>1.9810099999999999</v>
      </c>
      <c r="G25" s="74">
        <v>2.2347959999999998</v>
      </c>
      <c r="H25" s="74">
        <v>2.5783659999999999</v>
      </c>
      <c r="I25" s="74">
        <v>2.3693</v>
      </c>
      <c r="J25" s="74">
        <v>3.5194640000000001</v>
      </c>
      <c r="K25" s="74">
        <v>4.5403700000000002</v>
      </c>
      <c r="L25" s="74">
        <v>4.4681300000000004</v>
      </c>
      <c r="M25" s="74">
        <v>5.1463260000000002</v>
      </c>
      <c r="N25" s="74">
        <v>4.8265780000000005</v>
      </c>
      <c r="O25" s="74">
        <v>5.498926</v>
      </c>
      <c r="P25" s="74">
        <v>7.3908399999999999</v>
      </c>
      <c r="Q25" s="74">
        <v>7.1449660000000002</v>
      </c>
      <c r="R25" s="74">
        <v>5.6860619999999997</v>
      </c>
      <c r="S25" s="74">
        <v>6.2687120000000007</v>
      </c>
      <c r="T25" s="74">
        <v>6.6563437000000008</v>
      </c>
      <c r="U25" s="74" t="s">
        <v>63</v>
      </c>
      <c r="V25" s="74">
        <f t="shared" si="4"/>
        <v>31.560808870905209</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4.3E-3</v>
      </c>
      <c r="E26" s="74">
        <v>5.5899999999999995E-3</v>
      </c>
      <c r="F26" s="74">
        <v>6.7939999999999997E-3</v>
      </c>
      <c r="G26" s="74">
        <v>4.7300000000000007E-3</v>
      </c>
      <c r="H26" s="74">
        <v>5.3319999999999999E-3</v>
      </c>
      <c r="I26" s="74">
        <v>4.7300000000000007E-3</v>
      </c>
      <c r="J26" s="74">
        <v>4.7300000000000007E-3</v>
      </c>
      <c r="K26" s="74">
        <v>4.816E-3</v>
      </c>
      <c r="L26" s="74">
        <v>4.9020000000000001E-3</v>
      </c>
      <c r="M26" s="74">
        <v>4.9880000000000002E-3</v>
      </c>
      <c r="N26" s="74">
        <v>4.7300000000000007E-3</v>
      </c>
      <c r="O26" s="74">
        <v>0.12212000000000001</v>
      </c>
      <c r="P26" s="74">
        <v>0.12712064000000001</v>
      </c>
      <c r="Q26" s="74">
        <v>0.13222740999999999</v>
      </c>
      <c r="R26" s="74">
        <v>0.13748415999999999</v>
      </c>
      <c r="S26" s="74">
        <v>0.14273506</v>
      </c>
      <c r="T26" s="74">
        <v>0.14847034000000001</v>
      </c>
      <c r="U26" s="74" t="s">
        <v>63</v>
      </c>
      <c r="V26" s="74">
        <f t="shared" si="4"/>
        <v>0.70396665721127238</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v>
      </c>
      <c r="E27" s="74">
        <v>0</v>
      </c>
      <c r="F27" s="74">
        <v>0</v>
      </c>
      <c r="G27" s="74">
        <v>8.599999999999999E-5</v>
      </c>
      <c r="H27" s="74">
        <v>8.5999999999999998E-4</v>
      </c>
      <c r="I27" s="74">
        <v>4.3E-3</v>
      </c>
      <c r="J27" s="74">
        <v>7.4819999999999999E-3</v>
      </c>
      <c r="K27" s="74">
        <v>7.4819999999999999E-3</v>
      </c>
      <c r="L27" s="74">
        <v>7.4819999999999999E-3</v>
      </c>
      <c r="M27" s="74">
        <v>7.4819999999999999E-3</v>
      </c>
      <c r="N27" s="74">
        <v>1.0664E-2</v>
      </c>
      <c r="O27" s="74">
        <v>1.7286000000000003E-2</v>
      </c>
      <c r="P27" s="74">
        <v>3.0100000000000002E-2</v>
      </c>
      <c r="Q27" s="74">
        <v>4.1881999999999996E-2</v>
      </c>
      <c r="R27" s="74">
        <v>6.2264E-2</v>
      </c>
      <c r="S27" s="74">
        <v>0.13074158999999999</v>
      </c>
      <c r="T27" s="74">
        <v>0.29119592999999999</v>
      </c>
      <c r="U27" s="74" t="s">
        <v>63</v>
      </c>
      <c r="V27" s="74">
        <f t="shared" si="4"/>
        <v>1.3806947935569331</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0</v>
      </c>
      <c r="J28" s="74">
        <v>0</v>
      </c>
      <c r="K28" s="74">
        <v>0</v>
      </c>
      <c r="L28" s="74">
        <v>0</v>
      </c>
      <c r="M28" s="74">
        <v>0</v>
      </c>
      <c r="N28" s="74">
        <v>0</v>
      </c>
      <c r="O28" s="74">
        <v>0</v>
      </c>
      <c r="P28" s="74">
        <v>0</v>
      </c>
      <c r="Q28" s="74">
        <v>1.8919999999999998E-3</v>
      </c>
      <c r="R28" s="74">
        <v>0.41434799999999999</v>
      </c>
      <c r="S28" s="74">
        <v>0.82345000000000002</v>
      </c>
      <c r="T28" s="74">
        <v>1.95401958</v>
      </c>
      <c r="U28" s="74" t="s">
        <v>63</v>
      </c>
      <c r="V28" s="74">
        <f t="shared" si="4"/>
        <v>9.264911980790064</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[1]Vietnam!C29</f>
        <v>Otras renovables</v>
      </c>
      <c r="D29" s="74">
        <v>8.8817841970012523E-16</v>
      </c>
      <c r="E29" s="74">
        <v>8.8817841970012523E-16</v>
      </c>
      <c r="F29" s="74">
        <v>0</v>
      </c>
      <c r="G29" s="74">
        <v>-8.8817841970012523E-16</v>
      </c>
      <c r="H29" s="74">
        <v>0</v>
      </c>
      <c r="I29" s="74">
        <v>0</v>
      </c>
      <c r="J29" s="74">
        <v>0</v>
      </c>
      <c r="K29" s="74">
        <v>-1.7763568394002505E-15</v>
      </c>
      <c r="L29" s="74">
        <v>0</v>
      </c>
      <c r="M29" s="74">
        <v>0</v>
      </c>
      <c r="N29" s="74">
        <v>0</v>
      </c>
      <c r="O29" s="74">
        <v>-1.7763568394002505E-15</v>
      </c>
      <c r="P29" s="74">
        <v>0</v>
      </c>
      <c r="Q29" s="74">
        <v>0</v>
      </c>
      <c r="R29" s="74">
        <v>0</v>
      </c>
      <c r="S29" s="74">
        <v>-3.5527136788005009E-15</v>
      </c>
      <c r="T29" s="74">
        <v>-3.5527136788005009E-15</v>
      </c>
      <c r="U29" s="74" t="s">
        <v>63</v>
      </c>
      <c r="V29" s="74">
        <f>+T29/$T$20*100</f>
        <v>-1.6845061259332676E-14</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35.082822529999994</v>
      </c>
      <c r="E30" s="71">
        <v>35.599112240000004</v>
      </c>
      <c r="F30" s="71">
        <v>38.356477040000001</v>
      </c>
      <c r="G30" s="71">
        <v>41.193365780000001</v>
      </c>
      <c r="H30" s="71">
        <v>44.718700250000005</v>
      </c>
      <c r="I30" s="71">
        <v>48.360260679999996</v>
      </c>
      <c r="J30" s="71">
        <v>48.758669879999999</v>
      </c>
      <c r="K30" s="71">
        <v>49.297136469999998</v>
      </c>
      <c r="L30" s="71">
        <v>51.718160400000002</v>
      </c>
      <c r="M30" s="71">
        <v>55.025446649999999</v>
      </c>
      <c r="N30" s="71">
        <v>46.759360899999997</v>
      </c>
      <c r="O30" s="71">
        <v>49.347244670000002</v>
      </c>
      <c r="P30" s="71">
        <v>52.129924320000001</v>
      </c>
      <c r="Q30" s="71">
        <v>59.72859734</v>
      </c>
      <c r="R30" s="71">
        <v>64.961165100000002</v>
      </c>
      <c r="S30" s="71">
        <v>66.583129220000004</v>
      </c>
      <c r="T30" s="71">
        <v>66.042623470000009</v>
      </c>
      <c r="U30" s="71" t="s">
        <v>63</v>
      </c>
      <c r="V30" s="71">
        <f>+T30/$T$30*100</f>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[1]Vietnam!C31</f>
        <v>Industria</v>
      </c>
      <c r="D31" s="74">
        <v>11.499244699999998</v>
      </c>
      <c r="E31" s="74">
        <v>11.95403889</v>
      </c>
      <c r="F31" s="74">
        <v>13.003997549999999</v>
      </c>
      <c r="G31" s="74">
        <v>15.21180904</v>
      </c>
      <c r="H31" s="74">
        <v>16.405539410000003</v>
      </c>
      <c r="I31" s="74">
        <v>17.421349119999999</v>
      </c>
      <c r="J31" s="74">
        <v>18.412666399999999</v>
      </c>
      <c r="K31" s="74">
        <v>19.067784719999999</v>
      </c>
      <c r="L31" s="74">
        <v>20.5067527</v>
      </c>
      <c r="M31" s="74">
        <v>22.746780620000003</v>
      </c>
      <c r="N31" s="74">
        <v>18.614526730000001</v>
      </c>
      <c r="O31" s="74">
        <v>20.299344749999999</v>
      </c>
      <c r="P31" s="74">
        <v>21.66743</v>
      </c>
      <c r="Q31" s="74">
        <v>27.863405409999999</v>
      </c>
      <c r="R31" s="74">
        <v>31.941147389999998</v>
      </c>
      <c r="S31" s="74">
        <v>36.432692060000001</v>
      </c>
      <c r="T31" s="74">
        <v>36.115918019999995</v>
      </c>
      <c r="U31" s="74" t="s">
        <v>63</v>
      </c>
      <c r="V31" s="74">
        <f t="shared" ref="V31:V32" si="5">+T31/$T$30*100</f>
        <v>54.68577128285299</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6.4085829999999993</v>
      </c>
      <c r="E32" s="74">
        <v>6.4125630000000005</v>
      </c>
      <c r="F32" s="74">
        <v>7.5037219999999998</v>
      </c>
      <c r="G32" s="74">
        <v>7.9984009999999994</v>
      </c>
      <c r="H32" s="74">
        <v>9.5962730000000001</v>
      </c>
      <c r="I32" s="74">
        <v>10.321249999999999</v>
      </c>
      <c r="J32" s="74">
        <v>10.140156999999999</v>
      </c>
      <c r="K32" s="74">
        <v>10.000538000000001</v>
      </c>
      <c r="L32" s="74">
        <v>9.7616119999999995</v>
      </c>
      <c r="M32" s="74">
        <v>9.9657879999999999</v>
      </c>
      <c r="N32" s="74">
        <v>11.063326139999999</v>
      </c>
      <c r="O32" s="74">
        <v>12.27617042</v>
      </c>
      <c r="P32" s="74">
        <v>13.369221620000001</v>
      </c>
      <c r="Q32" s="74">
        <v>14.02732814</v>
      </c>
      <c r="R32" s="74">
        <v>14.599958699999998</v>
      </c>
      <c r="S32" s="74">
        <v>12.27277241</v>
      </c>
      <c r="T32" s="74">
        <v>12.26982185</v>
      </c>
      <c r="U32" s="74" t="s">
        <v>63</v>
      </c>
      <c r="V32" s="74">
        <f t="shared" si="5"/>
        <v>18.578640891777397</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15.762242530000002</v>
      </c>
      <c r="E33" s="74">
        <v>15.79504395</v>
      </c>
      <c r="F33" s="74">
        <v>16.14774319</v>
      </c>
      <c r="G33" s="74">
        <v>16.52887475</v>
      </c>
      <c r="H33" s="74">
        <v>17.071332739999999</v>
      </c>
      <c r="I33" s="74">
        <v>17.745040759999998</v>
      </c>
      <c r="J33" s="74">
        <v>17.881256989999997</v>
      </c>
      <c r="K33" s="74">
        <v>17.98549585</v>
      </c>
      <c r="L33" s="74">
        <v>18.446433399999997</v>
      </c>
      <c r="M33" s="74">
        <v>18.576672429999999</v>
      </c>
      <c r="N33" s="74">
        <v>12.851055899999999</v>
      </c>
      <c r="O33" s="74">
        <v>12.73277008</v>
      </c>
      <c r="P33" s="74">
        <v>12.753230139999999</v>
      </c>
      <c r="Q33" s="74">
        <v>12.988707979999999</v>
      </c>
      <c r="R33" s="74">
        <v>13.198958789999999</v>
      </c>
      <c r="S33" s="74">
        <v>12.706908629999999</v>
      </c>
      <c r="T33" s="74">
        <v>12.35693949</v>
      </c>
      <c r="U33" s="74" t="s">
        <v>63</v>
      </c>
      <c r="V33" s="74">
        <f>+T33/$T$30*100</f>
        <v>18.710552126405403</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11.371203299999999</v>
      </c>
      <c r="E34" s="71">
        <v>11.2483454</v>
      </c>
      <c r="F34" s="71">
        <v>12.817588299999999</v>
      </c>
      <c r="G34" s="71">
        <v>12.793190000000001</v>
      </c>
      <c r="H34" s="71">
        <v>14.7577531</v>
      </c>
      <c r="I34" s="71">
        <v>16.814912799999998</v>
      </c>
      <c r="J34" s="71">
        <v>15.809568499999999</v>
      </c>
      <c r="K34" s="71">
        <v>15.2507579</v>
      </c>
      <c r="L34" s="71">
        <v>15.589230299999999</v>
      </c>
      <c r="M34" s="71">
        <v>16.7260326</v>
      </c>
      <c r="N34" s="71">
        <v>17.4362222</v>
      </c>
      <c r="O34" s="71">
        <v>18.742918299999999</v>
      </c>
      <c r="P34" s="71">
        <v>19.857880300000001</v>
      </c>
      <c r="Q34" s="71">
        <v>20.918202000000001</v>
      </c>
      <c r="R34" s="71">
        <v>21.8716629</v>
      </c>
      <c r="S34" s="71">
        <v>19.459347129999998</v>
      </c>
      <c r="T34" s="71">
        <v>19.49202438</v>
      </c>
      <c r="U34" s="71" t="s">
        <v>63</v>
      </c>
      <c r="V34" s="71">
        <f>+T34/$T$34*100</f>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2.0632250000000001</v>
      </c>
      <c r="E35" s="74">
        <v>1.9919530000000001</v>
      </c>
      <c r="F35" s="74">
        <v>2.1596310000000001</v>
      </c>
      <c r="G35" s="74">
        <v>2.005986</v>
      </c>
      <c r="H35" s="74">
        <v>2.1460369999999998</v>
      </c>
      <c r="I35" s="74">
        <v>2.1173190000000002</v>
      </c>
      <c r="J35" s="74">
        <v>1.8628389999999999</v>
      </c>
      <c r="K35" s="74">
        <v>1.6071139999999999</v>
      </c>
      <c r="L35" s="74">
        <v>1.4364710000000001</v>
      </c>
      <c r="M35" s="74">
        <v>1.6461250000000001</v>
      </c>
      <c r="N35" s="74">
        <v>1.501817</v>
      </c>
      <c r="O35" s="74">
        <v>1.9485399999999999</v>
      </c>
      <c r="P35" s="74">
        <v>1.6072336</v>
      </c>
      <c r="Q35" s="74">
        <v>1.5875880999999998</v>
      </c>
      <c r="R35" s="74">
        <v>1.5964958999999999</v>
      </c>
      <c r="S35" s="74">
        <v>1.5117989999999999</v>
      </c>
      <c r="T35" s="74">
        <v>1.58171061</v>
      </c>
      <c r="U35" s="74" t="s">
        <v>63</v>
      </c>
      <c r="V35" s="74">
        <f t="shared" ref="V35:V37" si="6">+T35/$T$34*100</f>
        <v>8.1146554055356663</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6.4085829999999993</v>
      </c>
      <c r="E36" s="74">
        <v>6.4125630000000005</v>
      </c>
      <c r="F36" s="74">
        <v>7.5037219999999998</v>
      </c>
      <c r="G36" s="74">
        <v>7.9984009999999994</v>
      </c>
      <c r="H36" s="74">
        <v>9.5962730000000001</v>
      </c>
      <c r="I36" s="74">
        <v>10.321249999999999</v>
      </c>
      <c r="J36" s="74">
        <v>10.140156999999999</v>
      </c>
      <c r="K36" s="74">
        <v>10.000538000000001</v>
      </c>
      <c r="L36" s="74">
        <v>9.7616119999999995</v>
      </c>
      <c r="M36" s="74">
        <v>9.9657879999999999</v>
      </c>
      <c r="N36" s="74">
        <v>11.052320999999999</v>
      </c>
      <c r="O36" s="74">
        <v>12.237729999999999</v>
      </c>
      <c r="P36" s="74">
        <v>13.3222188</v>
      </c>
      <c r="Q36" s="74">
        <v>13.918516799999999</v>
      </c>
      <c r="R36" s="74">
        <v>14.4878658</v>
      </c>
      <c r="S36" s="74">
        <v>12.187401599999999</v>
      </c>
      <c r="T36" s="74">
        <v>12.183445649999999</v>
      </c>
      <c r="U36" s="74" t="s">
        <v>63</v>
      </c>
      <c r="V36" s="74">
        <f t="shared" si="6"/>
        <v>62.50477329846229</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1.5937530000000002</v>
      </c>
      <c r="E37" s="74">
        <v>1.5122249999999999</v>
      </c>
      <c r="F37" s="74">
        <v>1.560243</v>
      </c>
      <c r="G37" s="74">
        <v>1.4578000000000002</v>
      </c>
      <c r="H37" s="74">
        <v>1.4989679999999999</v>
      </c>
      <c r="I37" s="74">
        <v>1.6045070000000001</v>
      </c>
      <c r="J37" s="74">
        <v>1.5949369999999998</v>
      </c>
      <c r="K37" s="74">
        <v>1.546106</v>
      </c>
      <c r="L37" s="74">
        <v>1.5424929999999999</v>
      </c>
      <c r="M37" s="74">
        <v>1.5608719999999998</v>
      </c>
      <c r="N37" s="74">
        <v>1.750712</v>
      </c>
      <c r="O37" s="74">
        <v>1.713832</v>
      </c>
      <c r="P37" s="74">
        <v>1.873337</v>
      </c>
      <c r="Q37" s="74">
        <v>2.0228580000000003</v>
      </c>
      <c r="R37" s="74">
        <v>2.1538187999999998</v>
      </c>
      <c r="S37" s="74">
        <v>2.2100909999999998</v>
      </c>
      <c r="T37" s="74">
        <v>2.0363486599999998</v>
      </c>
      <c r="U37" s="74" t="s">
        <v>63</v>
      </c>
      <c r="V37" s="74">
        <f t="shared" si="6"/>
        <v>10.447086563719965</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0.53742438999999997</v>
      </c>
      <c r="E38" s="71">
        <v>0.48525339000000001</v>
      </c>
      <c r="F38" s="71">
        <v>0.54159252999999996</v>
      </c>
      <c r="G38" s="71">
        <v>0.66554267</v>
      </c>
      <c r="H38" s="71">
        <v>0.63871453</v>
      </c>
      <c r="I38" s="71">
        <v>0.49262682999999996</v>
      </c>
      <c r="J38" s="71">
        <v>0.84878277000000002</v>
      </c>
      <c r="K38" s="71">
        <v>1.43817255</v>
      </c>
      <c r="L38" s="71">
        <v>1.46007511</v>
      </c>
      <c r="M38" s="71">
        <v>1.6459633499999999</v>
      </c>
      <c r="N38" s="71">
        <v>1.05131284</v>
      </c>
      <c r="O38" s="71">
        <v>1.30891874</v>
      </c>
      <c r="P38" s="71">
        <v>1.3811744500000001</v>
      </c>
      <c r="Q38" s="71">
        <v>1.42594</v>
      </c>
      <c r="R38" s="71">
        <v>1.4026393399999999</v>
      </c>
      <c r="S38" s="71">
        <v>1.42435902</v>
      </c>
      <c r="T38" s="71">
        <v>1.48944827</v>
      </c>
      <c r="U38" s="71" t="s">
        <v>63</v>
      </c>
      <c r="V38" s="71">
        <f>+T38/$T$38*100</f>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0.53742438999999997</v>
      </c>
      <c r="E39" s="74">
        <v>0.48525339000000001</v>
      </c>
      <c r="F39" s="74">
        <v>0.54159252999999996</v>
      </c>
      <c r="G39" s="74">
        <v>0.66554267</v>
      </c>
      <c r="H39" s="74">
        <v>0.63871453</v>
      </c>
      <c r="I39" s="74">
        <v>0.49262682999999996</v>
      </c>
      <c r="J39" s="74">
        <v>0.84878277000000002</v>
      </c>
      <c r="K39" s="74">
        <v>1.43817255</v>
      </c>
      <c r="L39" s="74">
        <v>1.46007511</v>
      </c>
      <c r="M39" s="74">
        <v>1.6459633499999999</v>
      </c>
      <c r="N39" s="74">
        <v>0.44454727999999999</v>
      </c>
      <c r="O39" s="74">
        <v>0.69986689000000002</v>
      </c>
      <c r="P39" s="74">
        <v>0.76246804000000001</v>
      </c>
      <c r="Q39" s="74">
        <v>0.75135397000000004</v>
      </c>
      <c r="R39" s="74">
        <v>0.72602531999999997</v>
      </c>
      <c r="S39" s="74">
        <v>0.75703137000000009</v>
      </c>
      <c r="T39" s="74">
        <v>0.79162559999999993</v>
      </c>
      <c r="U39" s="74" t="s">
        <v>63</v>
      </c>
      <c r="V39" s="74">
        <f t="shared" ref="V39:V41" si="7">+T39/$T$38*100</f>
        <v>53.148915336280858</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v>
      </c>
      <c r="E40" s="74">
        <v>0</v>
      </c>
      <c r="F40" s="74">
        <v>0</v>
      </c>
      <c r="G40" s="74">
        <v>0</v>
      </c>
      <c r="H40" s="74">
        <v>0</v>
      </c>
      <c r="I40" s="74">
        <v>0</v>
      </c>
      <c r="J40" s="74">
        <v>0</v>
      </c>
      <c r="K40" s="74">
        <v>0</v>
      </c>
      <c r="L40" s="74">
        <v>0</v>
      </c>
      <c r="M40" s="74">
        <v>0</v>
      </c>
      <c r="N40" s="74">
        <v>1.100514E-2</v>
      </c>
      <c r="O40" s="74">
        <v>2.4998320000000001E-2</v>
      </c>
      <c r="P40" s="74">
        <v>3.1000319999999998E-2</v>
      </c>
      <c r="Q40" s="74">
        <v>3.1999340000000001E-2</v>
      </c>
      <c r="R40" s="74">
        <v>3.4000700000000002E-2</v>
      </c>
      <c r="S40" s="74">
        <v>2.2000910000000002E-2</v>
      </c>
      <c r="T40" s="74">
        <v>2.3006289999999999E-2</v>
      </c>
      <c r="U40" s="74" t="s">
        <v>63</v>
      </c>
      <c r="V40" s="74">
        <f t="shared" si="7"/>
        <v>1.5446182632445502</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0</v>
      </c>
      <c r="E41" s="74">
        <v>0</v>
      </c>
      <c r="F41" s="74">
        <v>0</v>
      </c>
      <c r="G41" s="74">
        <v>0</v>
      </c>
      <c r="H41" s="74">
        <v>0</v>
      </c>
      <c r="I41" s="74">
        <v>0</v>
      </c>
      <c r="J41" s="74">
        <v>0</v>
      </c>
      <c r="K41" s="74">
        <v>0</v>
      </c>
      <c r="L41" s="74">
        <v>0</v>
      </c>
      <c r="M41" s="74">
        <v>0</v>
      </c>
      <c r="N41" s="74">
        <v>0</v>
      </c>
      <c r="O41" s="74">
        <v>0</v>
      </c>
      <c r="P41" s="74">
        <v>0</v>
      </c>
      <c r="Q41" s="74">
        <v>0</v>
      </c>
      <c r="R41" s="74">
        <v>0</v>
      </c>
      <c r="S41" s="74">
        <v>0</v>
      </c>
      <c r="T41" s="74">
        <v>0</v>
      </c>
      <c r="U41" s="74" t="s">
        <v>63</v>
      </c>
      <c r="V41" s="74">
        <f t="shared" si="7"/>
        <v>0</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11.3712</v>
      </c>
      <c r="E42" s="71">
        <v>11.24835</v>
      </c>
      <c r="F42" s="71">
        <v>12.817590000000001</v>
      </c>
      <c r="G42" s="71">
        <v>12.793190000000001</v>
      </c>
      <c r="H42" s="71">
        <v>14.75775</v>
      </c>
      <c r="I42" s="71">
        <v>16.814910000000001</v>
      </c>
      <c r="J42" s="71">
        <v>15.809569999999999</v>
      </c>
      <c r="K42" s="71">
        <v>15.25076</v>
      </c>
      <c r="L42" s="71">
        <v>15.589229999999999</v>
      </c>
      <c r="M42" s="71">
        <v>16.726029999999998</v>
      </c>
      <c r="N42" s="71">
        <v>17.436220000000002</v>
      </c>
      <c r="O42" s="71">
        <v>18.742919999999998</v>
      </c>
      <c r="P42" s="71">
        <v>19.857880000000002</v>
      </c>
      <c r="Q42" s="71">
        <v>20.918200000000002</v>
      </c>
      <c r="R42" s="71">
        <v>21.871659999999999</v>
      </c>
      <c r="S42" s="71">
        <v>19.459349999999997</v>
      </c>
      <c r="T42" s="71">
        <v>19.49202</v>
      </c>
      <c r="U42" s="71" t="s">
        <v>63</v>
      </c>
      <c r="V42" s="71">
        <f>+T42/$T$42*100</f>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2.6911499999999999</v>
      </c>
      <c r="E43" s="74">
        <v>2.8706999999999998</v>
      </c>
      <c r="F43" s="74">
        <v>3.28755</v>
      </c>
      <c r="G43" s="74">
        <v>3.6130500000000003</v>
      </c>
      <c r="H43" s="74">
        <v>4.2472500000000002</v>
      </c>
      <c r="I43" s="74">
        <v>4.7271000000000001</v>
      </c>
      <c r="J43" s="74">
        <v>4.7449500000000002</v>
      </c>
      <c r="K43" s="74">
        <v>4.7942999999999998</v>
      </c>
      <c r="L43" s="74">
        <v>4.8446999999999996</v>
      </c>
      <c r="M43" s="74">
        <v>4.7071499999999995</v>
      </c>
      <c r="N43" s="74">
        <v>5.4453000000000005</v>
      </c>
      <c r="O43" s="74">
        <v>5.8967999999999998</v>
      </c>
      <c r="P43" s="74">
        <v>6.51525</v>
      </c>
      <c r="Q43" s="74">
        <v>6.7409999999999997</v>
      </c>
      <c r="R43" s="74">
        <v>6.9111000000000002</v>
      </c>
      <c r="S43" s="74">
        <v>5.8655100000000004</v>
      </c>
      <c r="T43" s="74">
        <v>5.9171110000000002</v>
      </c>
      <c r="U43" s="74" t="s">
        <v>63</v>
      </c>
      <c r="V43" s="74">
        <f t="shared" ref="V43:V47" si="8">+T43/$T$42*100</f>
        <v>30.356581821689083</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5.5378400000000001</v>
      </c>
      <c r="E44" s="74">
        <v>5.2678500000000001</v>
      </c>
      <c r="F44" s="74">
        <v>6.0250399999999997</v>
      </c>
      <c r="G44" s="74">
        <v>6.1580050000000002</v>
      </c>
      <c r="H44" s="74">
        <v>7.0278599999999996</v>
      </c>
      <c r="I44" s="74">
        <v>7.1486450000000001</v>
      </c>
      <c r="J44" s="74">
        <v>7.0116199999999997</v>
      </c>
      <c r="K44" s="74">
        <v>6.667535</v>
      </c>
      <c r="L44" s="74">
        <v>6.2442799999999998</v>
      </c>
      <c r="M44" s="74">
        <v>6.6695649999999995</v>
      </c>
      <c r="N44" s="74">
        <v>7.9251199999999997</v>
      </c>
      <c r="O44" s="74">
        <v>8.8579050000000006</v>
      </c>
      <c r="P44" s="74">
        <v>9.3319100000000006</v>
      </c>
      <c r="Q44" s="74">
        <v>9.7338500000000003</v>
      </c>
      <c r="R44" s="74">
        <v>10.0891</v>
      </c>
      <c r="S44" s="74">
        <v>8.7229100000000006</v>
      </c>
      <c r="T44" s="74">
        <v>9.1622039999999991</v>
      </c>
      <c r="U44" s="74" t="s">
        <v>63</v>
      </c>
      <c r="V44" s="74">
        <f t="shared" si="8"/>
        <v>47.004897388777557</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1.061361</v>
      </c>
      <c r="E45" s="74">
        <v>1.0316310000000002</v>
      </c>
      <c r="F45" s="74">
        <v>1.0593789999999998</v>
      </c>
      <c r="G45" s="74">
        <v>0.86216999999999999</v>
      </c>
      <c r="H45" s="74">
        <v>0.88298100000000002</v>
      </c>
      <c r="I45" s="74">
        <v>0.83244000000000007</v>
      </c>
      <c r="J45" s="74">
        <v>0.55793300000000001</v>
      </c>
      <c r="K45" s="74">
        <v>0.35081400000000001</v>
      </c>
      <c r="L45" s="74">
        <v>0.22991200000000001</v>
      </c>
      <c r="M45" s="74">
        <v>0.38450799999999996</v>
      </c>
      <c r="N45" s="74">
        <v>0.35180500000000003</v>
      </c>
      <c r="O45" s="74">
        <v>0.33297599999999999</v>
      </c>
      <c r="P45" s="74">
        <v>0.1577672</v>
      </c>
      <c r="Q45" s="74">
        <v>0.14696530000000002</v>
      </c>
      <c r="R45" s="74">
        <v>0.1366589</v>
      </c>
      <c r="S45" s="74">
        <v>0.21365960000000001</v>
      </c>
      <c r="T45" s="74">
        <v>0.28536319999999998</v>
      </c>
      <c r="U45" s="74" t="s">
        <v>63</v>
      </c>
      <c r="V45" s="74">
        <f t="shared" si="8"/>
        <v>1.4640001395442852</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0.116616</v>
      </c>
      <c r="E46" s="74">
        <v>0.129</v>
      </c>
      <c r="F46" s="74">
        <v>0.15376799999999999</v>
      </c>
      <c r="G46" s="74">
        <v>0.19917599999999999</v>
      </c>
      <c r="H46" s="74">
        <v>0.245616</v>
      </c>
      <c r="I46" s="74">
        <v>0.34572000000000003</v>
      </c>
      <c r="J46" s="74">
        <v>0.27244799999999997</v>
      </c>
      <c r="K46" s="74">
        <v>0.31888799999999995</v>
      </c>
      <c r="L46" s="74">
        <v>0.35913600000000001</v>
      </c>
      <c r="M46" s="74">
        <v>0.35913600000000001</v>
      </c>
      <c r="N46" s="74">
        <v>0.60784799999999994</v>
      </c>
      <c r="O46" s="74">
        <v>0.75129600000000007</v>
      </c>
      <c r="P46" s="74">
        <v>0.78328799999999998</v>
      </c>
      <c r="Q46" s="74">
        <v>0.79979999999999996</v>
      </c>
      <c r="R46" s="74">
        <v>0.95872799999999991</v>
      </c>
      <c r="S46" s="74">
        <v>0.78225599999999995</v>
      </c>
      <c r="T46" s="74">
        <v>0.4323535</v>
      </c>
      <c r="U46" s="74" t="s">
        <v>63</v>
      </c>
      <c r="V46" s="74">
        <f t="shared" si="8"/>
        <v>2.2181051527753408</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0.85299199999999997</v>
      </c>
      <c r="E47" s="74">
        <v>0.900864</v>
      </c>
      <c r="F47" s="74">
        <v>0.97593600000000003</v>
      </c>
      <c r="G47" s="74">
        <v>1.01728</v>
      </c>
      <c r="H47" s="74">
        <v>1.2490239999999999</v>
      </c>
      <c r="I47" s="74">
        <v>1.40896</v>
      </c>
      <c r="J47" s="74">
        <v>1.439424</v>
      </c>
      <c r="K47" s="74">
        <v>1.418752</v>
      </c>
      <c r="L47" s="74">
        <v>1.4687999999999999</v>
      </c>
      <c r="M47" s="74">
        <v>1.4557439999999999</v>
      </c>
      <c r="N47" s="74">
        <v>1.6537599999999999</v>
      </c>
      <c r="O47" s="74">
        <v>1.9290239999999998</v>
      </c>
      <c r="P47" s="74">
        <v>2.1394430000000004</v>
      </c>
      <c r="Q47" s="74">
        <v>2.3269060000000001</v>
      </c>
      <c r="R47" s="74">
        <v>2.5063170000000001</v>
      </c>
      <c r="S47" s="74">
        <v>2.5676799999999997</v>
      </c>
      <c r="T47" s="74">
        <v>2.348681</v>
      </c>
      <c r="U47" s="74" t="s">
        <v>63</v>
      </c>
      <c r="V47" s="74">
        <f t="shared" si="8"/>
        <v>12.049448953982193</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12.79668</v>
      </c>
      <c r="E48" s="71">
        <v>12.68018</v>
      </c>
      <c r="F48" s="71">
        <v>14.796850000000001</v>
      </c>
      <c r="G48" s="71">
        <v>14.7409</v>
      </c>
      <c r="H48" s="71">
        <v>14.76939</v>
      </c>
      <c r="I48" s="71">
        <v>12.499090000000001</v>
      </c>
      <c r="J48" s="71">
        <v>13.38669</v>
      </c>
      <c r="K48" s="71">
        <v>11.739709999999999</v>
      </c>
      <c r="L48" s="71">
        <v>10.688700000000001</v>
      </c>
      <c r="M48" s="71">
        <v>12.56733</v>
      </c>
      <c r="N48" s="71">
        <v>12.90845</v>
      </c>
      <c r="O48" s="71">
        <v>14.514850000000001</v>
      </c>
      <c r="P48" s="71">
        <v>16.129850000000001</v>
      </c>
      <c r="Q48" s="71">
        <v>19.046709999999997</v>
      </c>
      <c r="R48" s="71">
        <v>20.778490000000001</v>
      </c>
      <c r="S48" s="71">
        <v>23.25611</v>
      </c>
      <c r="T48" s="71">
        <v>19.612929999999999</v>
      </c>
      <c r="U48" s="71" t="s">
        <v>63</v>
      </c>
      <c r="V48" s="71">
        <f>+T48/$T$48*100</f>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12.79668</v>
      </c>
      <c r="E49" s="74">
        <v>12.68018</v>
      </c>
      <c r="F49" s="74">
        <v>14.796850000000001</v>
      </c>
      <c r="G49" s="74">
        <v>14.7409</v>
      </c>
      <c r="H49" s="74">
        <v>14.76939</v>
      </c>
      <c r="I49" s="74">
        <v>12.499090000000001</v>
      </c>
      <c r="J49" s="74">
        <v>13.38669</v>
      </c>
      <c r="K49" s="74">
        <v>11.739709999999999</v>
      </c>
      <c r="L49" s="74">
        <v>10.688700000000001</v>
      </c>
      <c r="M49" s="74">
        <v>12.56733</v>
      </c>
      <c r="N49" s="74">
        <v>12.90845</v>
      </c>
      <c r="O49" s="74">
        <v>14.514850000000001</v>
      </c>
      <c r="P49" s="74">
        <v>16.129850000000001</v>
      </c>
      <c r="Q49" s="74">
        <v>19.046709999999997</v>
      </c>
      <c r="R49" s="74">
        <v>20.778490000000001</v>
      </c>
      <c r="S49" s="74">
        <v>23.25611</v>
      </c>
      <c r="T49" s="74">
        <v>19.612929999999999</v>
      </c>
      <c r="U49" s="74" t="s">
        <v>63</v>
      </c>
      <c r="V49" s="74">
        <f t="shared" ref="V49:V55" si="9">+T49/$T$48*100</f>
        <v>100</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0</v>
      </c>
      <c r="E50" s="74">
        <v>0</v>
      </c>
      <c r="F50" s="74">
        <v>0</v>
      </c>
      <c r="G50" s="74">
        <v>0</v>
      </c>
      <c r="H50" s="74">
        <v>0</v>
      </c>
      <c r="I50" s="74">
        <v>0</v>
      </c>
      <c r="J50" s="74">
        <v>0</v>
      </c>
      <c r="K50" s="74">
        <v>0</v>
      </c>
      <c r="L50" s="74">
        <v>0</v>
      </c>
      <c r="M50" s="74">
        <v>0</v>
      </c>
      <c r="N50" s="74">
        <v>0</v>
      </c>
      <c r="O50" s="74">
        <v>0</v>
      </c>
      <c r="P50" s="74">
        <v>0</v>
      </c>
      <c r="Q50" s="74">
        <v>0</v>
      </c>
      <c r="R50" s="74">
        <v>0</v>
      </c>
      <c r="S50" s="74">
        <v>0</v>
      </c>
      <c r="T50" s="74">
        <v>0</v>
      </c>
      <c r="U50" s="74" t="s">
        <v>63</v>
      </c>
      <c r="V50" s="74">
        <f t="shared" si="9"/>
        <v>0</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2.7614999999999998</v>
      </c>
      <c r="E51" s="74">
        <v>2.9630999999999998</v>
      </c>
      <c r="F51" s="74">
        <v>3.4608000000000003</v>
      </c>
      <c r="G51" s="74">
        <v>3.8188499999999999</v>
      </c>
      <c r="H51" s="74">
        <v>3.8178000000000001</v>
      </c>
      <c r="I51" s="74">
        <v>2.0664000000000002</v>
      </c>
      <c r="J51" s="74">
        <v>3.0607500000000001</v>
      </c>
      <c r="K51" s="74">
        <v>2.9504999999999999</v>
      </c>
      <c r="L51" s="74">
        <v>2.4391500000000002</v>
      </c>
      <c r="M51" s="74">
        <v>2.5567500000000001</v>
      </c>
      <c r="N51" s="74">
        <v>2.8150500000000003</v>
      </c>
      <c r="O51" s="74">
        <v>2.6124000000000001</v>
      </c>
      <c r="P51" s="74">
        <v>3.339</v>
      </c>
      <c r="Q51" s="74">
        <v>2.4034499999999999</v>
      </c>
      <c r="R51" s="74">
        <v>2.0790000000000002</v>
      </c>
      <c r="S51" s="74">
        <v>1.6359000000000001</v>
      </c>
      <c r="T51" s="74">
        <v>0.90424649999999995</v>
      </c>
      <c r="U51" s="74" t="s">
        <v>63</v>
      </c>
      <c r="V51" s="74">
        <f t="shared" si="9"/>
        <v>4.6104610580877008</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5.9651549999999993</v>
      </c>
      <c r="E52" s="74">
        <v>5.7570800000000002</v>
      </c>
      <c r="F52" s="74">
        <v>6.5782150000000001</v>
      </c>
      <c r="G52" s="74">
        <v>6.5975000000000001</v>
      </c>
      <c r="H52" s="74">
        <v>6.6005450000000003</v>
      </c>
      <c r="I52" s="74">
        <v>4.9887250000000005</v>
      </c>
      <c r="J52" s="74">
        <v>5.4058900000000003</v>
      </c>
      <c r="K52" s="74">
        <v>4.6273850000000003</v>
      </c>
      <c r="L52" s="74">
        <v>3.2043550000000001</v>
      </c>
      <c r="M52" s="74">
        <v>4.1736800000000001</v>
      </c>
      <c r="N52" s="74">
        <v>5.2911950000000001</v>
      </c>
      <c r="O52" s="74">
        <v>6.8167399999999994</v>
      </c>
      <c r="P52" s="74">
        <v>7.4277700000000006</v>
      </c>
      <c r="Q52" s="74">
        <v>5.9123749999999999</v>
      </c>
      <c r="R52" s="74">
        <v>4.8242950000000002</v>
      </c>
      <c r="S52" s="74">
        <v>4.8851949999999995</v>
      </c>
      <c r="T52" s="74">
        <v>4.811115</v>
      </c>
      <c r="U52" s="74" t="s">
        <v>63</v>
      </c>
      <c r="V52" s="74">
        <f t="shared" si="9"/>
        <v>24.530322598408297</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2.1009199999999999</v>
      </c>
      <c r="E53" s="74">
        <v>1.993892</v>
      </c>
      <c r="F53" s="74">
        <v>2.2991199999999998</v>
      </c>
      <c r="G53" s="74">
        <v>2.0583069999999997</v>
      </c>
      <c r="H53" s="74">
        <v>1.8373140000000001</v>
      </c>
      <c r="I53" s="74">
        <v>1.7639800000000001</v>
      </c>
      <c r="J53" s="74">
        <v>1.4567699999999999</v>
      </c>
      <c r="K53" s="74">
        <v>0.81559300000000001</v>
      </c>
      <c r="L53" s="74">
        <v>0.65306900000000001</v>
      </c>
      <c r="M53" s="74">
        <v>0.66991600000000007</v>
      </c>
      <c r="N53" s="74">
        <v>0.70460100000000003</v>
      </c>
      <c r="O53" s="74">
        <v>0.87505299999999997</v>
      </c>
      <c r="P53" s="74">
        <v>0.5916269999999999</v>
      </c>
      <c r="Q53" s="74">
        <v>0.69370000000000009</v>
      </c>
      <c r="R53" s="74">
        <v>0.8255030000000001</v>
      </c>
      <c r="S53" s="74">
        <v>0.67090700000000003</v>
      </c>
      <c r="T53" s="74">
        <v>0.64123229999999998</v>
      </c>
      <c r="U53" s="74" t="s">
        <v>63</v>
      </c>
      <c r="V53" s="74">
        <f t="shared" si="9"/>
        <v>3.2694365400784076</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0.45304800000000001</v>
      </c>
      <c r="E54" s="74">
        <v>0.47265600000000002</v>
      </c>
      <c r="F54" s="74">
        <v>0.51806399999999997</v>
      </c>
      <c r="G54" s="74">
        <v>0.62951999999999997</v>
      </c>
      <c r="H54" s="74">
        <v>0.67699199999999993</v>
      </c>
      <c r="I54" s="74">
        <v>0.85965599999999998</v>
      </c>
      <c r="J54" s="74">
        <v>0.97936800000000002</v>
      </c>
      <c r="K54" s="74">
        <v>1.0103279999999999</v>
      </c>
      <c r="L54" s="74">
        <v>1.2384000000000002</v>
      </c>
      <c r="M54" s="74">
        <v>1.2476880000000001</v>
      </c>
      <c r="N54" s="74">
        <v>1.3932</v>
      </c>
      <c r="O54" s="74">
        <v>1.587216</v>
      </c>
      <c r="P54" s="74">
        <v>1.82148</v>
      </c>
      <c r="Q54" s="74">
        <v>2.111472</v>
      </c>
      <c r="R54" s="74">
        <v>2.1155999999999997</v>
      </c>
      <c r="S54" s="74">
        <v>1.21776</v>
      </c>
      <c r="T54" s="74">
        <v>0.67305690000000007</v>
      </c>
      <c r="U54" s="74" t="s">
        <v>63</v>
      </c>
      <c r="V54" s="74">
        <f t="shared" si="9"/>
        <v>3.4316999040938816</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0.47980800000000001</v>
      </c>
      <c r="E55" s="74">
        <v>0.52550399999999997</v>
      </c>
      <c r="F55" s="74">
        <v>0.67020799999999991</v>
      </c>
      <c r="G55" s="74">
        <v>0.73439999999999994</v>
      </c>
      <c r="H55" s="74">
        <v>0.84320000000000006</v>
      </c>
      <c r="I55" s="74">
        <v>0.76595199999999997</v>
      </c>
      <c r="J55" s="74">
        <v>0.81055999999999995</v>
      </c>
      <c r="K55" s="74">
        <v>0.71699199999999996</v>
      </c>
      <c r="L55" s="74">
        <v>0.75833600000000001</v>
      </c>
      <c r="M55" s="74">
        <v>0.79206399999999999</v>
      </c>
      <c r="N55" s="74">
        <v>1.178304</v>
      </c>
      <c r="O55" s="74">
        <v>1.3393280000000001</v>
      </c>
      <c r="P55" s="74">
        <v>1.484032</v>
      </c>
      <c r="Q55" s="74">
        <v>1.57216</v>
      </c>
      <c r="R55" s="74">
        <v>2.0051839999999999</v>
      </c>
      <c r="S55" s="74">
        <v>1.9692799999999999</v>
      </c>
      <c r="T55" s="74">
        <v>1.659413</v>
      </c>
      <c r="U55" s="74" t="s">
        <v>63</v>
      </c>
      <c r="V55" s="74">
        <f t="shared" si="9"/>
        <v>8.4608113117214021</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20.267531999999999</v>
      </c>
      <c r="E56" s="71">
        <v>18.594540500000001</v>
      </c>
      <c r="F56" s="71">
        <v>16.787365999999999</v>
      </c>
      <c r="G56" s="71">
        <v>15.269793099999999</v>
      </c>
      <c r="H56" s="71">
        <v>15.425090000000001</v>
      </c>
      <c r="I56" s="71">
        <v>9.7437149999999999</v>
      </c>
      <c r="J56" s="71">
        <v>10.55857</v>
      </c>
      <c r="K56" s="71">
        <v>11.133149999999999</v>
      </c>
      <c r="L56" s="71">
        <v>9.849632999999999</v>
      </c>
      <c r="M56" s="71">
        <v>10.616879999999998</v>
      </c>
      <c r="N56" s="71">
        <v>10.55443</v>
      </c>
      <c r="O56" s="71">
        <v>9.927028</v>
      </c>
      <c r="P56" s="71">
        <v>9.1076219999999992</v>
      </c>
      <c r="Q56" s="71">
        <v>6.665057</v>
      </c>
      <c r="R56" s="71">
        <v>5.7723059999999995</v>
      </c>
      <c r="S56" s="71">
        <v>6.5685709999999995</v>
      </c>
      <c r="T56" s="71">
        <v>5.0645929999999995</v>
      </c>
      <c r="U56" s="71" t="s">
        <v>63</v>
      </c>
      <c r="V56" s="71">
        <f>+T56/$T$56*100</f>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18.971529999999998</v>
      </c>
      <c r="E57" s="74">
        <v>17.62255</v>
      </c>
      <c r="F57" s="74">
        <v>16.301359999999999</v>
      </c>
      <c r="G57" s="74">
        <v>15.053799999999999</v>
      </c>
      <c r="H57" s="74">
        <v>15.425090000000001</v>
      </c>
      <c r="I57" s="74">
        <v>9.7437149999999999</v>
      </c>
      <c r="J57" s="74">
        <v>10.55857</v>
      </c>
      <c r="K57" s="74">
        <v>11.133149999999999</v>
      </c>
      <c r="L57" s="74">
        <v>9.849632999999999</v>
      </c>
      <c r="M57" s="74">
        <v>10.616879999999998</v>
      </c>
      <c r="N57" s="74">
        <v>10.55443</v>
      </c>
      <c r="O57" s="74">
        <v>9.927028</v>
      </c>
      <c r="P57" s="74">
        <v>9.1076219999999992</v>
      </c>
      <c r="Q57" s="74">
        <v>6.665057</v>
      </c>
      <c r="R57" s="74">
        <v>5.7723059999999995</v>
      </c>
      <c r="S57" s="74">
        <v>6.5685709999999995</v>
      </c>
      <c r="T57" s="74">
        <v>5.0645929999999995</v>
      </c>
      <c r="U57" s="74" t="s">
        <v>63</v>
      </c>
      <c r="V57" s="74">
        <f t="shared" ref="V57:V63" si="10">+T57/$T$56*100</f>
        <v>100</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1.2960019999999999</v>
      </c>
      <c r="E58" s="74">
        <v>0.97199049999999998</v>
      </c>
      <c r="F58" s="74">
        <v>0.48600599999999999</v>
      </c>
      <c r="G58" s="74">
        <v>0.21599309999999999</v>
      </c>
      <c r="H58" s="74">
        <v>0</v>
      </c>
      <c r="I58" s="74">
        <v>0</v>
      </c>
      <c r="J58" s="74">
        <v>0</v>
      </c>
      <c r="K58" s="74">
        <v>0</v>
      </c>
      <c r="L58" s="74">
        <v>0</v>
      </c>
      <c r="M58" s="74">
        <v>0</v>
      </c>
      <c r="N58" s="74">
        <v>0</v>
      </c>
      <c r="O58" s="74">
        <v>0</v>
      </c>
      <c r="P58" s="74">
        <v>0</v>
      </c>
      <c r="Q58" s="74">
        <v>0</v>
      </c>
      <c r="R58" s="74">
        <v>0</v>
      </c>
      <c r="S58" s="74">
        <v>0</v>
      </c>
      <c r="T58" s="74">
        <v>0</v>
      </c>
      <c r="U58" s="74" t="s">
        <v>63</v>
      </c>
      <c r="V58" s="74">
        <f t="shared" si="10"/>
        <v>0</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7.1400000000000005E-2</v>
      </c>
      <c r="E59" s="74">
        <v>9.240000000000001E-2</v>
      </c>
      <c r="F59" s="74">
        <v>0.17324999999999999</v>
      </c>
      <c r="G59" s="74">
        <v>0.20685000000000001</v>
      </c>
      <c r="H59" s="74">
        <v>0.27825</v>
      </c>
      <c r="I59" s="74">
        <v>0.25830000000000003</v>
      </c>
      <c r="J59" s="74">
        <v>0.35175000000000001</v>
      </c>
      <c r="K59" s="74">
        <v>0.35070000000000001</v>
      </c>
      <c r="L59" s="74">
        <v>0.2016</v>
      </c>
      <c r="M59" s="74">
        <v>0.189</v>
      </c>
      <c r="N59" s="74">
        <v>0.25514999999999999</v>
      </c>
      <c r="O59" s="74">
        <v>0.22575000000000001</v>
      </c>
      <c r="P59" s="74">
        <v>0.2646</v>
      </c>
      <c r="Q59" s="74">
        <v>0.21840000000000001</v>
      </c>
      <c r="R59" s="74">
        <v>0.21209999999999998</v>
      </c>
      <c r="S59" s="74">
        <v>0.30975000000000003</v>
      </c>
      <c r="T59" s="74">
        <v>0.3150965</v>
      </c>
      <c r="U59" s="74" t="s">
        <v>63</v>
      </c>
      <c r="V59" s="74">
        <f t="shared" si="10"/>
        <v>6.221556204022713</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0.28318500000000002</v>
      </c>
      <c r="E60" s="74">
        <v>0.40397000000000005</v>
      </c>
      <c r="F60" s="74">
        <v>0.34712999999999999</v>
      </c>
      <c r="G60" s="74">
        <v>0.37961</v>
      </c>
      <c r="H60" s="74">
        <v>0.77139999999999997</v>
      </c>
      <c r="I60" s="74">
        <v>0.98454999999999993</v>
      </c>
      <c r="J60" s="74">
        <v>1.101275</v>
      </c>
      <c r="K60" s="74">
        <v>0.84752499999999997</v>
      </c>
      <c r="L60" s="74">
        <v>0.45472000000000001</v>
      </c>
      <c r="M60" s="74">
        <v>0.39280500000000002</v>
      </c>
      <c r="N60" s="74">
        <v>0.47299000000000002</v>
      </c>
      <c r="O60" s="74">
        <v>0.51967999999999992</v>
      </c>
      <c r="P60" s="74">
        <v>0.53490499999999996</v>
      </c>
      <c r="Q60" s="74">
        <v>0.58159499999999997</v>
      </c>
      <c r="R60" s="74">
        <v>0.55926500000000001</v>
      </c>
      <c r="S60" s="74">
        <v>0.63437500000000002</v>
      </c>
      <c r="T60" s="74">
        <v>0.64532469999999997</v>
      </c>
      <c r="U60" s="74" t="s">
        <v>63</v>
      </c>
      <c r="V60" s="74">
        <f t="shared" si="10"/>
        <v>12.74188666295594</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0.23784</v>
      </c>
      <c r="E61" s="74">
        <v>0.29333599999999999</v>
      </c>
      <c r="F61" s="74">
        <v>0.349823</v>
      </c>
      <c r="G61" s="74">
        <v>0.36667</v>
      </c>
      <c r="H61" s="74">
        <v>0.39639999999999997</v>
      </c>
      <c r="I61" s="74">
        <v>0.20513700000000001</v>
      </c>
      <c r="J61" s="74">
        <v>0.32009300000000002</v>
      </c>
      <c r="K61" s="74">
        <v>0.27748</v>
      </c>
      <c r="L61" s="74">
        <v>0.24874100000000002</v>
      </c>
      <c r="M61" s="74">
        <v>0.120902</v>
      </c>
      <c r="N61" s="74">
        <v>0.12684799999999999</v>
      </c>
      <c r="O61" s="74">
        <v>0.25171399999999999</v>
      </c>
      <c r="P61" s="74">
        <v>0.26955200000000001</v>
      </c>
      <c r="Q61" s="74">
        <v>0.39045400000000002</v>
      </c>
      <c r="R61" s="74">
        <v>0.46279700000000001</v>
      </c>
      <c r="S61" s="74">
        <v>0.36567899999999998</v>
      </c>
      <c r="T61" s="74">
        <v>0.37199079999999995</v>
      </c>
      <c r="U61" s="74" t="s">
        <v>63</v>
      </c>
      <c r="V61" s="74">
        <f t="shared" si="10"/>
        <v>7.3449297900147164</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5.5728E-2</v>
      </c>
      <c r="E62" s="74">
        <v>6.8111999999999992E-2</v>
      </c>
      <c r="F62" s="74">
        <v>6.6047999999999996E-2</v>
      </c>
      <c r="G62" s="74">
        <v>7.8432000000000002E-2</v>
      </c>
      <c r="H62" s="74">
        <v>0.33024000000000003</v>
      </c>
      <c r="I62" s="74">
        <v>5.16E-2</v>
      </c>
      <c r="J62" s="74">
        <v>0.36945600000000001</v>
      </c>
      <c r="K62" s="74">
        <v>0.22497600000000001</v>
      </c>
      <c r="L62" s="74">
        <v>0.31888799999999995</v>
      </c>
      <c r="M62" s="74">
        <v>0.440664</v>
      </c>
      <c r="N62" s="74">
        <v>0.32817599999999997</v>
      </c>
      <c r="O62" s="74">
        <v>0.36223200000000005</v>
      </c>
      <c r="P62" s="74">
        <v>0.31211290000000003</v>
      </c>
      <c r="Q62" s="74">
        <v>0.40341289999999996</v>
      </c>
      <c r="R62" s="74">
        <v>0.23819900000000002</v>
      </c>
      <c r="S62" s="74">
        <v>0.28427580000000002</v>
      </c>
      <c r="T62" s="74">
        <v>0.28918250000000001</v>
      </c>
      <c r="U62" s="74" t="s">
        <v>63</v>
      </c>
      <c r="V62" s="74">
        <f t="shared" si="10"/>
        <v>5.7098862633186922</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v>
      </c>
      <c r="E63" s="74">
        <v>0</v>
      </c>
      <c r="F63" s="74">
        <v>0</v>
      </c>
      <c r="G63" s="74">
        <v>0</v>
      </c>
      <c r="H63" s="74">
        <v>0</v>
      </c>
      <c r="I63" s="74">
        <v>0</v>
      </c>
      <c r="J63" s="74">
        <v>1.6320000000000001E-2</v>
      </c>
      <c r="K63" s="74">
        <v>9.7920000000000004E-3</v>
      </c>
      <c r="L63" s="74">
        <v>6.5280000000000005E-2</v>
      </c>
      <c r="M63" s="74">
        <v>0</v>
      </c>
      <c r="N63" s="74">
        <v>0</v>
      </c>
      <c r="O63" s="74">
        <v>0.29593599999999998</v>
      </c>
      <c r="P63" s="74">
        <v>0.1777792</v>
      </c>
      <c r="Q63" s="74">
        <v>0.33902080000000001</v>
      </c>
      <c r="R63" s="74">
        <v>0.46392320000000004</v>
      </c>
      <c r="S63" s="74">
        <v>0.25970559999999998</v>
      </c>
      <c r="T63" s="74">
        <v>0.26418830000000004</v>
      </c>
      <c r="U63" s="74" t="s">
        <v>63</v>
      </c>
      <c r="V63" s="74">
        <f t="shared" si="10"/>
        <v>5.2163777030059491</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79.759828749999997</v>
      </c>
      <c r="E64" s="71">
        <v>82.102688670000006</v>
      </c>
      <c r="F64" s="71">
        <v>90.743551240000002</v>
      </c>
      <c r="G64" s="71">
        <v>101.71722917000001</v>
      </c>
      <c r="H64" s="71">
        <v>112.54398263</v>
      </c>
      <c r="I64" s="71">
        <v>127.54932729000001</v>
      </c>
      <c r="J64" s="71">
        <v>127.18355523</v>
      </c>
      <c r="K64" s="71">
        <v>126.51090748</v>
      </c>
      <c r="L64" s="71">
        <v>132.76823721</v>
      </c>
      <c r="M64" s="71">
        <v>147.00599797999999</v>
      </c>
      <c r="N64" s="71">
        <v>165.97565602</v>
      </c>
      <c r="O64" s="71">
        <v>183.99641925</v>
      </c>
      <c r="P64" s="71">
        <v>185.34173157999999</v>
      </c>
      <c r="Q64" s="71">
        <v>231.06190205999999</v>
      </c>
      <c r="R64" s="71">
        <v>275.85764114</v>
      </c>
      <c r="S64" s="71">
        <v>283.73745762999999</v>
      </c>
      <c r="T64" s="71">
        <v>271.43916231999998</v>
      </c>
      <c r="U64" s="71" t="s">
        <v>63</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208.73</v>
      </c>
      <c r="E65" s="71">
        <v>200.84</v>
      </c>
      <c r="F65" s="71">
        <v>207.21</v>
      </c>
      <c r="G65" s="71">
        <v>219.82</v>
      </c>
      <c r="H65" s="71">
        <v>230.76</v>
      </c>
      <c r="I65" s="71">
        <v>245.73999999999998</v>
      </c>
      <c r="J65" s="71">
        <v>230.28</v>
      </c>
      <c r="K65" s="71">
        <v>217.12</v>
      </c>
      <c r="L65" s="71">
        <v>215.88</v>
      </c>
      <c r="M65" s="71">
        <v>224.61</v>
      </c>
      <c r="N65" s="71">
        <v>237.02</v>
      </c>
      <c r="O65" s="71">
        <v>246.28</v>
      </c>
      <c r="P65" s="71">
        <v>231.98</v>
      </c>
      <c r="Q65" s="71">
        <v>269.78000000000003</v>
      </c>
      <c r="R65" s="71">
        <v>300.59000000000003</v>
      </c>
      <c r="S65" s="71">
        <v>300.35000000000002</v>
      </c>
      <c r="T65" s="71">
        <v>280.08</v>
      </c>
      <c r="U65" s="71" t="s">
        <v>63</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89.72</v>
      </c>
      <c r="E66" s="71">
        <v>85.05</v>
      </c>
      <c r="F66" s="71">
        <v>85.1</v>
      </c>
      <c r="G66" s="71">
        <v>87.24</v>
      </c>
      <c r="H66" s="71">
        <v>89.64</v>
      </c>
      <c r="I66" s="71">
        <v>88.82</v>
      </c>
      <c r="J66" s="71">
        <v>85.2</v>
      </c>
      <c r="K66" s="71">
        <v>81.809999999999988</v>
      </c>
      <c r="L66" s="71">
        <v>80.19</v>
      </c>
      <c r="M66" s="71">
        <v>79.3</v>
      </c>
      <c r="N66" s="71">
        <v>63.9</v>
      </c>
      <c r="O66" s="71">
        <v>64.02</v>
      </c>
      <c r="P66" s="71">
        <v>63.4</v>
      </c>
      <c r="Q66" s="71">
        <v>67.66</v>
      </c>
      <c r="R66" s="71">
        <v>68.72</v>
      </c>
      <c r="S66" s="71">
        <v>68.44</v>
      </c>
      <c r="T66" s="71">
        <v>66.089999999999989</v>
      </c>
      <c r="U66" s="71" t="s">
        <v>63</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108.07</v>
      </c>
      <c r="E67" s="75">
        <v>103.53</v>
      </c>
      <c r="F67" s="75">
        <v>104.02</v>
      </c>
      <c r="G67" s="75">
        <v>105.31</v>
      </c>
      <c r="H67" s="75">
        <v>109.05</v>
      </c>
      <c r="I67" s="75">
        <v>112.91</v>
      </c>
      <c r="J67" s="75">
        <v>106.28999999999999</v>
      </c>
      <c r="K67" s="75">
        <v>102.06</v>
      </c>
      <c r="L67" s="75">
        <v>99.36</v>
      </c>
      <c r="M67" s="75">
        <v>104.45</v>
      </c>
      <c r="N67" s="75">
        <v>90.1</v>
      </c>
      <c r="O67" s="75">
        <v>92.97</v>
      </c>
      <c r="P67" s="75">
        <v>90.24</v>
      </c>
      <c r="Q67" s="75">
        <v>99.52</v>
      </c>
      <c r="R67" s="75">
        <v>104.53999999999999</v>
      </c>
      <c r="S67" s="75">
        <v>102.97</v>
      </c>
      <c r="T67" s="75">
        <v>95.44</v>
      </c>
      <c r="U67" s="75" t="s">
        <v>63</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4600-000000000000}"/>
  </hyperlinks>
  <pageMargins left="0.18" right="0.25" top="0.75" bottom="0.75" header="0.3" footer="0.3"/>
  <pageSetup paperSize="9" scale="27"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9">
    <tabColor rgb="FFFF8200"/>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1,716.75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293</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1969.8960213099999</v>
      </c>
      <c r="E4" s="66">
        <v>1990.4913710600001</v>
      </c>
      <c r="F4" s="66">
        <v>1964.6257725500002</v>
      </c>
      <c r="G4" s="66">
        <v>1962.3168981699998</v>
      </c>
      <c r="H4" s="66">
        <v>1857.9654250900001</v>
      </c>
      <c r="I4" s="66">
        <v>1932.1595108399999</v>
      </c>
      <c r="J4" s="66">
        <v>1873.62156712</v>
      </c>
      <c r="K4" s="66">
        <v>1863.0524187400001</v>
      </c>
      <c r="L4" s="66">
        <v>1843.2288443100001</v>
      </c>
      <c r="M4" s="66">
        <v>1778.15091334</v>
      </c>
      <c r="N4" s="66">
        <v>1804.6252062899998</v>
      </c>
      <c r="O4" s="66">
        <v>1824.9512983899999</v>
      </c>
      <c r="P4" s="66">
        <v>1859.17033408</v>
      </c>
      <c r="Q4" s="66">
        <v>1845.7060781499999</v>
      </c>
      <c r="R4" s="66">
        <v>1815.93019671</v>
      </c>
      <c r="S4" s="66">
        <v>1704.71376807</v>
      </c>
      <c r="T4" s="66">
        <v>1785.44127336</v>
      </c>
      <c r="U4" s="66">
        <v>1716.7511399999999</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703.16780498999992</v>
      </c>
      <c r="E5" s="74">
        <v>701.80046184000003</v>
      </c>
      <c r="F5" s="74">
        <v>675.92244897</v>
      </c>
      <c r="G5" s="74">
        <v>672.68365358000005</v>
      </c>
      <c r="H5" s="74">
        <v>639.31817350999995</v>
      </c>
      <c r="I5" s="74">
        <v>634.15874918999998</v>
      </c>
      <c r="J5" s="74">
        <v>612.14531281000006</v>
      </c>
      <c r="K5" s="74">
        <v>591.39872637000008</v>
      </c>
      <c r="L5" s="74">
        <v>578.48031744000002</v>
      </c>
      <c r="M5" s="74">
        <v>572.70979632000001</v>
      </c>
      <c r="N5" s="74">
        <v>581.99703770999997</v>
      </c>
      <c r="O5" s="74">
        <v>592.55755769000007</v>
      </c>
      <c r="P5" s="74">
        <v>608.36805737999998</v>
      </c>
      <c r="Q5" s="74">
        <v>595.63843325000005</v>
      </c>
      <c r="R5" s="74">
        <v>591.63173156999994</v>
      </c>
      <c r="S5" s="74">
        <v>538.91171204</v>
      </c>
      <c r="T5" s="74">
        <v>559.22692498000004</v>
      </c>
      <c r="U5" s="74">
        <v>565.73896466000008</v>
      </c>
      <c r="V5" s="74">
        <v>32.95404624924263</v>
      </c>
      <c r="AD5" s="113"/>
      <c r="AE5" s="113"/>
      <c r="AO5" s="114" t="s">
        <v>320</v>
      </c>
      <c r="AP5" s="115">
        <f t="shared" ref="AP5:BF5" si="0">+E4/D4-1</f>
        <v>1.0455044087202214E-2</v>
      </c>
      <c r="AQ5" s="115">
        <f t="shared" si="0"/>
        <v>-1.2994579572694009E-2</v>
      </c>
      <c r="AR5" s="115">
        <f t="shared" si="0"/>
        <v>-1.1752235017274959E-3</v>
      </c>
      <c r="AS5" s="115">
        <f t="shared" si="0"/>
        <v>-5.3177686630184406E-2</v>
      </c>
      <c r="AT5" s="115">
        <f t="shared" si="0"/>
        <v>3.993297439666077E-2</v>
      </c>
      <c r="AU5" s="115">
        <f t="shared" si="0"/>
        <v>-3.0296641344352948E-2</v>
      </c>
      <c r="AV5" s="115">
        <f t="shared" si="0"/>
        <v>-5.6410262165406122E-3</v>
      </c>
      <c r="AW5" s="115">
        <f t="shared" si="0"/>
        <v>-1.0640373953303417E-2</v>
      </c>
      <c r="AX5" s="115">
        <f t="shared" si="0"/>
        <v>-3.5306484689024975E-2</v>
      </c>
      <c r="AY5" s="115">
        <f t="shared" si="0"/>
        <v>1.4888664821070652E-2</v>
      </c>
      <c r="AZ5" s="115">
        <f t="shared" si="0"/>
        <v>1.1263331593260428E-2</v>
      </c>
      <c r="BA5" s="115">
        <f t="shared" si="0"/>
        <v>1.8750656919003017E-2</v>
      </c>
      <c r="BB5" s="115">
        <f t="shared" si="0"/>
        <v>-7.2420776532359232E-3</v>
      </c>
      <c r="BC5" s="115">
        <f t="shared" si="0"/>
        <v>-1.6132515243079792E-2</v>
      </c>
      <c r="BD5" s="115">
        <f t="shared" si="0"/>
        <v>-6.1244880910893862E-2</v>
      </c>
      <c r="BE5" s="115">
        <f t="shared" si="0"/>
        <v>4.7355460372327407E-2</v>
      </c>
      <c r="BF5" s="115">
        <f t="shared" si="0"/>
        <v>-3.8472356601644497E-2</v>
      </c>
    </row>
    <row r="6" spans="1:58" s="105" customFormat="1" ht="22.5" customHeight="1" x14ac:dyDescent="0.25">
      <c r="B6" s="111"/>
      <c r="C6" s="72" t="s">
        <v>0</v>
      </c>
      <c r="D6" s="74">
        <v>477.09424589000002</v>
      </c>
      <c r="E6" s="74">
        <v>475.27241178999998</v>
      </c>
      <c r="F6" s="74">
        <v>475.32384410999998</v>
      </c>
      <c r="G6" s="74">
        <v>485.12487806000001</v>
      </c>
      <c r="H6" s="74">
        <v>454.41846877</v>
      </c>
      <c r="I6" s="74">
        <v>490.56503426</v>
      </c>
      <c r="J6" s="74">
        <v>450.58505941999999</v>
      </c>
      <c r="K6" s="74">
        <v>441.44909839000002</v>
      </c>
      <c r="L6" s="74">
        <v>435.55318512999997</v>
      </c>
      <c r="M6" s="74">
        <v>393.91598995000004</v>
      </c>
      <c r="N6" s="74">
        <v>408.46034313000001</v>
      </c>
      <c r="O6" s="74">
        <v>431.59681694</v>
      </c>
      <c r="P6" s="74">
        <v>453.02110025999997</v>
      </c>
      <c r="Q6" s="74">
        <v>443.44579612000001</v>
      </c>
      <c r="R6" s="74">
        <v>448.15628071000003</v>
      </c>
      <c r="S6" s="74">
        <v>438.26923311999997</v>
      </c>
      <c r="T6" s="74">
        <v>459.35200374999999</v>
      </c>
      <c r="U6" s="74">
        <v>409.04602879000004</v>
      </c>
      <c r="V6" s="74">
        <v>23.826751545946262</v>
      </c>
      <c r="AI6" s="23"/>
      <c r="AO6" s="114" t="s">
        <v>319</v>
      </c>
      <c r="AP6" s="115">
        <f t="shared" ref="AP6:BF6" si="1">+E64/D64-1</f>
        <v>1.1157171235177676E-2</v>
      </c>
      <c r="AQ6" s="115">
        <f t="shared" si="1"/>
        <v>-8.8238383467387216E-3</v>
      </c>
      <c r="AR6" s="115">
        <f t="shared" si="1"/>
        <v>-1.9042647688690462E-2</v>
      </c>
      <c r="AS6" s="115">
        <f t="shared" si="1"/>
        <v>-6.9848745422543046E-2</v>
      </c>
      <c r="AT6" s="115">
        <f t="shared" si="1"/>
        <v>3.3022044203830481E-2</v>
      </c>
      <c r="AU6" s="115">
        <f t="shared" si="1"/>
        <v>-2.6587840579959998E-2</v>
      </c>
      <c r="AV6" s="115">
        <f t="shared" si="1"/>
        <v>-5.3040061550037043E-3</v>
      </c>
      <c r="AW6" s="115">
        <f t="shared" si="1"/>
        <v>-2.4632236304497068E-2</v>
      </c>
      <c r="AX6" s="115">
        <f t="shared" si="1"/>
        <v>-4.275687856410626E-2</v>
      </c>
      <c r="AY6" s="115">
        <f t="shared" si="1"/>
        <v>1.4788133772187573E-2</v>
      </c>
      <c r="AZ6" s="115">
        <f t="shared" si="1"/>
        <v>4.4221981184779935E-3</v>
      </c>
      <c r="BA6" s="115">
        <f t="shared" si="1"/>
        <v>1.3928252915508921E-2</v>
      </c>
      <c r="BB6" s="115">
        <f t="shared" si="1"/>
        <v>-2.1113557712325037E-2</v>
      </c>
      <c r="BC6" s="115">
        <f t="shared" si="1"/>
        <v>-4.3201546697661297E-2</v>
      </c>
      <c r="BD6" s="115">
        <f t="shared" si="1"/>
        <v>-8.3998676091221247E-2</v>
      </c>
      <c r="BE6" s="115">
        <f t="shared" si="1"/>
        <v>7.1824969899461966E-2</v>
      </c>
      <c r="BF6" s="115">
        <f t="shared" si="1"/>
        <v>-1.5673886020317385E-2</v>
      </c>
    </row>
    <row r="7" spans="1:58" s="23" customFormat="1" ht="22.5" customHeight="1" x14ac:dyDescent="0.25">
      <c r="B7" s="72"/>
      <c r="C7" s="72" t="s">
        <v>5</v>
      </c>
      <c r="D7" s="74">
        <v>355.61586145000001</v>
      </c>
      <c r="E7" s="74">
        <v>372.05463196000005</v>
      </c>
      <c r="F7" s="74">
        <v>374.39097356000002</v>
      </c>
      <c r="G7" s="74">
        <v>351.52777316999999</v>
      </c>
      <c r="H7" s="74">
        <v>314.70477954999996</v>
      </c>
      <c r="I7" s="74">
        <v>331.73579804000002</v>
      </c>
      <c r="J7" s="74">
        <v>340.71914031</v>
      </c>
      <c r="K7" s="74">
        <v>345.97166447999996</v>
      </c>
      <c r="L7" s="74">
        <v>334.82200469999998</v>
      </c>
      <c r="M7" s="74">
        <v>316.13733379000001</v>
      </c>
      <c r="N7" s="74">
        <v>312.88893967000001</v>
      </c>
      <c r="O7" s="74">
        <v>296.73091540000001</v>
      </c>
      <c r="P7" s="74">
        <v>290.62560654000004</v>
      </c>
      <c r="Q7" s="74">
        <v>282.51909602000001</v>
      </c>
      <c r="R7" s="74">
        <v>241.11883267000002</v>
      </c>
      <c r="S7" s="74">
        <v>206.00828497999998</v>
      </c>
      <c r="T7" s="74">
        <v>223.66605906000001</v>
      </c>
      <c r="U7" s="74">
        <v>231.26943194</v>
      </c>
      <c r="V7" s="74">
        <v>13.471342849377693</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266.08915023999998</v>
      </c>
      <c r="E8" s="74">
        <v>265.21768378000002</v>
      </c>
      <c r="F8" s="74">
        <v>251.01622041000002</v>
      </c>
      <c r="G8" s="74">
        <v>251.46263849000002</v>
      </c>
      <c r="H8" s="74">
        <v>240.19950778</v>
      </c>
      <c r="I8" s="74">
        <v>245.73816708999999</v>
      </c>
      <c r="J8" s="74">
        <v>243.26495438999999</v>
      </c>
      <c r="K8" s="74">
        <v>236.57995546999999</v>
      </c>
      <c r="L8" s="74">
        <v>235.28022318000001</v>
      </c>
      <c r="M8" s="74">
        <v>235.55003847999998</v>
      </c>
      <c r="N8" s="74">
        <v>229.36190731000002</v>
      </c>
      <c r="O8" s="74">
        <v>224.33766104</v>
      </c>
      <c r="P8" s="74">
        <v>221.53999413</v>
      </c>
      <c r="Q8" s="74">
        <v>222.17170385</v>
      </c>
      <c r="R8" s="74">
        <v>220.97809267000002</v>
      </c>
      <c r="S8" s="74">
        <v>197.49114788</v>
      </c>
      <c r="T8" s="74">
        <v>207.69479625000002</v>
      </c>
      <c r="U8" s="74">
        <v>170.84087768000001</v>
      </c>
      <c r="V8" s="74">
        <v>9.9514061007118375</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47.444810839999995</v>
      </c>
      <c r="E9" s="74">
        <v>46.576460670000003</v>
      </c>
      <c r="F9" s="74">
        <v>46.833237410000002</v>
      </c>
      <c r="G9" s="74">
        <v>49.209606440000002</v>
      </c>
      <c r="H9" s="74">
        <v>48.926669449999999</v>
      </c>
      <c r="I9" s="74">
        <v>53.786738510000006</v>
      </c>
      <c r="J9" s="74">
        <v>47.34798086</v>
      </c>
      <c r="K9" s="74">
        <v>52.318106789999995</v>
      </c>
      <c r="L9" s="74">
        <v>55.059527250000002</v>
      </c>
      <c r="M9" s="74">
        <v>53.985101900000004</v>
      </c>
      <c r="N9" s="74">
        <v>53.646404570000001</v>
      </c>
      <c r="O9" s="74">
        <v>54.807414029999997</v>
      </c>
      <c r="P9" s="74">
        <v>48.911985630000004</v>
      </c>
      <c r="Q9" s="74">
        <v>53.907247130000002</v>
      </c>
      <c r="R9" s="74">
        <v>52.930504620000001</v>
      </c>
      <c r="S9" s="74">
        <v>55.619894899999998</v>
      </c>
      <c r="T9" s="74">
        <v>54.61458047</v>
      </c>
      <c r="U9" s="74">
        <v>47.190460819999998</v>
      </c>
      <c r="V9" s="74">
        <v>2.7488236192462931</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102.42954038000001</v>
      </c>
      <c r="E10" s="74">
        <v>109.44465492</v>
      </c>
      <c r="F10" s="74">
        <v>117.84253192</v>
      </c>
      <c r="G10" s="74">
        <v>126.28795230999999</v>
      </c>
      <c r="H10" s="74">
        <v>132.45456052999998</v>
      </c>
      <c r="I10" s="74">
        <v>144.79624885999999</v>
      </c>
      <c r="J10" s="74">
        <v>141.6183758</v>
      </c>
      <c r="K10" s="74">
        <v>152.83346611000002</v>
      </c>
      <c r="L10" s="74">
        <v>156.33791026</v>
      </c>
      <c r="M10" s="74">
        <v>154.44868095000001</v>
      </c>
      <c r="N10" s="74">
        <v>159.76632831000001</v>
      </c>
      <c r="O10" s="74">
        <v>163.06795063000001</v>
      </c>
      <c r="P10" s="74">
        <v>167.38493453999999</v>
      </c>
      <c r="Q10" s="74">
        <v>173.61945144000001</v>
      </c>
      <c r="R10" s="74">
        <v>178.57863305999999</v>
      </c>
      <c r="S10" s="74">
        <v>179.85819225</v>
      </c>
      <c r="T10" s="74">
        <v>191.18311681</v>
      </c>
      <c r="U10" s="74">
        <v>193.78406742000001</v>
      </c>
      <c r="V10" s="74">
        <v>11.287836827648766</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6.2824956499999995</v>
      </c>
      <c r="E11" s="74">
        <v>7.4165088499999996</v>
      </c>
      <c r="F11" s="74">
        <v>9.4836995399999999</v>
      </c>
      <c r="G11" s="74">
        <v>11.150289989999999</v>
      </c>
      <c r="H11" s="74">
        <v>12.95871505</v>
      </c>
      <c r="I11" s="74">
        <v>15.35910063</v>
      </c>
      <c r="J11" s="74">
        <v>20.49972928</v>
      </c>
      <c r="K11" s="74">
        <v>25.192147899999998</v>
      </c>
      <c r="L11" s="74">
        <v>29.415828560000001</v>
      </c>
      <c r="M11" s="74">
        <v>32.11868407</v>
      </c>
      <c r="N11" s="74">
        <v>37.581251199999997</v>
      </c>
      <c r="O11" s="74">
        <v>38.275975900000006</v>
      </c>
      <c r="P11" s="74">
        <v>44.460648819999996</v>
      </c>
      <c r="Q11" s="74">
        <v>46.929430760000002</v>
      </c>
      <c r="R11" s="74">
        <v>53.103367370000001</v>
      </c>
      <c r="S11" s="74">
        <v>59.335593759999995</v>
      </c>
      <c r="T11" s="74">
        <v>59.30925611</v>
      </c>
      <c r="U11" s="74">
        <v>67.933157850000001</v>
      </c>
      <c r="V11" s="74">
        <v>3.9570766121640677</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11.77211186999989</v>
      </c>
      <c r="E12" s="70">
        <v>12.70855725000024</v>
      </c>
      <c r="F12" s="70">
        <v>13.812816630000043</v>
      </c>
      <c r="G12" s="70">
        <v>14.870106129999613</v>
      </c>
      <c r="H12" s="70">
        <v>14.984550450000143</v>
      </c>
      <c r="I12" s="70">
        <v>16.019674260000102</v>
      </c>
      <c r="J12" s="70">
        <v>17.441014249999853</v>
      </c>
      <c r="K12" s="70">
        <v>17.309253229999968</v>
      </c>
      <c r="L12" s="70">
        <v>18.279847790000076</v>
      </c>
      <c r="M12" s="70">
        <v>19.285287879999942</v>
      </c>
      <c r="N12" s="70">
        <v>20.922994389999531</v>
      </c>
      <c r="O12" s="70">
        <v>23.577006759999676</v>
      </c>
      <c r="P12" s="70">
        <v>24.858006780000096</v>
      </c>
      <c r="Q12" s="70">
        <v>27.474919579999778</v>
      </c>
      <c r="R12" s="70">
        <v>29.432754039999963</v>
      </c>
      <c r="S12" s="70">
        <v>29.219709140000305</v>
      </c>
      <c r="T12" s="70">
        <v>30.394535929999847</v>
      </c>
      <c r="U12" s="70">
        <v>30.948150839999698</v>
      </c>
      <c r="V12" s="70">
        <v>1.8027161956624478</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1388.3646715500001</v>
      </c>
      <c r="E13" s="71">
        <v>1396.97796313</v>
      </c>
      <c r="F13" s="71">
        <v>1379.4201551600001</v>
      </c>
      <c r="G13" s="71">
        <v>1381.30753106</v>
      </c>
      <c r="H13" s="71">
        <v>1308.70503113</v>
      </c>
      <c r="I13" s="71">
        <v>1370.0962717899999</v>
      </c>
      <c r="J13" s="71">
        <v>1317.2711738199998</v>
      </c>
      <c r="K13" s="71">
        <v>1319.15570624</v>
      </c>
      <c r="L13" s="71">
        <v>1314.3213523100001</v>
      </c>
      <c r="M13" s="71">
        <v>1265.77092195</v>
      </c>
      <c r="N13" s="71">
        <v>1293.4691528799999</v>
      </c>
      <c r="O13" s="71">
        <v>1318.3340209099999</v>
      </c>
      <c r="P13" s="71">
        <v>1342.53999045</v>
      </c>
      <c r="Q13" s="71">
        <v>1337.13786835</v>
      </c>
      <c r="R13" s="71">
        <v>1328.46617827</v>
      </c>
      <c r="S13" s="71">
        <v>1262.76170161</v>
      </c>
      <c r="T13" s="71">
        <v>1340.12154854</v>
      </c>
      <c r="U13" s="71">
        <v>1282.65771597</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611.38954475999992</v>
      </c>
      <c r="E14" s="74">
        <v>612.95514417000004</v>
      </c>
      <c r="F14" s="74">
        <v>597.28816637</v>
      </c>
      <c r="G14" s="74">
        <v>590.92869188000009</v>
      </c>
      <c r="H14" s="74">
        <v>561.74382924999998</v>
      </c>
      <c r="I14" s="74">
        <v>561.19470756999999</v>
      </c>
      <c r="J14" s="74">
        <v>543.69475821000003</v>
      </c>
      <c r="K14" s="74">
        <v>527.93818579999993</v>
      </c>
      <c r="L14" s="74">
        <v>521.27146069000003</v>
      </c>
      <c r="M14" s="74">
        <v>516.81435739999995</v>
      </c>
      <c r="N14" s="74">
        <v>526.12209814000005</v>
      </c>
      <c r="O14" s="74">
        <v>535.15603170000009</v>
      </c>
      <c r="P14" s="74">
        <v>546.30619278000006</v>
      </c>
      <c r="Q14" s="74">
        <v>539.59972739</v>
      </c>
      <c r="R14" s="74">
        <v>538.39280474999998</v>
      </c>
      <c r="S14" s="74">
        <v>492.40127271</v>
      </c>
      <c r="T14" s="74">
        <v>519.91334274999997</v>
      </c>
      <c r="U14" s="74">
        <v>521.69155924999995</v>
      </c>
      <c r="V14" s="74">
        <v>40.672702682451387</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299.78700047999996</v>
      </c>
      <c r="E15" s="74">
        <v>294.07548894000001</v>
      </c>
      <c r="F15" s="74">
        <v>284.06378282000003</v>
      </c>
      <c r="G15" s="74">
        <v>288.01665550000001</v>
      </c>
      <c r="H15" s="74">
        <v>267.95694452999999</v>
      </c>
      <c r="I15" s="74">
        <v>294.87973384000003</v>
      </c>
      <c r="J15" s="74">
        <v>273.54788242000001</v>
      </c>
      <c r="K15" s="74">
        <v>282.30706075000001</v>
      </c>
      <c r="L15" s="74">
        <v>288.24418787999997</v>
      </c>
      <c r="M15" s="74">
        <v>258.88870721000001</v>
      </c>
      <c r="N15" s="74">
        <v>268.70378464999999</v>
      </c>
      <c r="O15" s="74">
        <v>277.45056851000004</v>
      </c>
      <c r="P15" s="74">
        <v>284.01936631000001</v>
      </c>
      <c r="Q15" s="74">
        <v>283.42909221999997</v>
      </c>
      <c r="R15" s="74">
        <v>281.51778284</v>
      </c>
      <c r="S15" s="74">
        <v>275.99768517999996</v>
      </c>
      <c r="T15" s="74">
        <v>300.06692385999997</v>
      </c>
      <c r="U15" s="74">
        <v>255.20730274000002</v>
      </c>
      <c r="V15" s="74">
        <v>19.896758079921693</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78.70711575</v>
      </c>
      <c r="E16" s="74">
        <v>82.88160843</v>
      </c>
      <c r="F16" s="74">
        <v>83.988508080000003</v>
      </c>
      <c r="G16" s="74">
        <v>79.789454849999998</v>
      </c>
      <c r="H16" s="74">
        <v>68.080274639999999</v>
      </c>
      <c r="I16" s="74">
        <v>78.063256920000001</v>
      </c>
      <c r="J16" s="74">
        <v>76.400245070000011</v>
      </c>
      <c r="K16" s="74">
        <v>76.411883889999999</v>
      </c>
      <c r="L16" s="74">
        <v>73.032262010000011</v>
      </c>
      <c r="M16" s="74">
        <v>72.017008239999996</v>
      </c>
      <c r="N16" s="74">
        <v>71.924270590000006</v>
      </c>
      <c r="O16" s="74">
        <v>71.9642482</v>
      </c>
      <c r="P16" s="74">
        <v>72.168906860000007</v>
      </c>
      <c r="Q16" s="74">
        <v>67.980939429999992</v>
      </c>
      <c r="R16" s="74">
        <v>63.409922830000006</v>
      </c>
      <c r="S16" s="74">
        <v>60.752162949999999</v>
      </c>
      <c r="T16" s="74">
        <v>65.235937829999997</v>
      </c>
      <c r="U16" s="74">
        <v>60.229076919999997</v>
      </c>
      <c r="V16" s="74">
        <v>4.6956468721238087</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269.97199033999999</v>
      </c>
      <c r="E17" s="74">
        <v>275.02316103999999</v>
      </c>
      <c r="F17" s="74">
        <v>277.94696727999997</v>
      </c>
      <c r="G17" s="74">
        <v>280.68441710999997</v>
      </c>
      <c r="H17" s="74">
        <v>266.91470555999996</v>
      </c>
      <c r="I17" s="74">
        <v>279.95470703000001</v>
      </c>
      <c r="J17" s="74">
        <v>276.72991661000003</v>
      </c>
      <c r="K17" s="74">
        <v>278.46093777000004</v>
      </c>
      <c r="L17" s="74">
        <v>276.77344799999997</v>
      </c>
      <c r="M17" s="74">
        <v>271.44415563000001</v>
      </c>
      <c r="N17" s="74">
        <v>276.13853838</v>
      </c>
      <c r="O17" s="74">
        <v>280.22199570999999</v>
      </c>
      <c r="P17" s="74">
        <v>283.73292894000002</v>
      </c>
      <c r="Q17" s="74">
        <v>284.77814197999999</v>
      </c>
      <c r="R17" s="74">
        <v>281.84737826000003</v>
      </c>
      <c r="S17" s="74">
        <v>272.59689033999996</v>
      </c>
      <c r="T17" s="74">
        <v>284.86332265999999</v>
      </c>
      <c r="U17" s="74">
        <v>275.63738416000001</v>
      </c>
      <c r="V17" s="74">
        <v>21.489551010228112</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58.378770080000002</v>
      </c>
      <c r="E18" s="74">
        <v>57.462663509999999</v>
      </c>
      <c r="F18" s="74">
        <v>55.516975639999998</v>
      </c>
      <c r="G18" s="74">
        <v>56.189515639999996</v>
      </c>
      <c r="H18" s="74">
        <v>55.517508450000001</v>
      </c>
      <c r="I18" s="74">
        <v>60.489177239999997</v>
      </c>
      <c r="J18" s="74">
        <v>56.46327823</v>
      </c>
      <c r="K18" s="74">
        <v>57.8760938</v>
      </c>
      <c r="L18" s="74">
        <v>57.949646289999997</v>
      </c>
      <c r="M18" s="74">
        <v>53.970697770000001</v>
      </c>
      <c r="N18" s="74">
        <v>55.343048899999999</v>
      </c>
      <c r="O18" s="74">
        <v>57.295602789999997</v>
      </c>
      <c r="P18" s="74">
        <v>57.757786999999993</v>
      </c>
      <c r="Q18" s="74">
        <v>57.042822650000005</v>
      </c>
      <c r="R18" s="74">
        <v>56.939845509999998</v>
      </c>
      <c r="S18" s="74">
        <v>54.987489049999994</v>
      </c>
      <c r="T18" s="74">
        <v>58.551361210000003</v>
      </c>
      <c r="U18" s="74">
        <v>56.104111119999999</v>
      </c>
      <c r="V18" s="74">
        <v>4.3740516601946053</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70.130250150000009</v>
      </c>
      <c r="E19" s="74">
        <v>74.57989705</v>
      </c>
      <c r="F19" s="74">
        <v>80.615754979999991</v>
      </c>
      <c r="G19" s="74">
        <v>85.69879607</v>
      </c>
      <c r="H19" s="74">
        <v>88.491768690000001</v>
      </c>
      <c r="I19" s="74">
        <v>95.514689199999992</v>
      </c>
      <c r="J19" s="74">
        <v>90.435093289999998</v>
      </c>
      <c r="K19" s="74">
        <v>96.161544230000004</v>
      </c>
      <c r="L19" s="74">
        <v>97.050347439999996</v>
      </c>
      <c r="M19" s="74">
        <v>92.635995710000003</v>
      </c>
      <c r="N19" s="74">
        <v>95.237412230000004</v>
      </c>
      <c r="O19" s="74">
        <v>96.245573999999991</v>
      </c>
      <c r="P19" s="74">
        <v>98.554808550000004</v>
      </c>
      <c r="Q19" s="74">
        <v>104.30714467999999</v>
      </c>
      <c r="R19" s="74">
        <v>106.3584441</v>
      </c>
      <c r="S19" s="74">
        <v>106.02620139</v>
      </c>
      <c r="T19" s="74">
        <v>111.49066025</v>
      </c>
      <c r="U19" s="74">
        <v>113.78828178000001</v>
      </c>
      <c r="V19" s="74">
        <v>8.8712896950803817</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323.55156069999998</v>
      </c>
      <c r="E20" s="71">
        <v>327.89929749000004</v>
      </c>
      <c r="F20" s="71">
        <v>331.79566303000001</v>
      </c>
      <c r="G20" s="71">
        <v>334.02871246000001</v>
      </c>
      <c r="H20" s="71">
        <v>318.97457835</v>
      </c>
      <c r="I20" s="71">
        <v>332.46775087999998</v>
      </c>
      <c r="J20" s="71">
        <v>328.72484357000002</v>
      </c>
      <c r="K20" s="71">
        <v>330.99001794999998</v>
      </c>
      <c r="L20" s="71">
        <v>328.78109900999999</v>
      </c>
      <c r="M20" s="71">
        <v>322.77806319999996</v>
      </c>
      <c r="N20" s="71">
        <v>328.06194533999997</v>
      </c>
      <c r="O20" s="71">
        <v>331.30050014</v>
      </c>
      <c r="P20" s="71">
        <v>335.41031776</v>
      </c>
      <c r="Q20" s="71">
        <v>335.20560465</v>
      </c>
      <c r="R20" s="71">
        <v>330.15450568</v>
      </c>
      <c r="S20" s="71">
        <v>320.70546199</v>
      </c>
      <c r="T20" s="71">
        <v>333.60387363000001</v>
      </c>
      <c r="U20" s="71">
        <v>324.19321083</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12.863783250000001</v>
      </c>
      <c r="E21" s="74">
        <v>12.194352029999999</v>
      </c>
      <c r="F21" s="74">
        <v>10.54533213</v>
      </c>
      <c r="G21" s="74">
        <v>10.017780179999999</v>
      </c>
      <c r="H21" s="74">
        <v>8.9826151200000002</v>
      </c>
      <c r="I21" s="74">
        <v>7.7680872600000006</v>
      </c>
      <c r="J21" s="74">
        <v>6.8476966800000003</v>
      </c>
      <c r="K21" s="74">
        <v>6.7346304200000002</v>
      </c>
      <c r="L21" s="74">
        <v>5.8492249000000003</v>
      </c>
      <c r="M21" s="74">
        <v>5.62812191</v>
      </c>
      <c r="N21" s="74">
        <v>5.8971010100000001</v>
      </c>
      <c r="O21" s="74">
        <v>5.7357518499999998</v>
      </c>
      <c r="P21" s="74">
        <v>5.3701548499999996</v>
      </c>
      <c r="Q21" s="74">
        <v>4.9330366299999993</v>
      </c>
      <c r="R21" s="74">
        <v>4.6826654300000001</v>
      </c>
      <c r="S21" s="74">
        <v>4.2820496500000003</v>
      </c>
      <c r="T21" s="74">
        <v>4.2172461199999995</v>
      </c>
      <c r="U21" s="74">
        <v>5.4817554200000007</v>
      </c>
      <c r="V21" s="74">
        <v>1.6908914921338427</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63.800214820000001</v>
      </c>
      <c r="E22" s="74">
        <v>65.78028544</v>
      </c>
      <c r="F22" s="74">
        <v>71.928833249999997</v>
      </c>
      <c r="G22" s="74">
        <v>76.525863659999999</v>
      </c>
      <c r="H22" s="74">
        <v>71.684043970000005</v>
      </c>
      <c r="I22" s="74">
        <v>74.718874150000005</v>
      </c>
      <c r="J22" s="74">
        <v>70.00660554000001</v>
      </c>
      <c r="K22" s="74">
        <v>59.576916069999996</v>
      </c>
      <c r="L22" s="74">
        <v>53.281902090000003</v>
      </c>
      <c r="M22" s="74">
        <v>50.023807390000002</v>
      </c>
      <c r="N22" s="74">
        <v>51.482978250000002</v>
      </c>
      <c r="O22" s="74">
        <v>60.444323940000004</v>
      </c>
      <c r="P22" s="74">
        <v>66.7875619</v>
      </c>
      <c r="Q22" s="74">
        <v>61.819401329999998</v>
      </c>
      <c r="R22" s="74">
        <v>65.610178210000001</v>
      </c>
      <c r="S22" s="74">
        <v>64.281100850000001</v>
      </c>
      <c r="T22" s="74">
        <v>67.795436249999995</v>
      </c>
      <c r="U22" s="74">
        <v>64.036017569999998</v>
      </c>
      <c r="V22" s="74">
        <v>19.752423996188838</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92.710480840000002</v>
      </c>
      <c r="E23" s="74">
        <v>95.1606156</v>
      </c>
      <c r="F23" s="74">
        <v>96.218212210000004</v>
      </c>
      <c r="G23" s="74">
        <v>89.382711700000002</v>
      </c>
      <c r="H23" s="74">
        <v>81.5674992</v>
      </c>
      <c r="I23" s="74">
        <v>82.693997550000006</v>
      </c>
      <c r="J23" s="74">
        <v>86.220736369999997</v>
      </c>
      <c r="K23" s="74">
        <v>90.23956969000001</v>
      </c>
      <c r="L23" s="74">
        <v>87.889680839999997</v>
      </c>
      <c r="M23" s="74">
        <v>82.59097349999999</v>
      </c>
      <c r="N23" s="74">
        <v>81.78336711</v>
      </c>
      <c r="O23" s="74">
        <v>75.43100926999999</v>
      </c>
      <c r="P23" s="74">
        <v>73.538962920000003</v>
      </c>
      <c r="Q23" s="74">
        <v>70.47004312</v>
      </c>
      <c r="R23" s="74">
        <v>56.549135649999997</v>
      </c>
      <c r="S23" s="74">
        <v>46.732737809999996</v>
      </c>
      <c r="T23" s="74">
        <v>52.368111200000001</v>
      </c>
      <c r="U23" s="74">
        <v>55.998413620000001</v>
      </c>
      <c r="V23" s="74">
        <v>17.27316049482738</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87.809440000000009</v>
      </c>
      <c r="E24" s="74">
        <v>87.521856</v>
      </c>
      <c r="F24" s="74">
        <v>82.835372000000007</v>
      </c>
      <c r="G24" s="74">
        <v>82.982690000000005</v>
      </c>
      <c r="H24" s="74">
        <v>79.265855999999999</v>
      </c>
      <c r="I24" s="74">
        <v>81.093614000000002</v>
      </c>
      <c r="J24" s="74">
        <v>80.277453620000003</v>
      </c>
      <c r="K24" s="74">
        <v>78.071403459999999</v>
      </c>
      <c r="L24" s="74">
        <v>77.642491710000002</v>
      </c>
      <c r="M24" s="74">
        <v>77.731530769999992</v>
      </c>
      <c r="N24" s="74">
        <v>75.689447010000009</v>
      </c>
      <c r="O24" s="74">
        <v>74.031445359999992</v>
      </c>
      <c r="P24" s="74">
        <v>73.108215060000006</v>
      </c>
      <c r="Q24" s="74">
        <v>73.316679319999992</v>
      </c>
      <c r="R24" s="74">
        <v>72.922787540000002</v>
      </c>
      <c r="S24" s="74">
        <v>65.172093959999998</v>
      </c>
      <c r="T24" s="74">
        <v>68.539298700000003</v>
      </c>
      <c r="U24" s="74">
        <v>56.377502749999998</v>
      </c>
      <c r="V24" s="74">
        <v>17.39009358205319</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50.859502500000005</v>
      </c>
      <c r="E25" s="74">
        <v>49.97087689</v>
      </c>
      <c r="F25" s="74">
        <v>50.117509299999995</v>
      </c>
      <c r="G25" s="74">
        <v>52.369590870000003</v>
      </c>
      <c r="H25" s="74">
        <v>51.98203668</v>
      </c>
      <c r="I25" s="74">
        <v>56.836323709999995</v>
      </c>
      <c r="J25" s="74">
        <v>50.093365740000003</v>
      </c>
      <c r="K25" s="74">
        <v>55.264613250000004</v>
      </c>
      <c r="L25" s="74">
        <v>58.005768140000001</v>
      </c>
      <c r="M25" s="74">
        <v>56.946524369999999</v>
      </c>
      <c r="N25" s="74">
        <v>56.524132700000003</v>
      </c>
      <c r="O25" s="74">
        <v>57.686785620000002</v>
      </c>
      <c r="P25" s="74">
        <v>51.962605839999995</v>
      </c>
      <c r="Q25" s="74">
        <v>56.767403479999999</v>
      </c>
      <c r="R25" s="74">
        <v>55.649319800000001</v>
      </c>
      <c r="S25" s="74">
        <v>58.571800869999997</v>
      </c>
      <c r="T25" s="74">
        <v>57.400426829999994</v>
      </c>
      <c r="U25" s="74">
        <v>50.601647079999999</v>
      </c>
      <c r="V25" s="74">
        <v>15.608484505412553</v>
      </c>
      <c r="X25" s="74"/>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7.4856167299999994</v>
      </c>
      <c r="E26" s="74">
        <v>8.3883702499999995</v>
      </c>
      <c r="F26" s="74">
        <v>9.18511743</v>
      </c>
      <c r="G26" s="74">
        <v>10.09772062</v>
      </c>
      <c r="H26" s="74">
        <v>11.05985568</v>
      </c>
      <c r="I26" s="74">
        <v>12.547857860000001</v>
      </c>
      <c r="J26" s="74">
        <v>13.40392508</v>
      </c>
      <c r="K26" s="74">
        <v>14.77664496</v>
      </c>
      <c r="L26" s="74">
        <v>15.64557993</v>
      </c>
      <c r="M26" s="74">
        <v>16.6233319</v>
      </c>
      <c r="N26" s="74">
        <v>17.801870659999999</v>
      </c>
      <c r="O26" s="74">
        <v>18.23337806</v>
      </c>
      <c r="P26" s="74">
        <v>18.61686006</v>
      </c>
      <c r="Q26" s="74">
        <v>19.202734029999998</v>
      </c>
      <c r="R26" s="74">
        <v>19.855973170000002</v>
      </c>
      <c r="S26" s="74">
        <v>20.396052489999999</v>
      </c>
      <c r="T26" s="74">
        <v>21.35054787</v>
      </c>
      <c r="U26" s="74">
        <v>21.122679649999998</v>
      </c>
      <c r="V26" s="74">
        <v>6.5154602084114224</v>
      </c>
      <c r="X26" s="74"/>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6.1545544799999998</v>
      </c>
      <c r="E27" s="74">
        <v>7.1994044299999995</v>
      </c>
      <c r="F27" s="74">
        <v>9.15423878</v>
      </c>
      <c r="G27" s="74">
        <v>10.50368542</v>
      </c>
      <c r="H27" s="74">
        <v>11.72457668</v>
      </c>
      <c r="I27" s="74">
        <v>13.24069218</v>
      </c>
      <c r="J27" s="74">
        <v>16.115286560000001</v>
      </c>
      <c r="K27" s="74">
        <v>18.473892719999998</v>
      </c>
      <c r="L27" s="74">
        <v>21.276684920000001</v>
      </c>
      <c r="M27" s="74">
        <v>22.810022</v>
      </c>
      <c r="N27" s="74">
        <v>27.338484270000002</v>
      </c>
      <c r="O27" s="74">
        <v>27.679987000000001</v>
      </c>
      <c r="P27" s="74">
        <v>32.947380449999997</v>
      </c>
      <c r="Q27" s="74">
        <v>34.571934380000002</v>
      </c>
      <c r="R27" s="74">
        <v>39.556625099999998</v>
      </c>
      <c r="S27" s="74">
        <v>43.817282079999998</v>
      </c>
      <c r="T27" s="74">
        <v>42.6879098</v>
      </c>
      <c r="U27" s="74">
        <v>47.197447060000002</v>
      </c>
      <c r="V27" s="74">
        <v>14.558431664612909</v>
      </c>
      <c r="X27" s="74"/>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0.12794116999999999</v>
      </c>
      <c r="E28" s="74">
        <v>0.21710441999999999</v>
      </c>
      <c r="F28" s="74">
        <v>0.32830732000000001</v>
      </c>
      <c r="G28" s="74">
        <v>0.64427941</v>
      </c>
      <c r="H28" s="74">
        <v>1.21930637</v>
      </c>
      <c r="I28" s="74">
        <v>2.0087956500000002</v>
      </c>
      <c r="J28" s="74">
        <v>4.1023467199999999</v>
      </c>
      <c r="K28" s="74">
        <v>6.1746489799999997</v>
      </c>
      <c r="L28" s="74">
        <v>7.4523000700000006</v>
      </c>
      <c r="M28" s="74">
        <v>8.5231700099999994</v>
      </c>
      <c r="N28" s="74">
        <v>9.4373408100000002</v>
      </c>
      <c r="O28" s="74">
        <v>9.7925841000000009</v>
      </c>
      <c r="P28" s="74">
        <v>10.666116369999999</v>
      </c>
      <c r="Q28" s="74">
        <v>11.65664838</v>
      </c>
      <c r="R28" s="74">
        <v>12.72839027</v>
      </c>
      <c r="S28" s="74">
        <v>14.799463680000001</v>
      </c>
      <c r="T28" s="74">
        <v>16.62134631</v>
      </c>
      <c r="U28" s="74">
        <v>20.735710790000002</v>
      </c>
      <c r="V28" s="74">
        <v>6.396096555172269</v>
      </c>
      <c r="X28" s="74"/>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[1]Europa!C29</f>
        <v>Otras renovables</v>
      </c>
      <c r="D29" s="74">
        <v>1.7400269099999832</v>
      </c>
      <c r="E29" s="74">
        <v>1.4664324300000544</v>
      </c>
      <c r="F29" s="74">
        <v>1.4827406100000076</v>
      </c>
      <c r="G29" s="74">
        <v>1.5043905999999083</v>
      </c>
      <c r="H29" s="74">
        <v>1.4887886499999468</v>
      </c>
      <c r="I29" s="74">
        <v>1.5595085199999517</v>
      </c>
      <c r="J29" s="74">
        <v>1.6574272599999063</v>
      </c>
      <c r="K29" s="74">
        <v>1.677698399999997</v>
      </c>
      <c r="L29" s="74">
        <v>1.7374664100000246</v>
      </c>
      <c r="M29" s="74">
        <v>1.9005813499999817</v>
      </c>
      <c r="N29" s="74">
        <v>2.1072235199999341</v>
      </c>
      <c r="O29" s="74">
        <v>2.2652349400000276</v>
      </c>
      <c r="P29" s="74">
        <v>2.4124603099999717</v>
      </c>
      <c r="Q29" s="74">
        <v>2.4677239800000166</v>
      </c>
      <c r="R29" s="74">
        <v>2.5994305099999906</v>
      </c>
      <c r="S29" s="74">
        <v>2.65288060000006</v>
      </c>
      <c r="T29" s="74">
        <v>2.6235505500000613</v>
      </c>
      <c r="U29" s="74">
        <v>2.6420368899999858</v>
      </c>
      <c r="V29" s="74">
        <v>0.81495750118759069</v>
      </c>
      <c r="X29" s="74"/>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1388.3646715500001</v>
      </c>
      <c r="E30" s="71">
        <v>1396.97796313</v>
      </c>
      <c r="F30" s="71">
        <v>1379.4201551600001</v>
      </c>
      <c r="G30" s="71">
        <v>1381.30753106</v>
      </c>
      <c r="H30" s="71">
        <v>1308.70503113</v>
      </c>
      <c r="I30" s="71">
        <v>1370.0962717899999</v>
      </c>
      <c r="J30" s="71">
        <v>1317.2711738199998</v>
      </c>
      <c r="K30" s="71">
        <v>1319.15570624</v>
      </c>
      <c r="L30" s="71">
        <v>1314.3213523100001</v>
      </c>
      <c r="M30" s="71">
        <v>1265.77092195</v>
      </c>
      <c r="N30" s="71">
        <v>1293.4691528799999</v>
      </c>
      <c r="O30" s="71">
        <v>1318.3340209099999</v>
      </c>
      <c r="P30" s="71">
        <v>1342.53999045</v>
      </c>
      <c r="Q30" s="71">
        <v>1337.13786835</v>
      </c>
      <c r="R30" s="71">
        <v>1328.46617827</v>
      </c>
      <c r="S30" s="71">
        <v>1262.76170161</v>
      </c>
      <c r="T30" s="71">
        <v>1340.12154854</v>
      </c>
      <c r="U30" s="71">
        <v>1282.65771597</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[1]Europa!C31</f>
        <v>Industria</v>
      </c>
      <c r="D31" s="74">
        <v>368.80498048000004</v>
      </c>
      <c r="E31" s="74">
        <v>365.99322519000003</v>
      </c>
      <c r="F31" s="74">
        <v>370.57897297</v>
      </c>
      <c r="G31" s="74">
        <v>353.77330795</v>
      </c>
      <c r="H31" s="74">
        <v>304.37952802999996</v>
      </c>
      <c r="I31" s="74">
        <v>330.79770066999998</v>
      </c>
      <c r="J31" s="74">
        <v>331.66956805000001</v>
      </c>
      <c r="K31" s="74">
        <v>326.94815163999999</v>
      </c>
      <c r="L31" s="74">
        <v>323.16245653000004</v>
      </c>
      <c r="M31" s="74">
        <v>319.51976633999999</v>
      </c>
      <c r="N31" s="74">
        <v>320.82285839000002</v>
      </c>
      <c r="O31" s="74">
        <v>322.88920111000004</v>
      </c>
      <c r="P31" s="74">
        <v>332.96631683000004</v>
      </c>
      <c r="Q31" s="74">
        <v>334.56155914999999</v>
      </c>
      <c r="R31" s="74">
        <v>327.69379316999999</v>
      </c>
      <c r="S31" s="74">
        <v>316.68337488999998</v>
      </c>
      <c r="T31" s="74">
        <v>334.75146954000002</v>
      </c>
      <c r="U31" s="74">
        <v>310.17972057000003</v>
      </c>
      <c r="V31" s="74">
        <v>24.182579398076516</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351.89114567000001</v>
      </c>
      <c r="E32" s="74">
        <v>360.51121393000005</v>
      </c>
      <c r="F32" s="74">
        <v>367.70146844000004</v>
      </c>
      <c r="G32" s="74">
        <v>361.40016723000002</v>
      </c>
      <c r="H32" s="74">
        <v>353.13078954999997</v>
      </c>
      <c r="I32" s="74">
        <v>352.12911440000005</v>
      </c>
      <c r="J32" s="74">
        <v>350.12215086999998</v>
      </c>
      <c r="K32" s="74">
        <v>343.09158766999997</v>
      </c>
      <c r="L32" s="74">
        <v>340.73677296</v>
      </c>
      <c r="M32" s="74">
        <v>346.34599093000003</v>
      </c>
      <c r="N32" s="74">
        <v>353.84249290000002</v>
      </c>
      <c r="O32" s="74">
        <v>363.88806918</v>
      </c>
      <c r="P32" s="74">
        <v>371.04887553000003</v>
      </c>
      <c r="Q32" s="74">
        <v>372.52914625</v>
      </c>
      <c r="R32" s="74">
        <v>375.40212177999996</v>
      </c>
      <c r="S32" s="74">
        <v>327.35901114000001</v>
      </c>
      <c r="T32" s="74">
        <v>358.66761865999996</v>
      </c>
      <c r="U32" s="74">
        <v>368.23526311000001</v>
      </c>
      <c r="V32" s="74">
        <v>28.708770744151717</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503.16945860999999</v>
      </c>
      <c r="E33" s="74">
        <v>505.50641469999994</v>
      </c>
      <c r="F33" s="74">
        <v>481.73770619999999</v>
      </c>
      <c r="G33" s="74">
        <v>510.30591301000004</v>
      </c>
      <c r="H33" s="74">
        <v>504.41744442000004</v>
      </c>
      <c r="I33" s="74">
        <v>533.06285328000001</v>
      </c>
      <c r="J33" s="74">
        <v>484.83904041</v>
      </c>
      <c r="K33" s="74">
        <v>503.56240895000002</v>
      </c>
      <c r="L33" s="74">
        <v>507.77648175000002</v>
      </c>
      <c r="M33" s="74">
        <v>457.37060085000007</v>
      </c>
      <c r="N33" s="74">
        <v>477.88201246</v>
      </c>
      <c r="O33" s="74">
        <v>488.14294536</v>
      </c>
      <c r="P33" s="74">
        <v>490.23677211</v>
      </c>
      <c r="Q33" s="74">
        <v>483.55469174000007</v>
      </c>
      <c r="R33" s="74">
        <v>479.36734620999999</v>
      </c>
      <c r="S33" s="74">
        <v>472.20383655999996</v>
      </c>
      <c r="T33" s="74">
        <v>497.54975623000001</v>
      </c>
      <c r="U33" s="74">
        <v>466.78344622999998</v>
      </c>
      <c r="V33" s="74">
        <v>36.391894768044068</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611.38954475999992</v>
      </c>
      <c r="E34" s="71">
        <v>612.95514417000004</v>
      </c>
      <c r="F34" s="71">
        <v>597.28816637</v>
      </c>
      <c r="G34" s="71">
        <v>590.92869188000009</v>
      </c>
      <c r="H34" s="71">
        <v>561.74382924999998</v>
      </c>
      <c r="I34" s="71">
        <v>561.19470756999999</v>
      </c>
      <c r="J34" s="71">
        <v>543.69475821000003</v>
      </c>
      <c r="K34" s="71">
        <v>527.93818579999993</v>
      </c>
      <c r="L34" s="71">
        <v>521.27146069000003</v>
      </c>
      <c r="M34" s="71">
        <v>516.81435739999995</v>
      </c>
      <c r="N34" s="71">
        <v>526.12209814000005</v>
      </c>
      <c r="O34" s="71">
        <v>535.15603170000009</v>
      </c>
      <c r="P34" s="71">
        <v>546.30619278000006</v>
      </c>
      <c r="Q34" s="71">
        <v>539.59972739</v>
      </c>
      <c r="R34" s="71">
        <v>538.39280474999998</v>
      </c>
      <c r="S34" s="71">
        <v>492.40127271</v>
      </c>
      <c r="T34" s="71">
        <v>519.91334274999997</v>
      </c>
      <c r="U34" s="71">
        <v>521.69155924999995</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52.750308790000005</v>
      </c>
      <c r="E35" s="74">
        <v>51.379235250000001</v>
      </c>
      <c r="F35" s="74">
        <v>49.01253225</v>
      </c>
      <c r="G35" s="74">
        <v>45.82353079</v>
      </c>
      <c r="H35" s="74">
        <v>39.308889640000004</v>
      </c>
      <c r="I35" s="74">
        <v>38.25102519</v>
      </c>
      <c r="J35" s="74">
        <v>35.685393920000003</v>
      </c>
      <c r="K35" s="74">
        <v>33.765471400000003</v>
      </c>
      <c r="L35" s="74">
        <v>30.049159039999999</v>
      </c>
      <c r="M35" s="74">
        <v>28.76095939</v>
      </c>
      <c r="N35" s="74">
        <v>30.010636250000001</v>
      </c>
      <c r="O35" s="74">
        <v>27.35201593</v>
      </c>
      <c r="P35" s="74">
        <v>30.200989180000001</v>
      </c>
      <c r="Q35" s="74">
        <v>31.840453350000001</v>
      </c>
      <c r="R35" s="74">
        <v>29.894043010000001</v>
      </c>
      <c r="S35" s="74">
        <v>30.02786622</v>
      </c>
      <c r="T35" s="74">
        <v>29.72259085</v>
      </c>
      <c r="U35" s="74">
        <v>30.25007205</v>
      </c>
      <c r="V35" s="74">
        <v>5.7984591687640963</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342.21190736</v>
      </c>
      <c r="E36" s="74">
        <v>348.56152652999998</v>
      </c>
      <c r="F36" s="74">
        <v>353.37563650000004</v>
      </c>
      <c r="G36" s="74">
        <v>344.85519011000002</v>
      </c>
      <c r="H36" s="74">
        <v>334.61473008000002</v>
      </c>
      <c r="I36" s="74">
        <v>331.78635707999996</v>
      </c>
      <c r="J36" s="74">
        <v>329.04717046000002</v>
      </c>
      <c r="K36" s="74">
        <v>321.15795607000001</v>
      </c>
      <c r="L36" s="74">
        <v>319.72782532000002</v>
      </c>
      <c r="M36" s="74">
        <v>324.44705002999996</v>
      </c>
      <c r="N36" s="74">
        <v>331.90943867999999</v>
      </c>
      <c r="O36" s="74">
        <v>341.78712803999997</v>
      </c>
      <c r="P36" s="74">
        <v>347.39765531</v>
      </c>
      <c r="Q36" s="74">
        <v>347.02919850000001</v>
      </c>
      <c r="R36" s="74">
        <v>348.46222038999997</v>
      </c>
      <c r="S36" s="74">
        <v>301.04945796000004</v>
      </c>
      <c r="T36" s="74">
        <v>330.49640140999998</v>
      </c>
      <c r="U36" s="74">
        <v>339.52219543000001</v>
      </c>
      <c r="V36" s="74">
        <v>65.081021421567115</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86.439152219999983</v>
      </c>
      <c r="E37" s="74">
        <v>82.223532329999998</v>
      </c>
      <c r="F37" s="74">
        <v>66.407014419999996</v>
      </c>
      <c r="G37" s="74">
        <v>74.62076325000001</v>
      </c>
      <c r="H37" s="74">
        <v>68.823990240000001</v>
      </c>
      <c r="I37" s="74">
        <v>68.565368969999994</v>
      </c>
      <c r="J37" s="74">
        <v>60.030527220000003</v>
      </c>
      <c r="K37" s="74">
        <v>59.089007610000003</v>
      </c>
      <c r="L37" s="74">
        <v>60.342872550000003</v>
      </c>
      <c r="M37" s="74">
        <v>53.173689209999999</v>
      </c>
      <c r="N37" s="74">
        <v>54.411208569999999</v>
      </c>
      <c r="O37" s="74">
        <v>54.531625889999994</v>
      </c>
      <c r="P37" s="74">
        <v>53.895434020000003</v>
      </c>
      <c r="Q37" s="74">
        <v>47.913769019999997</v>
      </c>
      <c r="R37" s="74">
        <v>47.992202380000002</v>
      </c>
      <c r="S37" s="74">
        <v>48.124620819999997</v>
      </c>
      <c r="T37" s="74">
        <v>43.885409610000004</v>
      </c>
      <c r="U37" s="74">
        <v>43.818681589999997</v>
      </c>
      <c r="V37" s="74">
        <v>8.3993464745711233</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299.78700047999996</v>
      </c>
      <c r="E38" s="71">
        <v>294.07548894000001</v>
      </c>
      <c r="F38" s="71">
        <v>284.06378282000003</v>
      </c>
      <c r="G38" s="71">
        <v>288.01665550000001</v>
      </c>
      <c r="H38" s="71">
        <v>267.95694452999999</v>
      </c>
      <c r="I38" s="71">
        <v>294.87973384000003</v>
      </c>
      <c r="J38" s="71">
        <v>273.54788242000001</v>
      </c>
      <c r="K38" s="71">
        <v>282.30706075000001</v>
      </c>
      <c r="L38" s="71">
        <v>288.24418787999997</v>
      </c>
      <c r="M38" s="71">
        <v>258.88870721000001</v>
      </c>
      <c r="N38" s="71">
        <v>268.70378464999999</v>
      </c>
      <c r="O38" s="71">
        <v>277.45056851000004</v>
      </c>
      <c r="P38" s="71">
        <v>284.01936631000001</v>
      </c>
      <c r="Q38" s="71">
        <v>283.42909221999997</v>
      </c>
      <c r="R38" s="71">
        <v>281.51778284</v>
      </c>
      <c r="S38" s="71">
        <v>275.99768517999996</v>
      </c>
      <c r="T38" s="71">
        <v>300.06692385999997</v>
      </c>
      <c r="U38" s="71">
        <v>255.20730274000002</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106.17570828999999</v>
      </c>
      <c r="E39" s="74">
        <v>100.03881724999999</v>
      </c>
      <c r="F39" s="74">
        <v>101.40660256</v>
      </c>
      <c r="G39" s="74">
        <v>98.418636960000001</v>
      </c>
      <c r="H39" s="74">
        <v>84.006623250000004</v>
      </c>
      <c r="I39" s="74">
        <v>93.678805229999995</v>
      </c>
      <c r="J39" s="74">
        <v>94.096233479999995</v>
      </c>
      <c r="K39" s="74">
        <v>93.493278459999999</v>
      </c>
      <c r="L39" s="74">
        <v>94.986471340000008</v>
      </c>
      <c r="M39" s="74">
        <v>92.658296969999995</v>
      </c>
      <c r="N39" s="74">
        <v>91.055661420000007</v>
      </c>
      <c r="O39" s="74">
        <v>93.003860650000007</v>
      </c>
      <c r="P39" s="74">
        <v>97.455154039999996</v>
      </c>
      <c r="Q39" s="74">
        <v>96.341402149999993</v>
      </c>
      <c r="R39" s="74">
        <v>94.923091350000007</v>
      </c>
      <c r="S39" s="74">
        <v>92.255545609999999</v>
      </c>
      <c r="T39" s="74">
        <v>98.876737290000008</v>
      </c>
      <c r="U39" s="74">
        <v>82.650829220000006</v>
      </c>
      <c r="V39" s="74">
        <v>32.385761822890693</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0.59024922000000002</v>
      </c>
      <c r="E40" s="74">
        <v>0.70477728000000006</v>
      </c>
      <c r="F40" s="74">
        <v>0.83191571999999991</v>
      </c>
      <c r="G40" s="74">
        <v>0.91499814999999995</v>
      </c>
      <c r="H40" s="74">
        <v>1.05891223</v>
      </c>
      <c r="I40" s="74">
        <v>1.23106687</v>
      </c>
      <c r="J40" s="74">
        <v>1.3593505100000001</v>
      </c>
      <c r="K40" s="74">
        <v>1.437538</v>
      </c>
      <c r="L40" s="74">
        <v>1.5718478</v>
      </c>
      <c r="M40" s="74">
        <v>1.6803410699999999</v>
      </c>
      <c r="N40" s="74">
        <v>1.79166183</v>
      </c>
      <c r="O40" s="74">
        <v>1.8102193600000001</v>
      </c>
      <c r="P40" s="74">
        <v>1.7892875799999999</v>
      </c>
      <c r="Q40" s="74">
        <v>1.78134595</v>
      </c>
      <c r="R40" s="74">
        <v>2.02923396</v>
      </c>
      <c r="S40" s="74">
        <v>1.90549053</v>
      </c>
      <c r="T40" s="74">
        <v>2.5345886999999996</v>
      </c>
      <c r="U40" s="74">
        <v>2.2169655899999996</v>
      </c>
      <c r="V40" s="74">
        <v>0.86869206570416946</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172.29745027999999</v>
      </c>
      <c r="E41" s="74">
        <v>173.32303784000001</v>
      </c>
      <c r="F41" s="74">
        <v>161.55624126000001</v>
      </c>
      <c r="G41" s="74">
        <v>169.40292155999998</v>
      </c>
      <c r="H41" s="74">
        <v>165.29361808000002</v>
      </c>
      <c r="I41" s="74">
        <v>179.20561404000003</v>
      </c>
      <c r="J41" s="74">
        <v>157.22037072999998</v>
      </c>
      <c r="K41" s="74">
        <v>167.21643063999997</v>
      </c>
      <c r="L41" s="74">
        <v>171.97750873999999</v>
      </c>
      <c r="M41" s="74">
        <v>144.49647864000002</v>
      </c>
      <c r="N41" s="74">
        <v>156.81006195000001</v>
      </c>
      <c r="O41" s="74">
        <v>163.43596604000001</v>
      </c>
      <c r="P41" s="74">
        <v>164.33174249999999</v>
      </c>
      <c r="Q41" s="74">
        <v>164.97094748999999</v>
      </c>
      <c r="R41" s="74">
        <v>163.72954365000001</v>
      </c>
      <c r="S41" s="74">
        <v>161.54652618000003</v>
      </c>
      <c r="T41" s="74">
        <v>178.57384969999998</v>
      </c>
      <c r="U41" s="74">
        <v>154.07571649000002</v>
      </c>
      <c r="V41" s="74">
        <v>60.372769444990851</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608.0165467600001</v>
      </c>
      <c r="E42" s="71">
        <v>609.28269412999998</v>
      </c>
      <c r="F42" s="71">
        <v>594.21341396000003</v>
      </c>
      <c r="G42" s="71">
        <v>587.98356434000004</v>
      </c>
      <c r="H42" s="71">
        <v>558.87955165999995</v>
      </c>
      <c r="I42" s="71">
        <v>558.38458829000001</v>
      </c>
      <c r="J42" s="71">
        <v>540.79706565000004</v>
      </c>
      <c r="K42" s="71">
        <v>525.34385333</v>
      </c>
      <c r="L42" s="71">
        <v>518.58604476000005</v>
      </c>
      <c r="M42" s="71">
        <v>514.08408787999997</v>
      </c>
      <c r="N42" s="71">
        <v>523.92390983000007</v>
      </c>
      <c r="O42" s="71">
        <v>532.86216173000003</v>
      </c>
      <c r="P42" s="71">
        <v>544.14401373999999</v>
      </c>
      <c r="Q42" s="71">
        <v>537.84750979</v>
      </c>
      <c r="R42" s="71">
        <v>536.89384494000001</v>
      </c>
      <c r="S42" s="71">
        <v>490.73919713999999</v>
      </c>
      <c r="T42" s="71">
        <v>518.42062112999997</v>
      </c>
      <c r="U42" s="71">
        <v>520.12742569</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125.73499434</v>
      </c>
      <c r="E43" s="74">
        <v>121.78957030000001</v>
      </c>
      <c r="F43" s="74">
        <v>117.28226840000001</v>
      </c>
      <c r="G43" s="74">
        <v>111.06724464</v>
      </c>
      <c r="H43" s="74">
        <v>106.76696061</v>
      </c>
      <c r="I43" s="74">
        <v>100.35754341000001</v>
      </c>
      <c r="J43" s="74">
        <v>96.231571460000012</v>
      </c>
      <c r="K43" s="74">
        <v>90.456027370000001</v>
      </c>
      <c r="L43" s="74">
        <v>87.227226670000007</v>
      </c>
      <c r="M43" s="74">
        <v>86.501218689999988</v>
      </c>
      <c r="N43" s="74">
        <v>84.840852949999999</v>
      </c>
      <c r="O43" s="74">
        <v>85.079067620000004</v>
      </c>
      <c r="P43" s="74">
        <v>85.235001799999992</v>
      </c>
      <c r="Q43" s="74">
        <v>85.101384420000002</v>
      </c>
      <c r="R43" s="74">
        <v>86.64379550999999</v>
      </c>
      <c r="S43" s="74">
        <v>73.993798830000003</v>
      </c>
      <c r="T43" s="74">
        <v>81.227586610000003</v>
      </c>
      <c r="U43" s="74">
        <v>85.853053134261032</v>
      </c>
      <c r="V43" s="74">
        <v>16.506157701714834</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306.07461391999999</v>
      </c>
      <c r="E44" s="74">
        <v>310.32297342999999</v>
      </c>
      <c r="F44" s="74">
        <v>304.78466632000004</v>
      </c>
      <c r="G44" s="74">
        <v>311.21562603000001</v>
      </c>
      <c r="H44" s="74">
        <v>296.94973158000005</v>
      </c>
      <c r="I44" s="74">
        <v>301.56013637000001</v>
      </c>
      <c r="J44" s="74">
        <v>295.13676578999997</v>
      </c>
      <c r="K44" s="74">
        <v>291.03471896999997</v>
      </c>
      <c r="L44" s="74">
        <v>291.94146594</v>
      </c>
      <c r="M44" s="74">
        <v>289.41133325999999</v>
      </c>
      <c r="N44" s="74">
        <v>298.91137878000001</v>
      </c>
      <c r="O44" s="74">
        <v>306.22386693999999</v>
      </c>
      <c r="P44" s="74">
        <v>311.83997498000002</v>
      </c>
      <c r="Q44" s="74">
        <v>308.66209198000001</v>
      </c>
      <c r="R44" s="74">
        <v>307.88775164999998</v>
      </c>
      <c r="S44" s="74">
        <v>280.49854978000002</v>
      </c>
      <c r="T44" s="74">
        <v>297.00414357</v>
      </c>
      <c r="U44" s="74">
        <v>296.09298460184493</v>
      </c>
      <c r="V44" s="74">
        <v>56.927008647746</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23.519792839999997</v>
      </c>
      <c r="E45" s="74">
        <v>23.270962879999999</v>
      </c>
      <c r="F45" s="74">
        <v>20.09766192</v>
      </c>
      <c r="G45" s="74">
        <v>17.879719440000002</v>
      </c>
      <c r="H45" s="74">
        <v>15.479852450000001</v>
      </c>
      <c r="I45" s="74">
        <v>12.70134607</v>
      </c>
      <c r="J45" s="74">
        <v>11.68503321</v>
      </c>
      <c r="K45" s="74">
        <v>10.439263110000001</v>
      </c>
      <c r="L45" s="74">
        <v>8.8725418999999999</v>
      </c>
      <c r="M45" s="74">
        <v>8.0307544799999988</v>
      </c>
      <c r="N45" s="74">
        <v>8.1700373600000002</v>
      </c>
      <c r="O45" s="74">
        <v>6.9623396800000004</v>
      </c>
      <c r="P45" s="74">
        <v>6.78949684</v>
      </c>
      <c r="Q45" s="74">
        <v>6.3949960499999996</v>
      </c>
      <c r="R45" s="74">
        <v>5.7599346800000006</v>
      </c>
      <c r="S45" s="74">
        <v>4.8842429199999993</v>
      </c>
      <c r="T45" s="74">
        <v>4.7782885399999993</v>
      </c>
      <c r="U45" s="74">
        <v>5.4841986147844457</v>
      </c>
      <c r="V45" s="74">
        <v>1.0543952008508528</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8.7482775899999989</v>
      </c>
      <c r="E46" s="74">
        <v>8.7006022400000003</v>
      </c>
      <c r="F46" s="74">
        <v>9.2417603499999998</v>
      </c>
      <c r="G46" s="74">
        <v>8.7677088800000007</v>
      </c>
      <c r="H46" s="74">
        <v>8.1125280800000006</v>
      </c>
      <c r="I46" s="74">
        <v>7.9540212199999996</v>
      </c>
      <c r="J46" s="74">
        <v>8.2926304999999996</v>
      </c>
      <c r="K46" s="74">
        <v>7.9529688399999996</v>
      </c>
      <c r="L46" s="74">
        <v>7.8062633300000002</v>
      </c>
      <c r="M46" s="74">
        <v>8.4664916599999991</v>
      </c>
      <c r="N46" s="74">
        <v>8.7833250599999992</v>
      </c>
      <c r="O46" s="74">
        <v>9.1527675100000003</v>
      </c>
      <c r="P46" s="74">
        <v>9.2567543299999997</v>
      </c>
      <c r="Q46" s="74">
        <v>9.4995540500000004</v>
      </c>
      <c r="R46" s="74">
        <v>9.7279144199999994</v>
      </c>
      <c r="S46" s="74">
        <v>5.0458874900000001</v>
      </c>
      <c r="T46" s="74">
        <v>6.7008587500000001</v>
      </c>
      <c r="U46" s="74">
        <v>10.033576075723344</v>
      </c>
      <c r="V46" s="74">
        <v>1.9290611454323567</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33.289817880000001</v>
      </c>
      <c r="E47" s="74">
        <v>32.83373332</v>
      </c>
      <c r="F47" s="74">
        <v>32.18866165</v>
      </c>
      <c r="G47" s="74">
        <v>32.943246870000003</v>
      </c>
      <c r="H47" s="74">
        <v>32.774838889999998</v>
      </c>
      <c r="I47" s="74">
        <v>33.156770369999997</v>
      </c>
      <c r="J47" s="74">
        <v>32.786048000000001</v>
      </c>
      <c r="K47" s="74">
        <v>31.289475760000002</v>
      </c>
      <c r="L47" s="74">
        <v>33.942925009999996</v>
      </c>
      <c r="M47" s="74">
        <v>34.84423117</v>
      </c>
      <c r="N47" s="74">
        <v>36.041523439999999</v>
      </c>
      <c r="O47" s="74">
        <v>36.119005819999998</v>
      </c>
      <c r="P47" s="74">
        <v>36.488934560000004</v>
      </c>
      <c r="Q47" s="74">
        <v>37.35922163</v>
      </c>
      <c r="R47" s="74">
        <v>37.800086700000001</v>
      </c>
      <c r="S47" s="74">
        <v>34.437062339999997</v>
      </c>
      <c r="T47" s="74">
        <v>34.500008540000003</v>
      </c>
      <c r="U47" s="74">
        <v>33.895339132034536</v>
      </c>
      <c r="V47" s="74">
        <v>6.5167375258224549</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1358.6014555300001</v>
      </c>
      <c r="E48" s="71">
        <v>1392.0151237</v>
      </c>
      <c r="F48" s="71">
        <v>1363.5570900600001</v>
      </c>
      <c r="G48" s="71">
        <v>1400.91868727</v>
      </c>
      <c r="H48" s="71">
        <v>1334.6898145</v>
      </c>
      <c r="I48" s="71">
        <v>1369.7099600199999</v>
      </c>
      <c r="J48" s="71">
        <v>1350.98993397</v>
      </c>
      <c r="K48" s="71">
        <v>1349.9759365899999</v>
      </c>
      <c r="L48" s="71">
        <v>1341.0723781199999</v>
      </c>
      <c r="M48" s="71">
        <v>1307.17082624</v>
      </c>
      <c r="N48" s="71">
        <v>1378.2442823199999</v>
      </c>
      <c r="O48" s="71">
        <v>1404.4761485500001</v>
      </c>
      <c r="P48" s="71">
        <v>1439.8182536999998</v>
      </c>
      <c r="Q48" s="71">
        <v>1424.4035433199999</v>
      </c>
      <c r="R48" s="71">
        <v>1446.82732201</v>
      </c>
      <c r="S48" s="71">
        <v>1282.6069146300001</v>
      </c>
      <c r="T48" s="71">
        <v>1340.1671835300001</v>
      </c>
      <c r="U48" s="71">
        <v>1398.3514985100001</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1025.69159412</v>
      </c>
      <c r="E49" s="74">
        <v>1041.12417355</v>
      </c>
      <c r="F49" s="74">
        <v>1014.7109169900001</v>
      </c>
      <c r="G49" s="74">
        <v>1030.74931623</v>
      </c>
      <c r="H49" s="74">
        <v>976.20418016999997</v>
      </c>
      <c r="I49" s="74">
        <v>987.78219496999998</v>
      </c>
      <c r="J49" s="74">
        <v>969.93892382000001</v>
      </c>
      <c r="K49" s="74">
        <v>979.77722435999999</v>
      </c>
      <c r="L49" s="74">
        <v>972.90756073</v>
      </c>
      <c r="M49" s="74">
        <v>962.77529683</v>
      </c>
      <c r="N49" s="74">
        <v>1023.49625223</v>
      </c>
      <c r="O49" s="74">
        <v>1032.22507877</v>
      </c>
      <c r="P49" s="74">
        <v>1055.2050636499998</v>
      </c>
      <c r="Q49" s="74">
        <v>1040.00032799</v>
      </c>
      <c r="R49" s="74">
        <v>1031.05553394</v>
      </c>
      <c r="S49" s="74">
        <v>901.29140988000006</v>
      </c>
      <c r="T49" s="74">
        <v>931.89648452000006</v>
      </c>
      <c r="U49" s="74">
        <v>987.79396715999997</v>
      </c>
      <c r="V49" s="74">
        <v>70.639890486228552</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332.90986141000002</v>
      </c>
      <c r="E50" s="74">
        <v>350.89095014999998</v>
      </c>
      <c r="F50" s="74">
        <v>348.84617307000002</v>
      </c>
      <c r="G50" s="74">
        <v>370.16937103999999</v>
      </c>
      <c r="H50" s="74">
        <v>358.48563432999998</v>
      </c>
      <c r="I50" s="74">
        <v>381.92776505</v>
      </c>
      <c r="J50" s="74">
        <v>381.05101014999997</v>
      </c>
      <c r="K50" s="74">
        <v>370.19871223000001</v>
      </c>
      <c r="L50" s="74">
        <v>368.16481739</v>
      </c>
      <c r="M50" s="74">
        <v>344.39552940999999</v>
      </c>
      <c r="N50" s="74">
        <v>354.74803009000004</v>
      </c>
      <c r="O50" s="74">
        <v>372.25106978000002</v>
      </c>
      <c r="P50" s="74">
        <v>384.61319004999996</v>
      </c>
      <c r="Q50" s="74">
        <v>384.40321532999997</v>
      </c>
      <c r="R50" s="74">
        <v>415.77178807000001</v>
      </c>
      <c r="S50" s="74">
        <v>381.31550475</v>
      </c>
      <c r="T50" s="74">
        <v>408.27069900999999</v>
      </c>
      <c r="U50" s="74">
        <v>410.55753134999998</v>
      </c>
      <c r="V50" s="74">
        <v>29.360109513771437</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31.96737151</v>
      </c>
      <c r="E51" s="74">
        <v>32.695993890000004</v>
      </c>
      <c r="F51" s="74">
        <v>30.964366600000002</v>
      </c>
      <c r="G51" s="74">
        <v>31.205872660000001</v>
      </c>
      <c r="H51" s="74">
        <v>30.048896590000002</v>
      </c>
      <c r="I51" s="74">
        <v>29.954937089999998</v>
      </c>
      <c r="J51" s="74">
        <v>30.285397740000001</v>
      </c>
      <c r="K51" s="74">
        <v>31.50161877</v>
      </c>
      <c r="L51" s="74">
        <v>29.16525287</v>
      </c>
      <c r="M51" s="74">
        <v>28.68102404</v>
      </c>
      <c r="N51" s="74">
        <v>31.333190549999998</v>
      </c>
      <c r="O51" s="74">
        <v>32.32953088</v>
      </c>
      <c r="P51" s="74">
        <v>31.844718029999999</v>
      </c>
      <c r="Q51" s="74">
        <v>28.852581989999997</v>
      </c>
      <c r="R51" s="74">
        <v>30.202696209999999</v>
      </c>
      <c r="S51" s="74">
        <v>26.832204650000001</v>
      </c>
      <c r="T51" s="74">
        <v>28.958070240000001</v>
      </c>
      <c r="U51" s="74">
        <v>30.219894106400385</v>
      </c>
      <c r="V51" s="74">
        <v>2.1611085723869072</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118.69911879</v>
      </c>
      <c r="E52" s="74">
        <v>127.35179352999999</v>
      </c>
      <c r="F52" s="74">
        <v>113.594882</v>
      </c>
      <c r="G52" s="74">
        <v>124.58394687000001</v>
      </c>
      <c r="H52" s="74">
        <v>129.75725201</v>
      </c>
      <c r="I52" s="74">
        <v>135.91512588999998</v>
      </c>
      <c r="J52" s="74">
        <v>135.43429302999999</v>
      </c>
      <c r="K52" s="74">
        <v>136.98508631000001</v>
      </c>
      <c r="L52" s="74">
        <v>145.93399642</v>
      </c>
      <c r="M52" s="74">
        <v>141.40621643999998</v>
      </c>
      <c r="N52" s="74">
        <v>154.12191709999999</v>
      </c>
      <c r="O52" s="74">
        <v>163.95960686999999</v>
      </c>
      <c r="P52" s="74">
        <v>162.42023334000001</v>
      </c>
      <c r="Q52" s="74">
        <v>155.26558303000002</v>
      </c>
      <c r="R52" s="74">
        <v>156.80526121</v>
      </c>
      <c r="S52" s="74">
        <v>144.65922607000002</v>
      </c>
      <c r="T52" s="74">
        <v>146.60012315999998</v>
      </c>
      <c r="U52" s="74">
        <v>147.98992008964785</v>
      </c>
      <c r="V52" s="74">
        <v>10.583170272090893</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58.694890260000001</v>
      </c>
      <c r="E53" s="74">
        <v>62.06384302</v>
      </c>
      <c r="F53" s="74">
        <v>62.976682030000006</v>
      </c>
      <c r="G53" s="74">
        <v>66.82655887</v>
      </c>
      <c r="H53" s="74">
        <v>66.42312819</v>
      </c>
      <c r="I53" s="74">
        <v>67.332930160000004</v>
      </c>
      <c r="J53" s="74">
        <v>70.080631299999993</v>
      </c>
      <c r="K53" s="74">
        <v>66.081746280000004</v>
      </c>
      <c r="L53" s="74">
        <v>67.210817370000001</v>
      </c>
      <c r="M53" s="74">
        <v>67.92288988</v>
      </c>
      <c r="N53" s="74">
        <v>70.598799669999991</v>
      </c>
      <c r="O53" s="74">
        <v>68.358831969999997</v>
      </c>
      <c r="P53" s="74">
        <v>52.016053790000001</v>
      </c>
      <c r="Q53" s="74">
        <v>51.252280239999997</v>
      </c>
      <c r="R53" s="74">
        <v>46.687404700000002</v>
      </c>
      <c r="S53" s="74">
        <v>49.34701579</v>
      </c>
      <c r="T53" s="74">
        <v>56.304657160000005</v>
      </c>
      <c r="U53" s="74">
        <v>54.918407781936196</v>
      </c>
      <c r="V53" s="74">
        <v>3.9273678928691371</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28.079510600000003</v>
      </c>
      <c r="E54" s="74">
        <v>28.13397556</v>
      </c>
      <c r="F54" s="74">
        <v>29.501726589999997</v>
      </c>
      <c r="G54" s="74">
        <v>32.578944669999998</v>
      </c>
      <c r="H54" s="74">
        <v>33.153045729999995</v>
      </c>
      <c r="I54" s="74">
        <v>32.606885980000001</v>
      </c>
      <c r="J54" s="74">
        <v>31.458356690000002</v>
      </c>
      <c r="K54" s="74">
        <v>32.020174240000003</v>
      </c>
      <c r="L54" s="74">
        <v>33.913646749999998</v>
      </c>
      <c r="M54" s="74">
        <v>32.985380819999996</v>
      </c>
      <c r="N54" s="74">
        <v>34.472319890000001</v>
      </c>
      <c r="O54" s="74">
        <v>36.968329749999995</v>
      </c>
      <c r="P54" s="74">
        <v>38.324403230000001</v>
      </c>
      <c r="Q54" s="74">
        <v>40.939933960000005</v>
      </c>
      <c r="R54" s="74">
        <v>41.851330079999997</v>
      </c>
      <c r="S54" s="74">
        <v>25.292077219999999</v>
      </c>
      <c r="T54" s="74">
        <v>25.4711885</v>
      </c>
      <c r="U54" s="74">
        <v>35.649350701594159</v>
      </c>
      <c r="V54" s="74">
        <v>2.5493840954566847</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19.18217254</v>
      </c>
      <c r="E55" s="74">
        <v>19.159837380000003</v>
      </c>
      <c r="F55" s="74">
        <v>19.537804139999999</v>
      </c>
      <c r="G55" s="74">
        <v>20.191798259999999</v>
      </c>
      <c r="H55" s="74">
        <v>20.273079409999998</v>
      </c>
      <c r="I55" s="74">
        <v>20.670360809999998</v>
      </c>
      <c r="J55" s="74">
        <v>21.233867310000001</v>
      </c>
      <c r="K55" s="74">
        <v>20.528898140000003</v>
      </c>
      <c r="L55" s="74">
        <v>23.401197400000001</v>
      </c>
      <c r="M55" s="74">
        <v>25.577039290000002</v>
      </c>
      <c r="N55" s="74">
        <v>27.56834022</v>
      </c>
      <c r="O55" s="74">
        <v>28.299934740000001</v>
      </c>
      <c r="P55" s="74">
        <v>27.839111890000002</v>
      </c>
      <c r="Q55" s="74">
        <v>28.960465510000002</v>
      </c>
      <c r="R55" s="74">
        <v>28.492233599999999</v>
      </c>
      <c r="S55" s="74">
        <v>26.179274490000001</v>
      </c>
      <c r="T55" s="74">
        <v>26.603675580000001</v>
      </c>
      <c r="U55" s="74">
        <v>28.163429367983454</v>
      </c>
      <c r="V55" s="74">
        <v>2.0140450664938485</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619.56731654999999</v>
      </c>
      <c r="E56" s="71">
        <v>616.44314753000003</v>
      </c>
      <c r="F56" s="71">
        <v>607.82006380999997</v>
      </c>
      <c r="G56" s="71">
        <v>619.10282158999996</v>
      </c>
      <c r="H56" s="71">
        <v>607.34924745000001</v>
      </c>
      <c r="I56" s="71">
        <v>616.75702207999996</v>
      </c>
      <c r="J56" s="71">
        <v>604.49874467999996</v>
      </c>
      <c r="K56" s="71">
        <v>629.51465189999999</v>
      </c>
      <c r="L56" s="71">
        <v>626.76832146000004</v>
      </c>
      <c r="M56" s="71">
        <v>617.53654899000003</v>
      </c>
      <c r="N56" s="71">
        <v>662.05585208000002</v>
      </c>
      <c r="O56" s="71">
        <v>670.03268531000003</v>
      </c>
      <c r="P56" s="71">
        <v>663.89870307000001</v>
      </c>
      <c r="Q56" s="71">
        <v>644.45295306000003</v>
      </c>
      <c r="R56" s="71">
        <v>625.50134134999996</v>
      </c>
      <c r="S56" s="71">
        <v>587.65778345000001</v>
      </c>
      <c r="T56" s="71">
        <v>612.37784210999996</v>
      </c>
      <c r="U56" s="71">
        <v>632.94820603000005</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496.759277</v>
      </c>
      <c r="E57" s="74">
        <v>488.44768320999998</v>
      </c>
      <c r="F57" s="74">
        <v>479.38330543000001</v>
      </c>
      <c r="G57" s="74">
        <v>476.19796345999998</v>
      </c>
      <c r="H57" s="74">
        <v>460.61900238999999</v>
      </c>
      <c r="I57" s="74">
        <v>461.72931356999999</v>
      </c>
      <c r="J57" s="74">
        <v>449.35357990999995</v>
      </c>
      <c r="K57" s="74">
        <v>464.64082989000002</v>
      </c>
      <c r="L57" s="74">
        <v>462.79405496999999</v>
      </c>
      <c r="M57" s="74">
        <v>459.00921090000003</v>
      </c>
      <c r="N57" s="74">
        <v>501.43010535000002</v>
      </c>
      <c r="O57" s="74">
        <v>512.46141385999999</v>
      </c>
      <c r="P57" s="74">
        <v>521.11753798000007</v>
      </c>
      <c r="Q57" s="74">
        <v>508.66833179999998</v>
      </c>
      <c r="R57" s="74">
        <v>488.66514368999998</v>
      </c>
      <c r="S57" s="74">
        <v>458.89422595000002</v>
      </c>
      <c r="T57" s="74">
        <v>483.50867762999997</v>
      </c>
      <c r="U57" s="74">
        <v>477.52396635000002</v>
      </c>
      <c r="V57" s="74">
        <v>75.444398420076524</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122.80803955</v>
      </c>
      <c r="E58" s="74">
        <v>127.99546432</v>
      </c>
      <c r="F58" s="74">
        <v>128.43675837999999</v>
      </c>
      <c r="G58" s="74">
        <v>142.90485813000001</v>
      </c>
      <c r="H58" s="74">
        <v>146.73024505999999</v>
      </c>
      <c r="I58" s="74">
        <v>155.02770851</v>
      </c>
      <c r="J58" s="74">
        <v>155.14516477000001</v>
      </c>
      <c r="K58" s="74">
        <v>164.87382201</v>
      </c>
      <c r="L58" s="74">
        <v>163.97426649000002</v>
      </c>
      <c r="M58" s="74">
        <v>158.52733809</v>
      </c>
      <c r="N58" s="74">
        <v>160.62574673</v>
      </c>
      <c r="O58" s="74">
        <v>157.57127145000001</v>
      </c>
      <c r="P58" s="74">
        <v>142.78116509</v>
      </c>
      <c r="Q58" s="74">
        <v>135.78462126000002</v>
      </c>
      <c r="R58" s="74">
        <v>136.83619766000001</v>
      </c>
      <c r="S58" s="74">
        <v>128.76355749999999</v>
      </c>
      <c r="T58" s="74">
        <v>128.86916447999999</v>
      </c>
      <c r="U58" s="74">
        <v>155.42423968</v>
      </c>
      <c r="V58" s="74">
        <v>24.555601579923479</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71.056255719999996</v>
      </c>
      <c r="E59" s="74">
        <v>75.624829980000001</v>
      </c>
      <c r="F59" s="74">
        <v>73.344494569999995</v>
      </c>
      <c r="G59" s="74">
        <v>77.817849260000003</v>
      </c>
      <c r="H59" s="74">
        <v>75.95357971</v>
      </c>
      <c r="I59" s="74">
        <v>76.260960159999996</v>
      </c>
      <c r="J59" s="74">
        <v>75.182115260000003</v>
      </c>
      <c r="K59" s="74">
        <v>84.802631129999995</v>
      </c>
      <c r="L59" s="74">
        <v>79.716103900000007</v>
      </c>
      <c r="M59" s="74">
        <v>79.109330260000007</v>
      </c>
      <c r="N59" s="74">
        <v>91.011929289999998</v>
      </c>
      <c r="O59" s="74">
        <v>91.767331200000001</v>
      </c>
      <c r="P59" s="74">
        <v>94.238054890000001</v>
      </c>
      <c r="Q59" s="74">
        <v>93.397674629999997</v>
      </c>
      <c r="R59" s="74">
        <v>93.609082349999994</v>
      </c>
      <c r="S59" s="74">
        <v>78.91641568</v>
      </c>
      <c r="T59" s="74">
        <v>87.383696790000002</v>
      </c>
      <c r="U59" s="74">
        <v>89.331728264716148</v>
      </c>
      <c r="V59" s="74">
        <v>14.113592141294742</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85.687522270000002</v>
      </c>
      <c r="E60" s="74">
        <v>89.857605339999992</v>
      </c>
      <c r="F60" s="74">
        <v>87.542368199999999</v>
      </c>
      <c r="G60" s="74">
        <v>91.399317490000001</v>
      </c>
      <c r="H60" s="74">
        <v>91.050321819999994</v>
      </c>
      <c r="I60" s="74">
        <v>92.573674159999996</v>
      </c>
      <c r="J60" s="74">
        <v>94.430343370000003</v>
      </c>
      <c r="K60" s="74">
        <v>104.02365036</v>
      </c>
      <c r="L60" s="74">
        <v>104.18671204</v>
      </c>
      <c r="M60" s="74">
        <v>102.19232709000001</v>
      </c>
      <c r="N60" s="74">
        <v>109.92226536000001</v>
      </c>
      <c r="O60" s="74">
        <v>115.42116511</v>
      </c>
      <c r="P60" s="74">
        <v>118.21538541</v>
      </c>
      <c r="Q60" s="74">
        <v>106.05737592999999</v>
      </c>
      <c r="R60" s="74">
        <v>104.84300032</v>
      </c>
      <c r="S60" s="74">
        <v>100.73623493999999</v>
      </c>
      <c r="T60" s="74">
        <v>107.17590141000001</v>
      </c>
      <c r="U60" s="74">
        <v>102.51702478892038</v>
      </c>
      <c r="V60" s="74">
        <v>16.196747824270055</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64.762282200000001</v>
      </c>
      <c r="E61" s="74">
        <v>66.164515010000002</v>
      </c>
      <c r="F61" s="74">
        <v>67.869203290000002</v>
      </c>
      <c r="G61" s="74">
        <v>66.590431710000004</v>
      </c>
      <c r="H61" s="74">
        <v>60.75195343</v>
      </c>
      <c r="I61" s="74">
        <v>68.574625100000006</v>
      </c>
      <c r="J61" s="74">
        <v>70.959373249999999</v>
      </c>
      <c r="K61" s="74">
        <v>70.762796140000006</v>
      </c>
      <c r="L61" s="74">
        <v>73.38545096</v>
      </c>
      <c r="M61" s="74">
        <v>75.363104160000006</v>
      </c>
      <c r="N61" s="74">
        <v>83.848686090000001</v>
      </c>
      <c r="O61" s="74">
        <v>80.176714230000002</v>
      </c>
      <c r="P61" s="74">
        <v>62.954185670000001</v>
      </c>
      <c r="Q61" s="74">
        <v>58.437444499999998</v>
      </c>
      <c r="R61" s="74">
        <v>50.064956840000001</v>
      </c>
      <c r="S61" s="74">
        <v>52.88073971</v>
      </c>
      <c r="T61" s="74">
        <v>61.632621239999999</v>
      </c>
      <c r="U61" s="74">
        <v>59.299190211041811</v>
      </c>
      <c r="V61" s="74">
        <v>9.3687271163908132</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13.17614494</v>
      </c>
      <c r="E62" s="74">
        <v>13.19008537</v>
      </c>
      <c r="F62" s="74">
        <v>13.779795040000002</v>
      </c>
      <c r="G62" s="74">
        <v>15.08422178</v>
      </c>
      <c r="H62" s="74">
        <v>15.17924144</v>
      </c>
      <c r="I62" s="74">
        <v>15.975249420000001</v>
      </c>
      <c r="J62" s="74">
        <v>16.36327971</v>
      </c>
      <c r="K62" s="74">
        <v>17.501146630000001</v>
      </c>
      <c r="L62" s="74">
        <v>17.890543119999997</v>
      </c>
      <c r="M62" s="74">
        <v>14.82665729</v>
      </c>
      <c r="N62" s="74">
        <v>15.09437816</v>
      </c>
      <c r="O62" s="74">
        <v>16.28230915</v>
      </c>
      <c r="P62" s="74">
        <v>17.50506772</v>
      </c>
      <c r="Q62" s="74">
        <v>19.582670669999999</v>
      </c>
      <c r="R62" s="74">
        <v>20.111219900000002</v>
      </c>
      <c r="S62" s="74">
        <v>13.997939479999999</v>
      </c>
      <c r="T62" s="74">
        <v>14.11963014</v>
      </c>
      <c r="U62" s="74">
        <v>16.838546678891408</v>
      </c>
      <c r="V62" s="74">
        <v>2.6603356354395458</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8.5004139799999994</v>
      </c>
      <c r="E63" s="74">
        <v>7.9823295200000004</v>
      </c>
      <c r="F63" s="74">
        <v>8.4607724999999991</v>
      </c>
      <c r="G63" s="74">
        <v>8.3659368300000008</v>
      </c>
      <c r="H63" s="74">
        <v>7.3151072900000003</v>
      </c>
      <c r="I63" s="74">
        <v>7.4335549600000004</v>
      </c>
      <c r="J63" s="74">
        <v>7.7485001100000002</v>
      </c>
      <c r="K63" s="74">
        <v>8.55730082</v>
      </c>
      <c r="L63" s="74">
        <v>8.4583253200000001</v>
      </c>
      <c r="M63" s="74">
        <v>7.9646098199999997</v>
      </c>
      <c r="N63" s="74">
        <v>9.738409429999999</v>
      </c>
      <c r="O63" s="74">
        <v>10.121049139999998</v>
      </c>
      <c r="P63" s="74">
        <v>10.24569881</v>
      </c>
      <c r="Q63" s="74">
        <v>9.5758902900000002</v>
      </c>
      <c r="R63" s="74">
        <v>9.5483592399999999</v>
      </c>
      <c r="S63" s="74">
        <v>8.4733386399999997</v>
      </c>
      <c r="T63" s="74">
        <v>9.6061798899999999</v>
      </c>
      <c r="U63" s="74">
        <v>9.7732617345840218</v>
      </c>
      <c r="V63" s="74">
        <v>1.5440855415144026</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4423.2404665799995</v>
      </c>
      <c r="E64" s="71">
        <v>4472.5913178800001</v>
      </c>
      <c r="F64" s="71">
        <v>4433.1258951</v>
      </c>
      <c r="G64" s="71">
        <v>4348.7074405200001</v>
      </c>
      <c r="H64" s="71">
        <v>4044.95568159</v>
      </c>
      <c r="I64" s="71">
        <v>4178.5283869100003</v>
      </c>
      <c r="J64" s="71">
        <v>4067.4303402999999</v>
      </c>
      <c r="K64" s="71">
        <v>4045.8566647399998</v>
      </c>
      <c r="L64" s="71">
        <v>3946.1981673199998</v>
      </c>
      <c r="M64" s="71">
        <v>3777.4710514899998</v>
      </c>
      <c r="N64" s="71">
        <v>3833.33279872</v>
      </c>
      <c r="O64" s="71">
        <v>3850.2845558099998</v>
      </c>
      <c r="P64" s="71">
        <v>3903.9122928999996</v>
      </c>
      <c r="Q64" s="71">
        <v>3821.4868154000001</v>
      </c>
      <c r="R64" s="71">
        <v>3656.3926742899998</v>
      </c>
      <c r="S64" s="71">
        <v>3349.2605303800001</v>
      </c>
      <c r="T64" s="71">
        <v>3589.82106716</v>
      </c>
      <c r="U64" s="71">
        <v>3533.5546209200002</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222.37</v>
      </c>
      <c r="E65" s="71">
        <v>216.73000000000002</v>
      </c>
      <c r="F65" s="71">
        <v>207.82999999999998</v>
      </c>
      <c r="G65" s="71">
        <v>202.21</v>
      </c>
      <c r="H65" s="71">
        <v>196.3</v>
      </c>
      <c r="I65" s="71">
        <v>197.81</v>
      </c>
      <c r="J65" s="71">
        <v>188.04000000000002</v>
      </c>
      <c r="K65" s="71">
        <v>186.94</v>
      </c>
      <c r="L65" s="71">
        <v>180.57000000000002</v>
      </c>
      <c r="M65" s="71">
        <v>169.3</v>
      </c>
      <c r="N65" s="71">
        <v>167.24</v>
      </c>
      <c r="O65" s="71">
        <v>164.33</v>
      </c>
      <c r="P65" s="71">
        <v>161.41</v>
      </c>
      <c r="Q65" s="71">
        <v>154.51000000000002</v>
      </c>
      <c r="R65" s="71">
        <v>145.16000000000003</v>
      </c>
      <c r="S65" s="71">
        <v>140.62</v>
      </c>
      <c r="T65" s="71">
        <v>141.99</v>
      </c>
      <c r="U65" s="71">
        <v>134.58000000000001</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63.54</v>
      </c>
      <c r="E66" s="71">
        <v>61.61</v>
      </c>
      <c r="F66" s="71">
        <v>58.85</v>
      </c>
      <c r="G66" s="71">
        <v>58.64</v>
      </c>
      <c r="H66" s="71">
        <v>58.069999999999993</v>
      </c>
      <c r="I66" s="71">
        <v>59.27</v>
      </c>
      <c r="J66" s="71">
        <v>55.57</v>
      </c>
      <c r="K66" s="71">
        <v>55.809999999999995</v>
      </c>
      <c r="L66" s="71">
        <v>55.18</v>
      </c>
      <c r="M66" s="71">
        <v>51.85</v>
      </c>
      <c r="N66" s="71">
        <v>51.71</v>
      </c>
      <c r="O66" s="71">
        <v>51.58</v>
      </c>
      <c r="P66" s="71">
        <v>50.81</v>
      </c>
      <c r="Q66" s="71">
        <v>49.639999999999993</v>
      </c>
      <c r="R66" s="71">
        <v>48.43</v>
      </c>
      <c r="S66" s="71">
        <v>48.47</v>
      </c>
      <c r="T66" s="71">
        <v>48.63</v>
      </c>
      <c r="U66" s="71">
        <v>45.03</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99.03</v>
      </c>
      <c r="E67" s="75">
        <v>96.449999999999989</v>
      </c>
      <c r="F67" s="75">
        <v>92.1</v>
      </c>
      <c r="G67" s="75">
        <v>91.25</v>
      </c>
      <c r="H67" s="75">
        <v>90.17</v>
      </c>
      <c r="I67" s="75">
        <v>91.47</v>
      </c>
      <c r="J67" s="75">
        <v>86.62</v>
      </c>
      <c r="K67" s="75">
        <v>86.08</v>
      </c>
      <c r="L67" s="75">
        <v>84.34</v>
      </c>
      <c r="M67" s="75">
        <v>79.69</v>
      </c>
      <c r="N67" s="75">
        <v>78.72999999999999</v>
      </c>
      <c r="O67" s="75">
        <v>77.89</v>
      </c>
      <c r="P67" s="75">
        <v>76.86999999999999</v>
      </c>
      <c r="Q67" s="75">
        <v>74.62</v>
      </c>
      <c r="R67" s="75">
        <v>72.09</v>
      </c>
      <c r="S67" s="75">
        <v>71.569999999999993</v>
      </c>
      <c r="T67" s="75">
        <v>70.62</v>
      </c>
      <c r="U67" s="75">
        <v>65.38</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1200-000000000000}"/>
  </hyperlinks>
  <pageMargins left="0.18" right="0.25" top="0.75" bottom="0.75" header="0.3" footer="0.3"/>
  <pageSetup paperSize="9" scale="27"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Hoja40">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269.55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292</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339.22469326999999</v>
      </c>
      <c r="E4" s="66">
        <v>349.31368134000002</v>
      </c>
      <c r="F4" s="66">
        <v>331.19224235000001</v>
      </c>
      <c r="G4" s="66">
        <v>335.39698292999998</v>
      </c>
      <c r="H4" s="66">
        <v>313.24297961999997</v>
      </c>
      <c r="I4" s="66">
        <v>329.82914373</v>
      </c>
      <c r="J4" s="66">
        <v>312.70629638999998</v>
      </c>
      <c r="K4" s="66">
        <v>315.00093161000001</v>
      </c>
      <c r="L4" s="66">
        <v>321.73470555999995</v>
      </c>
      <c r="M4" s="66">
        <v>307.70201635000001</v>
      </c>
      <c r="N4" s="66">
        <v>309.14173713999998</v>
      </c>
      <c r="O4" s="66">
        <v>310.44735900000001</v>
      </c>
      <c r="P4" s="66">
        <v>311.39422487999997</v>
      </c>
      <c r="Q4" s="66">
        <v>303.61413426000001</v>
      </c>
      <c r="R4" s="66">
        <v>296.90386541000004</v>
      </c>
      <c r="S4" s="66">
        <v>278.75506872</v>
      </c>
      <c r="T4" s="66">
        <v>288.17506556999996</v>
      </c>
      <c r="U4" s="66">
        <v>269.55111535999998</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116.79303657</v>
      </c>
      <c r="E5" s="74">
        <v>116.66686594000001</v>
      </c>
      <c r="F5" s="74">
        <v>104.54590985999999</v>
      </c>
      <c r="G5" s="74">
        <v>110.57257263</v>
      </c>
      <c r="H5" s="74">
        <v>103.49575888999999</v>
      </c>
      <c r="I5" s="74">
        <v>104.80231884000001</v>
      </c>
      <c r="J5" s="74">
        <v>101.29274378999999</v>
      </c>
      <c r="K5" s="74">
        <v>100.92461385999999</v>
      </c>
      <c r="L5" s="74">
        <v>103.27370417</v>
      </c>
      <c r="M5" s="74">
        <v>101.23459234000001</v>
      </c>
      <c r="N5" s="74">
        <v>101.39221938</v>
      </c>
      <c r="O5" s="74">
        <v>101.66334540000001</v>
      </c>
      <c r="P5" s="74">
        <v>103.16077761000001</v>
      </c>
      <c r="Q5" s="74">
        <v>98.163791869999997</v>
      </c>
      <c r="R5" s="74">
        <v>99.764059540000005</v>
      </c>
      <c r="S5" s="74">
        <v>94.46389739</v>
      </c>
      <c r="T5" s="74">
        <v>91.267537039999993</v>
      </c>
      <c r="U5" s="74">
        <v>90.596124890000013</v>
      </c>
      <c r="V5" s="74">
        <v>33.609998151558017</v>
      </c>
      <c r="AD5" s="113"/>
      <c r="AE5" s="113"/>
      <c r="AO5" s="114" t="s">
        <v>320</v>
      </c>
      <c r="AP5" s="115">
        <f t="shared" ref="AP5:BF5" si="0">+E4/D4-1</f>
        <v>2.9741313855267792E-2</v>
      </c>
      <c r="AQ5" s="115">
        <f t="shared" si="0"/>
        <v>-5.1877266646082831E-2</v>
      </c>
      <c r="AR5" s="115">
        <f t="shared" si="0"/>
        <v>1.2695770136899709E-2</v>
      </c>
      <c r="AS5" s="115">
        <f t="shared" si="0"/>
        <v>-6.6053078702332013E-2</v>
      </c>
      <c r="AT5" s="115">
        <f t="shared" si="0"/>
        <v>5.2949835077296781E-2</v>
      </c>
      <c r="AU5" s="115">
        <f t="shared" si="0"/>
        <v>-5.1914294614356149E-2</v>
      </c>
      <c r="AV5" s="115">
        <f t="shared" si="0"/>
        <v>7.3379885422524271E-3</v>
      </c>
      <c r="AW5" s="115">
        <f t="shared" si="0"/>
        <v>2.1376996936431247E-2</v>
      </c>
      <c r="AX5" s="115">
        <f t="shared" si="0"/>
        <v>-4.3615714958618268E-2</v>
      </c>
      <c r="AY5" s="115">
        <f t="shared" si="0"/>
        <v>4.6789449321071874E-3</v>
      </c>
      <c r="AZ5" s="115">
        <f t="shared" si="0"/>
        <v>4.2233762159678001E-3</v>
      </c>
      <c r="BA5" s="115">
        <f t="shared" si="0"/>
        <v>3.0500046225225841E-3</v>
      </c>
      <c r="BB5" s="115">
        <f t="shared" si="0"/>
        <v>-2.4984697847232451E-2</v>
      </c>
      <c r="BC5" s="115">
        <f t="shared" si="0"/>
        <v>-2.2101305877458399E-2</v>
      </c>
      <c r="BD5" s="115">
        <f t="shared" si="0"/>
        <v>-6.1126845435097388E-2</v>
      </c>
      <c r="BE5" s="115">
        <f t="shared" si="0"/>
        <v>3.3793096187470617E-2</v>
      </c>
      <c r="BF5" s="115">
        <f t="shared" si="0"/>
        <v>-6.4627209065303615E-2</v>
      </c>
    </row>
    <row r="6" spans="1:58" s="105" customFormat="1" ht="22.5" customHeight="1" x14ac:dyDescent="0.25">
      <c r="B6" s="111"/>
      <c r="C6" s="72" t="s">
        <v>0</v>
      </c>
      <c r="D6" s="74">
        <v>77.781822570000003</v>
      </c>
      <c r="E6" s="74">
        <v>79.296190570000007</v>
      </c>
      <c r="F6" s="74">
        <v>76.49447997</v>
      </c>
      <c r="G6" s="74">
        <v>77.162357720000003</v>
      </c>
      <c r="H6" s="74">
        <v>72.730844950000005</v>
      </c>
      <c r="I6" s="74">
        <v>75.903742270000009</v>
      </c>
      <c r="J6" s="74">
        <v>69.595638620000003</v>
      </c>
      <c r="K6" s="74">
        <v>69.819302370000003</v>
      </c>
      <c r="L6" s="74">
        <v>73.102239440000005</v>
      </c>
      <c r="M6" s="74">
        <v>63.374411649999999</v>
      </c>
      <c r="N6" s="74">
        <v>65.154333059999999</v>
      </c>
      <c r="O6" s="74">
        <v>70.329853140000012</v>
      </c>
      <c r="P6" s="74">
        <v>75.34680748000001</v>
      </c>
      <c r="Q6" s="74">
        <v>73.549928219999998</v>
      </c>
      <c r="R6" s="74">
        <v>75.606860369999993</v>
      </c>
      <c r="S6" s="74">
        <v>74.5942668</v>
      </c>
      <c r="T6" s="74">
        <v>78.09697414</v>
      </c>
      <c r="U6" s="74">
        <v>65.834344330000008</v>
      </c>
      <c r="V6" s="74">
        <v>24.423695758808012</v>
      </c>
      <c r="AI6" s="23"/>
      <c r="AO6" s="114" t="s">
        <v>319</v>
      </c>
      <c r="AP6" s="115">
        <f t="shared" ref="AP6:BF6" si="1">+E64/D64-1</f>
        <v>1.4053459012897562E-2</v>
      </c>
      <c r="AQ6" s="115">
        <f t="shared" si="1"/>
        <v>-3.6509733295588487E-2</v>
      </c>
      <c r="AR6" s="115">
        <f t="shared" si="1"/>
        <v>9.1703005604795162E-3</v>
      </c>
      <c r="AS6" s="115">
        <f t="shared" si="1"/>
        <v>-7.1387442866923001E-2</v>
      </c>
      <c r="AT6" s="115">
        <f t="shared" si="1"/>
        <v>5.9063701848377503E-2</v>
      </c>
      <c r="AU6" s="115">
        <f t="shared" si="1"/>
        <v>-3.7531697414077136E-2</v>
      </c>
      <c r="AV6" s="115">
        <f t="shared" si="1"/>
        <v>2.940121414211383E-2</v>
      </c>
      <c r="AW6" s="115">
        <f t="shared" si="1"/>
        <v>2.3414506611978414E-2</v>
      </c>
      <c r="AX6" s="115">
        <f t="shared" si="1"/>
        <v>-4.5185936705561369E-2</v>
      </c>
      <c r="AY6" s="115">
        <f t="shared" si="1"/>
        <v>-2.4031479517105936E-4</v>
      </c>
      <c r="AZ6" s="115">
        <f t="shared" si="1"/>
        <v>1.2905018112154831E-2</v>
      </c>
      <c r="BA6" s="115">
        <f t="shared" si="1"/>
        <v>-2.3874886643647231E-2</v>
      </c>
      <c r="BB6" s="115">
        <f t="shared" si="1"/>
        <v>-3.9851502695080643E-2</v>
      </c>
      <c r="BC6" s="115">
        <f t="shared" si="1"/>
        <v>-6.4332654494953623E-2</v>
      </c>
      <c r="BD6" s="115">
        <f t="shared" si="1"/>
        <v>-8.22826854425045E-2</v>
      </c>
      <c r="BE6" s="115">
        <f t="shared" si="1"/>
        <v>6.3521207281917347E-2</v>
      </c>
      <c r="BF6" s="115">
        <f t="shared" si="1"/>
        <v>-2.3386052928100476E-2</v>
      </c>
    </row>
    <row r="7" spans="1:58" s="23" customFormat="1" ht="22.5" customHeight="1" x14ac:dyDescent="0.25">
      <c r="B7" s="72"/>
      <c r="C7" s="72" t="s">
        <v>5</v>
      </c>
      <c r="D7" s="74">
        <v>81.901404069999998</v>
      </c>
      <c r="E7" s="74">
        <v>86.112620639999989</v>
      </c>
      <c r="F7" s="74">
        <v>86.110378479999994</v>
      </c>
      <c r="G7" s="74">
        <v>80.20221257</v>
      </c>
      <c r="H7" s="74">
        <v>72.061099400000003</v>
      </c>
      <c r="I7" s="74">
        <v>78.94716622</v>
      </c>
      <c r="J7" s="74">
        <v>78.102121799999992</v>
      </c>
      <c r="K7" s="74">
        <v>80.151925550000001</v>
      </c>
      <c r="L7" s="74">
        <v>81.638874880000003</v>
      </c>
      <c r="M7" s="74">
        <v>79.601665800000006</v>
      </c>
      <c r="N7" s="74">
        <v>79.40918911</v>
      </c>
      <c r="O7" s="74">
        <v>77.233493240000001</v>
      </c>
      <c r="P7" s="74">
        <v>71.41507833</v>
      </c>
      <c r="Q7" s="74">
        <v>69.612697870000005</v>
      </c>
      <c r="R7" s="74">
        <v>56.386138679999995</v>
      </c>
      <c r="S7" s="74">
        <v>44.606583800000003</v>
      </c>
      <c r="T7" s="74">
        <v>53.18472895</v>
      </c>
      <c r="U7" s="74">
        <v>55.130941140000004</v>
      </c>
      <c r="V7" s="74">
        <v>20.452870716698641</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42.493111329999998</v>
      </c>
      <c r="E8" s="74">
        <v>43.591305009999999</v>
      </c>
      <c r="F8" s="74">
        <v>36.624003599999995</v>
      </c>
      <c r="G8" s="74">
        <v>38.698687970000002</v>
      </c>
      <c r="H8" s="74">
        <v>35.164088790000001</v>
      </c>
      <c r="I8" s="74">
        <v>36.629736940000001</v>
      </c>
      <c r="J8" s="74">
        <v>28.137890429999999</v>
      </c>
      <c r="K8" s="74">
        <v>25.919872759999997</v>
      </c>
      <c r="L8" s="74">
        <v>25.354357740000001</v>
      </c>
      <c r="M8" s="74">
        <v>25.31240017</v>
      </c>
      <c r="N8" s="74">
        <v>23.919982319999999</v>
      </c>
      <c r="O8" s="74">
        <v>22.0561282</v>
      </c>
      <c r="P8" s="74">
        <v>19.890492340000002</v>
      </c>
      <c r="Q8" s="74">
        <v>19.807359030000001</v>
      </c>
      <c r="R8" s="74">
        <v>19.56395303</v>
      </c>
      <c r="S8" s="74">
        <v>16.77833549</v>
      </c>
      <c r="T8" s="74">
        <v>18.015692780000002</v>
      </c>
      <c r="U8" s="74">
        <v>9.0429691999999999</v>
      </c>
      <c r="V8" s="74">
        <v>3.3548253688071847</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1.688868</v>
      </c>
      <c r="E9" s="74">
        <v>1.722666</v>
      </c>
      <c r="F9" s="74">
        <v>1.8205340000000001</v>
      </c>
      <c r="G9" s="74">
        <v>1.7580979999999999</v>
      </c>
      <c r="H9" s="74">
        <v>1.636666</v>
      </c>
      <c r="I9" s="74">
        <v>1.8019580000000002</v>
      </c>
      <c r="J9" s="74">
        <v>1.5197919999999998</v>
      </c>
      <c r="K9" s="74">
        <v>1.87093</v>
      </c>
      <c r="L9" s="74">
        <v>1.9778279999999999</v>
      </c>
      <c r="M9" s="74">
        <v>1.684482</v>
      </c>
      <c r="N9" s="74">
        <v>1.6319359999999998</v>
      </c>
      <c r="O9" s="74">
        <v>1.766956</v>
      </c>
      <c r="P9" s="74">
        <v>1.7329000000000001</v>
      </c>
      <c r="Q9" s="74">
        <v>1.521598</v>
      </c>
      <c r="R9" s="74">
        <v>1.696866</v>
      </c>
      <c r="S9" s="74">
        <v>1.610006</v>
      </c>
      <c r="T9" s="74">
        <v>1.690588</v>
      </c>
      <c r="U9" s="74">
        <v>1.50177659</v>
      </c>
      <c r="V9" s="74">
        <v>0.55713981668905244</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15.909505709999999</v>
      </c>
      <c r="E10" s="74">
        <v>19.850447710000001</v>
      </c>
      <c r="F10" s="74">
        <v>22.712046770000001</v>
      </c>
      <c r="G10" s="74">
        <v>24.179737460000002</v>
      </c>
      <c r="H10" s="74">
        <v>24.576027230000001</v>
      </c>
      <c r="I10" s="74">
        <v>27.969754869999999</v>
      </c>
      <c r="J10" s="74">
        <v>27.605914069999997</v>
      </c>
      <c r="K10" s="74">
        <v>30.55573497</v>
      </c>
      <c r="L10" s="74">
        <v>31.086796960000001</v>
      </c>
      <c r="M10" s="74">
        <v>30.312092499999999</v>
      </c>
      <c r="N10" s="74">
        <v>30.508498879999998</v>
      </c>
      <c r="O10" s="74">
        <v>30.52306849</v>
      </c>
      <c r="P10" s="74">
        <v>30.822374310000001</v>
      </c>
      <c r="Q10" s="74">
        <v>30.789041579999999</v>
      </c>
      <c r="R10" s="74">
        <v>30.902526089999999</v>
      </c>
      <c r="S10" s="74">
        <v>31.48690766</v>
      </c>
      <c r="T10" s="74">
        <v>32.193766759999995</v>
      </c>
      <c r="U10" s="74">
        <v>32.546044890000005</v>
      </c>
      <c r="V10" s="74">
        <v>12.074164429456363</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2.4988159999999997</v>
      </c>
      <c r="E11" s="74">
        <v>2.8847840000000002</v>
      </c>
      <c r="F11" s="74">
        <v>3.7480519999999995</v>
      </c>
      <c r="G11" s="74">
        <v>3.9392300000000002</v>
      </c>
      <c r="H11" s="74">
        <v>3.9562579999999996</v>
      </c>
      <c r="I11" s="74">
        <v>4.3237360000000002</v>
      </c>
      <c r="J11" s="74">
        <v>5.9733019999999994</v>
      </c>
      <c r="K11" s="74">
        <v>6.7131600000000002</v>
      </c>
      <c r="L11" s="74">
        <v>7.202242</v>
      </c>
      <c r="M11" s="74">
        <v>8.1315580000000001</v>
      </c>
      <c r="N11" s="74">
        <v>10.264100000000001</v>
      </c>
      <c r="O11" s="74">
        <v>10.149891999999999</v>
      </c>
      <c r="P11" s="74">
        <v>12.478083999999999</v>
      </c>
      <c r="Q11" s="74">
        <v>13.19326</v>
      </c>
      <c r="R11" s="74">
        <v>14.643822</v>
      </c>
      <c r="S11" s="74">
        <v>15.617428</v>
      </c>
      <c r="T11" s="74">
        <v>14.102881999999999</v>
      </c>
      <c r="U11" s="74">
        <v>16.002364</v>
      </c>
      <c r="V11" s="74">
        <v>5.9366714096612005</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0.15812901999998985</v>
      </c>
      <c r="E12" s="70">
        <v>-0.81119853000001285</v>
      </c>
      <c r="F12" s="70">
        <v>-0.863162329999966</v>
      </c>
      <c r="G12" s="70">
        <v>-1.1159134200000835</v>
      </c>
      <c r="H12" s="70">
        <v>-0.37776364000001195</v>
      </c>
      <c r="I12" s="70">
        <v>-0.54926940999996532</v>
      </c>
      <c r="J12" s="70">
        <v>0.47889367999999877</v>
      </c>
      <c r="K12" s="70">
        <v>-0.95460789999998497</v>
      </c>
      <c r="L12" s="70">
        <v>-1.9013376300001141</v>
      </c>
      <c r="M12" s="70">
        <v>-1.9491861100000278</v>
      </c>
      <c r="N12" s="70">
        <v>-3.138521609999998</v>
      </c>
      <c r="O12" s="70">
        <v>-3.2753774700000804</v>
      </c>
      <c r="P12" s="70">
        <v>-3.4522891900000445</v>
      </c>
      <c r="Q12" s="70">
        <v>-3.0235423099999821</v>
      </c>
      <c r="R12" s="70">
        <v>-1.6603602999999225</v>
      </c>
      <c r="S12" s="70">
        <v>-0.40235642000004646</v>
      </c>
      <c r="T12" s="70">
        <v>-0.37710410000005368</v>
      </c>
      <c r="U12" s="70">
        <v>-1.1034496800000397</v>
      </c>
      <c r="V12" s="70">
        <v>-0.40936565167846684</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236.1812419</v>
      </c>
      <c r="E13" s="71">
        <v>241.15333666000001</v>
      </c>
      <c r="F13" s="71">
        <v>227.61203044000001</v>
      </c>
      <c r="G13" s="71">
        <v>235.54111103</v>
      </c>
      <c r="H13" s="71">
        <v>221.26058066000002</v>
      </c>
      <c r="I13" s="71">
        <v>237.45761352000002</v>
      </c>
      <c r="J13" s="71">
        <v>226.17670546999997</v>
      </c>
      <c r="K13" s="71">
        <v>229.58715616000001</v>
      </c>
      <c r="L13" s="71">
        <v>234.94820332</v>
      </c>
      <c r="M13" s="71">
        <v>224.75166603</v>
      </c>
      <c r="N13" s="71">
        <v>226.6873899</v>
      </c>
      <c r="O13" s="71">
        <v>230.27475185</v>
      </c>
      <c r="P13" s="71">
        <v>233.18078260000001</v>
      </c>
      <c r="Q13" s="71">
        <v>227.71980780999999</v>
      </c>
      <c r="R13" s="71">
        <v>227.15678598</v>
      </c>
      <c r="S13" s="71">
        <v>219.44478784</v>
      </c>
      <c r="T13" s="71">
        <v>229.83660186</v>
      </c>
      <c r="U13" s="71">
        <v>216.46666422000001</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104.11821802</v>
      </c>
      <c r="E14" s="74">
        <v>104.22014156</v>
      </c>
      <c r="F14" s="74">
        <v>91.994237909999995</v>
      </c>
      <c r="G14" s="74">
        <v>98.526956170000005</v>
      </c>
      <c r="H14" s="74">
        <v>93.464196520000002</v>
      </c>
      <c r="I14" s="74">
        <v>94.784833069999991</v>
      </c>
      <c r="J14" s="74">
        <v>91.998437800000005</v>
      </c>
      <c r="K14" s="74">
        <v>91.982040749999996</v>
      </c>
      <c r="L14" s="74">
        <v>94.247194010000001</v>
      </c>
      <c r="M14" s="74">
        <v>92.938951130000007</v>
      </c>
      <c r="N14" s="74">
        <v>91.563917430000004</v>
      </c>
      <c r="O14" s="74">
        <v>92.011392810000004</v>
      </c>
      <c r="P14" s="74">
        <v>93.492952609999989</v>
      </c>
      <c r="Q14" s="74">
        <v>88.664719309999995</v>
      </c>
      <c r="R14" s="74">
        <v>90.404538909999999</v>
      </c>
      <c r="S14" s="74">
        <v>85.84867319</v>
      </c>
      <c r="T14" s="74">
        <v>87.948847380000004</v>
      </c>
      <c r="U14" s="74">
        <v>87.424210489999993</v>
      </c>
      <c r="V14" s="74">
        <v>40.386916297258949</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54.30934602</v>
      </c>
      <c r="E15" s="74">
        <v>55.275215979999999</v>
      </c>
      <c r="F15" s="74">
        <v>52.982622849999998</v>
      </c>
      <c r="G15" s="74">
        <v>54.270185080000005</v>
      </c>
      <c r="H15" s="74">
        <v>50.538013079999999</v>
      </c>
      <c r="I15" s="74">
        <v>56.00227872</v>
      </c>
      <c r="J15" s="74">
        <v>50.199171580000005</v>
      </c>
      <c r="K15" s="74">
        <v>52.050939870000001</v>
      </c>
      <c r="L15" s="74">
        <v>54.979884409999997</v>
      </c>
      <c r="M15" s="74">
        <v>49.688215120000002</v>
      </c>
      <c r="N15" s="74">
        <v>51.420955280000001</v>
      </c>
      <c r="O15" s="74">
        <v>54.738849629999997</v>
      </c>
      <c r="P15" s="74">
        <v>55.75607076</v>
      </c>
      <c r="Q15" s="74">
        <v>55.785016880000001</v>
      </c>
      <c r="R15" s="74">
        <v>55.323262889999995</v>
      </c>
      <c r="S15" s="74">
        <v>54.496153050000004</v>
      </c>
      <c r="T15" s="74">
        <v>59.246308839999998</v>
      </c>
      <c r="U15" s="74">
        <v>51.061492769999994</v>
      </c>
      <c r="V15" s="74">
        <v>23.588617191469737</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11.99699444</v>
      </c>
      <c r="E16" s="74">
        <v>12.862653160000001</v>
      </c>
      <c r="F16" s="74">
        <v>12.61791957</v>
      </c>
      <c r="G16" s="74">
        <v>12.24200733</v>
      </c>
      <c r="H16" s="74">
        <v>10.02836319</v>
      </c>
      <c r="I16" s="74">
        <v>13.00236657</v>
      </c>
      <c r="J16" s="74">
        <v>13.20115004</v>
      </c>
      <c r="K16" s="74">
        <v>13.28944506</v>
      </c>
      <c r="L16" s="74">
        <v>13.215759289999999</v>
      </c>
      <c r="M16" s="74">
        <v>13.24863723</v>
      </c>
      <c r="N16" s="74">
        <v>14.117258919999999</v>
      </c>
      <c r="O16" s="74">
        <v>13.69423083</v>
      </c>
      <c r="P16" s="74">
        <v>13.6556774</v>
      </c>
      <c r="Q16" s="74">
        <v>13.341385239999999</v>
      </c>
      <c r="R16" s="74">
        <v>12.417593870000001</v>
      </c>
      <c r="S16" s="74">
        <v>11.556177139999999</v>
      </c>
      <c r="T16" s="74">
        <v>12.44068804</v>
      </c>
      <c r="U16" s="74">
        <v>10.89404156</v>
      </c>
      <c r="V16" s="74">
        <v>5.0326647750843234</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44.927002000000002</v>
      </c>
      <c r="E17" s="74">
        <v>45.419696000000002</v>
      </c>
      <c r="F17" s="74">
        <v>45.539838000000003</v>
      </c>
      <c r="G17" s="74">
        <v>45.387532</v>
      </c>
      <c r="H17" s="74">
        <v>42.784312</v>
      </c>
      <c r="I17" s="74">
        <v>45.753978000000004</v>
      </c>
      <c r="J17" s="74">
        <v>45.139421999999996</v>
      </c>
      <c r="K17" s="74">
        <v>45.109063999999996</v>
      </c>
      <c r="L17" s="74">
        <v>44.918660000000003</v>
      </c>
      <c r="M17" s="74">
        <v>44.011102000000001</v>
      </c>
      <c r="N17" s="74">
        <v>44.285527999999999</v>
      </c>
      <c r="O17" s="74">
        <v>44.509644000000002</v>
      </c>
      <c r="P17" s="74">
        <v>44.629958000000002</v>
      </c>
      <c r="Q17" s="74">
        <v>43.807884000000001</v>
      </c>
      <c r="R17" s="74">
        <v>42.700290000000003</v>
      </c>
      <c r="S17" s="74">
        <v>41.471522</v>
      </c>
      <c r="T17" s="74">
        <v>42.537535000000005</v>
      </c>
      <c r="U17" s="74">
        <v>40.661248950000001</v>
      </c>
      <c r="V17" s="74">
        <v>18.784069637935126</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10.948334650000001</v>
      </c>
      <c r="E18" s="74">
        <v>10.971240359999999</v>
      </c>
      <c r="F18" s="74">
        <v>10.57171597</v>
      </c>
      <c r="G18" s="74">
        <v>10.832922329999999</v>
      </c>
      <c r="H18" s="74">
        <v>10.69735107</v>
      </c>
      <c r="I18" s="74">
        <v>11.788059590000001</v>
      </c>
      <c r="J18" s="74">
        <v>10.6203936</v>
      </c>
      <c r="K18" s="74">
        <v>10.85967353</v>
      </c>
      <c r="L18" s="74">
        <v>11.030761780000001</v>
      </c>
      <c r="M18" s="74">
        <v>9.8515832200000002</v>
      </c>
      <c r="N18" s="74">
        <v>10.32486449</v>
      </c>
      <c r="O18" s="74">
        <v>10.521963509999999</v>
      </c>
      <c r="P18" s="74">
        <v>10.56660458</v>
      </c>
      <c r="Q18" s="74">
        <v>10.415866340000001</v>
      </c>
      <c r="R18" s="74">
        <v>10.4477767</v>
      </c>
      <c r="S18" s="74">
        <v>9.7872848000000001</v>
      </c>
      <c r="T18" s="74">
        <v>10.794085320000001</v>
      </c>
      <c r="U18" s="74">
        <v>9.0768793700000003</v>
      </c>
      <c r="V18" s="74">
        <v>4.193199633166131</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9.8813467700000004</v>
      </c>
      <c r="E19" s="74">
        <v>12.404389590000001</v>
      </c>
      <c r="F19" s="74">
        <v>13.905696130000001</v>
      </c>
      <c r="G19" s="74">
        <v>14.281508130000001</v>
      </c>
      <c r="H19" s="74">
        <v>13.748344810000001</v>
      </c>
      <c r="I19" s="74">
        <v>16.126097569999999</v>
      </c>
      <c r="J19" s="74">
        <v>15.018130450000001</v>
      </c>
      <c r="K19" s="74">
        <v>16.29599296</v>
      </c>
      <c r="L19" s="74">
        <v>16.55594383</v>
      </c>
      <c r="M19" s="74">
        <v>15.01317734</v>
      </c>
      <c r="N19" s="74">
        <v>14.97486578</v>
      </c>
      <c r="O19" s="74">
        <v>14.79867108</v>
      </c>
      <c r="P19" s="74">
        <v>15.079519249999999</v>
      </c>
      <c r="Q19" s="74">
        <v>15.70493604</v>
      </c>
      <c r="R19" s="74">
        <v>15.86332361</v>
      </c>
      <c r="S19" s="74">
        <v>16.28497767</v>
      </c>
      <c r="T19" s="74">
        <v>16.869137289999998</v>
      </c>
      <c r="U19" s="74">
        <v>17.348791070000001</v>
      </c>
      <c r="V19" s="74">
        <v>8.014532460466075</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53.587803999999998</v>
      </c>
      <c r="E20" s="71">
        <v>55.049803999999995</v>
      </c>
      <c r="F20" s="71">
        <v>55.156271999999994</v>
      </c>
      <c r="G20" s="71">
        <v>55.145006000000002</v>
      </c>
      <c r="H20" s="71">
        <v>51.296419999999998</v>
      </c>
      <c r="I20" s="71">
        <v>54.448320000000002</v>
      </c>
      <c r="J20" s="71">
        <v>52.728577999999999</v>
      </c>
      <c r="K20" s="71">
        <v>54.034917999999998</v>
      </c>
      <c r="L20" s="71">
        <v>54.928286</v>
      </c>
      <c r="M20" s="71">
        <v>53.991315999999998</v>
      </c>
      <c r="N20" s="71">
        <v>55.754487999999995</v>
      </c>
      <c r="O20" s="71">
        <v>55.938614000000001</v>
      </c>
      <c r="P20" s="71">
        <v>56.220177999999997</v>
      </c>
      <c r="Q20" s="71">
        <v>55.080247999999997</v>
      </c>
      <c r="R20" s="71">
        <v>52.194862000000001</v>
      </c>
      <c r="S20" s="71">
        <v>49.489732000000004</v>
      </c>
      <c r="T20" s="71">
        <v>50.597515200000004</v>
      </c>
      <c r="U20" s="71">
        <v>49.750830459999996</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1.031828</v>
      </c>
      <c r="E21" s="74">
        <v>0.94213000000000002</v>
      </c>
      <c r="F21" s="74">
        <v>0.86060199999999998</v>
      </c>
      <c r="G21" s="74">
        <v>0.83239399999999997</v>
      </c>
      <c r="H21" s="74">
        <v>0.86593399999999998</v>
      </c>
      <c r="I21" s="74">
        <v>0.75172600000000001</v>
      </c>
      <c r="J21" s="74">
        <v>0.61601800000000007</v>
      </c>
      <c r="K21" s="74">
        <v>0.65592200000000001</v>
      </c>
      <c r="L21" s="74">
        <v>0.61902800000000002</v>
      </c>
      <c r="M21" s="74">
        <v>0.48650199999999999</v>
      </c>
      <c r="N21" s="74">
        <v>0.53397400000000006</v>
      </c>
      <c r="O21" s="74">
        <v>0.50275599999999998</v>
      </c>
      <c r="P21" s="74">
        <v>0.47910599999999998</v>
      </c>
      <c r="Q21" s="74">
        <v>0.445996</v>
      </c>
      <c r="R21" s="74">
        <v>0.41073599999999999</v>
      </c>
      <c r="S21" s="74">
        <v>0.40368400000000004</v>
      </c>
      <c r="T21" s="74">
        <v>0.39396599999999998</v>
      </c>
      <c r="U21" s="74">
        <v>0.38069479000000001</v>
      </c>
      <c r="V21" s="74">
        <v>0.7652028850173288</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6.3605600000000004</v>
      </c>
      <c r="E22" s="74">
        <v>6.6012740000000001</v>
      </c>
      <c r="F22" s="74">
        <v>6.8449979999999995</v>
      </c>
      <c r="G22" s="74">
        <v>7.7643379999999995</v>
      </c>
      <c r="H22" s="74">
        <v>7.0621480000000005</v>
      </c>
      <c r="I22" s="74">
        <v>7.7702720000000003</v>
      </c>
      <c r="J22" s="74">
        <v>7.5016940000000005</v>
      </c>
      <c r="K22" s="74">
        <v>6.6738580000000001</v>
      </c>
      <c r="L22" s="74">
        <v>5.9113819999999997</v>
      </c>
      <c r="M22" s="74">
        <v>5.3553059999999997</v>
      </c>
      <c r="N22" s="74">
        <v>5.4194620000000002</v>
      </c>
      <c r="O22" s="74">
        <v>7.0772839999999997</v>
      </c>
      <c r="P22" s="74">
        <v>7.5409100000000002</v>
      </c>
      <c r="Q22" s="74">
        <v>7.17455</v>
      </c>
      <c r="R22" s="74">
        <v>7.8047579999999996</v>
      </c>
      <c r="S22" s="74">
        <v>8.2805099999999996</v>
      </c>
      <c r="T22" s="74">
        <v>8.1808360000000011</v>
      </c>
      <c r="U22" s="74">
        <v>7.2285827400000002</v>
      </c>
      <c r="V22" s="74">
        <v>14.529572015510031</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25.606758000000003</v>
      </c>
      <c r="E23" s="74">
        <v>25.664034000000001</v>
      </c>
      <c r="F23" s="74">
        <v>26.513026</v>
      </c>
      <c r="G23" s="74">
        <v>24.547754000000001</v>
      </c>
      <c r="H23" s="74">
        <v>22.381758000000001</v>
      </c>
      <c r="I23" s="74">
        <v>23.517302000000001</v>
      </c>
      <c r="J23" s="74">
        <v>23.424765999999998</v>
      </c>
      <c r="K23" s="74">
        <v>24.605718</v>
      </c>
      <c r="L23" s="74">
        <v>25.714860000000002</v>
      </c>
      <c r="M23" s="74">
        <v>24.50226</v>
      </c>
      <c r="N23" s="74">
        <v>24.399060000000002</v>
      </c>
      <c r="O23" s="74">
        <v>23.494855999999999</v>
      </c>
      <c r="P23" s="74">
        <v>21.742777999999998</v>
      </c>
      <c r="Q23" s="74">
        <v>20.551763999999999</v>
      </c>
      <c r="R23" s="74">
        <v>15.635402000000001</v>
      </c>
      <c r="S23" s="74">
        <v>12.358113999999999</v>
      </c>
      <c r="T23" s="74">
        <v>15.050516</v>
      </c>
      <c r="U23" s="74">
        <v>16.382135229999999</v>
      </c>
      <c r="V23" s="74">
        <v>32.928365373059144</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14.022729999999999</v>
      </c>
      <c r="E24" s="74">
        <v>14.385134000000001</v>
      </c>
      <c r="F24" s="74">
        <v>12.085924</v>
      </c>
      <c r="G24" s="74">
        <v>12.770569999999999</v>
      </c>
      <c r="H24" s="74">
        <v>11.604152000000001</v>
      </c>
      <c r="I24" s="74">
        <v>12.087816</v>
      </c>
      <c r="J24" s="74">
        <v>9.2855059999999998</v>
      </c>
      <c r="K24" s="74">
        <v>8.5535599999999992</v>
      </c>
      <c r="L24" s="74">
        <v>8.3669400000000014</v>
      </c>
      <c r="M24" s="74">
        <v>8.3530939999999987</v>
      </c>
      <c r="N24" s="74">
        <v>7.8935959999999996</v>
      </c>
      <c r="O24" s="74">
        <v>7.278524</v>
      </c>
      <c r="P24" s="74">
        <v>6.5638639999999997</v>
      </c>
      <c r="Q24" s="74">
        <v>6.5364300000000002</v>
      </c>
      <c r="R24" s="74">
        <v>6.4561060000000001</v>
      </c>
      <c r="S24" s="74">
        <v>5.5368519999999997</v>
      </c>
      <c r="T24" s="74">
        <v>5.9451800000000006</v>
      </c>
      <c r="U24" s="74">
        <v>2.9841805300000002</v>
      </c>
      <c r="V24" s="74">
        <v>5.9982526973078398</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2.271862</v>
      </c>
      <c r="E25" s="74">
        <v>2.3040259999999999</v>
      </c>
      <c r="F25" s="74">
        <v>2.4152240000000003</v>
      </c>
      <c r="G25" s="74">
        <v>2.2763339999999999</v>
      </c>
      <c r="H25" s="74">
        <v>2.122652</v>
      </c>
      <c r="I25" s="74">
        <v>2.3523580000000002</v>
      </c>
      <c r="J25" s="74">
        <v>2.0220319999999998</v>
      </c>
      <c r="K25" s="74">
        <v>2.3950140000000002</v>
      </c>
      <c r="L25" s="74">
        <v>2.4752519999999998</v>
      </c>
      <c r="M25" s="74">
        <v>2.1881840000000001</v>
      </c>
      <c r="N25" s="74">
        <v>2.1411419999999999</v>
      </c>
      <c r="O25" s="74">
        <v>2.2475239999999999</v>
      </c>
      <c r="P25" s="74">
        <v>2.2493300000000001</v>
      </c>
      <c r="Q25" s="74">
        <v>2.0522179999999999</v>
      </c>
      <c r="R25" s="74">
        <v>2.2077059999999999</v>
      </c>
      <c r="S25" s="74">
        <v>2.1736500000000003</v>
      </c>
      <c r="T25" s="74">
        <v>2.147678</v>
      </c>
      <c r="U25" s="74">
        <v>2.0161122600000003</v>
      </c>
      <c r="V25" s="74">
        <v>4.0524193091027252</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1.5445599999999999</v>
      </c>
      <c r="E26" s="74">
        <v>1.9640679999999999</v>
      </c>
      <c r="F26" s="74">
        <v>2.505954</v>
      </c>
      <c r="G26" s="74">
        <v>2.8417840000000001</v>
      </c>
      <c r="H26" s="74">
        <v>3.1397740000000001</v>
      </c>
      <c r="I26" s="74">
        <v>3.4636499999999999</v>
      </c>
      <c r="J26" s="74">
        <v>3.7230259999999999</v>
      </c>
      <c r="K26" s="74">
        <v>4.279102</v>
      </c>
      <c r="L26" s="74">
        <v>4.4799120000000006</v>
      </c>
      <c r="M26" s="74">
        <v>4.7920060000000007</v>
      </c>
      <c r="N26" s="74">
        <v>4.9348520000000002</v>
      </c>
      <c r="O26" s="74">
        <v>5.0103599999999995</v>
      </c>
      <c r="P26" s="74">
        <v>5.0058020000000001</v>
      </c>
      <c r="Q26" s="74">
        <v>4.9759599999999997</v>
      </c>
      <c r="R26" s="74">
        <v>4.891508</v>
      </c>
      <c r="S26" s="74">
        <v>4.9580720000000005</v>
      </c>
      <c r="T26" s="74">
        <v>4.6121112000000002</v>
      </c>
      <c r="U26" s="74">
        <v>4.6055172799999999</v>
      </c>
      <c r="V26" s="74">
        <v>9.2571666390631755</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2.3885639999999997</v>
      </c>
      <c r="E27" s="74">
        <v>2.693864</v>
      </c>
      <c r="F27" s="74">
        <v>3.4836019999999999</v>
      </c>
      <c r="G27" s="74">
        <v>3.55911</v>
      </c>
      <c r="H27" s="74">
        <v>3.39012</v>
      </c>
      <c r="I27" s="74">
        <v>3.315042</v>
      </c>
      <c r="J27" s="74">
        <v>4.2877879999999999</v>
      </c>
      <c r="K27" s="74">
        <v>4.4444799999999995</v>
      </c>
      <c r="L27" s="74">
        <v>4.5353819999999994</v>
      </c>
      <c r="M27" s="74">
        <v>5.030742</v>
      </c>
      <c r="N27" s="74">
        <v>6.9336639999999994</v>
      </c>
      <c r="O27" s="74">
        <v>6.8734640000000002</v>
      </c>
      <c r="P27" s="74">
        <v>9.0895980000000005</v>
      </c>
      <c r="Q27" s="74">
        <v>9.4557859999999998</v>
      </c>
      <c r="R27" s="74">
        <v>10.826884</v>
      </c>
      <c r="S27" s="74">
        <v>11.360772000000001</v>
      </c>
      <c r="T27" s="74">
        <v>9.8596419999999991</v>
      </c>
      <c r="U27" s="74">
        <v>10.774682</v>
      </c>
      <c r="V27" s="74">
        <v>21.657290743443806</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0.11025199999999999</v>
      </c>
      <c r="E28" s="74">
        <v>0.19091999999999998</v>
      </c>
      <c r="F28" s="74">
        <v>0.26444999999999996</v>
      </c>
      <c r="G28" s="74">
        <v>0.38012000000000001</v>
      </c>
      <c r="H28" s="74">
        <v>0.56613800000000003</v>
      </c>
      <c r="I28" s="74">
        <v>1.008694</v>
      </c>
      <c r="J28" s="74">
        <v>1.685514</v>
      </c>
      <c r="K28" s="74">
        <v>2.2686799999999998</v>
      </c>
      <c r="L28" s="74">
        <v>2.6668600000000002</v>
      </c>
      <c r="M28" s="74">
        <v>3.100816</v>
      </c>
      <c r="N28" s="74">
        <v>3.3304360000000002</v>
      </c>
      <c r="O28" s="74">
        <v>3.2764279999999997</v>
      </c>
      <c r="P28" s="74">
        <v>3.3884859999999999</v>
      </c>
      <c r="Q28" s="74">
        <v>3.7374740000000002</v>
      </c>
      <c r="R28" s="74">
        <v>3.8169379999999999</v>
      </c>
      <c r="S28" s="74">
        <v>4.2566559999999996</v>
      </c>
      <c r="T28" s="74">
        <v>4.2432400000000001</v>
      </c>
      <c r="U28" s="74">
        <v>5.2276819999999997</v>
      </c>
      <c r="V28" s="74">
        <v>10.507728115620283</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[1]Alemania!C29</f>
        <v>Otras renovables</v>
      </c>
      <c r="D29" s="74">
        <v>0.25068999999999164</v>
      </c>
      <c r="E29" s="74">
        <v>0.30435399999999646</v>
      </c>
      <c r="F29" s="74">
        <v>0.18249199999999632</v>
      </c>
      <c r="G29" s="74">
        <v>0.17260200000001191</v>
      </c>
      <c r="H29" s="74">
        <v>0.16374399999998701</v>
      </c>
      <c r="I29" s="74">
        <v>0.18146000000000129</v>
      </c>
      <c r="J29" s="74">
        <v>0.18223400000000112</v>
      </c>
      <c r="K29" s="74">
        <v>0.15858399999999762</v>
      </c>
      <c r="L29" s="74">
        <v>0.15867000000000075</v>
      </c>
      <c r="M29" s="74">
        <v>0.18240599999999318</v>
      </c>
      <c r="N29" s="74">
        <v>0.16830199999998996</v>
      </c>
      <c r="O29" s="74">
        <v>0.17741800000000296</v>
      </c>
      <c r="P29" s="74">
        <v>0.16030399999998934</v>
      </c>
      <c r="Q29" s="74">
        <v>0.15006999999999238</v>
      </c>
      <c r="R29" s="74">
        <v>0.14482399999999984</v>
      </c>
      <c r="S29" s="74">
        <v>0.16142200000000884</v>
      </c>
      <c r="T29" s="74">
        <v>0.16434600000000188</v>
      </c>
      <c r="U29" s="74">
        <v>0.15124362999999619</v>
      </c>
      <c r="V29" s="74">
        <v>0.30400222187566717</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236.1812419</v>
      </c>
      <c r="E30" s="71">
        <v>241.15333666000001</v>
      </c>
      <c r="F30" s="71">
        <v>227.61203044000001</v>
      </c>
      <c r="G30" s="71">
        <v>235.54111103</v>
      </c>
      <c r="H30" s="71">
        <v>221.26058066000002</v>
      </c>
      <c r="I30" s="71">
        <v>237.45761352000002</v>
      </c>
      <c r="J30" s="71">
        <v>226.17670546999997</v>
      </c>
      <c r="K30" s="71">
        <v>229.58715616000001</v>
      </c>
      <c r="L30" s="71">
        <v>234.94820332</v>
      </c>
      <c r="M30" s="71">
        <v>224.75166603</v>
      </c>
      <c r="N30" s="71">
        <v>226.6873899</v>
      </c>
      <c r="O30" s="71">
        <v>230.27475185</v>
      </c>
      <c r="P30" s="71">
        <v>233.18078260000001</v>
      </c>
      <c r="Q30" s="71">
        <v>227.71980780999999</v>
      </c>
      <c r="R30" s="71">
        <v>227.15678598</v>
      </c>
      <c r="S30" s="71">
        <v>219.44478784</v>
      </c>
      <c r="T30" s="71">
        <v>229.83660186</v>
      </c>
      <c r="U30" s="71">
        <v>216.46666422000001</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[1]Alemania!C31</f>
        <v>Industria</v>
      </c>
      <c r="D31" s="74">
        <v>59.717064260000001</v>
      </c>
      <c r="E31" s="74">
        <v>60.755772980000003</v>
      </c>
      <c r="F31" s="74">
        <v>63.306350070000001</v>
      </c>
      <c r="G31" s="74">
        <v>62.442018510000004</v>
      </c>
      <c r="H31" s="74">
        <v>54.586279519999998</v>
      </c>
      <c r="I31" s="74">
        <v>62.495231539999999</v>
      </c>
      <c r="J31" s="74">
        <v>62.796570870000004</v>
      </c>
      <c r="K31" s="74">
        <v>62.781533230000001</v>
      </c>
      <c r="L31" s="74">
        <v>62.521910900000002</v>
      </c>
      <c r="M31" s="74">
        <v>62.199540470000002</v>
      </c>
      <c r="N31" s="74">
        <v>62.604789289999999</v>
      </c>
      <c r="O31" s="74">
        <v>63.108447429999998</v>
      </c>
      <c r="P31" s="74">
        <v>63.93149039</v>
      </c>
      <c r="Q31" s="74">
        <v>63.682198810000003</v>
      </c>
      <c r="R31" s="74">
        <v>61.855264269999999</v>
      </c>
      <c r="S31" s="74">
        <v>60.025851499999995</v>
      </c>
      <c r="T31" s="74">
        <v>62.14234038</v>
      </c>
      <c r="U31" s="74">
        <v>53.966948559999999</v>
      </c>
      <c r="V31" s="74">
        <v>24.930835773009445</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54.540889790000001</v>
      </c>
      <c r="E32" s="74">
        <v>55.421372040000001</v>
      </c>
      <c r="F32" s="74">
        <v>54.180005169999994</v>
      </c>
      <c r="G32" s="74">
        <v>53.444182189999999</v>
      </c>
      <c r="H32" s="74">
        <v>52.792940170000001</v>
      </c>
      <c r="I32" s="74">
        <v>53.345146390000004</v>
      </c>
      <c r="J32" s="74">
        <v>53.831019939999997</v>
      </c>
      <c r="K32" s="74">
        <v>53.439308089999997</v>
      </c>
      <c r="L32" s="74">
        <v>54.442713259999998</v>
      </c>
      <c r="M32" s="74">
        <v>55.657580039999999</v>
      </c>
      <c r="N32" s="74">
        <v>55.353791610000002</v>
      </c>
      <c r="O32" s="74">
        <v>56.726400859999998</v>
      </c>
      <c r="P32" s="74">
        <v>57.38169001</v>
      </c>
      <c r="Q32" s="74">
        <v>55.420864119999997</v>
      </c>
      <c r="R32" s="74">
        <v>56.02213459</v>
      </c>
      <c r="S32" s="74">
        <v>51.159566500000004</v>
      </c>
      <c r="T32" s="74">
        <v>52.540958509999996</v>
      </c>
      <c r="U32" s="74">
        <v>53.305079619999994</v>
      </c>
      <c r="V32" s="74">
        <v>24.625075557049662</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96.588277999999988</v>
      </c>
      <c r="E33" s="74">
        <v>100.21030085999999</v>
      </c>
      <c r="F33" s="74">
        <v>85.92649376</v>
      </c>
      <c r="G33" s="74">
        <v>96.210731579999987</v>
      </c>
      <c r="H33" s="74">
        <v>91.850350550000002</v>
      </c>
      <c r="I33" s="74">
        <v>97.764741400000005</v>
      </c>
      <c r="J33" s="74">
        <v>85.838846509999996</v>
      </c>
      <c r="K33" s="74">
        <v>90.223510619999999</v>
      </c>
      <c r="L33" s="74">
        <v>94.991153859999997</v>
      </c>
      <c r="M33" s="74">
        <v>83.243610180000005</v>
      </c>
      <c r="N33" s="74">
        <v>86.014310440000003</v>
      </c>
      <c r="O33" s="74">
        <v>87.503414340000006</v>
      </c>
      <c r="P33" s="74">
        <v>87.605522899999997</v>
      </c>
      <c r="Q33" s="74">
        <v>83.384482770000005</v>
      </c>
      <c r="R33" s="74">
        <v>83.89190975999999</v>
      </c>
      <c r="S33" s="74">
        <v>83.173786560000011</v>
      </c>
      <c r="T33" s="74">
        <v>85.539960239999999</v>
      </c>
      <c r="U33" s="74">
        <v>81.748920780000006</v>
      </c>
      <c r="V33" s="74">
        <v>37.765131677234479</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104.11821802</v>
      </c>
      <c r="E34" s="71">
        <v>104.22014156</v>
      </c>
      <c r="F34" s="71">
        <v>91.994237909999995</v>
      </c>
      <c r="G34" s="71">
        <v>98.526956170000005</v>
      </c>
      <c r="H34" s="71">
        <v>93.464196520000002</v>
      </c>
      <c r="I34" s="71">
        <v>94.784833069999991</v>
      </c>
      <c r="J34" s="71">
        <v>91.998437800000005</v>
      </c>
      <c r="K34" s="71">
        <v>91.982040749999996</v>
      </c>
      <c r="L34" s="71">
        <v>94.247194010000001</v>
      </c>
      <c r="M34" s="71">
        <v>92.938951130000007</v>
      </c>
      <c r="N34" s="71">
        <v>91.563917430000004</v>
      </c>
      <c r="O34" s="71">
        <v>92.011392810000004</v>
      </c>
      <c r="P34" s="71">
        <v>93.492952609999989</v>
      </c>
      <c r="Q34" s="71">
        <v>88.664719309999995</v>
      </c>
      <c r="R34" s="71">
        <v>90.404538909999999</v>
      </c>
      <c r="S34" s="71">
        <v>85.84867319</v>
      </c>
      <c r="T34" s="71">
        <v>87.948847380000004</v>
      </c>
      <c r="U34" s="71">
        <v>87.424210489999993</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4.5104844499999999</v>
      </c>
      <c r="E35" s="74">
        <v>4.4038695199999998</v>
      </c>
      <c r="F35" s="74">
        <v>4.5315751400000002</v>
      </c>
      <c r="G35" s="74">
        <v>4.7164874399999999</v>
      </c>
      <c r="H35" s="74">
        <v>4.1809006200000001</v>
      </c>
      <c r="I35" s="74">
        <v>4.0156767499999999</v>
      </c>
      <c r="J35" s="74">
        <v>3.4341697</v>
      </c>
      <c r="K35" s="74">
        <v>3.2122662700000002</v>
      </c>
      <c r="L35" s="74">
        <v>3.0216422600000001</v>
      </c>
      <c r="M35" s="74">
        <v>2.7937805999999998</v>
      </c>
      <c r="N35" s="74">
        <v>2.9801343999999999</v>
      </c>
      <c r="O35" s="74">
        <v>2.36176283</v>
      </c>
      <c r="P35" s="74">
        <v>2.0750899700000001</v>
      </c>
      <c r="Q35" s="74">
        <v>3.2653162099999999</v>
      </c>
      <c r="R35" s="74">
        <v>3.2136638500000001</v>
      </c>
      <c r="S35" s="74">
        <v>3.3680065399999997</v>
      </c>
      <c r="T35" s="74">
        <v>3.2450906399999999</v>
      </c>
      <c r="U35" s="74">
        <v>2.8948973099999997</v>
      </c>
      <c r="V35" s="74">
        <v>3.3113222227281449</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51.444758889999996</v>
      </c>
      <c r="E36" s="74">
        <v>50.765497660000001</v>
      </c>
      <c r="F36" s="74">
        <v>49.07482555</v>
      </c>
      <c r="G36" s="74">
        <v>49.307882200000002</v>
      </c>
      <c r="H36" s="74">
        <v>48.781451920000002</v>
      </c>
      <c r="I36" s="74">
        <v>49.058178470000001</v>
      </c>
      <c r="J36" s="74">
        <v>49.658276630000003</v>
      </c>
      <c r="K36" s="74">
        <v>49.131498729999997</v>
      </c>
      <c r="L36" s="74">
        <v>50.390275439999996</v>
      </c>
      <c r="M36" s="74">
        <v>51.547441149999997</v>
      </c>
      <c r="N36" s="74">
        <v>51.494081350000002</v>
      </c>
      <c r="O36" s="74">
        <v>52.821351679999999</v>
      </c>
      <c r="P36" s="74">
        <v>53.437905319999999</v>
      </c>
      <c r="Q36" s="74">
        <v>51.46888354</v>
      </c>
      <c r="R36" s="74">
        <v>52.107774940000006</v>
      </c>
      <c r="S36" s="74">
        <v>46.52529552</v>
      </c>
      <c r="T36" s="74">
        <v>48.278028540000001</v>
      </c>
      <c r="U36" s="74">
        <v>49.103173130000002</v>
      </c>
      <c r="V36" s="74">
        <v>56.166561705028684</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26.216054359999998</v>
      </c>
      <c r="E37" s="74">
        <v>27.655053410000001</v>
      </c>
      <c r="F37" s="74">
        <v>17.625292939999998</v>
      </c>
      <c r="G37" s="74">
        <v>24.384305390000002</v>
      </c>
      <c r="H37" s="74">
        <v>21.615865879999998</v>
      </c>
      <c r="I37" s="74">
        <v>21.87270693</v>
      </c>
      <c r="J37" s="74">
        <v>19.207931639999998</v>
      </c>
      <c r="K37" s="74">
        <v>20.22198521</v>
      </c>
      <c r="L37" s="74">
        <v>21.884257569999999</v>
      </c>
      <c r="M37" s="74">
        <v>19.351263500000002</v>
      </c>
      <c r="N37" s="74">
        <v>18.562881869999998</v>
      </c>
      <c r="O37" s="74">
        <v>18.400395819999996</v>
      </c>
      <c r="P37" s="74">
        <v>18.150027129999998</v>
      </c>
      <c r="Q37" s="74">
        <v>13.31019399</v>
      </c>
      <c r="R37" s="74">
        <v>15.00027536</v>
      </c>
      <c r="S37" s="74">
        <v>15.56817107</v>
      </c>
      <c r="T37" s="74">
        <v>11.508072439999999</v>
      </c>
      <c r="U37" s="74">
        <v>12.142999009999999</v>
      </c>
      <c r="V37" s="74">
        <v>13.889743975885233</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54.30934602</v>
      </c>
      <c r="E38" s="71">
        <v>55.275215979999999</v>
      </c>
      <c r="F38" s="71">
        <v>52.982622849999998</v>
      </c>
      <c r="G38" s="71">
        <v>54.270185080000005</v>
      </c>
      <c r="H38" s="71">
        <v>50.538013079999999</v>
      </c>
      <c r="I38" s="71">
        <v>56.00227872</v>
      </c>
      <c r="J38" s="71">
        <v>50.199171580000005</v>
      </c>
      <c r="K38" s="71">
        <v>52.050939870000001</v>
      </c>
      <c r="L38" s="71">
        <v>54.979884409999997</v>
      </c>
      <c r="M38" s="71">
        <v>49.688215120000002</v>
      </c>
      <c r="N38" s="71">
        <v>51.420955280000001</v>
      </c>
      <c r="O38" s="71">
        <v>54.738849629999997</v>
      </c>
      <c r="P38" s="71">
        <v>55.75607076</v>
      </c>
      <c r="Q38" s="71">
        <v>55.785016880000001</v>
      </c>
      <c r="R38" s="71">
        <v>55.323262889999995</v>
      </c>
      <c r="S38" s="71">
        <v>54.496153050000004</v>
      </c>
      <c r="T38" s="71">
        <v>59.246308839999998</v>
      </c>
      <c r="U38" s="71">
        <v>51.061492769999994</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19.25080036</v>
      </c>
      <c r="E39" s="74">
        <v>18.769201799999998</v>
      </c>
      <c r="F39" s="74">
        <v>20.260710490000001</v>
      </c>
      <c r="G39" s="74">
        <v>20.038950680000003</v>
      </c>
      <c r="H39" s="74">
        <v>17.401725740000003</v>
      </c>
      <c r="I39" s="74">
        <v>20.14624092</v>
      </c>
      <c r="J39" s="74">
        <v>19.501299249999999</v>
      </c>
      <c r="K39" s="74">
        <v>19.59667516</v>
      </c>
      <c r="L39" s="74">
        <v>19.638978920000003</v>
      </c>
      <c r="M39" s="74">
        <v>19.229914919999999</v>
      </c>
      <c r="N39" s="74">
        <v>19.197739000000002</v>
      </c>
      <c r="O39" s="74">
        <v>19.985749090000002</v>
      </c>
      <c r="P39" s="74">
        <v>21.1552036</v>
      </c>
      <c r="Q39" s="74">
        <v>19.629934949999999</v>
      </c>
      <c r="R39" s="74">
        <v>19.53532882</v>
      </c>
      <c r="S39" s="74">
        <v>19.625382909999999</v>
      </c>
      <c r="T39" s="74">
        <v>20.14376991</v>
      </c>
      <c r="U39" s="74">
        <v>16.658897720000002</v>
      </c>
      <c r="V39" s="74">
        <v>32.625167844265526</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7.4512629999999996E-2</v>
      </c>
      <c r="E40" s="74">
        <v>0.10594122</v>
      </c>
      <c r="F40" s="74">
        <v>0.10667038</v>
      </c>
      <c r="G40" s="74">
        <v>9.6724389999999993E-2</v>
      </c>
      <c r="H40" s="74">
        <v>0.14644692000000001</v>
      </c>
      <c r="I40" s="74">
        <v>0.13847100000000001</v>
      </c>
      <c r="J40" s="74">
        <v>0.16649786999999999</v>
      </c>
      <c r="K40" s="74">
        <v>0.16985336000000001</v>
      </c>
      <c r="L40" s="74">
        <v>0.17597373999999999</v>
      </c>
      <c r="M40" s="74">
        <v>0.17799664999999998</v>
      </c>
      <c r="N40" s="74">
        <v>0.17642894000000001</v>
      </c>
      <c r="O40" s="74">
        <v>0.16246113000000001</v>
      </c>
      <c r="P40" s="74">
        <v>0.14488713</v>
      </c>
      <c r="Q40" s="74">
        <v>0.12560599</v>
      </c>
      <c r="R40" s="74">
        <v>0.14275323000000001</v>
      </c>
      <c r="S40" s="74">
        <v>0.13302782999999999</v>
      </c>
      <c r="T40" s="74">
        <v>0.17385400999999998</v>
      </c>
      <c r="U40" s="74">
        <v>0.18132973000000002</v>
      </c>
      <c r="V40" s="74">
        <v>0.35512030722794719</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32.512457569999995</v>
      </c>
      <c r="E41" s="74">
        <v>34.035313699999996</v>
      </c>
      <c r="F41" s="74">
        <v>30.315940900000001</v>
      </c>
      <c r="G41" s="74">
        <v>31.95797481</v>
      </c>
      <c r="H41" s="74">
        <v>31.051864519999999</v>
      </c>
      <c r="I41" s="74">
        <v>32.99649565</v>
      </c>
      <c r="J41" s="74">
        <v>27.825160619999998</v>
      </c>
      <c r="K41" s="74">
        <v>29.907689580000003</v>
      </c>
      <c r="L41" s="74">
        <v>32.444303779999998</v>
      </c>
      <c r="M41" s="74">
        <v>27.384848439999999</v>
      </c>
      <c r="N41" s="74">
        <v>29.357234690000002</v>
      </c>
      <c r="O41" s="74">
        <v>31.635716420000001</v>
      </c>
      <c r="P41" s="74">
        <v>31.583345520000002</v>
      </c>
      <c r="Q41" s="74">
        <v>33.018331349999997</v>
      </c>
      <c r="R41" s="74">
        <v>31.944967290000001</v>
      </c>
      <c r="S41" s="74">
        <v>31.646716180000002</v>
      </c>
      <c r="T41" s="74">
        <v>35.792082689999994</v>
      </c>
      <c r="U41" s="74">
        <v>31.612895210000001</v>
      </c>
      <c r="V41" s="74">
        <v>61.91141992733403</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104.1182</v>
      </c>
      <c r="E42" s="71">
        <v>104.2201</v>
      </c>
      <c r="F42" s="71">
        <v>91.994240000000005</v>
      </c>
      <c r="G42" s="71">
        <v>98.526960000000003</v>
      </c>
      <c r="H42" s="71">
        <v>93.464199999999991</v>
      </c>
      <c r="I42" s="71">
        <v>94.784829999999999</v>
      </c>
      <c r="J42" s="71">
        <v>91.998440000000002</v>
      </c>
      <c r="K42" s="71">
        <v>91.982039999999998</v>
      </c>
      <c r="L42" s="71">
        <v>94.247190000000003</v>
      </c>
      <c r="M42" s="71">
        <v>92.938949999999991</v>
      </c>
      <c r="N42" s="71">
        <v>91.563919999999996</v>
      </c>
      <c r="O42" s="71">
        <v>92.011390000000006</v>
      </c>
      <c r="P42" s="71">
        <v>93.492949999999993</v>
      </c>
      <c r="Q42" s="71">
        <v>88.664720000000003</v>
      </c>
      <c r="R42" s="71">
        <v>90.404539999999997</v>
      </c>
      <c r="S42" s="71">
        <v>85.848669999999998</v>
      </c>
      <c r="T42" s="71">
        <v>87.948850000000007</v>
      </c>
      <c r="U42" s="71">
        <v>87.424210000000002</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24.12088</v>
      </c>
      <c r="E43" s="74">
        <v>22.975830000000002</v>
      </c>
      <c r="F43" s="74">
        <v>21.671659999999999</v>
      </c>
      <c r="G43" s="74">
        <v>21.095500000000001</v>
      </c>
      <c r="H43" s="74">
        <v>20.06485</v>
      </c>
      <c r="I43" s="74">
        <v>19.203720000000001</v>
      </c>
      <c r="J43" s="74">
        <v>19.119479999999999</v>
      </c>
      <c r="K43" s="74">
        <v>17.945319999999999</v>
      </c>
      <c r="L43" s="74">
        <v>17.9162</v>
      </c>
      <c r="M43" s="74">
        <v>17.998360000000002</v>
      </c>
      <c r="N43" s="74">
        <v>17.22627</v>
      </c>
      <c r="O43" s="74">
        <v>17.230310000000003</v>
      </c>
      <c r="P43" s="74">
        <v>17.466609999999999</v>
      </c>
      <c r="Q43" s="74">
        <v>16.814240000000002</v>
      </c>
      <c r="R43" s="74">
        <v>16.988949999999999</v>
      </c>
      <c r="S43" s="74">
        <v>15.310549999999999</v>
      </c>
      <c r="T43" s="74">
        <v>15.40851</v>
      </c>
      <c r="U43" s="74">
        <v>15.63951</v>
      </c>
      <c r="V43" s="74">
        <v>17.889220846262148</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53.598300000000002</v>
      </c>
      <c r="E44" s="74">
        <v>55.350580000000001</v>
      </c>
      <c r="F44" s="74">
        <v>45.285290000000003</v>
      </c>
      <c r="G44" s="74">
        <v>52.768169999999998</v>
      </c>
      <c r="H44" s="74">
        <v>49.900589999999994</v>
      </c>
      <c r="I44" s="74">
        <v>51.479529999999997</v>
      </c>
      <c r="J44" s="74">
        <v>49.145360000000004</v>
      </c>
      <c r="K44" s="74">
        <v>50.69829</v>
      </c>
      <c r="L44" s="74">
        <v>53.251589999999993</v>
      </c>
      <c r="M44" s="74">
        <v>51.574370000000002</v>
      </c>
      <c r="N44" s="74">
        <v>51.509120000000003</v>
      </c>
      <c r="O44" s="74">
        <v>52.6496</v>
      </c>
      <c r="P44" s="74">
        <v>53.217839999999995</v>
      </c>
      <c r="Q44" s="74">
        <v>49.99812</v>
      </c>
      <c r="R44" s="74">
        <v>52.081849999999996</v>
      </c>
      <c r="S44" s="74">
        <v>49.715739999999997</v>
      </c>
      <c r="T44" s="74">
        <v>47.714260000000003</v>
      </c>
      <c r="U44" s="74">
        <v>48.464570000000002</v>
      </c>
      <c r="V44" s="74">
        <v>55.436097163474507</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3.4673419999999999</v>
      </c>
      <c r="E45" s="74">
        <v>3.477287</v>
      </c>
      <c r="F45" s="74">
        <v>3.4125369999999999</v>
      </c>
      <c r="G45" s="74">
        <v>3.4441470000000001</v>
      </c>
      <c r="H45" s="74">
        <v>3.3045120000000003</v>
      </c>
      <c r="I45" s="74">
        <v>3.0722610000000001</v>
      </c>
      <c r="J45" s="74">
        <v>2.985528</v>
      </c>
      <c r="K45" s="74">
        <v>3.0048020000000002</v>
      </c>
      <c r="L45" s="74">
        <v>2.4959709999999999</v>
      </c>
      <c r="M45" s="74">
        <v>2.4781950000000004</v>
      </c>
      <c r="N45" s="74">
        <v>2.7096339999999999</v>
      </c>
      <c r="O45" s="74">
        <v>1.5137780000000001</v>
      </c>
      <c r="P45" s="74">
        <v>1.4684900000000001</v>
      </c>
      <c r="Q45" s="74">
        <v>1.4203109999999999</v>
      </c>
      <c r="R45" s="74">
        <v>1.2584300000000002</v>
      </c>
      <c r="S45" s="74">
        <v>1.2410859999999999</v>
      </c>
      <c r="T45" s="74">
        <v>0.98188390000000003</v>
      </c>
      <c r="U45" s="74">
        <v>0.89640229999999999</v>
      </c>
      <c r="V45" s="74">
        <v>1.0253478984825828</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0.82087509999999997</v>
      </c>
      <c r="E46" s="74">
        <v>0.84643159999999995</v>
      </c>
      <c r="F46" s="74">
        <v>0.85665429999999998</v>
      </c>
      <c r="G46" s="74">
        <v>0.85460970000000003</v>
      </c>
      <c r="H46" s="74">
        <v>0.82598640000000001</v>
      </c>
      <c r="I46" s="74">
        <v>0.77282889999999993</v>
      </c>
      <c r="J46" s="74">
        <v>0.70944870000000004</v>
      </c>
      <c r="K46" s="74">
        <v>0.71047099999999996</v>
      </c>
      <c r="L46" s="74">
        <v>0.66651379999999993</v>
      </c>
      <c r="M46" s="74">
        <v>0.7155823</v>
      </c>
      <c r="N46" s="74">
        <v>0.71660460000000004</v>
      </c>
      <c r="O46" s="74">
        <v>0.76669529999999997</v>
      </c>
      <c r="P46" s="74">
        <v>0.66344700000000001</v>
      </c>
      <c r="Q46" s="74">
        <v>0.64197959999999998</v>
      </c>
      <c r="R46" s="74">
        <v>0.72273810000000005</v>
      </c>
      <c r="S46" s="74">
        <v>0.2913442</v>
      </c>
      <c r="T46" s="74">
        <v>0.247387</v>
      </c>
      <c r="U46" s="74">
        <v>0.3613112</v>
      </c>
      <c r="V46" s="74">
        <v>0.41328506142634858</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2.6820219999999999</v>
      </c>
      <c r="E47" s="74">
        <v>2.7108400000000001</v>
      </c>
      <c r="F47" s="74">
        <v>2.646074</v>
      </c>
      <c r="G47" s="74">
        <v>2.8599319999999997</v>
      </c>
      <c r="H47" s="74">
        <v>2.9717629999999997</v>
      </c>
      <c r="I47" s="74">
        <v>3.144374</v>
      </c>
      <c r="J47" s="74">
        <v>3.0388290000000002</v>
      </c>
      <c r="K47" s="74">
        <v>3.07511</v>
      </c>
      <c r="L47" s="74">
        <v>3.2290300000000003</v>
      </c>
      <c r="M47" s="74">
        <v>2.7224119999999998</v>
      </c>
      <c r="N47" s="74">
        <v>2.7977220000000003</v>
      </c>
      <c r="O47" s="74">
        <v>2.747938</v>
      </c>
      <c r="P47" s="74">
        <v>3.5822979999999998</v>
      </c>
      <c r="Q47" s="74">
        <v>3.2345619999999999</v>
      </c>
      <c r="R47" s="74">
        <v>3.318924</v>
      </c>
      <c r="S47" s="74">
        <v>3.0462910000000001</v>
      </c>
      <c r="T47" s="74">
        <v>3.1419699999999997</v>
      </c>
      <c r="U47" s="74">
        <v>2.8882089999999998</v>
      </c>
      <c r="V47" s="74">
        <v>3.3036718318644227</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212.82075</v>
      </c>
      <c r="E48" s="71">
        <v>215.12403999999998</v>
      </c>
      <c r="F48" s="71">
        <v>198.04912999999999</v>
      </c>
      <c r="G48" s="71">
        <v>206.76146</v>
      </c>
      <c r="H48" s="71">
        <v>195.47977</v>
      </c>
      <c r="I48" s="71">
        <v>192.43814999999998</v>
      </c>
      <c r="J48" s="71">
        <v>185.80655999999999</v>
      </c>
      <c r="K48" s="71">
        <v>187.54115000000002</v>
      </c>
      <c r="L48" s="71">
        <v>193.99118999999999</v>
      </c>
      <c r="M48" s="71">
        <v>185.39567</v>
      </c>
      <c r="N48" s="71">
        <v>189.44323</v>
      </c>
      <c r="O48" s="71">
        <v>194.48424</v>
      </c>
      <c r="P48" s="71">
        <v>202.75216</v>
      </c>
      <c r="Q48" s="71">
        <v>198.06569000000002</v>
      </c>
      <c r="R48" s="71">
        <v>205.83687000000003</v>
      </c>
      <c r="S48" s="71">
        <v>185.81790000000001</v>
      </c>
      <c r="T48" s="71">
        <v>190.02210000000002</v>
      </c>
      <c r="U48" s="71">
        <v>194.77813</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150.881</v>
      </c>
      <c r="E49" s="74">
        <v>150.13579999999999</v>
      </c>
      <c r="F49" s="74">
        <v>138.6044</v>
      </c>
      <c r="G49" s="74">
        <v>143.30860000000001</v>
      </c>
      <c r="H49" s="74">
        <v>133.1035</v>
      </c>
      <c r="I49" s="74">
        <v>130.79319999999998</v>
      </c>
      <c r="J49" s="74">
        <v>125.4295</v>
      </c>
      <c r="K49" s="74">
        <v>127.7149</v>
      </c>
      <c r="L49" s="74">
        <v>130.44989999999999</v>
      </c>
      <c r="M49" s="74">
        <v>128.72219999999999</v>
      </c>
      <c r="N49" s="74">
        <v>130.767</v>
      </c>
      <c r="O49" s="74">
        <v>132.19970000000001</v>
      </c>
      <c r="P49" s="74">
        <v>133.91129999999998</v>
      </c>
      <c r="Q49" s="74">
        <v>127.5343</v>
      </c>
      <c r="R49" s="74">
        <v>130.16480000000001</v>
      </c>
      <c r="S49" s="74">
        <v>119.346</v>
      </c>
      <c r="T49" s="74">
        <v>120.029</v>
      </c>
      <c r="U49" s="74">
        <v>125.5793</v>
      </c>
      <c r="V49" s="74">
        <v>64.472998072216839</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61.939749999999997</v>
      </c>
      <c r="E50" s="74">
        <v>64.988240000000005</v>
      </c>
      <c r="F50" s="74">
        <v>59.44473</v>
      </c>
      <c r="G50" s="74">
        <v>63.452860000000001</v>
      </c>
      <c r="H50" s="74">
        <v>62.376269999999998</v>
      </c>
      <c r="I50" s="74">
        <v>61.644949999999994</v>
      </c>
      <c r="J50" s="74">
        <v>60.37706</v>
      </c>
      <c r="K50" s="74">
        <v>59.826250000000002</v>
      </c>
      <c r="L50" s="74">
        <v>63.541290000000004</v>
      </c>
      <c r="M50" s="74">
        <v>56.673470000000002</v>
      </c>
      <c r="N50" s="74">
        <v>58.676230000000004</v>
      </c>
      <c r="O50" s="74">
        <v>62.28454</v>
      </c>
      <c r="P50" s="74">
        <v>68.840860000000006</v>
      </c>
      <c r="Q50" s="74">
        <v>70.531390000000002</v>
      </c>
      <c r="R50" s="74">
        <v>75.672070000000005</v>
      </c>
      <c r="S50" s="74">
        <v>66.471899999999991</v>
      </c>
      <c r="T50" s="74">
        <v>69.993100000000013</v>
      </c>
      <c r="U50" s="74">
        <v>69.198830000000001</v>
      </c>
      <c r="V50" s="74">
        <v>35.527001927783161</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3.3696219999999997</v>
      </c>
      <c r="E51" s="74">
        <v>2.208974</v>
      </c>
      <c r="F51" s="74">
        <v>1.8543320000000001</v>
      </c>
      <c r="G51" s="74">
        <v>1.661931</v>
      </c>
      <c r="H51" s="74">
        <v>1.5340100000000001</v>
      </c>
      <c r="I51" s="74">
        <v>2.1091340000000001</v>
      </c>
      <c r="J51" s="74">
        <v>1.959373</v>
      </c>
      <c r="K51" s="74">
        <v>1.6036900000000001</v>
      </c>
      <c r="L51" s="74">
        <v>1.895932</v>
      </c>
      <c r="M51" s="74">
        <v>1.8532919999999999</v>
      </c>
      <c r="N51" s="74">
        <v>1.9298510000000002</v>
      </c>
      <c r="O51" s="74">
        <v>1.519846</v>
      </c>
      <c r="P51" s="74">
        <v>2.1631290000000001</v>
      </c>
      <c r="Q51" s="74">
        <v>2.446901</v>
      </c>
      <c r="R51" s="74">
        <v>3.1709740000000002</v>
      </c>
      <c r="S51" s="74">
        <v>1.8955150000000001</v>
      </c>
      <c r="T51" s="74">
        <v>2.291382</v>
      </c>
      <c r="U51" s="74">
        <v>1.81152</v>
      </c>
      <c r="V51" s="74">
        <v>0.93004281332816974</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13.940040000000002</v>
      </c>
      <c r="E52" s="74">
        <v>16.684139999999999</v>
      </c>
      <c r="F52" s="74">
        <v>9.5418880000000001</v>
      </c>
      <c r="G52" s="74">
        <v>15.946809999999999</v>
      </c>
      <c r="H52" s="74">
        <v>14.864549999999999</v>
      </c>
      <c r="I52" s="74">
        <v>15.977540000000001</v>
      </c>
      <c r="J52" s="74">
        <v>13.915059999999999</v>
      </c>
      <c r="K52" s="74">
        <v>13.88232</v>
      </c>
      <c r="L52" s="74">
        <v>18.17437</v>
      </c>
      <c r="M52" s="74">
        <v>17.424479999999999</v>
      </c>
      <c r="N52" s="74">
        <v>18.778929999999999</v>
      </c>
      <c r="O52" s="74">
        <v>19.76202</v>
      </c>
      <c r="P52" s="74">
        <v>19.867709999999999</v>
      </c>
      <c r="Q52" s="74">
        <v>18.916820000000001</v>
      </c>
      <c r="R52" s="74">
        <v>20.296720000000001</v>
      </c>
      <c r="S52" s="74">
        <v>17.990639999999999</v>
      </c>
      <c r="T52" s="74">
        <v>16.815339999999999</v>
      </c>
      <c r="U52" s="74">
        <v>15.879770000000001</v>
      </c>
      <c r="V52" s="74">
        <v>8.1527479496799771</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2.953805</v>
      </c>
      <c r="E53" s="74">
        <v>3.1997979999999999</v>
      </c>
      <c r="F53" s="74">
        <v>2.517398</v>
      </c>
      <c r="G53" s="74">
        <v>2.9575050000000003</v>
      </c>
      <c r="H53" s="74">
        <v>2.9315610000000003</v>
      </c>
      <c r="I53" s="74">
        <v>2.5817399999999999</v>
      </c>
      <c r="J53" s="74">
        <v>2.6896740000000001</v>
      </c>
      <c r="K53" s="74">
        <v>2.3013049999999997</v>
      </c>
      <c r="L53" s="74">
        <v>2.4092389999999999</v>
      </c>
      <c r="M53" s="74">
        <v>2.3943680000000001</v>
      </c>
      <c r="N53" s="74">
        <v>1.8709610000000001</v>
      </c>
      <c r="O53" s="74">
        <v>2.4388110000000003</v>
      </c>
      <c r="P53" s="74">
        <v>2.1930990000000001</v>
      </c>
      <c r="Q53" s="74">
        <v>2.0659070000000002</v>
      </c>
      <c r="R53" s="74">
        <v>1.568702</v>
      </c>
      <c r="S53" s="74">
        <v>1.3181720000000001</v>
      </c>
      <c r="T53" s="74">
        <v>1.2430129999999999</v>
      </c>
      <c r="U53" s="74">
        <v>1.0626929999999999</v>
      </c>
      <c r="V53" s="74">
        <v>0.5455915404876307</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4.6103950000000005</v>
      </c>
      <c r="E54" s="74">
        <v>4.6717299999999993</v>
      </c>
      <c r="F54" s="74">
        <v>4.7136430000000002</v>
      </c>
      <c r="G54" s="74">
        <v>4.8322250000000002</v>
      </c>
      <c r="H54" s="74">
        <v>5.071434</v>
      </c>
      <c r="I54" s="74">
        <v>4.7136430000000002</v>
      </c>
      <c r="J54" s="74">
        <v>4.2720259999999994</v>
      </c>
      <c r="K54" s="74">
        <v>4.9375179999999999</v>
      </c>
      <c r="L54" s="74">
        <v>5.3781119999999998</v>
      </c>
      <c r="M54" s="74">
        <v>4.919117</v>
      </c>
      <c r="N54" s="74">
        <v>5.1021019999999995</v>
      </c>
      <c r="O54" s="74">
        <v>5.1143689999999999</v>
      </c>
      <c r="P54" s="74">
        <v>6.0568929999999996</v>
      </c>
      <c r="Q54" s="74">
        <v>6.6825159999999997</v>
      </c>
      <c r="R54" s="74">
        <v>6.9380820000000005</v>
      </c>
      <c r="S54" s="74">
        <v>3.094382</v>
      </c>
      <c r="T54" s="74">
        <v>4.0900639999999999</v>
      </c>
      <c r="U54" s="74">
        <v>6.4578889999999998</v>
      </c>
      <c r="V54" s="74">
        <v>3.315510319356695</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0.77351219999999998</v>
      </c>
      <c r="E55" s="74">
        <v>0.86079340000000004</v>
      </c>
      <c r="F55" s="74">
        <v>0.73214520000000005</v>
      </c>
      <c r="G55" s="74">
        <v>0.97860040000000004</v>
      </c>
      <c r="H55" s="74">
        <v>0.98179240000000001</v>
      </c>
      <c r="I55" s="74">
        <v>0.99058780000000002</v>
      </c>
      <c r="J55" s="74">
        <v>0.95650550000000001</v>
      </c>
      <c r="K55" s="74">
        <v>1.1961820000000001</v>
      </c>
      <c r="L55" s="74">
        <v>1.1005309999999999</v>
      </c>
      <c r="M55" s="74">
        <v>0.73798339999999996</v>
      </c>
      <c r="N55" s="74">
        <v>0.79315740000000001</v>
      </c>
      <c r="O55" s="74">
        <v>0.81275580000000003</v>
      </c>
      <c r="P55" s="74">
        <v>0.97119179999999994</v>
      </c>
      <c r="Q55" s="74">
        <v>1.1111089999999999</v>
      </c>
      <c r="R55" s="74">
        <v>1.2592570000000001</v>
      </c>
      <c r="S55" s="74">
        <v>1.3014380000000001</v>
      </c>
      <c r="T55" s="74">
        <v>1.492796</v>
      </c>
      <c r="U55" s="74">
        <v>1.3562319999999999</v>
      </c>
      <c r="V55" s="74">
        <v>0.69629583157000219</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27.213619999999999</v>
      </c>
      <c r="E56" s="71">
        <v>28.049289999999999</v>
      </c>
      <c r="F56" s="71">
        <v>29.017709999999997</v>
      </c>
      <c r="G56" s="71">
        <v>25.735749999999999</v>
      </c>
      <c r="H56" s="71">
        <v>22.472639999999998</v>
      </c>
      <c r="I56" s="71">
        <v>18.593419999999998</v>
      </c>
      <c r="J56" s="71">
        <v>18.343630000000001</v>
      </c>
      <c r="K56" s="71">
        <v>18.814349999999997</v>
      </c>
      <c r="L56" s="71">
        <v>20.096990000000002</v>
      </c>
      <c r="M56" s="71">
        <v>21.27413</v>
      </c>
      <c r="N56" s="71">
        <v>22.367349999999998</v>
      </c>
      <c r="O56" s="71">
        <v>22.728259999999999</v>
      </c>
      <c r="P56" s="71">
        <v>23.260110000000001</v>
      </c>
      <c r="Q56" s="71">
        <v>22.34761</v>
      </c>
      <c r="R56" s="71">
        <v>21.786339999999999</v>
      </c>
      <c r="S56" s="71">
        <v>22.044250000000002</v>
      </c>
      <c r="T56" s="71">
        <v>25.273759999999999</v>
      </c>
      <c r="U56" s="71">
        <v>27.262250000000002</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27.213619999999999</v>
      </c>
      <c r="E57" s="74">
        <v>28.049289999999999</v>
      </c>
      <c r="F57" s="74">
        <v>29.017709999999997</v>
      </c>
      <c r="G57" s="74">
        <v>25.735749999999999</v>
      </c>
      <c r="H57" s="74">
        <v>22.472639999999998</v>
      </c>
      <c r="I57" s="74">
        <v>18.593419999999998</v>
      </c>
      <c r="J57" s="74">
        <v>18.343630000000001</v>
      </c>
      <c r="K57" s="74">
        <v>18.814349999999997</v>
      </c>
      <c r="L57" s="74">
        <v>20.096990000000002</v>
      </c>
      <c r="M57" s="74">
        <v>21.27413</v>
      </c>
      <c r="N57" s="74">
        <v>22.367349999999998</v>
      </c>
      <c r="O57" s="74">
        <v>22.728259999999999</v>
      </c>
      <c r="P57" s="74">
        <v>23.260110000000001</v>
      </c>
      <c r="Q57" s="74">
        <v>22.34761</v>
      </c>
      <c r="R57" s="74">
        <v>21.786339999999999</v>
      </c>
      <c r="S57" s="74">
        <v>22.044250000000002</v>
      </c>
      <c r="T57" s="74">
        <v>25.273759999999999</v>
      </c>
      <c r="U57" s="74">
        <v>27.262250000000002</v>
      </c>
      <c r="V57" s="74">
        <v>100</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0</v>
      </c>
      <c r="G58" s="74">
        <v>0</v>
      </c>
      <c r="H58" s="74">
        <v>0</v>
      </c>
      <c r="I58" s="74">
        <v>0</v>
      </c>
      <c r="J58" s="74">
        <v>0</v>
      </c>
      <c r="K58" s="74">
        <v>0</v>
      </c>
      <c r="L58" s="74">
        <v>0</v>
      </c>
      <c r="M58" s="74">
        <v>0</v>
      </c>
      <c r="N58" s="74">
        <v>0</v>
      </c>
      <c r="O58" s="74">
        <v>0</v>
      </c>
      <c r="P58" s="74">
        <v>0</v>
      </c>
      <c r="Q58" s="74">
        <v>0</v>
      </c>
      <c r="R58" s="74">
        <v>0</v>
      </c>
      <c r="S58" s="74">
        <v>0</v>
      </c>
      <c r="T58" s="74">
        <v>0</v>
      </c>
      <c r="U58" s="74">
        <v>0</v>
      </c>
      <c r="V58" s="74">
        <v>0</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5.9342779999999999</v>
      </c>
      <c r="E59" s="74">
        <v>5.8209170000000006</v>
      </c>
      <c r="F59" s="74">
        <v>5.6378760000000003</v>
      </c>
      <c r="G59" s="74">
        <v>5.9665179999999998</v>
      </c>
      <c r="H59" s="74">
        <v>5.7106769999999996</v>
      </c>
      <c r="I59" s="74">
        <v>5.0617130000000001</v>
      </c>
      <c r="J59" s="74">
        <v>4.909872</v>
      </c>
      <c r="K59" s="74">
        <v>5.1594730000000002</v>
      </c>
      <c r="L59" s="74">
        <v>5.2114739999999999</v>
      </c>
      <c r="M59" s="74">
        <v>4.9868320000000006</v>
      </c>
      <c r="N59" s="74">
        <v>4.4646099999999995</v>
      </c>
      <c r="O59" s="74">
        <v>5.0705290000000005</v>
      </c>
      <c r="P59" s="74">
        <v>5.7481480000000005</v>
      </c>
      <c r="Q59" s="74">
        <v>5.0674989999999998</v>
      </c>
      <c r="R59" s="74">
        <v>4.8624970000000003</v>
      </c>
      <c r="S59" s="74">
        <v>5.3815670000000004</v>
      </c>
      <c r="T59" s="74">
        <v>5.9602190000000004</v>
      </c>
      <c r="U59" s="74">
        <v>5.984947</v>
      </c>
      <c r="V59" s="74">
        <v>21.953239369457766</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10.244069999999999</v>
      </c>
      <c r="E60" s="74">
        <v>11.139149999999999</v>
      </c>
      <c r="F60" s="74">
        <v>12.557219999999999</v>
      </c>
      <c r="G60" s="74">
        <v>10.14434</v>
      </c>
      <c r="H60" s="74">
        <v>8.9685220000000001</v>
      </c>
      <c r="I60" s="74">
        <v>6.827464</v>
      </c>
      <c r="J60" s="74">
        <v>6.5169189999999997</v>
      </c>
      <c r="K60" s="74">
        <v>6.388388</v>
      </c>
      <c r="L60" s="74">
        <v>7.0881910000000001</v>
      </c>
      <c r="M60" s="74">
        <v>7.8506220000000004</v>
      </c>
      <c r="N60" s="74">
        <v>8.4660630000000001</v>
      </c>
      <c r="O60" s="74">
        <v>9.6171609999999994</v>
      </c>
      <c r="P60" s="74">
        <v>9.1024840000000005</v>
      </c>
      <c r="Q60" s="74">
        <v>8.2473979999999987</v>
      </c>
      <c r="R60" s="74">
        <v>7.4323549999999994</v>
      </c>
      <c r="S60" s="74">
        <v>8.2765570000000004</v>
      </c>
      <c r="T60" s="74">
        <v>9.2799390000000006</v>
      </c>
      <c r="U60" s="74">
        <v>11.104569999999999</v>
      </c>
      <c r="V60" s="74">
        <v>40.732404698805119</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5.4712960000000006</v>
      </c>
      <c r="E61" s="74">
        <v>5.6769679999999996</v>
      </c>
      <c r="F61" s="74">
        <v>5.2047460000000001</v>
      </c>
      <c r="G61" s="74">
        <v>4.3005969999999998</v>
      </c>
      <c r="H61" s="74">
        <v>3.1773039999999999</v>
      </c>
      <c r="I61" s="74">
        <v>1.6912850000000001</v>
      </c>
      <c r="J61" s="74">
        <v>1.895589</v>
      </c>
      <c r="K61" s="74">
        <v>1.982321</v>
      </c>
      <c r="L61" s="74">
        <v>2.6299250000000001</v>
      </c>
      <c r="M61" s="74">
        <v>3.027406</v>
      </c>
      <c r="N61" s="74">
        <v>2.9518960000000001</v>
      </c>
      <c r="O61" s="74">
        <v>2.0755430000000001</v>
      </c>
      <c r="P61" s="74">
        <v>1.7941790000000002</v>
      </c>
      <c r="Q61" s="74">
        <v>2.561185</v>
      </c>
      <c r="R61" s="74">
        <v>2.6363440000000002</v>
      </c>
      <c r="S61" s="74">
        <v>2.6903040000000003</v>
      </c>
      <c r="T61" s="74">
        <v>3.4814000000000003</v>
      </c>
      <c r="U61" s="74">
        <v>3.1885620000000001</v>
      </c>
      <c r="V61" s="74">
        <v>11.695887169987804</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0.4651285</v>
      </c>
      <c r="E62" s="74">
        <v>0.51419700000000002</v>
      </c>
      <c r="F62" s="74">
        <v>0.51521929999999994</v>
      </c>
      <c r="G62" s="74">
        <v>0.4763734</v>
      </c>
      <c r="H62" s="74">
        <v>0.60415589999999997</v>
      </c>
      <c r="I62" s="74">
        <v>0.70331520000000003</v>
      </c>
      <c r="J62" s="74">
        <v>0.7810069999999999</v>
      </c>
      <c r="K62" s="74">
        <v>1.1582209999999999</v>
      </c>
      <c r="L62" s="74">
        <v>1.1694659999999999</v>
      </c>
      <c r="M62" s="74">
        <v>0.91185630000000006</v>
      </c>
      <c r="N62" s="74">
        <v>1.2440909999999998</v>
      </c>
      <c r="O62" s="74">
        <v>0.88221079999999996</v>
      </c>
      <c r="P62" s="74">
        <v>1.3238270000000001</v>
      </c>
      <c r="Q62" s="74">
        <v>1.3841410000000001</v>
      </c>
      <c r="R62" s="74">
        <v>1.430142</v>
      </c>
      <c r="S62" s="74">
        <v>0.70024839999999999</v>
      </c>
      <c r="T62" s="74">
        <v>0.97932550000000007</v>
      </c>
      <c r="U62" s="74">
        <v>1.7130179999999999</v>
      </c>
      <c r="V62" s="74">
        <v>6.2834799035296056</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0.67352689999999993</v>
      </c>
      <c r="E63" s="74">
        <v>0.63022370000000005</v>
      </c>
      <c r="F63" s="74">
        <v>0.59197010000000005</v>
      </c>
      <c r="G63" s="74">
        <v>0.614649</v>
      </c>
      <c r="H63" s="74">
        <v>0.45296579999999997</v>
      </c>
      <c r="I63" s="74">
        <v>0.27925559999999999</v>
      </c>
      <c r="J63" s="74">
        <v>0.29904539999999996</v>
      </c>
      <c r="K63" s="74">
        <v>0.33312779999999997</v>
      </c>
      <c r="L63" s="74">
        <v>0.31883519999999999</v>
      </c>
      <c r="M63" s="74">
        <v>0.30310029999999999</v>
      </c>
      <c r="N63" s="74">
        <v>0.28063900000000003</v>
      </c>
      <c r="O63" s="74">
        <v>0.19444409999999998</v>
      </c>
      <c r="P63" s="74">
        <v>0.20678980000000002</v>
      </c>
      <c r="Q63" s="74">
        <v>0.1656376</v>
      </c>
      <c r="R63" s="74">
        <v>0.25925880000000001</v>
      </c>
      <c r="S63" s="74">
        <v>0.247942</v>
      </c>
      <c r="T63" s="74">
        <v>0.28292129999999999</v>
      </c>
      <c r="U63" s="74">
        <v>0.3114323</v>
      </c>
      <c r="V63" s="74">
        <v>1.1423572889251621</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800.79624594000006</v>
      </c>
      <c r="E64" s="71">
        <v>812.05020316000002</v>
      </c>
      <c r="F64" s="71">
        <v>782.40246681999997</v>
      </c>
      <c r="G64" s="71">
        <v>789.57733259999998</v>
      </c>
      <c r="H64" s="71">
        <v>733.21142587999998</v>
      </c>
      <c r="I64" s="71">
        <v>776.51760693000006</v>
      </c>
      <c r="J64" s="71">
        <v>747.37358307</v>
      </c>
      <c r="K64" s="71">
        <v>769.34727382999995</v>
      </c>
      <c r="L64" s="71">
        <v>787.36116066</v>
      </c>
      <c r="M64" s="71">
        <v>751.78350908999994</v>
      </c>
      <c r="N64" s="71">
        <v>751.60284438999997</v>
      </c>
      <c r="O64" s="71">
        <v>761.30229270999996</v>
      </c>
      <c r="P64" s="71">
        <v>743.12628676999998</v>
      </c>
      <c r="Q64" s="71">
        <v>713.51158755000006</v>
      </c>
      <c r="R64" s="71">
        <v>667.60949311000002</v>
      </c>
      <c r="S64" s="71">
        <v>612.67679119000002</v>
      </c>
      <c r="T64" s="71">
        <v>651.59476064</v>
      </c>
      <c r="U64" s="71">
        <v>636.35653107999997</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237.41</v>
      </c>
      <c r="E65" s="71">
        <v>231.9</v>
      </c>
      <c r="F65" s="71">
        <v>216.98000000000002</v>
      </c>
      <c r="G65" s="71">
        <v>216.88</v>
      </c>
      <c r="H65" s="71">
        <v>213.56</v>
      </c>
      <c r="I65" s="71">
        <v>217.1</v>
      </c>
      <c r="J65" s="71">
        <v>201.06</v>
      </c>
      <c r="K65" s="71">
        <v>206.10999999999999</v>
      </c>
      <c r="L65" s="71">
        <v>210.01</v>
      </c>
      <c r="M65" s="71">
        <v>196.19</v>
      </c>
      <c r="N65" s="71">
        <v>193.26</v>
      </c>
      <c r="O65" s="71">
        <v>191.48000000000002</v>
      </c>
      <c r="P65" s="71">
        <v>182.03</v>
      </c>
      <c r="Q65" s="71">
        <v>172.9</v>
      </c>
      <c r="R65" s="71">
        <v>160.09</v>
      </c>
      <c r="S65" s="71">
        <v>153.95000000000002</v>
      </c>
      <c r="T65" s="71">
        <v>159.13</v>
      </c>
      <c r="U65" s="71">
        <v>152.69</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62.71</v>
      </c>
      <c r="E66" s="71">
        <v>62</v>
      </c>
      <c r="F66" s="71">
        <v>56.64</v>
      </c>
      <c r="G66" s="71">
        <v>58.49</v>
      </c>
      <c r="H66" s="71">
        <v>58.28</v>
      </c>
      <c r="I66" s="71">
        <v>60.07</v>
      </c>
      <c r="J66" s="71">
        <v>54.82</v>
      </c>
      <c r="K66" s="71">
        <v>55.660000000000004</v>
      </c>
      <c r="L66" s="71">
        <v>56.87</v>
      </c>
      <c r="M66" s="71">
        <v>52.87</v>
      </c>
      <c r="N66" s="71">
        <v>52.82</v>
      </c>
      <c r="O66" s="71">
        <v>52.519999999999996</v>
      </c>
      <c r="P66" s="71">
        <v>51.52</v>
      </c>
      <c r="Q66" s="71">
        <v>49.87</v>
      </c>
      <c r="R66" s="71">
        <v>49.24</v>
      </c>
      <c r="S66" s="71">
        <v>49.74</v>
      </c>
      <c r="T66" s="71">
        <v>49.78</v>
      </c>
      <c r="U66" s="71">
        <v>46.25</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100.57000000000001</v>
      </c>
      <c r="E67" s="75">
        <v>99.75</v>
      </c>
      <c r="F67" s="75">
        <v>91.85</v>
      </c>
      <c r="G67" s="75">
        <v>92.13000000000001</v>
      </c>
      <c r="H67" s="75">
        <v>91.24</v>
      </c>
      <c r="I67" s="75">
        <v>92.21</v>
      </c>
      <c r="J67" s="75">
        <v>84.12</v>
      </c>
      <c r="K67" s="75">
        <v>84.39</v>
      </c>
      <c r="L67" s="75">
        <v>85.82</v>
      </c>
      <c r="M67" s="75">
        <v>80.3</v>
      </c>
      <c r="N67" s="75">
        <v>79.490000000000009</v>
      </c>
      <c r="O67" s="75">
        <v>78.08</v>
      </c>
      <c r="P67" s="75">
        <v>76.28</v>
      </c>
      <c r="Q67" s="75">
        <v>73.569999999999993</v>
      </c>
      <c r="R67" s="75">
        <v>71.2</v>
      </c>
      <c r="S67" s="75">
        <v>70.040000000000006</v>
      </c>
      <c r="T67" s="75">
        <v>70.38</v>
      </c>
      <c r="U67" s="75">
        <v>64.680000000000007</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2700-000000000000}"/>
  </hyperlinks>
  <pageMargins left="0.18" right="0.25" top="0.75" bottom="0.75" header="0.3" footer="0.3"/>
  <pageSetup paperSize="9" scale="27"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Hoja36">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50.91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291</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58.096821239999997</v>
      </c>
      <c r="E4" s="66">
        <v>57.426918649999998</v>
      </c>
      <c r="F4" s="66">
        <v>56.339551379999996</v>
      </c>
      <c r="G4" s="66">
        <v>58.103297680000004</v>
      </c>
      <c r="H4" s="66">
        <v>55.7254176</v>
      </c>
      <c r="I4" s="66">
        <v>60.047237439999996</v>
      </c>
      <c r="J4" s="66">
        <v>55.896143670000001</v>
      </c>
      <c r="K4" s="66">
        <v>53.574168120000003</v>
      </c>
      <c r="L4" s="66">
        <v>55.777128740000002</v>
      </c>
      <c r="M4" s="66">
        <v>52.669700040000002</v>
      </c>
      <c r="N4" s="66">
        <v>52.536703660000001</v>
      </c>
      <c r="O4" s="66">
        <v>55.541184729999998</v>
      </c>
      <c r="P4" s="66">
        <v>55.299857170000003</v>
      </c>
      <c r="Q4" s="66">
        <v>53.260153969999998</v>
      </c>
      <c r="R4" s="66">
        <v>54.877722509999998</v>
      </c>
      <c r="S4" s="66">
        <v>50.571864789999999</v>
      </c>
      <c r="T4" s="66">
        <v>55.821433679999998</v>
      </c>
      <c r="U4" s="66">
        <v>50.914291060000004</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23.491198670000003</v>
      </c>
      <c r="E5" s="74">
        <v>22.300992409999999</v>
      </c>
      <c r="F5" s="74">
        <v>21.43258475</v>
      </c>
      <c r="G5" s="74">
        <v>23.16878513</v>
      </c>
      <c r="H5" s="74">
        <v>22.260234840000003</v>
      </c>
      <c r="I5" s="74">
        <v>23.1136886</v>
      </c>
      <c r="J5" s="74">
        <v>21.343726620000002</v>
      </c>
      <c r="K5" s="74">
        <v>20.339725780000002</v>
      </c>
      <c r="L5" s="74">
        <v>21.337372139999999</v>
      </c>
      <c r="M5" s="74">
        <v>21.965080269999998</v>
      </c>
      <c r="N5" s="74">
        <v>21.990733550000002</v>
      </c>
      <c r="O5" s="74">
        <v>21.44964169</v>
      </c>
      <c r="P5" s="74">
        <v>21.21034968</v>
      </c>
      <c r="Q5" s="74">
        <v>21.228224170000001</v>
      </c>
      <c r="R5" s="74">
        <v>20.329976819999999</v>
      </c>
      <c r="S5" s="74">
        <v>18.485658599999997</v>
      </c>
      <c r="T5" s="74">
        <v>19.808415010000001</v>
      </c>
      <c r="U5" s="74">
        <v>18.354176210000002</v>
      </c>
      <c r="V5" s="74">
        <v>36.049163855331898</v>
      </c>
      <c r="AD5" s="113"/>
      <c r="AE5" s="113"/>
      <c r="AO5" s="114" t="s">
        <v>320</v>
      </c>
      <c r="AP5" s="115">
        <f t="shared" ref="AP5:BF5" si="0">+E4/D4-1</f>
        <v>-1.1530795931719018E-2</v>
      </c>
      <c r="AQ5" s="115">
        <f t="shared" si="0"/>
        <v>-1.8934800883661951E-2</v>
      </c>
      <c r="AR5" s="115">
        <f t="shared" si="0"/>
        <v>3.1305650414286346E-2</v>
      </c>
      <c r="AS5" s="115">
        <f t="shared" si="0"/>
        <v>-4.0925045134202476E-2</v>
      </c>
      <c r="AT5" s="115">
        <f t="shared" si="0"/>
        <v>7.7555629479930444E-2</v>
      </c>
      <c r="AU5" s="115">
        <f t="shared" si="0"/>
        <v>-6.9130470392544274E-2</v>
      </c>
      <c r="AV5" s="115">
        <f t="shared" si="0"/>
        <v>-4.1540889899462363E-2</v>
      </c>
      <c r="AW5" s="115">
        <f t="shared" si="0"/>
        <v>4.1119828777660627E-2</v>
      </c>
      <c r="AX5" s="115">
        <f t="shared" si="0"/>
        <v>-5.5711521374378958E-2</v>
      </c>
      <c r="AY5" s="115">
        <f t="shared" si="0"/>
        <v>-2.5251022864948292E-3</v>
      </c>
      <c r="AZ5" s="115">
        <f t="shared" si="0"/>
        <v>5.718822957458447E-2</v>
      </c>
      <c r="BA5" s="115">
        <f t="shared" si="0"/>
        <v>-4.3450200274471884E-3</v>
      </c>
      <c r="BB5" s="115">
        <f t="shared" si="0"/>
        <v>-3.6884420763143244E-2</v>
      </c>
      <c r="BC5" s="115">
        <f t="shared" si="0"/>
        <v>3.0371082684273354E-2</v>
      </c>
      <c r="BD5" s="115">
        <f t="shared" si="0"/>
        <v>-7.846276272152819E-2</v>
      </c>
      <c r="BE5" s="115">
        <f t="shared" si="0"/>
        <v>0.10380413915521736</v>
      </c>
      <c r="BF5" s="115">
        <f t="shared" si="0"/>
        <v>-8.7907857188522009E-2</v>
      </c>
    </row>
    <row r="6" spans="1:58" s="105" customFormat="1" ht="22.5" customHeight="1" x14ac:dyDescent="0.25">
      <c r="B6" s="111"/>
      <c r="C6" s="72" t="s">
        <v>0</v>
      </c>
      <c r="D6" s="74">
        <v>14.741274939999998</v>
      </c>
      <c r="E6" s="74">
        <v>15.060080319999999</v>
      </c>
      <c r="F6" s="74">
        <v>14.978366939999999</v>
      </c>
      <c r="G6" s="74">
        <v>14.83953623</v>
      </c>
      <c r="H6" s="74">
        <v>15.065902060000001</v>
      </c>
      <c r="I6" s="74">
        <v>16.746095369999999</v>
      </c>
      <c r="J6" s="74">
        <v>14.401954739999999</v>
      </c>
      <c r="K6" s="74">
        <v>14.3781956</v>
      </c>
      <c r="L6" s="74">
        <v>14.485327699999999</v>
      </c>
      <c r="M6" s="74">
        <v>12.64190288</v>
      </c>
      <c r="N6" s="74">
        <v>13.94673942</v>
      </c>
      <c r="O6" s="74">
        <v>14.227744749999999</v>
      </c>
      <c r="P6" s="74">
        <v>14.546369520000001</v>
      </c>
      <c r="Q6" s="74">
        <v>15.01483468</v>
      </c>
      <c r="R6" s="74">
        <v>15.204156940000001</v>
      </c>
      <c r="S6" s="74">
        <v>15.12597594</v>
      </c>
      <c r="T6" s="74">
        <v>15.18725027</v>
      </c>
      <c r="U6" s="74">
        <v>13.07200922</v>
      </c>
      <c r="V6" s="74">
        <v>25.674538421040328</v>
      </c>
      <c r="AI6" s="23"/>
      <c r="AO6" s="114" t="s">
        <v>319</v>
      </c>
      <c r="AP6" s="115">
        <f t="shared" ref="AP6:BF6" si="1">+E64/D64-1</f>
        <v>-1.636602242042029E-2</v>
      </c>
      <c r="AQ6" s="115">
        <f t="shared" si="1"/>
        <v>-3.5848082655657532E-2</v>
      </c>
      <c r="AR6" s="115">
        <f t="shared" si="1"/>
        <v>2.1442219042319799E-2</v>
      </c>
      <c r="AS6" s="115">
        <f t="shared" si="1"/>
        <v>-8.2137970552462747E-2</v>
      </c>
      <c r="AT6" s="115">
        <f t="shared" si="1"/>
        <v>9.3909837517831996E-2</v>
      </c>
      <c r="AU6" s="115">
        <f t="shared" si="1"/>
        <v>-9.3886324003587873E-2</v>
      </c>
      <c r="AV6" s="115">
        <f t="shared" si="1"/>
        <v>-9.0041785658555584E-3</v>
      </c>
      <c r="AW6" s="115">
        <f t="shared" si="1"/>
        <v>1.2189086502783164E-2</v>
      </c>
      <c r="AX6" s="115">
        <f t="shared" si="1"/>
        <v>-7.0917262958649863E-2</v>
      </c>
      <c r="AY6" s="115">
        <f t="shared" si="1"/>
        <v>5.1424175122896765E-2</v>
      </c>
      <c r="AZ6" s="115">
        <f t="shared" si="1"/>
        <v>-1.2575120107388482E-2</v>
      </c>
      <c r="BA6" s="115">
        <f t="shared" si="1"/>
        <v>-7.1568360192709735E-3</v>
      </c>
      <c r="BB6" s="115">
        <f t="shared" si="1"/>
        <v>8.8408001392414892E-3</v>
      </c>
      <c r="BC6" s="115">
        <f t="shared" si="1"/>
        <v>-6.6668459579991568E-3</v>
      </c>
      <c r="BD6" s="115">
        <f t="shared" si="1"/>
        <v>-8.3212290097017805E-2</v>
      </c>
      <c r="BE6" s="115">
        <f t="shared" si="1"/>
        <v>4.6802275048148934E-2</v>
      </c>
      <c r="BF6" s="115">
        <f t="shared" si="1"/>
        <v>-5.2435916963490703E-2</v>
      </c>
    </row>
    <row r="7" spans="1:58" s="23" customFormat="1" ht="22.5" customHeight="1" x14ac:dyDescent="0.25">
      <c r="B7" s="72"/>
      <c r="C7" s="72" t="s">
        <v>5</v>
      </c>
      <c r="D7" s="74">
        <v>5.1162179600000002</v>
      </c>
      <c r="E7" s="74">
        <v>4.9379811799999995</v>
      </c>
      <c r="F7" s="74">
        <v>4.4182448599999997</v>
      </c>
      <c r="G7" s="74">
        <v>4.5579845500000005</v>
      </c>
      <c r="H7" s="74">
        <v>3.13527544</v>
      </c>
      <c r="I7" s="74">
        <v>3.7771588199999999</v>
      </c>
      <c r="J7" s="74">
        <v>3.4965291499999998</v>
      </c>
      <c r="K7" s="74">
        <v>3.2231752499999997</v>
      </c>
      <c r="L7" s="74">
        <v>3.5345197400000004</v>
      </c>
      <c r="M7" s="74">
        <v>3.4363876599999998</v>
      </c>
      <c r="N7" s="74">
        <v>3.4149508099999997</v>
      </c>
      <c r="O7" s="74">
        <v>3.1382194000000001</v>
      </c>
      <c r="P7" s="74">
        <v>3.0549239699999999</v>
      </c>
      <c r="Q7" s="74">
        <v>3.0355114899999998</v>
      </c>
      <c r="R7" s="74">
        <v>3.0037207600000002</v>
      </c>
      <c r="S7" s="74">
        <v>2.3410439799999998</v>
      </c>
      <c r="T7" s="74">
        <v>2.5628299600000002</v>
      </c>
      <c r="U7" s="74">
        <v>2.8163037800000001</v>
      </c>
      <c r="V7" s="74">
        <v>5.5314602665902264</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12.403542569999999</v>
      </c>
      <c r="E8" s="74">
        <v>12.15596687</v>
      </c>
      <c r="F8" s="74">
        <v>12.568245559999999</v>
      </c>
      <c r="G8" s="74">
        <v>11.87529421</v>
      </c>
      <c r="H8" s="74">
        <v>12.306336530000001</v>
      </c>
      <c r="I8" s="74">
        <v>12.494494060000001</v>
      </c>
      <c r="J8" s="74">
        <v>12.570069799999999</v>
      </c>
      <c r="K8" s="74">
        <v>10.50111877</v>
      </c>
      <c r="L8" s="74">
        <v>11.11328226</v>
      </c>
      <c r="M8" s="74">
        <v>8.7832040199999994</v>
      </c>
      <c r="N8" s="74">
        <v>6.8025984200000007</v>
      </c>
      <c r="O8" s="74">
        <v>11.34235494</v>
      </c>
      <c r="P8" s="74">
        <v>11.004557440000001</v>
      </c>
      <c r="Q8" s="74">
        <v>7.45254978</v>
      </c>
      <c r="R8" s="74">
        <v>11.3425113</v>
      </c>
      <c r="S8" s="74">
        <v>8.9738894299999998</v>
      </c>
      <c r="T8" s="74">
        <v>13.115309680000001</v>
      </c>
      <c r="U8" s="74">
        <v>11.396847019999999</v>
      </c>
      <c r="V8" s="74">
        <v>22.38437731867733</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2.4768000000000002E-2</v>
      </c>
      <c r="E9" s="74">
        <v>3.0902900000000001E-2</v>
      </c>
      <c r="F9" s="74">
        <v>3.3453830000000004E-2</v>
      </c>
      <c r="G9" s="74">
        <v>3.522405E-2</v>
      </c>
      <c r="H9" s="74">
        <v>2.8207999999999997E-2</v>
      </c>
      <c r="I9" s="74">
        <v>2.6832000000000002E-2</v>
      </c>
      <c r="J9" s="74">
        <v>1.6856000000000003E-2</v>
      </c>
      <c r="K9" s="74">
        <v>3.0702E-2</v>
      </c>
      <c r="L9" s="74">
        <v>3.2680000000000001E-2</v>
      </c>
      <c r="M9" s="74">
        <v>2.5129200000000001E-2</v>
      </c>
      <c r="N9" s="74">
        <v>2.7382400000000001E-2</v>
      </c>
      <c r="O9" s="74">
        <v>3.1820000000000001E-2</v>
      </c>
      <c r="P9" s="74">
        <v>2.3228599999999999E-2</v>
      </c>
      <c r="Q9" s="74">
        <v>2.5137799999999998E-2</v>
      </c>
      <c r="R9" s="74">
        <v>2.5972000000000002E-2</v>
      </c>
      <c r="S9" s="74">
        <v>2.2953399999999999E-2</v>
      </c>
      <c r="T9" s="74">
        <v>3.5956599999999998E-2</v>
      </c>
      <c r="U9" s="74">
        <v>2.2670100000000002E-2</v>
      </c>
      <c r="V9" s="74">
        <v>4.4526005426029393E-2</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1.6193266000000002</v>
      </c>
      <c r="E10" s="74">
        <v>1.9006229399999999</v>
      </c>
      <c r="F10" s="74">
        <v>2.13894195</v>
      </c>
      <c r="G10" s="74">
        <v>2.4676766099999998</v>
      </c>
      <c r="H10" s="74">
        <v>2.85631434</v>
      </c>
      <c r="I10" s="74">
        <v>3.45582857</v>
      </c>
      <c r="J10" s="74">
        <v>3.3653885400000001</v>
      </c>
      <c r="K10" s="74">
        <v>3.5958244100000001</v>
      </c>
      <c r="L10" s="74">
        <v>3.64729057</v>
      </c>
      <c r="M10" s="74">
        <v>3.4007676299999998</v>
      </c>
      <c r="N10" s="74">
        <v>3.5625549799999998</v>
      </c>
      <c r="O10" s="74">
        <v>3.7912595900000001</v>
      </c>
      <c r="P10" s="74">
        <v>3.8015335799999996</v>
      </c>
      <c r="Q10" s="74">
        <v>3.7522884199999997</v>
      </c>
      <c r="R10" s="74">
        <v>3.66100702</v>
      </c>
      <c r="S10" s="74">
        <v>3.84106126</v>
      </c>
      <c r="T10" s="74">
        <v>4.01407106</v>
      </c>
      <c r="U10" s="74">
        <v>4.0401058000000001</v>
      </c>
      <c r="V10" s="74">
        <v>7.9351115686535492</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1.9637239999999997E-2</v>
      </c>
      <c r="E11" s="74">
        <v>3.1637850000000002E-2</v>
      </c>
      <c r="F11" s="74">
        <v>4.2755420000000002E-2</v>
      </c>
      <c r="G11" s="74">
        <v>5.8342399999999996E-2</v>
      </c>
      <c r="H11" s="74">
        <v>9.9932690000000005E-2</v>
      </c>
      <c r="I11" s="74">
        <v>0.159272</v>
      </c>
      <c r="J11" s="74">
        <v>0.29936599999999997</v>
      </c>
      <c r="K11" s="74">
        <v>0.42202780000000001</v>
      </c>
      <c r="L11" s="74">
        <v>0.542574</v>
      </c>
      <c r="M11" s="74">
        <v>0.64513759999999998</v>
      </c>
      <c r="N11" s="74">
        <v>0.74222299999999997</v>
      </c>
      <c r="O11" s="74">
        <v>0.73228140000000008</v>
      </c>
      <c r="P11" s="74">
        <v>0.84525960000000011</v>
      </c>
      <c r="Q11" s="74">
        <v>0.98706500000000008</v>
      </c>
      <c r="R11" s="74">
        <v>1.2046794000000001</v>
      </c>
      <c r="S11" s="74">
        <v>1.5420488000000001</v>
      </c>
      <c r="T11" s="74">
        <v>1.5149501999999999</v>
      </c>
      <c r="U11" s="74">
        <v>1.60806907</v>
      </c>
      <c r="V11" s="74">
        <v>3.1583844860080035</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0.68085525999999419</v>
      </c>
      <c r="E12" s="70">
        <v>1.0087341799999976</v>
      </c>
      <c r="F12" s="70">
        <v>0.7269580699999949</v>
      </c>
      <c r="G12" s="70">
        <v>1.1004545000000121</v>
      </c>
      <c r="H12" s="70">
        <v>-2.6786300000004815E-2</v>
      </c>
      <c r="I12" s="70">
        <v>0.27386802000000188</v>
      </c>
      <c r="J12" s="70">
        <v>0.40225282000000817</v>
      </c>
      <c r="K12" s="70">
        <v>1.0833985100000092</v>
      </c>
      <c r="L12" s="70">
        <v>1.0840823300000011</v>
      </c>
      <c r="M12" s="70">
        <v>1.7720907800000063</v>
      </c>
      <c r="N12" s="70">
        <v>2.049521079999991</v>
      </c>
      <c r="O12" s="70">
        <v>0.82786295999999737</v>
      </c>
      <c r="P12" s="70">
        <v>0.81363478000000811</v>
      </c>
      <c r="Q12" s="70">
        <v>1.7645426300000011</v>
      </c>
      <c r="R12" s="70">
        <v>0.10569826999999066</v>
      </c>
      <c r="S12" s="70">
        <v>0.23923337999999461</v>
      </c>
      <c r="T12" s="70">
        <v>-0.41734910000000269</v>
      </c>
      <c r="U12" s="70">
        <v>-0.39589013999999167</v>
      </c>
      <c r="V12" s="70">
        <v>-0.77756192172734862</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43.133757610000004</v>
      </c>
      <c r="E13" s="71">
        <v>42.228776100000005</v>
      </c>
      <c r="F13" s="71">
        <v>40.939230949999995</v>
      </c>
      <c r="G13" s="71">
        <v>43.560050849999996</v>
      </c>
      <c r="H13" s="71">
        <v>39.834597430000002</v>
      </c>
      <c r="I13" s="71">
        <v>43.63482853</v>
      </c>
      <c r="J13" s="71">
        <v>40.659717969999996</v>
      </c>
      <c r="K13" s="71">
        <v>41.031667049999996</v>
      </c>
      <c r="L13" s="71">
        <v>42.82780855</v>
      </c>
      <c r="M13" s="71">
        <v>40.867756990000004</v>
      </c>
      <c r="N13" s="71">
        <v>41.939996780000001</v>
      </c>
      <c r="O13" s="71">
        <v>42.329043060000004</v>
      </c>
      <c r="P13" s="71">
        <v>41.756705439999998</v>
      </c>
      <c r="Q13" s="71">
        <v>42.268329460000004</v>
      </c>
      <c r="R13" s="71">
        <v>41.071143200000002</v>
      </c>
      <c r="S13" s="71">
        <v>38.884364189999999</v>
      </c>
      <c r="T13" s="71">
        <v>41.622861669999999</v>
      </c>
      <c r="U13" s="71">
        <v>38.154245510000003</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21.729649370000001</v>
      </c>
      <c r="E14" s="74">
        <v>20.596133559999998</v>
      </c>
      <c r="F14" s="74">
        <v>19.801736890000001</v>
      </c>
      <c r="G14" s="74">
        <v>21.69904318</v>
      </c>
      <c r="H14" s="74">
        <v>20.1548801</v>
      </c>
      <c r="I14" s="74">
        <v>20.737985830000003</v>
      </c>
      <c r="J14" s="74">
        <v>19.52466695</v>
      </c>
      <c r="K14" s="74">
        <v>19.494748309999999</v>
      </c>
      <c r="L14" s="74">
        <v>20.267252429999999</v>
      </c>
      <c r="M14" s="74">
        <v>20.168697850000001</v>
      </c>
      <c r="N14" s="74">
        <v>20.618257130000003</v>
      </c>
      <c r="O14" s="74">
        <v>20.232087010000001</v>
      </c>
      <c r="P14" s="74">
        <v>19.49735128</v>
      </c>
      <c r="Q14" s="74">
        <v>19.85116541</v>
      </c>
      <c r="R14" s="74">
        <v>18.882530770000002</v>
      </c>
      <c r="S14" s="74">
        <v>17.538037150000001</v>
      </c>
      <c r="T14" s="74">
        <v>18.681324629999999</v>
      </c>
      <c r="U14" s="74">
        <v>17.693995729999997</v>
      </c>
      <c r="V14" s="74">
        <v>46.374906628313504</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10.28691618</v>
      </c>
      <c r="E15" s="74">
        <v>10.28851128</v>
      </c>
      <c r="F15" s="74">
        <v>9.9524313899999992</v>
      </c>
      <c r="G15" s="74">
        <v>10.151895280000002</v>
      </c>
      <c r="H15" s="74">
        <v>9.4612070100000007</v>
      </c>
      <c r="I15" s="74">
        <v>10.928539709999999</v>
      </c>
      <c r="J15" s="74">
        <v>9.5855591600000007</v>
      </c>
      <c r="K15" s="74">
        <v>10.101886950000001</v>
      </c>
      <c r="L15" s="74">
        <v>10.66188599</v>
      </c>
      <c r="M15" s="74">
        <v>9.1600227200000006</v>
      </c>
      <c r="N15" s="74">
        <v>9.8691892700000015</v>
      </c>
      <c r="O15" s="74">
        <v>10.18936693</v>
      </c>
      <c r="P15" s="74">
        <v>10.4824854</v>
      </c>
      <c r="Q15" s="74">
        <v>10.51943421</v>
      </c>
      <c r="R15" s="74">
        <v>10.41711053</v>
      </c>
      <c r="S15" s="74">
        <v>10.165338719999999</v>
      </c>
      <c r="T15" s="74">
        <v>11.101270420000001</v>
      </c>
      <c r="U15" s="74">
        <v>9.1649800899999985</v>
      </c>
      <c r="V15" s="74">
        <v>24.020865745066068</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2.7755753300000001</v>
      </c>
      <c r="E16" s="74">
        <v>2.6971272100000001</v>
      </c>
      <c r="F16" s="74">
        <v>2.5007549300000003</v>
      </c>
      <c r="G16" s="74">
        <v>2.8261687000000002</v>
      </c>
      <c r="H16" s="74">
        <v>1.5381598699999999</v>
      </c>
      <c r="I16" s="74">
        <v>2.1382336799999999</v>
      </c>
      <c r="J16" s="74">
        <v>2.0749472999999998</v>
      </c>
      <c r="K16" s="74">
        <v>1.93091981</v>
      </c>
      <c r="L16" s="74">
        <v>2.2423281999999998</v>
      </c>
      <c r="M16" s="74">
        <v>2.2154213599999997</v>
      </c>
      <c r="N16" s="74">
        <v>2.1578576899999997</v>
      </c>
      <c r="O16" s="74">
        <v>2.32627439</v>
      </c>
      <c r="P16" s="74">
        <v>2.31158771</v>
      </c>
      <c r="Q16" s="74">
        <v>2.3255736599999999</v>
      </c>
      <c r="R16" s="74">
        <v>2.2973797199999999</v>
      </c>
      <c r="S16" s="74">
        <v>1.8123303800000001</v>
      </c>
      <c r="T16" s="74">
        <v>1.9912153100000001</v>
      </c>
      <c r="U16" s="74">
        <v>1.7740051699999999</v>
      </c>
      <c r="V16" s="74">
        <v>4.6495616576536509</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7.0399772</v>
      </c>
      <c r="E17" s="74">
        <v>7.2625538000000001</v>
      </c>
      <c r="F17" s="74">
        <v>7.2711366000000002</v>
      </c>
      <c r="G17" s="74">
        <v>7.2801149999999994</v>
      </c>
      <c r="H17" s="74">
        <v>6.8211415999999998</v>
      </c>
      <c r="I17" s="74">
        <v>7.3436088000000002</v>
      </c>
      <c r="J17" s="74">
        <v>7.1592763999999995</v>
      </c>
      <c r="K17" s="74">
        <v>7.1373119999999997</v>
      </c>
      <c r="L17" s="74">
        <v>7.1276628000000004</v>
      </c>
      <c r="M17" s="74">
        <v>6.9689412000000006</v>
      </c>
      <c r="N17" s="74">
        <v>7.0084925999999994</v>
      </c>
      <c r="O17" s="74">
        <v>7.0573578000000001</v>
      </c>
      <c r="P17" s="74">
        <v>7.0561108000000008</v>
      </c>
      <c r="Q17" s="74">
        <v>7.1108068000000006</v>
      </c>
      <c r="R17" s="74">
        <v>7.0248498000000001</v>
      </c>
      <c r="S17" s="74">
        <v>6.7824759999999999</v>
      </c>
      <c r="T17" s="74">
        <v>6.9939156000000002</v>
      </c>
      <c r="U17" s="74">
        <v>6.5604680599999998</v>
      </c>
      <c r="V17" s="74">
        <v>17.194595181499629</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0.5274118499999999</v>
      </c>
      <c r="E18" s="74">
        <v>0.55237406</v>
      </c>
      <c r="F18" s="74">
        <v>0.49928486999999999</v>
      </c>
      <c r="G18" s="74">
        <v>0.52970242000000001</v>
      </c>
      <c r="H18" s="74">
        <v>0.57758707000000009</v>
      </c>
      <c r="I18" s="74">
        <v>0.63222162000000004</v>
      </c>
      <c r="J18" s="74">
        <v>0.62168595000000004</v>
      </c>
      <c r="K18" s="74">
        <v>0.61794793999999997</v>
      </c>
      <c r="L18" s="74">
        <v>0.57456562</v>
      </c>
      <c r="M18" s="74">
        <v>0.51066608000000002</v>
      </c>
      <c r="N18" s="74">
        <v>0.51282766999999996</v>
      </c>
      <c r="O18" s="74">
        <v>0.49347843000000002</v>
      </c>
      <c r="P18" s="74">
        <v>0.41548912999999998</v>
      </c>
      <c r="Q18" s="74">
        <v>0.45188508999999999</v>
      </c>
      <c r="R18" s="74">
        <v>0.48065219000000003</v>
      </c>
      <c r="S18" s="74">
        <v>0.47010217999999998</v>
      </c>
      <c r="T18" s="74">
        <v>0.48197064000000001</v>
      </c>
      <c r="U18" s="74">
        <v>0.48197064000000001</v>
      </c>
      <c r="V18" s="74">
        <v>1.2632162779203127</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0.77422767000000003</v>
      </c>
      <c r="E19" s="74">
        <v>0.83207618000000005</v>
      </c>
      <c r="F19" s="74">
        <v>0.91388627</v>
      </c>
      <c r="G19" s="74">
        <v>1.07312626</v>
      </c>
      <c r="H19" s="74">
        <v>1.2816217699999999</v>
      </c>
      <c r="I19" s="74">
        <v>1.85423889</v>
      </c>
      <c r="J19" s="74">
        <v>1.69358221</v>
      </c>
      <c r="K19" s="74">
        <v>1.7488520400000001</v>
      </c>
      <c r="L19" s="74">
        <v>1.95411351</v>
      </c>
      <c r="M19" s="74">
        <v>1.8440077799999999</v>
      </c>
      <c r="N19" s="74">
        <v>1.77337243</v>
      </c>
      <c r="O19" s="74">
        <v>2.03047851</v>
      </c>
      <c r="P19" s="74">
        <v>1.99368112</v>
      </c>
      <c r="Q19" s="74">
        <v>2.00946428</v>
      </c>
      <c r="R19" s="74">
        <v>1.9686202100000001</v>
      </c>
      <c r="S19" s="74">
        <v>2.1160797499999999</v>
      </c>
      <c r="T19" s="74">
        <v>2.3731650800000001</v>
      </c>
      <c r="U19" s="74">
        <v>2.4788258300000003</v>
      </c>
      <c r="V19" s="74">
        <v>6.4968545357562233</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7.3682704999999995</v>
      </c>
      <c r="E20" s="71">
        <v>7.2745495099999999</v>
      </c>
      <c r="F20" s="71">
        <v>7.5768208499999998</v>
      </c>
      <c r="G20" s="71">
        <v>7.2581548099999997</v>
      </c>
      <c r="H20" s="71">
        <v>7.8418512600000003</v>
      </c>
      <c r="I20" s="71">
        <v>8.1340090000000007</v>
      </c>
      <c r="J20" s="71">
        <v>7.7905594000000002</v>
      </c>
      <c r="K20" s="71">
        <v>7.1418184</v>
      </c>
      <c r="L20" s="71">
        <v>7.1808022000000005</v>
      </c>
      <c r="M20" s="71">
        <v>6.2389129999999993</v>
      </c>
      <c r="N20" s="71">
        <v>5.9949224000000001</v>
      </c>
      <c r="O20" s="71">
        <v>7.3624342</v>
      </c>
      <c r="P20" s="71">
        <v>7.4492168000000003</v>
      </c>
      <c r="Q20" s="71">
        <v>6.4534142000000001</v>
      </c>
      <c r="R20" s="71">
        <v>8.0535388000000001</v>
      </c>
      <c r="S20" s="71">
        <v>7.6931643999999997</v>
      </c>
      <c r="T20" s="71">
        <v>8.6400243999999997</v>
      </c>
      <c r="U20" s="71">
        <v>8.17726021</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0.14964</v>
      </c>
      <c r="E21" s="74">
        <v>0.118422</v>
      </c>
      <c r="F21" s="74">
        <v>6.9918000000000008E-2</v>
      </c>
      <c r="G21" s="74">
        <v>3.4915999999999996E-2</v>
      </c>
      <c r="H21" s="74">
        <v>2.4079999999999997E-2</v>
      </c>
      <c r="I21" s="74">
        <v>3.4915999999999996E-2</v>
      </c>
      <c r="J21" s="74">
        <v>2.494E-2</v>
      </c>
      <c r="K21" s="74">
        <v>2.8672400000000001E-2</v>
      </c>
      <c r="L21" s="74">
        <v>2.3177E-2</v>
      </c>
      <c r="M21" s="74">
        <v>1.8636199999999999E-2</v>
      </c>
      <c r="N21" s="74">
        <v>1.8008400000000001E-2</v>
      </c>
      <c r="O21" s="74">
        <v>1.62712E-2</v>
      </c>
      <c r="P21" s="74">
        <v>1.5135999999999998E-2</v>
      </c>
      <c r="Q21" s="74">
        <v>1.3828799999999999E-2</v>
      </c>
      <c r="R21" s="74">
        <v>6.0974000000000002E-3</v>
      </c>
      <c r="S21" s="74">
        <v>1.03114E-2</v>
      </c>
      <c r="T21" s="74">
        <v>1.55488E-2</v>
      </c>
      <c r="U21" s="74">
        <v>1.9293069999999999E-2</v>
      </c>
      <c r="V21" s="74">
        <v>0.23593562519150896</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1.8485958</v>
      </c>
      <c r="E22" s="74">
        <v>1.8907271999999999</v>
      </c>
      <c r="F22" s="74">
        <v>2.1207685999999999</v>
      </c>
      <c r="G22" s="74">
        <v>2.0732794000000001</v>
      </c>
      <c r="H22" s="74">
        <v>2.5155257999999998</v>
      </c>
      <c r="I22" s="74">
        <v>2.6523775999999999</v>
      </c>
      <c r="J22" s="74">
        <v>2.1875734000000002</v>
      </c>
      <c r="K22" s="74">
        <v>2.0272779999999999</v>
      </c>
      <c r="L22" s="74">
        <v>1.7891353999999999</v>
      </c>
      <c r="M22" s="74">
        <v>1.6627842000000002</v>
      </c>
      <c r="N22" s="74">
        <v>1.8937286</v>
      </c>
      <c r="O22" s="74">
        <v>1.8986736000000002</v>
      </c>
      <c r="P22" s="74">
        <v>1.9792126000000001</v>
      </c>
      <c r="Q22" s="74">
        <v>2.0623315999999998</v>
      </c>
      <c r="R22" s="74">
        <v>2.1954853999999999</v>
      </c>
      <c r="S22" s="74">
        <v>2.3028305999999996</v>
      </c>
      <c r="T22" s="74">
        <v>1.9364362000000002</v>
      </c>
      <c r="U22" s="74">
        <v>1.8922881</v>
      </c>
      <c r="V22" s="74">
        <v>23.140857101329786</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0.90239800000000003</v>
      </c>
      <c r="E23" s="74">
        <v>0.79257600000000006</v>
      </c>
      <c r="F23" s="74">
        <v>0.71629399999999999</v>
      </c>
      <c r="G23" s="74">
        <v>0.62221000000000004</v>
      </c>
      <c r="H23" s="74">
        <v>0.52950199999999992</v>
      </c>
      <c r="I23" s="74">
        <v>0.51212999999999997</v>
      </c>
      <c r="J23" s="74">
        <v>0.46844200000000003</v>
      </c>
      <c r="K23" s="74">
        <v>0.46999000000000002</v>
      </c>
      <c r="L23" s="74">
        <v>0.44367399999999996</v>
      </c>
      <c r="M23" s="74">
        <v>0.36646319999999999</v>
      </c>
      <c r="N23" s="74">
        <v>0.35352020000000001</v>
      </c>
      <c r="O23" s="74">
        <v>0.226997</v>
      </c>
      <c r="P23" s="74">
        <v>0.20855000000000001</v>
      </c>
      <c r="Q23" s="74">
        <v>0.20165280000000002</v>
      </c>
      <c r="R23" s="74">
        <v>0.2163416</v>
      </c>
      <c r="S23" s="74">
        <v>0.16143060000000001</v>
      </c>
      <c r="T23" s="74">
        <v>0.17441659999999998</v>
      </c>
      <c r="U23" s="74">
        <v>0.22570437999999998</v>
      </c>
      <c r="V23" s="74">
        <v>2.7601467264547273</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4.0931699999999998</v>
      </c>
      <c r="E24" s="74">
        <v>4.0114700000000001</v>
      </c>
      <c r="F24" s="74">
        <v>4.1475220000000004</v>
      </c>
      <c r="G24" s="74">
        <v>3.9188480000000001</v>
      </c>
      <c r="H24" s="74">
        <v>4.0610920000000004</v>
      </c>
      <c r="I24" s="74">
        <v>4.1231840000000002</v>
      </c>
      <c r="J24" s="74">
        <v>4.1481240000000001</v>
      </c>
      <c r="K24" s="74">
        <v>3.4653700000000001</v>
      </c>
      <c r="L24" s="74">
        <v>3.6673840000000002</v>
      </c>
      <c r="M24" s="74">
        <v>2.8984580000000002</v>
      </c>
      <c r="N24" s="74">
        <v>2.2448580000000002</v>
      </c>
      <c r="O24" s="74">
        <v>3.7429779999999999</v>
      </c>
      <c r="P24" s="74">
        <v>3.6315048000000001</v>
      </c>
      <c r="Q24" s="74">
        <v>2.4593419999999999</v>
      </c>
      <c r="R24" s="74">
        <v>3.7430295999999998</v>
      </c>
      <c r="S24" s="74">
        <v>2.9613841999999999</v>
      </c>
      <c r="T24" s="74">
        <v>4.3280532000000003</v>
      </c>
      <c r="U24" s="74">
        <v>3.7609603900000002</v>
      </c>
      <c r="V24" s="74">
        <v>45.99291563940583</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0.13794399999999998</v>
      </c>
      <c r="E25" s="74">
        <v>0.14003689999999999</v>
      </c>
      <c r="F25" s="74">
        <v>0.14471633</v>
      </c>
      <c r="G25" s="74">
        <v>0.15106415999999998</v>
      </c>
      <c r="H25" s="74">
        <v>0.15110200000000001</v>
      </c>
      <c r="I25" s="74">
        <v>0.14344800000000002</v>
      </c>
      <c r="J25" s="74">
        <v>0.122378</v>
      </c>
      <c r="K25" s="74">
        <v>0.142674</v>
      </c>
      <c r="L25" s="74">
        <v>0.14654400000000001</v>
      </c>
      <c r="M25" s="74">
        <v>0.12600719999999999</v>
      </c>
      <c r="N25" s="74">
        <v>0.121905</v>
      </c>
      <c r="O25" s="74">
        <v>0.1280626</v>
      </c>
      <c r="P25" s="74">
        <v>0.1201764</v>
      </c>
      <c r="Q25" s="74">
        <v>0.1124536</v>
      </c>
      <c r="R25" s="74">
        <v>0.1015832</v>
      </c>
      <c r="S25" s="74">
        <v>0.11305559999999999</v>
      </c>
      <c r="T25" s="74">
        <v>0.1160828</v>
      </c>
      <c r="U25" s="74">
        <v>0.14138896000000001</v>
      </c>
      <c r="V25" s="74">
        <v>1.729050517765045</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0.19352786</v>
      </c>
      <c r="E26" s="74">
        <v>0.26706155999999998</v>
      </c>
      <c r="F26" s="74">
        <v>0.31310569999999999</v>
      </c>
      <c r="G26" s="74">
        <v>0.37767665</v>
      </c>
      <c r="H26" s="74">
        <v>0.45261877</v>
      </c>
      <c r="I26" s="74">
        <v>0.48582260000000005</v>
      </c>
      <c r="J26" s="74">
        <v>0.51447779999999999</v>
      </c>
      <c r="K26" s="74">
        <v>0.56005780000000005</v>
      </c>
      <c r="L26" s="74">
        <v>0.53166920000000006</v>
      </c>
      <c r="M26" s="74">
        <v>0.48472179999999998</v>
      </c>
      <c r="N26" s="74">
        <v>0.58031939999999993</v>
      </c>
      <c r="O26" s="74">
        <v>0.57208060000000005</v>
      </c>
      <c r="P26" s="74">
        <v>0.60199999999999998</v>
      </c>
      <c r="Q26" s="74">
        <v>0.57484979999999997</v>
      </c>
      <c r="R26" s="74">
        <v>0.54884339999999998</v>
      </c>
      <c r="S26" s="74">
        <v>0.55925800000000003</v>
      </c>
      <c r="T26" s="74">
        <v>0.51096900000000001</v>
      </c>
      <c r="U26" s="74">
        <v>0.48602962999999999</v>
      </c>
      <c r="V26" s="74">
        <v>5.9436732783143267</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1.9521999999999998E-2</v>
      </c>
      <c r="E27" s="74">
        <v>3.1498270000000002E-2</v>
      </c>
      <c r="F27" s="74">
        <v>4.2234430000000003E-2</v>
      </c>
      <c r="G27" s="74">
        <v>5.4783029999999996E-2</v>
      </c>
      <c r="H27" s="74">
        <v>8.565600000000001E-2</v>
      </c>
      <c r="I27" s="74">
        <v>0.11111199999999999</v>
      </c>
      <c r="J27" s="74">
        <v>0.19883199999999998</v>
      </c>
      <c r="K27" s="74">
        <v>0.23729980000000001</v>
      </c>
      <c r="L27" s="74">
        <v>0.31518999999999997</v>
      </c>
      <c r="M27" s="74">
        <v>0.39691579999999999</v>
      </c>
      <c r="N27" s="74">
        <v>0.47936399999999996</v>
      </c>
      <c r="O27" s="74">
        <v>0.46607700000000002</v>
      </c>
      <c r="P27" s="74">
        <v>0.56078020000000006</v>
      </c>
      <c r="Q27" s="74">
        <v>0.65137260000000008</v>
      </c>
      <c r="R27" s="74">
        <v>0.83896439999999994</v>
      </c>
      <c r="S27" s="74">
        <v>1.1023996</v>
      </c>
      <c r="T27" s="74">
        <v>1.0317935999999999</v>
      </c>
      <c r="U27" s="74">
        <v>1.0257729200000001</v>
      </c>
      <c r="V27" s="74">
        <v>12.544212776127372</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1.1524E-4</v>
      </c>
      <c r="E28" s="74">
        <v>1.3958000000000002E-4</v>
      </c>
      <c r="F28" s="74">
        <v>5.2098999999999993E-4</v>
      </c>
      <c r="G28" s="74">
        <v>3.5593700000000001E-3</v>
      </c>
      <c r="H28" s="74">
        <v>1.427669E-2</v>
      </c>
      <c r="I28" s="74">
        <v>4.8159999999999994E-2</v>
      </c>
      <c r="J28" s="74">
        <v>0.10053400000000001</v>
      </c>
      <c r="K28" s="74">
        <v>0.184728</v>
      </c>
      <c r="L28" s="74">
        <v>0.22738399999999998</v>
      </c>
      <c r="M28" s="74">
        <v>0.24822179999999999</v>
      </c>
      <c r="N28" s="74">
        <v>0.26285899999999995</v>
      </c>
      <c r="O28" s="74">
        <v>0.26620440000000001</v>
      </c>
      <c r="P28" s="74">
        <v>0.28447939999999999</v>
      </c>
      <c r="Q28" s="74">
        <v>0.3356924</v>
      </c>
      <c r="R28" s="74">
        <v>0.36571499999999996</v>
      </c>
      <c r="S28" s="74">
        <v>0.43964920000000002</v>
      </c>
      <c r="T28" s="74">
        <v>0.48315660000000005</v>
      </c>
      <c r="U28" s="74">
        <v>0.58229615000000001</v>
      </c>
      <c r="V28" s="74">
        <v>7.1209199052747278</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[1]Bélgica!C29</f>
        <v>Otras renovables</v>
      </c>
      <c r="D29" s="74">
        <v>2.3357599999998868E-2</v>
      </c>
      <c r="E29" s="74">
        <v>2.2617999999999583E-2</v>
      </c>
      <c r="F29" s="74">
        <v>2.1740799999999894E-2</v>
      </c>
      <c r="G29" s="74">
        <v>2.1818200000000232E-2</v>
      </c>
      <c r="H29" s="74">
        <v>7.9980000000006157E-3</v>
      </c>
      <c r="I29" s="74">
        <v>2.2858800000001622E-2</v>
      </c>
      <c r="J29" s="74">
        <v>2.5258199999999675E-2</v>
      </c>
      <c r="K29" s="74">
        <v>2.5748400000000338E-2</v>
      </c>
      <c r="L29" s="74">
        <v>3.6644600000000693E-2</v>
      </c>
      <c r="M29" s="74">
        <v>3.6704799999998983E-2</v>
      </c>
      <c r="N29" s="74">
        <v>4.0359800000000057E-2</v>
      </c>
      <c r="O29" s="74">
        <v>4.5089799999999514E-2</v>
      </c>
      <c r="P29" s="74">
        <v>4.7377399999999348E-2</v>
      </c>
      <c r="Q29" s="74">
        <v>4.1890599999999445E-2</v>
      </c>
      <c r="R29" s="74">
        <v>3.7478800000000589E-2</v>
      </c>
      <c r="S29" s="74">
        <v>4.2845200000000361E-2</v>
      </c>
      <c r="T29" s="74">
        <v>4.3567599999997597E-2</v>
      </c>
      <c r="U29" s="74">
        <v>4.3526609999998911E-2</v>
      </c>
      <c r="V29" s="74">
        <v>0.53228843013666205</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43.133757610000004</v>
      </c>
      <c r="E30" s="71">
        <v>42.228776100000005</v>
      </c>
      <c r="F30" s="71">
        <v>40.939230949999995</v>
      </c>
      <c r="G30" s="71">
        <v>43.560050849999996</v>
      </c>
      <c r="H30" s="71">
        <v>39.834597430000002</v>
      </c>
      <c r="I30" s="71">
        <v>43.63482853</v>
      </c>
      <c r="J30" s="71">
        <v>40.659717969999996</v>
      </c>
      <c r="K30" s="71">
        <v>41.031667049999996</v>
      </c>
      <c r="L30" s="71">
        <v>42.82780855</v>
      </c>
      <c r="M30" s="71">
        <v>40.867756990000004</v>
      </c>
      <c r="N30" s="71">
        <v>41.939996780000001</v>
      </c>
      <c r="O30" s="71">
        <v>42.329043060000004</v>
      </c>
      <c r="P30" s="71">
        <v>41.756705439999998</v>
      </c>
      <c r="Q30" s="71">
        <v>42.268329460000004</v>
      </c>
      <c r="R30" s="71">
        <v>41.071143200000002</v>
      </c>
      <c r="S30" s="71">
        <v>38.884364189999999</v>
      </c>
      <c r="T30" s="71">
        <v>41.622861669999999</v>
      </c>
      <c r="U30" s="71">
        <v>38.154245510000003</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[1]Bélgica!C31</f>
        <v>Industria</v>
      </c>
      <c r="D31" s="74">
        <v>12.07859178</v>
      </c>
      <c r="E31" s="74">
        <v>12.241910540000001</v>
      </c>
      <c r="F31" s="74">
        <v>11.576082560000001</v>
      </c>
      <c r="G31" s="74">
        <v>11.60848706</v>
      </c>
      <c r="H31" s="74">
        <v>9.2752915200000015</v>
      </c>
      <c r="I31" s="74">
        <v>11.11545066</v>
      </c>
      <c r="J31" s="74">
        <v>10.840325979999999</v>
      </c>
      <c r="K31" s="74">
        <v>10.61928743</v>
      </c>
      <c r="L31" s="74">
        <v>10.936345040000001</v>
      </c>
      <c r="M31" s="74">
        <v>10.64231152</v>
      </c>
      <c r="N31" s="74">
        <v>10.569613909999999</v>
      </c>
      <c r="O31" s="74">
        <v>10.76117069</v>
      </c>
      <c r="P31" s="74">
        <v>10.855973749999999</v>
      </c>
      <c r="Q31" s="74">
        <v>11.092126459999999</v>
      </c>
      <c r="R31" s="74">
        <v>10.94053671</v>
      </c>
      <c r="S31" s="74">
        <v>10.168765160000001</v>
      </c>
      <c r="T31" s="74">
        <v>10.79201327</v>
      </c>
      <c r="U31" s="74">
        <v>9.6738103899999999</v>
      </c>
      <c r="V31" s="74">
        <v>25.354479588554703</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8.7714065100000003</v>
      </c>
      <c r="E32" s="74">
        <v>8.90258985</v>
      </c>
      <c r="F32" s="74">
        <v>9.1541501200000006</v>
      </c>
      <c r="G32" s="74">
        <v>9.1721182999999993</v>
      </c>
      <c r="H32" s="74">
        <v>9.0241597000000002</v>
      </c>
      <c r="I32" s="74">
        <v>8.9748449000000008</v>
      </c>
      <c r="J32" s="74">
        <v>8.8305380499999995</v>
      </c>
      <c r="K32" s="74">
        <v>8.5726899599999999</v>
      </c>
      <c r="L32" s="74">
        <v>8.4129923800000004</v>
      </c>
      <c r="M32" s="74">
        <v>8.5725038900000001</v>
      </c>
      <c r="N32" s="74">
        <v>8.9526208999999994</v>
      </c>
      <c r="O32" s="74">
        <v>9.0454461399999992</v>
      </c>
      <c r="P32" s="74">
        <v>8.9005080400000001</v>
      </c>
      <c r="Q32" s="74">
        <v>8.9402702600000001</v>
      </c>
      <c r="R32" s="74">
        <v>8.8592904400000005</v>
      </c>
      <c r="S32" s="74">
        <v>7.76261446</v>
      </c>
      <c r="T32" s="74">
        <v>8.5712941100000002</v>
      </c>
      <c r="U32" s="74">
        <v>8.5804900499999999</v>
      </c>
      <c r="V32" s="74">
        <v>22.488952239275978</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13.790350070000001</v>
      </c>
      <c r="E33" s="74">
        <v>13.235537620000001</v>
      </c>
      <c r="F33" s="74">
        <v>12.399944489999999</v>
      </c>
      <c r="G33" s="74">
        <v>13.897916110000001</v>
      </c>
      <c r="H33" s="74">
        <v>13.334036879999999</v>
      </c>
      <c r="I33" s="74">
        <v>14.56929427</v>
      </c>
      <c r="J33" s="74">
        <v>12.372761619999999</v>
      </c>
      <c r="K33" s="74">
        <v>13.061450689999999</v>
      </c>
      <c r="L33" s="74">
        <v>13.97349358</v>
      </c>
      <c r="M33" s="74">
        <v>11.650209179999999</v>
      </c>
      <c r="N33" s="74">
        <v>12.77747338</v>
      </c>
      <c r="O33" s="74">
        <v>12.843349610000001</v>
      </c>
      <c r="P33" s="74">
        <v>12.695070029999998</v>
      </c>
      <c r="Q33" s="74">
        <v>12.61956386</v>
      </c>
      <c r="R33" s="74">
        <v>12.328171829999999</v>
      </c>
      <c r="S33" s="74">
        <v>12.114838379999998</v>
      </c>
      <c r="T33" s="74">
        <v>12.898264080000001</v>
      </c>
      <c r="U33" s="74">
        <v>11.58317317</v>
      </c>
      <c r="V33" s="74">
        <v>30.35880546232822</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21.729649370000001</v>
      </c>
      <c r="E34" s="71">
        <v>20.596133559999998</v>
      </c>
      <c r="F34" s="71">
        <v>19.801736890000001</v>
      </c>
      <c r="G34" s="71">
        <v>21.69904318</v>
      </c>
      <c r="H34" s="71">
        <v>20.1548801</v>
      </c>
      <c r="I34" s="71">
        <v>20.737985830000003</v>
      </c>
      <c r="J34" s="71">
        <v>19.52466695</v>
      </c>
      <c r="K34" s="71">
        <v>19.494748309999999</v>
      </c>
      <c r="L34" s="71">
        <v>20.267252429999999</v>
      </c>
      <c r="M34" s="71">
        <v>20.168697850000001</v>
      </c>
      <c r="N34" s="71">
        <v>20.618257130000003</v>
      </c>
      <c r="O34" s="71">
        <v>20.232087010000001</v>
      </c>
      <c r="P34" s="71">
        <v>19.49735128</v>
      </c>
      <c r="Q34" s="71">
        <v>19.85116541</v>
      </c>
      <c r="R34" s="71">
        <v>18.882530770000002</v>
      </c>
      <c r="S34" s="71">
        <v>17.538037150000001</v>
      </c>
      <c r="T34" s="71">
        <v>18.681324629999999</v>
      </c>
      <c r="U34" s="71">
        <v>17.693995729999997</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1.0556702</v>
      </c>
      <c r="E35" s="74">
        <v>0.99282985000000001</v>
      </c>
      <c r="F35" s="74">
        <v>0.82743384000000009</v>
      </c>
      <c r="G35" s="74">
        <v>0.69826598000000006</v>
      </c>
      <c r="H35" s="74">
        <v>0.79957484999999995</v>
      </c>
      <c r="I35" s="74">
        <v>0.74060857999999996</v>
      </c>
      <c r="J35" s="74">
        <v>0.61443585000000001</v>
      </c>
      <c r="K35" s="74">
        <v>0.63530142000000001</v>
      </c>
      <c r="L35" s="74">
        <v>0.60529759999999999</v>
      </c>
      <c r="M35" s="74">
        <v>0.562334</v>
      </c>
      <c r="N35" s="74">
        <v>0.52524600999999993</v>
      </c>
      <c r="O35" s="74">
        <v>0.46489443000000003</v>
      </c>
      <c r="P35" s="74">
        <v>0.45340212000000002</v>
      </c>
      <c r="Q35" s="74">
        <v>0.54355545999999999</v>
      </c>
      <c r="R35" s="74">
        <v>0.54607575999999991</v>
      </c>
      <c r="S35" s="74">
        <v>0.54843512999999999</v>
      </c>
      <c r="T35" s="74">
        <v>0.52282860000000009</v>
      </c>
      <c r="U35" s="74">
        <v>0.45569139000000003</v>
      </c>
      <c r="V35" s="74">
        <v>2.5754012657942473</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8.6277194999999995</v>
      </c>
      <c r="E36" s="74">
        <v>8.7522050299999989</v>
      </c>
      <c r="F36" s="74">
        <v>9.0022432400000003</v>
      </c>
      <c r="G36" s="74">
        <v>9.0161015599999992</v>
      </c>
      <c r="H36" s="74">
        <v>8.7400410900000001</v>
      </c>
      <c r="I36" s="74">
        <v>8.4539574599999998</v>
      </c>
      <c r="J36" s="74">
        <v>8.3311224799999994</v>
      </c>
      <c r="K36" s="74">
        <v>8.083219699999999</v>
      </c>
      <c r="L36" s="74">
        <v>7.9226321899999999</v>
      </c>
      <c r="M36" s="74">
        <v>8.0163175100000004</v>
      </c>
      <c r="N36" s="74">
        <v>8.5501349300000005</v>
      </c>
      <c r="O36" s="74">
        <v>8.4589103599999991</v>
      </c>
      <c r="P36" s="74">
        <v>8.2676904400000009</v>
      </c>
      <c r="Q36" s="74">
        <v>8.2998178399999993</v>
      </c>
      <c r="R36" s="74">
        <v>8.1942380400000001</v>
      </c>
      <c r="S36" s="74">
        <v>6.8759359800000004</v>
      </c>
      <c r="T36" s="74">
        <v>7.5701091900000002</v>
      </c>
      <c r="U36" s="74">
        <v>7.5377146899999996</v>
      </c>
      <c r="V36" s="74">
        <v>42.600409794492478</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4.9118610799999995</v>
      </c>
      <c r="E37" s="74">
        <v>4.2884064200000003</v>
      </c>
      <c r="F37" s="74">
        <v>3.5746823299999999</v>
      </c>
      <c r="G37" s="74">
        <v>4.4952469700000002</v>
      </c>
      <c r="H37" s="74">
        <v>3.6958775199999998</v>
      </c>
      <c r="I37" s="74">
        <v>4.1112544199999999</v>
      </c>
      <c r="J37" s="74">
        <v>3.4587465399999999</v>
      </c>
      <c r="K37" s="74">
        <v>3.4441626099999998</v>
      </c>
      <c r="L37" s="74">
        <v>3.75749976</v>
      </c>
      <c r="M37" s="74">
        <v>3.03882202</v>
      </c>
      <c r="N37" s="74">
        <v>3.5778303300000003</v>
      </c>
      <c r="O37" s="74">
        <v>3.2708655800000002</v>
      </c>
      <c r="P37" s="74">
        <v>3.2715792499999998</v>
      </c>
      <c r="Q37" s="74">
        <v>3.1926994400000002</v>
      </c>
      <c r="R37" s="74">
        <v>2.9930983099999997</v>
      </c>
      <c r="S37" s="74">
        <v>3.19695829</v>
      </c>
      <c r="T37" s="74">
        <v>3.0356991099999999</v>
      </c>
      <c r="U37" s="74">
        <v>2.9171507899999995</v>
      </c>
      <c r="V37" s="74">
        <v>16.486670588791874</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10.28691618</v>
      </c>
      <c r="E38" s="71">
        <v>10.28851128</v>
      </c>
      <c r="F38" s="71">
        <v>9.9524313899999992</v>
      </c>
      <c r="G38" s="71">
        <v>10.151895280000002</v>
      </c>
      <c r="H38" s="71">
        <v>9.4612070100000007</v>
      </c>
      <c r="I38" s="71">
        <v>10.928539709999999</v>
      </c>
      <c r="J38" s="71">
        <v>9.5855591600000007</v>
      </c>
      <c r="K38" s="71">
        <v>10.101886950000001</v>
      </c>
      <c r="L38" s="71">
        <v>10.66188599</v>
      </c>
      <c r="M38" s="71">
        <v>9.1600227200000006</v>
      </c>
      <c r="N38" s="71">
        <v>9.8691892700000015</v>
      </c>
      <c r="O38" s="71">
        <v>10.18936693</v>
      </c>
      <c r="P38" s="71">
        <v>10.4824854</v>
      </c>
      <c r="Q38" s="71">
        <v>10.51943421</v>
      </c>
      <c r="R38" s="71">
        <v>10.41711053</v>
      </c>
      <c r="S38" s="71">
        <v>10.165338719999999</v>
      </c>
      <c r="T38" s="71">
        <v>11.101270420000001</v>
      </c>
      <c r="U38" s="71">
        <v>9.1649800899999985</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4.1369996600000007</v>
      </c>
      <c r="E39" s="74">
        <v>4.18967796</v>
      </c>
      <c r="F39" s="74">
        <v>4.0475582699999997</v>
      </c>
      <c r="G39" s="74">
        <v>3.8852101699999997</v>
      </c>
      <c r="H39" s="74">
        <v>3.2196813999999998</v>
      </c>
      <c r="I39" s="74">
        <v>3.7711075000000003</v>
      </c>
      <c r="J39" s="74">
        <v>3.6743195200000001</v>
      </c>
      <c r="K39" s="74">
        <v>3.7251477100000003</v>
      </c>
      <c r="L39" s="74">
        <v>3.79174934</v>
      </c>
      <c r="M39" s="74">
        <v>3.6520469100000001</v>
      </c>
      <c r="N39" s="74">
        <v>3.73042198</v>
      </c>
      <c r="O39" s="74">
        <v>3.7899591099999999</v>
      </c>
      <c r="P39" s="74">
        <v>3.9927791200000002</v>
      </c>
      <c r="Q39" s="74">
        <v>4.0237885799999997</v>
      </c>
      <c r="R39" s="74">
        <v>3.9455717800000003</v>
      </c>
      <c r="S39" s="74">
        <v>3.8536835200000001</v>
      </c>
      <c r="T39" s="74">
        <v>4.0634751600000003</v>
      </c>
      <c r="U39" s="74">
        <v>3.3547213499999997</v>
      </c>
      <c r="V39" s="74">
        <v>36.603694902298479</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3.1168E-4</v>
      </c>
      <c r="E40" s="74">
        <v>2.9448000000000001E-4</v>
      </c>
      <c r="F40" s="74">
        <v>2.9661999999999999E-4</v>
      </c>
      <c r="G40" s="74">
        <v>2.4504000000000003E-4</v>
      </c>
      <c r="H40" s="74">
        <v>2.1893000000000002E-4</v>
      </c>
      <c r="I40" s="74">
        <v>2.2902E-4</v>
      </c>
      <c r="J40" s="74">
        <v>2.3652999999999999E-4</v>
      </c>
      <c r="K40" s="74">
        <v>5.3476999999999995E-4</v>
      </c>
      <c r="L40" s="74">
        <v>9.4167999999999997E-4</v>
      </c>
      <c r="M40" s="74">
        <v>1.8844199999999999E-3</v>
      </c>
      <c r="N40" s="74">
        <v>3.49425E-3</v>
      </c>
      <c r="O40" s="74">
        <v>5.9001499999999998E-3</v>
      </c>
      <c r="P40" s="74">
        <v>8.998599999999999E-3</v>
      </c>
      <c r="Q40" s="74">
        <v>1.515909E-2</v>
      </c>
      <c r="R40" s="74">
        <v>2.8410749999999999E-2</v>
      </c>
      <c r="S40" s="74">
        <v>4.3597200000000003E-2</v>
      </c>
      <c r="T40" s="74">
        <v>6.9794200000000001E-2</v>
      </c>
      <c r="U40" s="74">
        <v>5.7620649999999995E-2</v>
      </c>
      <c r="V40" s="74">
        <v>0.62870458456173262</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5.0676414400000001</v>
      </c>
      <c r="E41" s="74">
        <v>5.0751186700000002</v>
      </c>
      <c r="F41" s="74">
        <v>4.7974418100000005</v>
      </c>
      <c r="G41" s="74">
        <v>5.2313959900000002</v>
      </c>
      <c r="H41" s="74">
        <v>5.3162914500000005</v>
      </c>
      <c r="I41" s="74">
        <v>5.9899173899999996</v>
      </c>
      <c r="J41" s="74">
        <v>4.7404037600000004</v>
      </c>
      <c r="K41" s="74">
        <v>5.2788648699999996</v>
      </c>
      <c r="L41" s="74">
        <v>5.7046688699999999</v>
      </c>
      <c r="M41" s="74">
        <v>4.4542039600000001</v>
      </c>
      <c r="N41" s="74">
        <v>4.9269893800000002</v>
      </c>
      <c r="O41" s="74">
        <v>5.2181061399999997</v>
      </c>
      <c r="P41" s="74">
        <v>5.1283218000000002</v>
      </c>
      <c r="Q41" s="74">
        <v>5.14979648</v>
      </c>
      <c r="R41" s="74">
        <v>5.1162310699999995</v>
      </c>
      <c r="S41" s="74">
        <v>4.8075581199999995</v>
      </c>
      <c r="T41" s="74">
        <v>5.5660735599999995</v>
      </c>
      <c r="U41" s="74">
        <v>4.5952356300000003</v>
      </c>
      <c r="V41" s="74">
        <v>50.139068332662376</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21.729650000000003</v>
      </c>
      <c r="E42" s="71">
        <v>20.596130000000002</v>
      </c>
      <c r="F42" s="71">
        <v>19.801740000000002</v>
      </c>
      <c r="G42" s="71">
        <v>21.69904</v>
      </c>
      <c r="H42" s="71">
        <v>20.154880000000002</v>
      </c>
      <c r="I42" s="71">
        <v>20.73799</v>
      </c>
      <c r="J42" s="71">
        <v>19.524669999999997</v>
      </c>
      <c r="K42" s="71">
        <v>19.49475</v>
      </c>
      <c r="L42" s="71">
        <v>20.267250000000001</v>
      </c>
      <c r="M42" s="71">
        <v>20.168700000000001</v>
      </c>
      <c r="N42" s="71">
        <v>20.618259999999999</v>
      </c>
      <c r="O42" s="71">
        <v>20.232089999999999</v>
      </c>
      <c r="P42" s="71">
        <v>19.497349999999997</v>
      </c>
      <c r="Q42" s="71">
        <v>19.85117</v>
      </c>
      <c r="R42" s="71">
        <v>18.882529999999999</v>
      </c>
      <c r="S42" s="71">
        <v>17.538040000000002</v>
      </c>
      <c r="T42" s="71">
        <v>18.681319999999999</v>
      </c>
      <c r="U42" s="71">
        <v>17.693999999999999</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1.8832519999999999</v>
      </c>
      <c r="E43" s="74">
        <v>1.751887</v>
      </c>
      <c r="F43" s="74">
        <v>1.656253</v>
      </c>
      <c r="G43" s="74">
        <v>1.519633</v>
      </c>
      <c r="H43" s="74">
        <v>1.4420029999999999</v>
      </c>
      <c r="I43" s="74">
        <v>1.2883180000000001</v>
      </c>
      <c r="J43" s="74">
        <v>1.240845</v>
      </c>
      <c r="K43" s="74">
        <v>1.2101</v>
      </c>
      <c r="L43" s="74">
        <v>1.2081489999999999</v>
      </c>
      <c r="M43" s="74">
        <v>1.2962400000000001</v>
      </c>
      <c r="N43" s="74">
        <v>1.3752489999999999</v>
      </c>
      <c r="O43" s="74">
        <v>1.4830019999999999</v>
      </c>
      <c r="P43" s="74">
        <v>1.4829169999999998</v>
      </c>
      <c r="Q43" s="74">
        <v>1.6549320000000001</v>
      </c>
      <c r="R43" s="74">
        <v>1.8506289999999999</v>
      </c>
      <c r="S43" s="74">
        <v>1.5391489999999999</v>
      </c>
      <c r="T43" s="74">
        <v>1.8675789999999999</v>
      </c>
      <c r="U43" s="74">
        <v>2.08928</v>
      </c>
      <c r="V43" s="74">
        <v>11.807844467050979</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11.993180000000001</v>
      </c>
      <c r="E44" s="74">
        <v>11.60206</v>
      </c>
      <c r="F44" s="74">
        <v>11.163020000000001</v>
      </c>
      <c r="G44" s="74">
        <v>12.240219999999999</v>
      </c>
      <c r="H44" s="74">
        <v>11.18249</v>
      </c>
      <c r="I44" s="74">
        <v>11.639340000000001</v>
      </c>
      <c r="J44" s="74">
        <v>10.81357</v>
      </c>
      <c r="K44" s="74">
        <v>10.656030000000001</v>
      </c>
      <c r="L44" s="74">
        <v>10.8531</v>
      </c>
      <c r="M44" s="74">
        <v>10.072040000000001</v>
      </c>
      <c r="N44" s="74">
        <v>10.97207</v>
      </c>
      <c r="O44" s="74">
        <v>10.479239999999999</v>
      </c>
      <c r="P44" s="74">
        <v>10.29194</v>
      </c>
      <c r="Q44" s="74">
        <v>10.06377</v>
      </c>
      <c r="R44" s="74">
        <v>9.6404399999999999</v>
      </c>
      <c r="S44" s="74">
        <v>8.7835849999999986</v>
      </c>
      <c r="T44" s="74">
        <v>8.9222660000000005</v>
      </c>
      <c r="U44" s="74">
        <v>8.503858000000001</v>
      </c>
      <c r="V44" s="74">
        <v>48.060687238611962</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0.94869590000000004</v>
      </c>
      <c r="E45" s="74">
        <v>0.83404990000000001</v>
      </c>
      <c r="F45" s="74">
        <v>0.69360850000000007</v>
      </c>
      <c r="G45" s="74">
        <v>0.59615940000000001</v>
      </c>
      <c r="H45" s="74">
        <v>0.57991780000000004</v>
      </c>
      <c r="I45" s="74">
        <v>0.3582688</v>
      </c>
      <c r="J45" s="74">
        <v>0.278972</v>
      </c>
      <c r="K45" s="74">
        <v>0.1939429</v>
      </c>
      <c r="L45" s="74">
        <v>0.139486</v>
      </c>
      <c r="M45" s="74">
        <v>9.3627589999999997E-2</v>
      </c>
      <c r="N45" s="74">
        <v>9.3627589999999997E-2</v>
      </c>
      <c r="O45" s="74">
        <v>8.0252219999999999E-2</v>
      </c>
      <c r="P45" s="74">
        <v>7.8532529999999989E-2</v>
      </c>
      <c r="Q45" s="74">
        <v>7.8819149999999991E-2</v>
      </c>
      <c r="R45" s="74">
        <v>6.9265309999999997E-2</v>
      </c>
      <c r="S45" s="74">
        <v>6.7352630000000011E-2</v>
      </c>
      <c r="T45" s="74">
        <v>6.4168340000000004E-2</v>
      </c>
      <c r="U45" s="74">
        <v>4.0738450000000002E-2</v>
      </c>
      <c r="V45" s="74">
        <v>0.23023878150785579</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6.7476349999999991E-2</v>
      </c>
      <c r="E46" s="74">
        <v>6.7681759999999994E-2</v>
      </c>
      <c r="F46" s="74">
        <v>5.4227570000000003E-2</v>
      </c>
      <c r="G46" s="74">
        <v>5.4638390000000002E-2</v>
      </c>
      <c r="H46" s="74">
        <v>4.868157E-2</v>
      </c>
      <c r="I46" s="74">
        <v>4.138961E-2</v>
      </c>
      <c r="J46" s="74">
        <v>3.9951749999999994E-2</v>
      </c>
      <c r="K46" s="74">
        <v>3.8308490000000001E-2</v>
      </c>
      <c r="L46" s="74">
        <v>3.6870640000000003E-2</v>
      </c>
      <c r="M46" s="74">
        <v>3.5021970000000006E-2</v>
      </c>
      <c r="N46" s="74">
        <v>3.7486859999999997E-2</v>
      </c>
      <c r="O46" s="74">
        <v>3.7486859999999997E-2</v>
      </c>
      <c r="P46" s="74">
        <v>3.697334E-2</v>
      </c>
      <c r="Q46" s="74">
        <v>3.8513899999999997E-2</v>
      </c>
      <c r="R46" s="74">
        <v>3.3276010000000002E-2</v>
      </c>
      <c r="S46" s="74">
        <v>3.686586E-2</v>
      </c>
      <c r="T46" s="74">
        <v>3.1493979999999998E-2</v>
      </c>
      <c r="U46" s="74">
        <v>4.0019640000000002E-2</v>
      </c>
      <c r="V46" s="74">
        <v>0.22617633095964734</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0.34169290000000002</v>
      </c>
      <c r="E47" s="74">
        <v>0.40321960000000001</v>
      </c>
      <c r="F47" s="74">
        <v>0.53945730000000003</v>
      </c>
      <c r="G47" s="74">
        <v>0.64712910000000001</v>
      </c>
      <c r="H47" s="74">
        <v>1.4107190000000001</v>
      </c>
      <c r="I47" s="74">
        <v>1.307442</v>
      </c>
      <c r="J47" s="74">
        <v>1.5480560000000001</v>
      </c>
      <c r="K47" s="74">
        <v>1.6007929999999999</v>
      </c>
      <c r="L47" s="74">
        <v>1.7084649999999999</v>
      </c>
      <c r="M47" s="74">
        <v>1.974348</v>
      </c>
      <c r="N47" s="74">
        <v>1.9875319999999999</v>
      </c>
      <c r="O47" s="74">
        <v>1.6952799999999999</v>
      </c>
      <c r="P47" s="74">
        <v>1.742964</v>
      </c>
      <c r="Q47" s="74">
        <v>2.5082020000000003</v>
      </c>
      <c r="R47" s="74">
        <v>2.6216970000000002</v>
      </c>
      <c r="S47" s="74">
        <v>2.4629490000000001</v>
      </c>
      <c r="T47" s="74">
        <v>2.5604450000000001</v>
      </c>
      <c r="U47" s="74">
        <v>2.7459850000000001</v>
      </c>
      <c r="V47" s="74">
        <v>15.519300327794735</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73.257170000000002</v>
      </c>
      <c r="E48" s="71">
        <v>71.466419999999999</v>
      </c>
      <c r="F48" s="71">
        <v>71.127229999999997</v>
      </c>
      <c r="G48" s="71">
        <v>74.531679999999994</v>
      </c>
      <c r="H48" s="71">
        <v>72.224339999999998</v>
      </c>
      <c r="I48" s="71">
        <v>76.300569999999993</v>
      </c>
      <c r="J48" s="71">
        <v>72.052390000000003</v>
      </c>
      <c r="K48" s="71">
        <v>69.820130000000006</v>
      </c>
      <c r="L48" s="71">
        <v>72.237889999999993</v>
      </c>
      <c r="M48" s="71">
        <v>72.305840000000003</v>
      </c>
      <c r="N48" s="71">
        <v>75.158770000000004</v>
      </c>
      <c r="O48" s="71">
        <v>73.727399999999989</v>
      </c>
      <c r="P48" s="71">
        <v>78.063109999999995</v>
      </c>
      <c r="Q48" s="71">
        <v>81.402159999999995</v>
      </c>
      <c r="R48" s="71">
        <v>82.35548</v>
      </c>
      <c r="S48" s="71">
        <v>71.699119999999994</v>
      </c>
      <c r="T48" s="71">
        <v>76.191930000000013</v>
      </c>
      <c r="U48" s="71">
        <v>71.525090000000006</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58.43976</v>
      </c>
      <c r="E49" s="74">
        <v>56.436050000000002</v>
      </c>
      <c r="F49" s="74">
        <v>56.227719999999998</v>
      </c>
      <c r="G49" s="74">
        <v>59.040430000000001</v>
      </c>
      <c r="H49" s="74">
        <v>54.233989999999999</v>
      </c>
      <c r="I49" s="74">
        <v>56.75515</v>
      </c>
      <c r="J49" s="74">
        <v>54.202539999999999</v>
      </c>
      <c r="K49" s="74">
        <v>54.562519999999999</v>
      </c>
      <c r="L49" s="74">
        <v>56.888059999999996</v>
      </c>
      <c r="M49" s="74">
        <v>58.816830000000003</v>
      </c>
      <c r="N49" s="74">
        <v>59.883029999999998</v>
      </c>
      <c r="O49" s="74">
        <v>58.840669999999996</v>
      </c>
      <c r="P49" s="74">
        <v>63.480249999999998</v>
      </c>
      <c r="Q49" s="74">
        <v>65.161339999999996</v>
      </c>
      <c r="R49" s="74">
        <v>63.135280000000002</v>
      </c>
      <c r="S49" s="74">
        <v>53.808779999999999</v>
      </c>
      <c r="T49" s="74">
        <v>58.494190000000003</v>
      </c>
      <c r="U49" s="74">
        <v>56.27834</v>
      </c>
      <c r="V49" s="74">
        <v>78.683354330627182</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14.817410000000001</v>
      </c>
      <c r="E50" s="74">
        <v>15.030370000000001</v>
      </c>
      <c r="F50" s="74">
        <v>14.899509999999999</v>
      </c>
      <c r="G50" s="74">
        <v>15.491250000000001</v>
      </c>
      <c r="H50" s="74">
        <v>17.990349999999999</v>
      </c>
      <c r="I50" s="74">
        <v>19.54542</v>
      </c>
      <c r="J50" s="74">
        <v>17.84985</v>
      </c>
      <c r="K50" s="74">
        <v>15.257610000000001</v>
      </c>
      <c r="L50" s="74">
        <v>15.349830000000001</v>
      </c>
      <c r="M50" s="74">
        <v>13.48901</v>
      </c>
      <c r="N50" s="74">
        <v>15.275739999999999</v>
      </c>
      <c r="O50" s="74">
        <v>14.88673</v>
      </c>
      <c r="P50" s="74">
        <v>14.58286</v>
      </c>
      <c r="Q50" s="74">
        <v>16.240819999999999</v>
      </c>
      <c r="R50" s="74">
        <v>19.220200000000002</v>
      </c>
      <c r="S50" s="74">
        <v>17.890340000000002</v>
      </c>
      <c r="T50" s="74">
        <v>17.697740000000003</v>
      </c>
      <c r="U50" s="74">
        <v>15.24675</v>
      </c>
      <c r="V50" s="74">
        <v>21.316645669372804</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1.705646</v>
      </c>
      <c r="E51" s="74">
        <v>1.2484949999999999</v>
      </c>
      <c r="F51" s="74">
        <v>0.97840830000000001</v>
      </c>
      <c r="G51" s="74">
        <v>0.85334860000000001</v>
      </c>
      <c r="H51" s="74">
        <v>0.46555839999999998</v>
      </c>
      <c r="I51" s="74">
        <v>1.079297</v>
      </c>
      <c r="J51" s="74">
        <v>1.4187449999999999</v>
      </c>
      <c r="K51" s="74">
        <v>0.97840830000000001</v>
      </c>
      <c r="L51" s="74">
        <v>0.66313180000000005</v>
      </c>
      <c r="M51" s="74">
        <v>0.87016340000000003</v>
      </c>
      <c r="N51" s="74">
        <v>1.3157539999999999</v>
      </c>
      <c r="O51" s="74">
        <v>1.513328</v>
      </c>
      <c r="P51" s="74">
        <v>0.93542560000000008</v>
      </c>
      <c r="Q51" s="74">
        <v>1.6196810000000001</v>
      </c>
      <c r="R51" s="74">
        <v>1.3454949999999999</v>
      </c>
      <c r="S51" s="74">
        <v>0.7173832</v>
      </c>
      <c r="T51" s="74">
        <v>0.92582640000000005</v>
      </c>
      <c r="U51" s="74">
        <v>1.025868</v>
      </c>
      <c r="V51" s="74">
        <v>1.4342771187005845</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9.8624680000000016</v>
      </c>
      <c r="E52" s="74">
        <v>8.3077529999999999</v>
      </c>
      <c r="F52" s="74">
        <v>7.4398400000000002</v>
      </c>
      <c r="G52" s="74">
        <v>7.8397110000000003</v>
      </c>
      <c r="H52" s="74">
        <v>7.4266120000000004</v>
      </c>
      <c r="I52" s="74">
        <v>7.4723990000000002</v>
      </c>
      <c r="J52" s="74">
        <v>8.3392949999999999</v>
      </c>
      <c r="K52" s="74">
        <v>7.9607910000000004</v>
      </c>
      <c r="L52" s="74">
        <v>12.257620000000001</v>
      </c>
      <c r="M52" s="74">
        <v>9.9530239999999992</v>
      </c>
      <c r="N52" s="74">
        <v>10.924719999999999</v>
      </c>
      <c r="O52" s="74">
        <v>11.3134</v>
      </c>
      <c r="P52" s="74">
        <v>10.814830000000001</v>
      </c>
      <c r="Q52" s="74">
        <v>10.015600000000001</v>
      </c>
      <c r="R52" s="74">
        <v>8.340109</v>
      </c>
      <c r="S52" s="74">
        <v>8.4184199999999993</v>
      </c>
      <c r="T52" s="74">
        <v>6.9897079999999994</v>
      </c>
      <c r="U52" s="74">
        <v>7.9421520000000001</v>
      </c>
      <c r="V52" s="74">
        <v>11.104008397612642</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5.7151049999999994</v>
      </c>
      <c r="E53" s="74">
        <v>6.7803570000000004</v>
      </c>
      <c r="F53" s="74">
        <v>6.6895959999999999</v>
      </c>
      <c r="G53" s="74">
        <v>7.3000860000000003</v>
      </c>
      <c r="H53" s="74">
        <v>5.6405849999999997</v>
      </c>
      <c r="I53" s="74">
        <v>5.3377280000000003</v>
      </c>
      <c r="J53" s="74">
        <v>4.6947549999999998</v>
      </c>
      <c r="K53" s="74">
        <v>4.2227949999999996</v>
      </c>
      <c r="L53" s="74">
        <v>5.034872</v>
      </c>
      <c r="M53" s="74">
        <v>3.5349189999999999</v>
      </c>
      <c r="N53" s="74">
        <v>3.718353</v>
      </c>
      <c r="O53" s="74">
        <v>3.8970100000000003</v>
      </c>
      <c r="P53" s="74">
        <v>4.7651669999999999</v>
      </c>
      <c r="Q53" s="74">
        <v>5.8536350000000006</v>
      </c>
      <c r="R53" s="74">
        <v>5.477214</v>
      </c>
      <c r="S53" s="74">
        <v>4.1513540000000004</v>
      </c>
      <c r="T53" s="74">
        <v>5.5320829999999992</v>
      </c>
      <c r="U53" s="74">
        <v>4.5397799999999995</v>
      </c>
      <c r="V53" s="74">
        <v>6.347115396848853</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1.1492550000000001</v>
      </c>
      <c r="E54" s="74">
        <v>0.84525170000000005</v>
      </c>
      <c r="F54" s="74">
        <v>0.95617180000000002</v>
      </c>
      <c r="G54" s="74">
        <v>0.87400879999999992</v>
      </c>
      <c r="H54" s="74">
        <v>1.100984</v>
      </c>
      <c r="I54" s="74">
        <v>1.7880719999999999</v>
      </c>
      <c r="J54" s="74">
        <v>1.8599649999999999</v>
      </c>
      <c r="K54" s="74">
        <v>2.158833</v>
      </c>
      <c r="L54" s="74">
        <v>1.582665</v>
      </c>
      <c r="M54" s="74">
        <v>0.96849620000000003</v>
      </c>
      <c r="N54" s="74">
        <v>0.81752170000000002</v>
      </c>
      <c r="O54" s="74">
        <v>0.50222129999999998</v>
      </c>
      <c r="P54" s="74">
        <v>1.5152909999999999</v>
      </c>
      <c r="Q54" s="74">
        <v>1.6699629999999999</v>
      </c>
      <c r="R54" s="74">
        <v>1.464863</v>
      </c>
      <c r="S54" s="74">
        <v>0.97747209999999995</v>
      </c>
      <c r="T54" s="74">
        <v>1.1104000000000001</v>
      </c>
      <c r="U54" s="74">
        <v>0.93126559999999992</v>
      </c>
      <c r="V54" s="74">
        <v>1.3020124826127446</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0.22523169999999998</v>
      </c>
      <c r="E55" s="74">
        <v>0.27906760000000003</v>
      </c>
      <c r="F55" s="74">
        <v>0.56252990000000003</v>
      </c>
      <c r="G55" s="74">
        <v>1.2931590000000002</v>
      </c>
      <c r="H55" s="74">
        <v>1.8732679999999999</v>
      </c>
      <c r="I55" s="74">
        <v>1.8556890000000001</v>
      </c>
      <c r="J55" s="74">
        <v>1.9644600000000001</v>
      </c>
      <c r="K55" s="74">
        <v>1.7699910000000001</v>
      </c>
      <c r="L55" s="74">
        <v>1.915019</v>
      </c>
      <c r="M55" s="74">
        <v>2.010605</v>
      </c>
      <c r="N55" s="74">
        <v>2.0776249999999998</v>
      </c>
      <c r="O55" s="74">
        <v>1.8469</v>
      </c>
      <c r="P55" s="74">
        <v>1.836352</v>
      </c>
      <c r="Q55" s="74">
        <v>2.3375749999999997</v>
      </c>
      <c r="R55" s="74">
        <v>2.317469</v>
      </c>
      <c r="S55" s="74">
        <v>2.3613850000000003</v>
      </c>
      <c r="T55" s="74">
        <v>2.5325410000000002</v>
      </c>
      <c r="U55" s="74">
        <v>3.0868709999999999</v>
      </c>
      <c r="V55" s="74">
        <v>4.3157876487817068</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25.908259999999999</v>
      </c>
      <c r="E56" s="71">
        <v>24.41732</v>
      </c>
      <c r="F56" s="71">
        <v>25.08108</v>
      </c>
      <c r="G56" s="71">
        <v>25.089613799999999</v>
      </c>
      <c r="H56" s="71">
        <v>26.959053999999998</v>
      </c>
      <c r="I56" s="71">
        <v>26.980449</v>
      </c>
      <c r="J56" s="71">
        <v>27.830869</v>
      </c>
      <c r="K56" s="71">
        <v>28.097207000000001</v>
      </c>
      <c r="L56" s="71">
        <v>28.3277678</v>
      </c>
      <c r="M56" s="71">
        <v>30.521697700000001</v>
      </c>
      <c r="N56" s="71">
        <v>30.910774999999997</v>
      </c>
      <c r="O56" s="71">
        <v>30.227617500000001</v>
      </c>
      <c r="P56" s="71">
        <v>34.335405000000002</v>
      </c>
      <c r="Q56" s="71">
        <v>33.905783</v>
      </c>
      <c r="R56" s="71">
        <v>36.229110999999996</v>
      </c>
      <c r="S56" s="71">
        <v>29.950061000000002</v>
      </c>
      <c r="T56" s="71">
        <v>33.339744000000003</v>
      </c>
      <c r="U56" s="71">
        <v>30.723819999999996</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25.908259999999999</v>
      </c>
      <c r="E57" s="74">
        <v>24.41732</v>
      </c>
      <c r="F57" s="74">
        <v>25.08108</v>
      </c>
      <c r="G57" s="74">
        <v>24.497029999999999</v>
      </c>
      <c r="H57" s="74">
        <v>23.930979999999998</v>
      </c>
      <c r="I57" s="74">
        <v>24.226299999999998</v>
      </c>
      <c r="J57" s="74">
        <v>24.455159999999999</v>
      </c>
      <c r="K57" s="74">
        <v>27.018660000000001</v>
      </c>
      <c r="L57" s="74">
        <v>27.538</v>
      </c>
      <c r="M57" s="74">
        <v>29.823340000000002</v>
      </c>
      <c r="N57" s="74">
        <v>29.487569999999998</v>
      </c>
      <c r="O57" s="74">
        <v>29.648199999999999</v>
      </c>
      <c r="P57" s="74">
        <v>34.067689999999999</v>
      </c>
      <c r="Q57" s="74">
        <v>32.762610000000002</v>
      </c>
      <c r="R57" s="74">
        <v>32.486339999999998</v>
      </c>
      <c r="S57" s="74">
        <v>27.054470000000002</v>
      </c>
      <c r="T57" s="74">
        <v>30.813130000000001</v>
      </c>
      <c r="U57" s="74">
        <v>28.657889999999998</v>
      </c>
      <c r="V57" s="74">
        <v>93.275803594735294</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0</v>
      </c>
      <c r="G58" s="74">
        <v>0.59258379999999999</v>
      </c>
      <c r="H58" s="74">
        <v>3.0280740000000002</v>
      </c>
      <c r="I58" s="74">
        <v>2.754149</v>
      </c>
      <c r="J58" s="74">
        <v>3.3757089999999996</v>
      </c>
      <c r="K58" s="74">
        <v>1.0785469999999999</v>
      </c>
      <c r="L58" s="74">
        <v>0.78976780000000002</v>
      </c>
      <c r="M58" s="74">
        <v>0.69835769999999997</v>
      </c>
      <c r="N58" s="74">
        <v>1.4232049999999998</v>
      </c>
      <c r="O58" s="74">
        <v>0.57941750000000003</v>
      </c>
      <c r="P58" s="74">
        <v>0.26771499999999998</v>
      </c>
      <c r="Q58" s="74">
        <v>1.143173</v>
      </c>
      <c r="R58" s="74">
        <v>3.7427710000000003</v>
      </c>
      <c r="S58" s="74">
        <v>2.895591</v>
      </c>
      <c r="T58" s="74">
        <v>2.5266139999999999</v>
      </c>
      <c r="U58" s="74">
        <v>2.0659299999999998</v>
      </c>
      <c r="V58" s="74">
        <v>6.7241964052647099</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5.0591379999999999</v>
      </c>
      <c r="E59" s="74">
        <v>5.4101460000000001</v>
      </c>
      <c r="F59" s="74">
        <v>4.8605140000000002</v>
      </c>
      <c r="G59" s="74">
        <v>3.9062770000000002</v>
      </c>
      <c r="H59" s="74">
        <v>4.3287469999999999</v>
      </c>
      <c r="I59" s="74">
        <v>5.0097449999999997</v>
      </c>
      <c r="J59" s="74">
        <v>4.3886499999999993</v>
      </c>
      <c r="K59" s="74">
        <v>4.6723990000000004</v>
      </c>
      <c r="L59" s="74">
        <v>4.0712719999999996</v>
      </c>
      <c r="M59" s="74">
        <v>4.4348909999999995</v>
      </c>
      <c r="N59" s="74">
        <v>5.3933309999999999</v>
      </c>
      <c r="O59" s="74">
        <v>5.3975349999999995</v>
      </c>
      <c r="P59" s="74">
        <v>4.9255659999999999</v>
      </c>
      <c r="Q59" s="74">
        <v>4.486281</v>
      </c>
      <c r="R59" s="74">
        <v>4.9664470000000005</v>
      </c>
      <c r="S59" s="74">
        <v>3.3545599999999998</v>
      </c>
      <c r="T59" s="74">
        <v>3.8322859999999999</v>
      </c>
      <c r="U59" s="74">
        <v>4.5076559999999999</v>
      </c>
      <c r="V59" s="74">
        <v>14.671534984907478</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9.0749359999999992</v>
      </c>
      <c r="E60" s="74">
        <v>8.0706790000000002</v>
      </c>
      <c r="F60" s="74">
        <v>8.8551590000000004</v>
      </c>
      <c r="G60" s="74">
        <v>8.5702639999999999</v>
      </c>
      <c r="H60" s="74">
        <v>8.2680709999999991</v>
      </c>
      <c r="I60" s="74">
        <v>6.6614649999999997</v>
      </c>
      <c r="J60" s="74">
        <v>7.9668959999999993</v>
      </c>
      <c r="K60" s="74">
        <v>9.6986530000000002</v>
      </c>
      <c r="L60" s="74">
        <v>11.20351</v>
      </c>
      <c r="M60" s="74">
        <v>11.973750000000001</v>
      </c>
      <c r="N60" s="74">
        <v>10.97152</v>
      </c>
      <c r="O60" s="74">
        <v>11.86284</v>
      </c>
      <c r="P60" s="74">
        <v>12.52492</v>
      </c>
      <c r="Q60" s="74">
        <v>11.777469999999999</v>
      </c>
      <c r="R60" s="74">
        <v>11.17441</v>
      </c>
      <c r="S60" s="74">
        <v>9.388558999999999</v>
      </c>
      <c r="T60" s="74">
        <v>11.330069999999999</v>
      </c>
      <c r="U60" s="74">
        <v>10.238370000000002</v>
      </c>
      <c r="V60" s="74">
        <v>33.323883553542508</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4.5122770000000001</v>
      </c>
      <c r="E61" s="74">
        <v>4.2619660000000001</v>
      </c>
      <c r="F61" s="74">
        <v>3.940957</v>
      </c>
      <c r="G61" s="74">
        <v>4.1282120000000004</v>
      </c>
      <c r="H61" s="74">
        <v>3.071558</v>
      </c>
      <c r="I61" s="74">
        <v>3.6944679999999996</v>
      </c>
      <c r="J61" s="74">
        <v>4.1358559999999995</v>
      </c>
      <c r="K61" s="74">
        <v>3.7766310000000001</v>
      </c>
      <c r="L61" s="74">
        <v>4.5667340000000003</v>
      </c>
      <c r="M61" s="74">
        <v>4.3479510000000001</v>
      </c>
      <c r="N61" s="74">
        <v>4.5160980000000004</v>
      </c>
      <c r="O61" s="74">
        <v>3.9963699999999998</v>
      </c>
      <c r="P61" s="74">
        <v>6.0031530000000002</v>
      </c>
      <c r="Q61" s="74">
        <v>5.5358749999999999</v>
      </c>
      <c r="R61" s="74">
        <v>4.1039459999999996</v>
      </c>
      <c r="S61" s="74">
        <v>3.2314789999999998</v>
      </c>
      <c r="T61" s="74">
        <v>2.9843580000000003</v>
      </c>
      <c r="U61" s="74">
        <v>2.39236</v>
      </c>
      <c r="V61" s="74">
        <v>7.7866619450315753</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1.616557</v>
      </c>
      <c r="E62" s="74">
        <v>1.4357979999999999</v>
      </c>
      <c r="F62" s="74">
        <v>1.448123</v>
      </c>
      <c r="G62" s="74">
        <v>1.3947170000000002</v>
      </c>
      <c r="H62" s="74">
        <v>1.5806099999999998</v>
      </c>
      <c r="I62" s="74">
        <v>1.753153</v>
      </c>
      <c r="J62" s="74">
        <v>1.5898540000000001</v>
      </c>
      <c r="K62" s="74">
        <v>2.747325</v>
      </c>
      <c r="L62" s="74">
        <v>1.6976929999999999</v>
      </c>
      <c r="M62" s="74">
        <v>1.3536349999999999</v>
      </c>
      <c r="N62" s="74">
        <v>0.89146839999999994</v>
      </c>
      <c r="O62" s="74">
        <v>0.79081880000000004</v>
      </c>
      <c r="P62" s="74">
        <v>1.8356239999999999</v>
      </c>
      <c r="Q62" s="74">
        <v>1.6340160000000001</v>
      </c>
      <c r="R62" s="74">
        <v>2.1836869999999999</v>
      </c>
      <c r="S62" s="74">
        <v>1.1395770000000001</v>
      </c>
      <c r="T62" s="74">
        <v>0.64199269999999997</v>
      </c>
      <c r="U62" s="74">
        <v>0.74285020000000002</v>
      </c>
      <c r="V62" s="74">
        <v>2.4178315066290592</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0.4098118</v>
      </c>
      <c r="E63" s="74">
        <v>0.4098118</v>
      </c>
      <c r="F63" s="74">
        <v>0.37245630000000002</v>
      </c>
      <c r="G63" s="74">
        <v>1.0613360000000001</v>
      </c>
      <c r="H63" s="74">
        <v>0.92180190000000006</v>
      </c>
      <c r="I63" s="74">
        <v>1.086606</v>
      </c>
      <c r="J63" s="74">
        <v>1.0096970000000001</v>
      </c>
      <c r="K63" s="74">
        <v>0.80863669999999999</v>
      </c>
      <c r="L63" s="74">
        <v>0.80424189999999995</v>
      </c>
      <c r="M63" s="74">
        <v>0.73502440000000002</v>
      </c>
      <c r="N63" s="74">
        <v>0.83939999999999992</v>
      </c>
      <c r="O63" s="74">
        <v>0.89872929999999995</v>
      </c>
      <c r="P63" s="74">
        <v>0.92839400000000005</v>
      </c>
      <c r="Q63" s="74">
        <v>0.73875990000000002</v>
      </c>
      <c r="R63" s="74">
        <v>0.76446930000000002</v>
      </c>
      <c r="S63" s="74">
        <v>0.86154059999999999</v>
      </c>
      <c r="T63" s="74">
        <v>1.040605</v>
      </c>
      <c r="U63" s="74">
        <v>0.9883248</v>
      </c>
      <c r="V63" s="74">
        <v>3.216803118883004</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112.34727674</v>
      </c>
      <c r="E64" s="71">
        <v>110.50859869</v>
      </c>
      <c r="F64" s="71">
        <v>106.54707730999999</v>
      </c>
      <c r="G64" s="71">
        <v>108.83168308</v>
      </c>
      <c r="H64" s="71">
        <v>99.892469500000004</v>
      </c>
      <c r="I64" s="71">
        <v>109.27335507999999</v>
      </c>
      <c r="J64" s="71">
        <v>99.01408146</v>
      </c>
      <c r="K64" s="71">
        <v>98.12254098999999</v>
      </c>
      <c r="L64" s="71">
        <v>99.318565129999996</v>
      </c>
      <c r="M64" s="71">
        <v>92.275164329999996</v>
      </c>
      <c r="N64" s="71">
        <v>97.020338539999997</v>
      </c>
      <c r="O64" s="71">
        <v>95.800296130000007</v>
      </c>
      <c r="P64" s="71">
        <v>95.114669120000002</v>
      </c>
      <c r="Q64" s="71">
        <v>95.9555589</v>
      </c>
      <c r="R64" s="71">
        <v>95.31583796999999</v>
      </c>
      <c r="S64" s="71">
        <v>87.384388810000004</v>
      </c>
      <c r="T64" s="71">
        <v>91.474177010000005</v>
      </c>
      <c r="U64" s="71">
        <v>86.677644659999999</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247.66</v>
      </c>
      <c r="E65" s="71">
        <v>237.54</v>
      </c>
      <c r="F65" s="71">
        <v>220.9</v>
      </c>
      <c r="G65" s="71">
        <v>224.64000000000001</v>
      </c>
      <c r="H65" s="71">
        <v>210.44</v>
      </c>
      <c r="I65" s="71">
        <v>223.79</v>
      </c>
      <c r="J65" s="71">
        <v>199.4</v>
      </c>
      <c r="K65" s="71">
        <v>196.16</v>
      </c>
      <c r="L65" s="71">
        <v>197.64000000000001</v>
      </c>
      <c r="M65" s="71">
        <v>180.76999999999998</v>
      </c>
      <c r="N65" s="71">
        <v>186.26000000000002</v>
      </c>
      <c r="O65" s="71">
        <v>181.62</v>
      </c>
      <c r="P65" s="71">
        <v>177.45</v>
      </c>
      <c r="Q65" s="71">
        <v>175.77</v>
      </c>
      <c r="R65" s="71">
        <v>170.99</v>
      </c>
      <c r="S65" s="71">
        <v>166.2</v>
      </c>
      <c r="T65" s="71">
        <v>163.76</v>
      </c>
      <c r="U65" s="71">
        <v>150.51999999999998</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78.58</v>
      </c>
      <c r="E66" s="71">
        <v>75.75</v>
      </c>
      <c r="F66" s="71">
        <v>70.25</v>
      </c>
      <c r="G66" s="71">
        <v>73.22</v>
      </c>
      <c r="H66" s="71">
        <v>68.400000000000006</v>
      </c>
      <c r="I66" s="71">
        <v>72.77</v>
      </c>
      <c r="J66" s="71">
        <v>66.089999999999989</v>
      </c>
      <c r="K66" s="71">
        <v>66.059999999999988</v>
      </c>
      <c r="L66" s="71">
        <v>67.989999999999995</v>
      </c>
      <c r="M66" s="71">
        <v>61.91</v>
      </c>
      <c r="N66" s="71">
        <v>63.46</v>
      </c>
      <c r="O66" s="71">
        <v>63.43</v>
      </c>
      <c r="P66" s="71">
        <v>62.080000000000005</v>
      </c>
      <c r="Q66" s="71">
        <v>61.330000000000005</v>
      </c>
      <c r="R66" s="71">
        <v>59.31</v>
      </c>
      <c r="S66" s="71">
        <v>58.85</v>
      </c>
      <c r="T66" s="71">
        <v>59.360000000000007</v>
      </c>
      <c r="U66" s="71">
        <v>53.220000000000006</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128.07</v>
      </c>
      <c r="E67" s="75">
        <v>123.44</v>
      </c>
      <c r="F67" s="75">
        <v>116.81</v>
      </c>
      <c r="G67" s="75">
        <v>119.92999999999999</v>
      </c>
      <c r="H67" s="75">
        <v>117.39</v>
      </c>
      <c r="I67" s="75">
        <v>122.98</v>
      </c>
      <c r="J67" s="75">
        <v>112.57000000000001</v>
      </c>
      <c r="K67" s="75">
        <v>107.1</v>
      </c>
      <c r="L67" s="75">
        <v>110.99000000000001</v>
      </c>
      <c r="M67" s="75">
        <v>103.17999999999999</v>
      </c>
      <c r="N67" s="75">
        <v>100.86</v>
      </c>
      <c r="O67" s="75">
        <v>105.30000000000001</v>
      </c>
      <c r="P67" s="75">
        <v>103.17</v>
      </c>
      <c r="Q67" s="75">
        <v>97.559999999999988</v>
      </c>
      <c r="R67" s="75">
        <v>98.45</v>
      </c>
      <c r="S67" s="75">
        <v>96.19</v>
      </c>
      <c r="T67" s="75">
        <v>99.93</v>
      </c>
      <c r="U67" s="75">
        <v>88.41</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2300-000000000000}"/>
  </hyperlinks>
  <pageMargins left="0.18" right="0.25" top="0.75" bottom="0.75" header="0.3" footer="0.3"/>
  <pageSetup paperSize="9" scale="27"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Hoja46">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115.44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290</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142.04881305000001</v>
      </c>
      <c r="E4" s="66">
        <v>141.52570882000001</v>
      </c>
      <c r="F4" s="66">
        <v>143.66735696000001</v>
      </c>
      <c r="G4" s="66">
        <v>138.93613484000002</v>
      </c>
      <c r="H4" s="66">
        <v>128.29314245</v>
      </c>
      <c r="I4" s="66">
        <v>128.00807345999999</v>
      </c>
      <c r="J4" s="66">
        <v>126.0145595</v>
      </c>
      <c r="K4" s="66">
        <v>124.75522065</v>
      </c>
      <c r="L4" s="66">
        <v>116.16469856000001</v>
      </c>
      <c r="M4" s="66">
        <v>113.43733176000001</v>
      </c>
      <c r="N4" s="66">
        <v>117.45670593</v>
      </c>
      <c r="O4" s="66">
        <v>117.92540554999999</v>
      </c>
      <c r="P4" s="66">
        <v>124.12295555</v>
      </c>
      <c r="Q4" s="66">
        <v>123.72242707999999</v>
      </c>
      <c r="R4" s="66">
        <v>120.17290254</v>
      </c>
      <c r="S4" s="66">
        <v>108.35765441000001</v>
      </c>
      <c r="T4" s="66">
        <v>114.99319069000001</v>
      </c>
      <c r="U4" s="66">
        <v>115.44445485</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67.747363140000004</v>
      </c>
      <c r="E5" s="74">
        <v>67.297823520000009</v>
      </c>
      <c r="F5" s="74">
        <v>67.754545240000013</v>
      </c>
      <c r="G5" s="74">
        <v>64.871998300000001</v>
      </c>
      <c r="H5" s="74">
        <v>60.668838369999996</v>
      </c>
      <c r="I5" s="74">
        <v>58.349828029999998</v>
      </c>
      <c r="J5" s="74">
        <v>54.966231970000003</v>
      </c>
      <c r="K5" s="74">
        <v>50.051122580000005</v>
      </c>
      <c r="L5" s="74">
        <v>47.499985670000001</v>
      </c>
      <c r="M5" s="74">
        <v>46.464650810000002</v>
      </c>
      <c r="N5" s="74">
        <v>48.557043570000005</v>
      </c>
      <c r="O5" s="74">
        <v>49.887393709999998</v>
      </c>
      <c r="P5" s="74">
        <v>52.631255369999998</v>
      </c>
      <c r="Q5" s="74">
        <v>52.692939720000005</v>
      </c>
      <c r="R5" s="74">
        <v>51.27218998</v>
      </c>
      <c r="S5" s="74">
        <v>44.114816809999994</v>
      </c>
      <c r="T5" s="74">
        <v>48.423409399999997</v>
      </c>
      <c r="U5" s="74">
        <v>50.475569889999996</v>
      </c>
      <c r="V5" s="74">
        <v>43.722818870411942</v>
      </c>
      <c r="AD5" s="113"/>
      <c r="AE5" s="113"/>
      <c r="AO5" s="114" t="s">
        <v>320</v>
      </c>
      <c r="AP5" s="115">
        <f t="shared" ref="AP5:BF5" si="0">+E4/D4-1</f>
        <v>-3.6825667090640835E-3</v>
      </c>
      <c r="AQ5" s="115">
        <f t="shared" si="0"/>
        <v>1.5132573140643091E-2</v>
      </c>
      <c r="AR5" s="115">
        <f t="shared" si="0"/>
        <v>-3.2931782278957433E-2</v>
      </c>
      <c r="AS5" s="115">
        <f t="shared" si="0"/>
        <v>-7.660348693488972E-2</v>
      </c>
      <c r="AT5" s="115">
        <f t="shared" si="0"/>
        <v>-2.2220126856048461E-3</v>
      </c>
      <c r="AU5" s="115">
        <f t="shared" si="0"/>
        <v>-1.5573345540763284E-2</v>
      </c>
      <c r="AV5" s="115">
        <f t="shared" si="0"/>
        <v>-9.9935980016658821E-3</v>
      </c>
      <c r="AW5" s="115">
        <f t="shared" si="0"/>
        <v>-6.8859018846999964E-2</v>
      </c>
      <c r="AX5" s="115">
        <f t="shared" si="0"/>
        <v>-2.3478447702348193E-2</v>
      </c>
      <c r="AY5" s="115">
        <f t="shared" si="0"/>
        <v>3.5432552120529426E-2</v>
      </c>
      <c r="AZ5" s="115">
        <f t="shared" si="0"/>
        <v>3.9904032408275558E-3</v>
      </c>
      <c r="BA5" s="115">
        <f t="shared" si="0"/>
        <v>5.255483304123354E-2</v>
      </c>
      <c r="BB5" s="115">
        <f t="shared" si="0"/>
        <v>-3.2268686176962769E-3</v>
      </c>
      <c r="BC5" s="115">
        <f t="shared" si="0"/>
        <v>-2.8689418917597242E-2</v>
      </c>
      <c r="BD5" s="115">
        <f t="shared" si="0"/>
        <v>-9.8318738087126101E-2</v>
      </c>
      <c r="BE5" s="115">
        <f t="shared" si="0"/>
        <v>6.1237356199061566E-2</v>
      </c>
      <c r="BF5" s="115">
        <f t="shared" si="0"/>
        <v>3.9242685353129136E-3</v>
      </c>
    </row>
    <row r="6" spans="1:58" s="105" customFormat="1" ht="22.5" customHeight="1" x14ac:dyDescent="0.25">
      <c r="B6" s="111"/>
      <c r="C6" s="72" t="s">
        <v>0</v>
      </c>
      <c r="D6" s="74">
        <v>29.84402841</v>
      </c>
      <c r="E6" s="74">
        <v>31.233314590000003</v>
      </c>
      <c r="F6" s="74">
        <v>31.783625700000002</v>
      </c>
      <c r="G6" s="74">
        <v>34.90969905</v>
      </c>
      <c r="H6" s="74">
        <v>31.225077519999999</v>
      </c>
      <c r="I6" s="74">
        <v>31.129342470000001</v>
      </c>
      <c r="J6" s="74">
        <v>28.93594075</v>
      </c>
      <c r="K6" s="74">
        <v>28.57438788</v>
      </c>
      <c r="L6" s="74">
        <v>26.162855070000003</v>
      </c>
      <c r="M6" s="74">
        <v>23.66628833</v>
      </c>
      <c r="N6" s="74">
        <v>24.542819179999999</v>
      </c>
      <c r="O6" s="74">
        <v>25.039694179999998</v>
      </c>
      <c r="P6" s="74">
        <v>27.267158259999999</v>
      </c>
      <c r="Q6" s="74">
        <v>27.08275604</v>
      </c>
      <c r="R6" s="74">
        <v>30.932458460000003</v>
      </c>
      <c r="S6" s="74">
        <v>27.949240169999999</v>
      </c>
      <c r="T6" s="74">
        <v>29.513583790000002</v>
      </c>
      <c r="U6" s="74">
        <v>28.604429749999998</v>
      </c>
      <c r="V6" s="74">
        <v>24.777655875430725</v>
      </c>
      <c r="AI6" s="23"/>
      <c r="AO6" s="114" t="s">
        <v>319</v>
      </c>
      <c r="AP6" s="115">
        <f t="shared" ref="AP6:BF6" si="1">+E64/D64-1</f>
        <v>-2.040884367121254E-2</v>
      </c>
      <c r="AQ6" s="115">
        <f t="shared" si="1"/>
        <v>2.9255089972544335E-2</v>
      </c>
      <c r="AR6" s="115">
        <f t="shared" si="1"/>
        <v>-7.9276017387711284E-2</v>
      </c>
      <c r="AS6" s="115">
        <f t="shared" si="1"/>
        <v>-0.11227904074521577</v>
      </c>
      <c r="AT6" s="115">
        <f t="shared" si="1"/>
        <v>-4.6315923659837388E-2</v>
      </c>
      <c r="AU6" s="115">
        <f t="shared" si="1"/>
        <v>1.0521051541202864E-2</v>
      </c>
      <c r="AV6" s="115">
        <f t="shared" si="1"/>
        <v>-1.4976206967231898E-2</v>
      </c>
      <c r="AW6" s="115">
        <f t="shared" si="1"/>
        <v>-9.7369663290232E-2</v>
      </c>
      <c r="AX6" s="115">
        <f t="shared" si="1"/>
        <v>-5.8434705128054265E-3</v>
      </c>
      <c r="AY6" s="115">
        <f t="shared" si="1"/>
        <v>6.527881124999535E-2</v>
      </c>
      <c r="AZ6" s="115">
        <f t="shared" si="1"/>
        <v>-3.1822526327573541E-2</v>
      </c>
      <c r="BA6" s="115">
        <f t="shared" si="1"/>
        <v>6.3397980373192331E-2</v>
      </c>
      <c r="BB6" s="115">
        <f t="shared" si="1"/>
        <v>-1.8283631564832259E-2</v>
      </c>
      <c r="BC6" s="115">
        <f t="shared" si="1"/>
        <v>-7.2973815526924724E-2</v>
      </c>
      <c r="BD6" s="115">
        <f t="shared" si="1"/>
        <v>-0.16386526193181561</v>
      </c>
      <c r="BE6" s="115">
        <f t="shared" si="1"/>
        <v>7.6379419949970773E-2</v>
      </c>
      <c r="BF6" s="115">
        <f t="shared" si="1"/>
        <v>5.3027128145438862E-2</v>
      </c>
    </row>
    <row r="7" spans="1:58" s="23" customFormat="1" ht="22.5" customHeight="1" x14ac:dyDescent="0.25">
      <c r="B7" s="72"/>
      <c r="C7" s="72" t="s">
        <v>5</v>
      </c>
      <c r="D7" s="74">
        <v>20.565507590000003</v>
      </c>
      <c r="E7" s="74">
        <v>18.169274119999997</v>
      </c>
      <c r="F7" s="74">
        <v>19.924811140000003</v>
      </c>
      <c r="G7" s="74">
        <v>13.834168330000001</v>
      </c>
      <c r="H7" s="74">
        <v>10.3431794</v>
      </c>
      <c r="I7" s="74">
        <v>7.8324590799999996</v>
      </c>
      <c r="J7" s="74">
        <v>12.447038259999999</v>
      </c>
      <c r="K7" s="74">
        <v>15.202317839999999</v>
      </c>
      <c r="L7" s="74">
        <v>11.005066830000001</v>
      </c>
      <c r="M7" s="74">
        <v>11.42655665</v>
      </c>
      <c r="N7" s="74">
        <v>13.33763519</v>
      </c>
      <c r="O7" s="74">
        <v>10.534991609999999</v>
      </c>
      <c r="P7" s="74">
        <v>12.80842985</v>
      </c>
      <c r="Q7" s="74">
        <v>11.259793069999999</v>
      </c>
      <c r="R7" s="74">
        <v>5.0408458999999999</v>
      </c>
      <c r="S7" s="74">
        <v>2.9462147700000001</v>
      </c>
      <c r="T7" s="74">
        <v>3.10389538</v>
      </c>
      <c r="U7" s="74">
        <v>4.2300240799999997</v>
      </c>
      <c r="V7" s="74">
        <v>3.6641206244996178</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14.995008630000001</v>
      </c>
      <c r="E8" s="74">
        <v>15.669196359999999</v>
      </c>
      <c r="F8" s="74">
        <v>14.360172420000001</v>
      </c>
      <c r="G8" s="74">
        <v>15.368717640000002</v>
      </c>
      <c r="H8" s="74">
        <v>13.74983317</v>
      </c>
      <c r="I8" s="74">
        <v>16.15496594</v>
      </c>
      <c r="J8" s="74">
        <v>15.041657110000001</v>
      </c>
      <c r="K8" s="74">
        <v>16.019450819999999</v>
      </c>
      <c r="L8" s="74">
        <v>14.783135959999999</v>
      </c>
      <c r="M8" s="74">
        <v>14.934026830000001</v>
      </c>
      <c r="N8" s="74">
        <v>14.90562078</v>
      </c>
      <c r="O8" s="74">
        <v>15.2801116</v>
      </c>
      <c r="P8" s="74">
        <v>15.125311630000001</v>
      </c>
      <c r="Q8" s="74">
        <v>14.532954200000001</v>
      </c>
      <c r="R8" s="74">
        <v>15.20609949</v>
      </c>
      <c r="S8" s="74">
        <v>15.193069190000001</v>
      </c>
      <c r="T8" s="74">
        <v>14.74091778</v>
      </c>
      <c r="U8" s="74">
        <v>15.270773549999999</v>
      </c>
      <c r="V8" s="74">
        <v>13.227810352469261</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1.581798</v>
      </c>
      <c r="E9" s="74">
        <v>2.2324740000000003</v>
      </c>
      <c r="F9" s="74">
        <v>2.3485740000000002</v>
      </c>
      <c r="G9" s="74">
        <v>2.0093040000000002</v>
      </c>
      <c r="H9" s="74">
        <v>2.2713459999999999</v>
      </c>
      <c r="I9" s="74">
        <v>3.6381439999999996</v>
      </c>
      <c r="J9" s="74">
        <v>2.631256</v>
      </c>
      <c r="K9" s="74">
        <v>1.7668699999999999</v>
      </c>
      <c r="L9" s="74">
        <v>3.1703914599999998</v>
      </c>
      <c r="M9" s="74">
        <v>3.3684898800000003</v>
      </c>
      <c r="N9" s="74">
        <v>2.4200399999999997</v>
      </c>
      <c r="O9" s="74">
        <v>3.1300007000000001</v>
      </c>
      <c r="P9" s="74">
        <v>1.5756920000000001</v>
      </c>
      <c r="Q9" s="74">
        <v>2.9527240000000003</v>
      </c>
      <c r="R9" s="74">
        <v>2.1195560000000002</v>
      </c>
      <c r="S9" s="74">
        <v>2.623602</v>
      </c>
      <c r="T9" s="74">
        <v>2.5478359999999998</v>
      </c>
      <c r="U9" s="74">
        <v>1.5362209600000001</v>
      </c>
      <c r="V9" s="74">
        <v>1.3307013853511216</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5.1154025899999995</v>
      </c>
      <c r="E10" s="74">
        <v>5.0911568200000001</v>
      </c>
      <c r="F10" s="74">
        <v>5.4558439999999999</v>
      </c>
      <c r="G10" s="74">
        <v>5.6862093900000001</v>
      </c>
      <c r="H10" s="74">
        <v>6.7365457900000001</v>
      </c>
      <c r="I10" s="74">
        <v>6.8923809700000005</v>
      </c>
      <c r="J10" s="74">
        <v>7.5366029000000001</v>
      </c>
      <c r="K10" s="74">
        <v>8.0606364199999998</v>
      </c>
      <c r="L10" s="74">
        <v>7.3067292899999998</v>
      </c>
      <c r="M10" s="74">
        <v>7.1982510099999999</v>
      </c>
      <c r="N10" s="74">
        <v>7.1920524199999996</v>
      </c>
      <c r="O10" s="74">
        <v>6.9312857299999999</v>
      </c>
      <c r="P10" s="74">
        <v>7.3229988400000003</v>
      </c>
      <c r="Q10" s="74">
        <v>7.7641486999999998</v>
      </c>
      <c r="R10" s="74">
        <v>7.7802167799999999</v>
      </c>
      <c r="S10" s="74">
        <v>7.5543061399999996</v>
      </c>
      <c r="T10" s="74">
        <v>7.8140404800000001</v>
      </c>
      <c r="U10" s="74">
        <v>7.7080073599999999</v>
      </c>
      <c r="V10" s="74">
        <v>6.676810393375078</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1.8252621899999999</v>
      </c>
      <c r="E11" s="74">
        <v>2.01428925</v>
      </c>
      <c r="F11" s="74">
        <v>2.4163093300000003</v>
      </c>
      <c r="G11" s="74">
        <v>3.0574018100000004</v>
      </c>
      <c r="H11" s="74">
        <v>3.8143980000000002</v>
      </c>
      <c r="I11" s="74">
        <v>4.5349319999999995</v>
      </c>
      <c r="J11" s="74">
        <v>4.781358</v>
      </c>
      <c r="K11" s="74">
        <v>5.8274138600000001</v>
      </c>
      <c r="L11" s="74">
        <v>6.5986421499999999</v>
      </c>
      <c r="M11" s="74">
        <v>6.4344401600000003</v>
      </c>
      <c r="N11" s="74">
        <v>6.2392891700000002</v>
      </c>
      <c r="O11" s="74">
        <v>6.1825095799999996</v>
      </c>
      <c r="P11" s="74">
        <v>6.3102159999999996</v>
      </c>
      <c r="Q11" s="74">
        <v>6.1738879999999998</v>
      </c>
      <c r="R11" s="74">
        <v>6.9028520000000002</v>
      </c>
      <c r="S11" s="74">
        <v>7.3503940000000005</v>
      </c>
      <c r="T11" s="74">
        <v>8.4130179999999992</v>
      </c>
      <c r="U11" s="74">
        <v>8.9415252699999996</v>
      </c>
      <c r="V11" s="74">
        <v>7.7453051180482912</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0.37444250000001489</v>
      </c>
      <c r="E12" s="70">
        <v>-0.18181984000000284</v>
      </c>
      <c r="F12" s="70">
        <v>-0.37652487000002566</v>
      </c>
      <c r="G12" s="70">
        <v>-0.80136367999995173</v>
      </c>
      <c r="H12" s="70">
        <v>-0.51607579999998165</v>
      </c>
      <c r="I12" s="70">
        <v>-0.52397902999999246</v>
      </c>
      <c r="J12" s="70">
        <v>-0.32552549000000397</v>
      </c>
      <c r="K12" s="70">
        <v>-0.74697874999999669</v>
      </c>
      <c r="L12" s="70">
        <v>-0.36210787000000266</v>
      </c>
      <c r="M12" s="70">
        <v>-5.5371910000005187E-2</v>
      </c>
      <c r="N12" s="70">
        <v>0.26220561999998893</v>
      </c>
      <c r="O12" s="70">
        <v>0.9394184400000114</v>
      </c>
      <c r="P12" s="70">
        <v>1.081893600000015</v>
      </c>
      <c r="Q12" s="70">
        <v>1.2632233499999757</v>
      </c>
      <c r="R12" s="70">
        <v>0.91868393000000026</v>
      </c>
      <c r="S12" s="70">
        <v>0.62601133000002562</v>
      </c>
      <c r="T12" s="70">
        <v>0.43648986000000889</v>
      </c>
      <c r="U12" s="70">
        <v>-1.3220960099999957</v>
      </c>
      <c r="V12" s="70">
        <v>-1.145222619586042</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103.05185155999999</v>
      </c>
      <c r="E13" s="71">
        <v>100.33509807999999</v>
      </c>
      <c r="F13" s="71">
        <v>102.82019819</v>
      </c>
      <c r="G13" s="71">
        <v>99.051219110000005</v>
      </c>
      <c r="H13" s="71">
        <v>91.989098220000002</v>
      </c>
      <c r="I13" s="71">
        <v>93.325946299999998</v>
      </c>
      <c r="J13" s="71">
        <v>89.988964710000005</v>
      </c>
      <c r="K13" s="71">
        <v>85.710460389999994</v>
      </c>
      <c r="L13" s="71">
        <v>82.139343749999995</v>
      </c>
      <c r="M13" s="71">
        <v>79.760261150000005</v>
      </c>
      <c r="N13" s="71">
        <v>80.720962490000005</v>
      </c>
      <c r="O13" s="71">
        <v>82.836276530000006</v>
      </c>
      <c r="P13" s="71">
        <v>84.909509200000002</v>
      </c>
      <c r="Q13" s="71">
        <v>86.962663809999995</v>
      </c>
      <c r="R13" s="71">
        <v>86.74039904</v>
      </c>
      <c r="S13" s="71">
        <v>77.826365969999998</v>
      </c>
      <c r="T13" s="71">
        <v>83.708418220000013</v>
      </c>
      <c r="U13" s="71">
        <v>82.905028080000008</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58.470743769999999</v>
      </c>
      <c r="E14" s="74">
        <v>57.746180849999995</v>
      </c>
      <c r="F14" s="74">
        <v>58.792672209999999</v>
      </c>
      <c r="G14" s="74">
        <v>55.772604379999997</v>
      </c>
      <c r="H14" s="74">
        <v>51.573514379999999</v>
      </c>
      <c r="I14" s="74">
        <v>50.545676890000003</v>
      </c>
      <c r="J14" s="74">
        <v>46.858815799999995</v>
      </c>
      <c r="K14" s="74">
        <v>42.286901690000001</v>
      </c>
      <c r="L14" s="74">
        <v>40.314856209999995</v>
      </c>
      <c r="M14" s="74">
        <v>38.892125249999999</v>
      </c>
      <c r="N14" s="74">
        <v>40.631670970000002</v>
      </c>
      <c r="O14" s="74">
        <v>42.44310213</v>
      </c>
      <c r="P14" s="74">
        <v>43.254958440000003</v>
      </c>
      <c r="Q14" s="74">
        <v>44.255342980000002</v>
      </c>
      <c r="R14" s="74">
        <v>44.332948790000003</v>
      </c>
      <c r="S14" s="74">
        <v>37.896923659999999</v>
      </c>
      <c r="T14" s="74">
        <v>41.756800860000006</v>
      </c>
      <c r="U14" s="74">
        <v>44.391702010000003</v>
      </c>
      <c r="V14" s="74">
        <v>53.545246938658295</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18.073694240000002</v>
      </c>
      <c r="E15" s="74">
        <v>15.589610670000001</v>
      </c>
      <c r="F15" s="74">
        <v>16.1844191</v>
      </c>
      <c r="G15" s="74">
        <v>15.06840497</v>
      </c>
      <c r="H15" s="74">
        <v>13.376323080000001</v>
      </c>
      <c r="I15" s="74">
        <v>14.795964789999999</v>
      </c>
      <c r="J15" s="74">
        <v>14.43921714</v>
      </c>
      <c r="K15" s="74">
        <v>14.943882890000001</v>
      </c>
      <c r="L15" s="74">
        <v>15.201569149999999</v>
      </c>
      <c r="M15" s="74">
        <v>14.729462170000001</v>
      </c>
      <c r="N15" s="74">
        <v>13.310206319999999</v>
      </c>
      <c r="O15" s="74">
        <v>13.75805048</v>
      </c>
      <c r="P15" s="74">
        <v>13.951904109999999</v>
      </c>
      <c r="Q15" s="74">
        <v>14.73405122</v>
      </c>
      <c r="R15" s="74">
        <v>14.86755877</v>
      </c>
      <c r="S15" s="74">
        <v>14.23025468</v>
      </c>
      <c r="T15" s="74">
        <v>15.266658919999999</v>
      </c>
      <c r="U15" s="74">
        <v>12.40616374</v>
      </c>
      <c r="V15" s="74">
        <v>14.964307988688638</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1.8913247899999999</v>
      </c>
      <c r="E16" s="74">
        <v>1.8344647500000002</v>
      </c>
      <c r="F16" s="74">
        <v>2.00301543</v>
      </c>
      <c r="G16" s="74">
        <v>1.8689126300000001</v>
      </c>
      <c r="H16" s="74">
        <v>1.3112825399999999</v>
      </c>
      <c r="I16" s="74">
        <v>1.4199381900000001</v>
      </c>
      <c r="J16" s="74">
        <v>1.7927294</v>
      </c>
      <c r="K16" s="74">
        <v>1.3853129500000001</v>
      </c>
      <c r="L16" s="74">
        <v>1.6686406600000001</v>
      </c>
      <c r="M16" s="74">
        <v>1.38634054</v>
      </c>
      <c r="N16" s="74">
        <v>1.40841438</v>
      </c>
      <c r="O16" s="74">
        <v>1.34288706</v>
      </c>
      <c r="P16" s="74">
        <v>1.5895106999999999</v>
      </c>
      <c r="Q16" s="74">
        <v>1.45827017</v>
      </c>
      <c r="R16" s="74">
        <v>1.28206983</v>
      </c>
      <c r="S16" s="74">
        <v>1.12048595</v>
      </c>
      <c r="T16" s="74">
        <v>1.3213088399999999</v>
      </c>
      <c r="U16" s="74">
        <v>1.20792418</v>
      </c>
      <c r="V16" s="74">
        <v>1.4569974921598263</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20.831092000000002</v>
      </c>
      <c r="E17" s="74">
        <v>21.16675</v>
      </c>
      <c r="F17" s="74">
        <v>21.567509999999999</v>
      </c>
      <c r="G17" s="74">
        <v>21.938084</v>
      </c>
      <c r="H17" s="74">
        <v>20.620908</v>
      </c>
      <c r="I17" s="74">
        <v>21.052972</v>
      </c>
      <c r="J17" s="74">
        <v>20.921220000000002</v>
      </c>
      <c r="K17" s="74">
        <v>20.639741999999998</v>
      </c>
      <c r="L17" s="74">
        <v>19.767099999999999</v>
      </c>
      <c r="M17" s="74">
        <v>19.492158</v>
      </c>
      <c r="N17" s="74">
        <v>19.93308</v>
      </c>
      <c r="O17" s="74">
        <v>19.974790000000002</v>
      </c>
      <c r="P17" s="74">
        <v>20.540928000000001</v>
      </c>
      <c r="Q17" s="74">
        <v>20.485457999999998</v>
      </c>
      <c r="R17" s="74">
        <v>20.145414000000002</v>
      </c>
      <c r="S17" s="74">
        <v>18.874333999999998</v>
      </c>
      <c r="T17" s="74">
        <v>19.580565999999997</v>
      </c>
      <c r="U17" s="74">
        <v>19.1859164</v>
      </c>
      <c r="V17" s="74">
        <v>23.142041977823546</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6.0417729999999996E-2</v>
      </c>
      <c r="E18" s="74">
        <v>7.1925859999999994E-2</v>
      </c>
      <c r="F18" s="74">
        <v>9.014082000000001E-2</v>
      </c>
      <c r="G18" s="74">
        <v>0.12153154000000001</v>
      </c>
      <c r="H18" s="74">
        <v>0.15144380000000002</v>
      </c>
      <c r="I18" s="74">
        <v>0.17888625</v>
      </c>
      <c r="J18" s="74">
        <v>0.18349245</v>
      </c>
      <c r="K18" s="74">
        <v>0.2009832</v>
      </c>
      <c r="L18" s="74">
        <v>0.21837605999999998</v>
      </c>
      <c r="M18" s="74">
        <v>0.23744155</v>
      </c>
      <c r="N18" s="74">
        <v>0.25496479999999999</v>
      </c>
      <c r="O18" s="74">
        <v>0.2706653</v>
      </c>
      <c r="P18" s="74">
        <v>0.28543004999999999</v>
      </c>
      <c r="Q18" s="74">
        <v>0.30026383000000001</v>
      </c>
      <c r="R18" s="74">
        <v>0.31474790999999996</v>
      </c>
      <c r="S18" s="74">
        <v>0.32778311999999998</v>
      </c>
      <c r="T18" s="74">
        <v>0.33736410999999999</v>
      </c>
      <c r="U18" s="74">
        <v>0.34722224999999995</v>
      </c>
      <c r="V18" s="74">
        <v>0.41881929002538243</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3.7245790400000001</v>
      </c>
      <c r="E19" s="74">
        <v>3.9261659500000001</v>
      </c>
      <c r="F19" s="74">
        <v>4.1824406300000003</v>
      </c>
      <c r="G19" s="74">
        <v>4.2816815899999998</v>
      </c>
      <c r="H19" s="74">
        <v>4.9556264300000006</v>
      </c>
      <c r="I19" s="74">
        <v>5.3325081799999996</v>
      </c>
      <c r="J19" s="74">
        <v>5.7934899199999998</v>
      </c>
      <c r="K19" s="74">
        <v>6.2536376600000008</v>
      </c>
      <c r="L19" s="74">
        <v>4.9688016699999995</v>
      </c>
      <c r="M19" s="74">
        <v>5.0227336400000002</v>
      </c>
      <c r="N19" s="74">
        <v>5.1826260199999998</v>
      </c>
      <c r="O19" s="74">
        <v>5.0467815700000003</v>
      </c>
      <c r="P19" s="74">
        <v>5.2867778999999997</v>
      </c>
      <c r="Q19" s="74">
        <v>5.7292776100000005</v>
      </c>
      <c r="R19" s="74">
        <v>5.7976597300000003</v>
      </c>
      <c r="S19" s="74">
        <v>5.3765845600000004</v>
      </c>
      <c r="T19" s="74">
        <v>5.4457194900000001</v>
      </c>
      <c r="U19" s="74">
        <v>5.3660995000000007</v>
      </c>
      <c r="V19" s="74">
        <v>6.4725863126443084</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25.291207660000001</v>
      </c>
      <c r="E20" s="71">
        <v>25.75355725</v>
      </c>
      <c r="F20" s="71">
        <v>26.23509189</v>
      </c>
      <c r="G20" s="71">
        <v>26.98320064</v>
      </c>
      <c r="H20" s="71">
        <v>25.337319999999998</v>
      </c>
      <c r="I20" s="71">
        <v>25.9313392</v>
      </c>
      <c r="J20" s="71">
        <v>25.270842000000002</v>
      </c>
      <c r="K20" s="71">
        <v>25.590041660000001</v>
      </c>
      <c r="L20" s="71">
        <v>24.564276320000001</v>
      </c>
      <c r="M20" s="71">
        <v>23.97243825</v>
      </c>
      <c r="N20" s="71">
        <v>24.158385040000002</v>
      </c>
      <c r="O20" s="71">
        <v>23.630371960000002</v>
      </c>
      <c r="P20" s="71">
        <v>23.712436</v>
      </c>
      <c r="Q20" s="71">
        <v>23.602871999999998</v>
      </c>
      <c r="R20" s="71">
        <v>23.500101999999998</v>
      </c>
      <c r="S20" s="71">
        <v>22.650078000000001</v>
      </c>
      <c r="T20" s="71">
        <v>23.590831999999999</v>
      </c>
      <c r="U20" s="71">
        <v>25.070105260000002</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2.10012</v>
      </c>
      <c r="E21" s="74">
        <v>2.0492939999999997</v>
      </c>
      <c r="F21" s="74">
        <v>1.591688</v>
      </c>
      <c r="G21" s="74">
        <v>1.5481720000000001</v>
      </c>
      <c r="H21" s="74">
        <v>1.6548119999999999</v>
      </c>
      <c r="I21" s="74">
        <v>1.4243320000000002</v>
      </c>
      <c r="J21" s="74">
        <v>1.263512</v>
      </c>
      <c r="K21" s="74">
        <v>1.3176060000000001</v>
      </c>
      <c r="L21" s="74">
        <v>1.1836179999999998</v>
      </c>
      <c r="M21" s="74">
        <v>1.2144059999999999</v>
      </c>
      <c r="N21" s="74">
        <v>1.4827260000000002</v>
      </c>
      <c r="O21" s="74">
        <v>1.455206</v>
      </c>
      <c r="P21" s="74">
        <v>1.3558760000000001</v>
      </c>
      <c r="Q21" s="74">
        <v>1.246828</v>
      </c>
      <c r="R21" s="74">
        <v>1.1079380000000001</v>
      </c>
      <c r="S21" s="74">
        <v>0.92054400000000003</v>
      </c>
      <c r="T21" s="74">
        <v>0.863784</v>
      </c>
      <c r="U21" s="74">
        <v>0.86482420999999998</v>
      </c>
      <c r="V21" s="74">
        <v>3.4496233702690082</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6.7949459999999995</v>
      </c>
      <c r="E22" s="74">
        <v>7.7890200000000007</v>
      </c>
      <c r="F22" s="74">
        <v>8.1527139999999996</v>
      </c>
      <c r="G22" s="74">
        <v>10.388628000000001</v>
      </c>
      <c r="H22" s="74">
        <v>9.2661560000000005</v>
      </c>
      <c r="I22" s="74">
        <v>8.1571859999999994</v>
      </c>
      <c r="J22" s="74">
        <v>7.353688</v>
      </c>
      <c r="K22" s="74">
        <v>6.3044880000000001</v>
      </c>
      <c r="L22" s="74">
        <v>4.9480959999999996</v>
      </c>
      <c r="M22" s="74">
        <v>4.0654779999999997</v>
      </c>
      <c r="N22" s="74">
        <v>4.5148280000000005</v>
      </c>
      <c r="O22" s="74">
        <v>4.5425200000000006</v>
      </c>
      <c r="P22" s="74">
        <v>5.5071819999999994</v>
      </c>
      <c r="Q22" s="74">
        <v>4.9883439999999997</v>
      </c>
      <c r="R22" s="74">
        <v>7.1984579999999996</v>
      </c>
      <c r="S22" s="74">
        <v>5.9975540000000001</v>
      </c>
      <c r="T22" s="74">
        <v>6.1491719999999992</v>
      </c>
      <c r="U22" s="74">
        <v>7.4368411200000004</v>
      </c>
      <c r="V22" s="74">
        <v>29.664179878277864</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6.9459620000000006</v>
      </c>
      <c r="E23" s="74">
        <v>5.8461080000000001</v>
      </c>
      <c r="F23" s="74">
        <v>6.3713100000000003</v>
      </c>
      <c r="G23" s="74">
        <v>4.2976779999999994</v>
      </c>
      <c r="H23" s="74">
        <v>3.1766680000000003</v>
      </c>
      <c r="I23" s="74">
        <v>2.2637779999999998</v>
      </c>
      <c r="J23" s="74">
        <v>3.880836</v>
      </c>
      <c r="K23" s="74">
        <v>4.815226</v>
      </c>
      <c r="L23" s="74">
        <v>3.5545520000000002</v>
      </c>
      <c r="M23" s="74">
        <v>3.8953699999999998</v>
      </c>
      <c r="N23" s="74">
        <v>4.5301360000000006</v>
      </c>
      <c r="O23" s="74">
        <v>3.220958</v>
      </c>
      <c r="P23" s="74">
        <v>3.9860139999999999</v>
      </c>
      <c r="Q23" s="74">
        <v>3.3295759999999999</v>
      </c>
      <c r="R23" s="74">
        <v>1.2024520000000001</v>
      </c>
      <c r="S23" s="74">
        <v>0.52881400000000001</v>
      </c>
      <c r="T23" s="74">
        <v>0.517204</v>
      </c>
      <c r="U23" s="74">
        <v>0.80595541000000004</v>
      </c>
      <c r="V23" s="74">
        <v>3.2148066457699431</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4.9483540000000001</v>
      </c>
      <c r="E24" s="74">
        <v>5.1708360000000004</v>
      </c>
      <c r="F24" s="74">
        <v>4.7388580000000005</v>
      </c>
      <c r="G24" s="74">
        <v>5.0716779999999995</v>
      </c>
      <c r="H24" s="74">
        <v>4.5374460000000001</v>
      </c>
      <c r="I24" s="74">
        <v>5.3311400000000004</v>
      </c>
      <c r="J24" s="74">
        <v>4.9637479999999998</v>
      </c>
      <c r="K24" s="74">
        <v>5.2864199999999997</v>
      </c>
      <c r="L24" s="74">
        <v>4.8784359999999998</v>
      </c>
      <c r="M24" s="74">
        <v>4.9282299999999992</v>
      </c>
      <c r="N24" s="74">
        <v>4.9188559999999999</v>
      </c>
      <c r="O24" s="74">
        <v>5.0424379999999998</v>
      </c>
      <c r="P24" s="74">
        <v>4.9913540000000003</v>
      </c>
      <c r="Q24" s="74">
        <v>4.7958759999999998</v>
      </c>
      <c r="R24" s="74">
        <v>5.018014</v>
      </c>
      <c r="S24" s="74">
        <v>5.0137140000000002</v>
      </c>
      <c r="T24" s="74">
        <v>4.8645040000000002</v>
      </c>
      <c r="U24" s="74">
        <v>5.0393564399999997</v>
      </c>
      <c r="V24" s="74">
        <v>20.101058163646496</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1.9801500000000001</v>
      </c>
      <c r="E25" s="74">
        <v>2.5654659999999998</v>
      </c>
      <c r="F25" s="74">
        <v>2.624892</v>
      </c>
      <c r="G25" s="74">
        <v>2.2483840000000002</v>
      </c>
      <c r="H25" s="74">
        <v>2.5079319999999998</v>
      </c>
      <c r="I25" s="74">
        <v>3.9139459999999997</v>
      </c>
      <c r="J25" s="74">
        <v>2.830346</v>
      </c>
      <c r="K25" s="74">
        <v>2.0779319999999997</v>
      </c>
      <c r="L25" s="74">
        <v>3.5304957399999997</v>
      </c>
      <c r="M25" s="74">
        <v>3.6954061499999997</v>
      </c>
      <c r="N25" s="74">
        <v>2.697648</v>
      </c>
      <c r="O25" s="74">
        <v>3.42839318</v>
      </c>
      <c r="P25" s="74">
        <v>1.81202</v>
      </c>
      <c r="Q25" s="74">
        <v>3.1650580000000001</v>
      </c>
      <c r="R25" s="74">
        <v>2.3111640000000002</v>
      </c>
      <c r="S25" s="74">
        <v>2.9238279999999999</v>
      </c>
      <c r="T25" s="74">
        <v>2.8248420000000003</v>
      </c>
      <c r="U25" s="74">
        <v>1.9309837600000002</v>
      </c>
      <c r="V25" s="74">
        <v>7.7023360690907605</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0.26692947</v>
      </c>
      <c r="E26" s="74">
        <v>0.29025000000000001</v>
      </c>
      <c r="F26" s="74">
        <v>0.31261</v>
      </c>
      <c r="G26" s="74">
        <v>0.34718199999999999</v>
      </c>
      <c r="H26" s="74">
        <v>0.36541399999999996</v>
      </c>
      <c r="I26" s="74">
        <v>0.40196399999999999</v>
      </c>
      <c r="J26" s="74">
        <v>0.46474400000000005</v>
      </c>
      <c r="K26" s="74">
        <v>0.489512</v>
      </c>
      <c r="L26" s="74">
        <v>0.55728</v>
      </c>
      <c r="M26" s="74">
        <v>0.52460000000000007</v>
      </c>
      <c r="N26" s="74">
        <v>0.56175199999999992</v>
      </c>
      <c r="O26" s="74">
        <v>0.55246400000000007</v>
      </c>
      <c r="P26" s="74">
        <v>0.58910000000000007</v>
      </c>
      <c r="Q26" s="74">
        <v>0.59606599999999998</v>
      </c>
      <c r="R26" s="74">
        <v>0.56390200000000001</v>
      </c>
      <c r="S26" s="74">
        <v>0.61799599999999999</v>
      </c>
      <c r="T26" s="74">
        <v>0.67793800000000004</v>
      </c>
      <c r="U26" s="74">
        <v>0.67020983000000001</v>
      </c>
      <c r="V26" s="74">
        <v>2.6733427045850382</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1.8211359999999999</v>
      </c>
      <c r="E27" s="74">
        <v>2.0035419999999999</v>
      </c>
      <c r="F27" s="74">
        <v>2.3708480000000001</v>
      </c>
      <c r="G27" s="74">
        <v>2.8333560000000002</v>
      </c>
      <c r="H27" s="74">
        <v>3.2780619999999998</v>
      </c>
      <c r="I27" s="74">
        <v>3.8073060000000001</v>
      </c>
      <c r="J27" s="74">
        <v>3.6909479999999997</v>
      </c>
      <c r="K27" s="74">
        <v>4.2545919999999997</v>
      </c>
      <c r="L27" s="74">
        <v>4.7855559999999997</v>
      </c>
      <c r="M27" s="74">
        <v>4.4731180000000004</v>
      </c>
      <c r="N27" s="74">
        <v>4.2419500000000001</v>
      </c>
      <c r="O27" s="74">
        <v>4.2058299999999997</v>
      </c>
      <c r="P27" s="74">
        <v>4.2249219999999994</v>
      </c>
      <c r="Q27" s="74">
        <v>4.3770559999999996</v>
      </c>
      <c r="R27" s="74">
        <v>4.7856420000000002</v>
      </c>
      <c r="S27" s="74">
        <v>4.8541840000000001</v>
      </c>
      <c r="T27" s="74">
        <v>5.3372460000000004</v>
      </c>
      <c r="U27" s="74">
        <v>5.3945481499999994</v>
      </c>
      <c r="V27" s="74">
        <v>21.517852015592212</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4.1261900000000001E-3</v>
      </c>
      <c r="E28" s="74">
        <v>1.074725E-2</v>
      </c>
      <c r="F28" s="74">
        <v>4.4307890000000003E-2</v>
      </c>
      <c r="G28" s="74">
        <v>0.22172064</v>
      </c>
      <c r="H28" s="74">
        <v>0.52150399999999997</v>
      </c>
      <c r="I28" s="74">
        <v>0.61801319999999993</v>
      </c>
      <c r="J28" s="74">
        <v>0.80831399999999998</v>
      </c>
      <c r="K28" s="74">
        <v>1.02921566</v>
      </c>
      <c r="L28" s="74">
        <v>1.12624258</v>
      </c>
      <c r="M28" s="74">
        <v>1.1758301</v>
      </c>
      <c r="N28" s="74">
        <v>1.19191304</v>
      </c>
      <c r="O28" s="74">
        <v>1.1732747800000001</v>
      </c>
      <c r="P28" s="74">
        <v>1.2381420000000001</v>
      </c>
      <c r="Q28" s="74">
        <v>1.0959839999999998</v>
      </c>
      <c r="R28" s="74">
        <v>1.2988579999999998</v>
      </c>
      <c r="S28" s="74">
        <v>1.7773620000000001</v>
      </c>
      <c r="T28" s="74">
        <v>2.3304279999999999</v>
      </c>
      <c r="U28" s="74">
        <v>2.8938600600000002</v>
      </c>
      <c r="V28" s="74">
        <v>11.543071040141296</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[1]España!C29</f>
        <v>Otras renovables</v>
      </c>
      <c r="D29" s="74">
        <v>0.42948399999999509</v>
      </c>
      <c r="E29" s="74">
        <v>2.8293999999995378E-2</v>
      </c>
      <c r="F29" s="74">
        <v>2.7864000000004552E-2</v>
      </c>
      <c r="G29" s="74">
        <v>2.6401999999997372E-2</v>
      </c>
      <c r="H29" s="74">
        <v>2.9325999999997521E-2</v>
      </c>
      <c r="I29" s="74">
        <v>1.367400000000174E-2</v>
      </c>
      <c r="J29" s="74">
        <v>1.4706000000003883E-2</v>
      </c>
      <c r="K29" s="74">
        <v>1.5050000000002228E-2</v>
      </c>
      <c r="L29" s="74">
        <v>3.5527136788005009E-15</v>
      </c>
      <c r="M29" s="74">
        <v>3.5527136788005009E-15</v>
      </c>
      <c r="N29" s="74">
        <v>1.8576000000003035E-2</v>
      </c>
      <c r="O29" s="74">
        <v>9.2880000000015173E-3</v>
      </c>
      <c r="P29" s="74">
        <v>7.8260000000014429E-3</v>
      </c>
      <c r="Q29" s="74">
        <v>8.0839999999966494E-3</v>
      </c>
      <c r="R29" s="74">
        <v>1.3673999999998188E-2</v>
      </c>
      <c r="S29" s="74">
        <v>1.6081999999997265E-2</v>
      </c>
      <c r="T29" s="74">
        <v>2.5713999999997128E-2</v>
      </c>
      <c r="U29" s="74">
        <v>3.3526280000000241E-2</v>
      </c>
      <c r="V29" s="74">
        <v>0.13373011262737808</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103.05185155999999</v>
      </c>
      <c r="E30" s="71">
        <v>100.33509807999999</v>
      </c>
      <c r="F30" s="71">
        <v>102.82019819</v>
      </c>
      <c r="G30" s="71">
        <v>99.051219110000005</v>
      </c>
      <c r="H30" s="71">
        <v>91.989098220000002</v>
      </c>
      <c r="I30" s="71">
        <v>93.325946299999998</v>
      </c>
      <c r="J30" s="71">
        <v>89.988964710000005</v>
      </c>
      <c r="K30" s="71">
        <v>85.710460389999994</v>
      </c>
      <c r="L30" s="71">
        <v>82.139343749999995</v>
      </c>
      <c r="M30" s="71">
        <v>79.760261150000005</v>
      </c>
      <c r="N30" s="71">
        <v>80.720962490000005</v>
      </c>
      <c r="O30" s="71">
        <v>82.836276530000006</v>
      </c>
      <c r="P30" s="71">
        <v>84.909509200000002</v>
      </c>
      <c r="Q30" s="71">
        <v>86.962663809999995</v>
      </c>
      <c r="R30" s="71">
        <v>86.74039904</v>
      </c>
      <c r="S30" s="71">
        <v>77.826365969999998</v>
      </c>
      <c r="T30" s="71">
        <v>83.708418220000013</v>
      </c>
      <c r="U30" s="71">
        <v>82.905028080000008</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[1]España!C31</f>
        <v>Industria</v>
      </c>
      <c r="D31" s="74">
        <v>30.941866399999999</v>
      </c>
      <c r="E31" s="74">
        <v>25.346475429999998</v>
      </c>
      <c r="F31" s="74">
        <v>27.416064249999998</v>
      </c>
      <c r="G31" s="74">
        <v>25.828343629999999</v>
      </c>
      <c r="H31" s="74">
        <v>21.30606882</v>
      </c>
      <c r="I31" s="74">
        <v>21.55419311</v>
      </c>
      <c r="J31" s="74">
        <v>21.457191859999998</v>
      </c>
      <c r="K31" s="74">
        <v>20.840984939999998</v>
      </c>
      <c r="L31" s="74">
        <v>20.68983751</v>
      </c>
      <c r="M31" s="74">
        <v>20.051257330000002</v>
      </c>
      <c r="N31" s="74">
        <v>19.441497120000001</v>
      </c>
      <c r="O31" s="74">
        <v>20.516660330000001</v>
      </c>
      <c r="P31" s="74">
        <v>21.161247530000001</v>
      </c>
      <c r="Q31" s="74">
        <v>21.292040550000003</v>
      </c>
      <c r="R31" s="74">
        <v>21.197239769999999</v>
      </c>
      <c r="S31" s="74">
        <v>19.3140459</v>
      </c>
      <c r="T31" s="74">
        <v>20.731292920000001</v>
      </c>
      <c r="U31" s="74">
        <v>18.283708859999997</v>
      </c>
      <c r="V31" s="74">
        <v>22.053799731370884</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36.889767590000005</v>
      </c>
      <c r="E32" s="74">
        <v>37.852361749999993</v>
      </c>
      <c r="F32" s="74">
        <v>38.949333350000003</v>
      </c>
      <c r="G32" s="74">
        <v>37.152524989999996</v>
      </c>
      <c r="H32" s="74">
        <v>34.765781490000002</v>
      </c>
      <c r="I32" s="74">
        <v>34.198875050000005</v>
      </c>
      <c r="J32" s="74">
        <v>32.398830679999996</v>
      </c>
      <c r="K32" s="74">
        <v>29.860258829999999</v>
      </c>
      <c r="L32" s="74">
        <v>28.273418150000001</v>
      </c>
      <c r="M32" s="74">
        <v>28.486353869999999</v>
      </c>
      <c r="N32" s="74">
        <v>29.445951249999997</v>
      </c>
      <c r="O32" s="74">
        <v>30.620226110000001</v>
      </c>
      <c r="P32" s="74">
        <v>31.73218215</v>
      </c>
      <c r="Q32" s="74">
        <v>32.518556860000004</v>
      </c>
      <c r="R32" s="74">
        <v>32.934193700000002</v>
      </c>
      <c r="S32" s="74">
        <v>26.054025920000001</v>
      </c>
      <c r="T32" s="74">
        <v>30.334989359999998</v>
      </c>
      <c r="U32" s="74">
        <v>32.346741539999996</v>
      </c>
      <c r="V32" s="74">
        <v>39.016622138752183</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23.505764319999997</v>
      </c>
      <c r="E33" s="74">
        <v>24.71185698</v>
      </c>
      <c r="F33" s="74">
        <v>24.724836640000003</v>
      </c>
      <c r="G33" s="74">
        <v>25.072696029999999</v>
      </c>
      <c r="H33" s="74">
        <v>25.541691610000001</v>
      </c>
      <c r="I33" s="74">
        <v>27.110964359999997</v>
      </c>
      <c r="J33" s="74">
        <v>26.20968925</v>
      </c>
      <c r="K33" s="74">
        <v>25.853286260000001</v>
      </c>
      <c r="L33" s="74">
        <v>24.857453199999998</v>
      </c>
      <c r="M33" s="74">
        <v>23.944011449999998</v>
      </c>
      <c r="N33" s="74">
        <v>24.674833079999999</v>
      </c>
      <c r="O33" s="74">
        <v>23.94455533</v>
      </c>
      <c r="P33" s="74">
        <v>24.197539759999998</v>
      </c>
      <c r="Q33" s="74">
        <v>25.012446839999999</v>
      </c>
      <c r="R33" s="74">
        <v>24.261278229999999</v>
      </c>
      <c r="S33" s="74">
        <v>23.512853170000003</v>
      </c>
      <c r="T33" s="74">
        <v>23.994487520000003</v>
      </c>
      <c r="U33" s="74">
        <v>23.492063549999997</v>
      </c>
      <c r="V33" s="74">
        <v>28.336114339568287</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58.470743769999999</v>
      </c>
      <c r="E34" s="71">
        <v>57.746180849999995</v>
      </c>
      <c r="F34" s="71">
        <v>58.792672209999999</v>
      </c>
      <c r="G34" s="71">
        <v>55.772604379999997</v>
      </c>
      <c r="H34" s="71">
        <v>51.573514379999999</v>
      </c>
      <c r="I34" s="71">
        <v>50.545676890000003</v>
      </c>
      <c r="J34" s="71">
        <v>46.858815799999995</v>
      </c>
      <c r="K34" s="71">
        <v>42.286901690000001</v>
      </c>
      <c r="L34" s="71">
        <v>40.314856209999995</v>
      </c>
      <c r="M34" s="71">
        <v>38.892125249999999</v>
      </c>
      <c r="N34" s="71">
        <v>40.631670970000002</v>
      </c>
      <c r="O34" s="71">
        <v>42.44310213</v>
      </c>
      <c r="P34" s="71">
        <v>43.254958440000003</v>
      </c>
      <c r="Q34" s="71">
        <v>44.255342980000002</v>
      </c>
      <c r="R34" s="71">
        <v>44.332948790000003</v>
      </c>
      <c r="S34" s="71">
        <v>37.896923659999999</v>
      </c>
      <c r="T34" s="71">
        <v>41.756800860000006</v>
      </c>
      <c r="U34" s="71">
        <v>44.391702010000003</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5.6103396400000003</v>
      </c>
      <c r="E35" s="74">
        <v>5.4093579799999993</v>
      </c>
      <c r="F35" s="74">
        <v>5.6398323299999999</v>
      </c>
      <c r="G35" s="74">
        <v>5.3484761600000006</v>
      </c>
      <c r="H35" s="74">
        <v>4.7897176799999999</v>
      </c>
      <c r="I35" s="74">
        <v>4.9770755700000002</v>
      </c>
      <c r="J35" s="74">
        <v>4.410514</v>
      </c>
      <c r="K35" s="74">
        <v>3.52259243</v>
      </c>
      <c r="L35" s="74">
        <v>2.7039767800000001</v>
      </c>
      <c r="M35" s="74">
        <v>2.5717684199999997</v>
      </c>
      <c r="N35" s="74">
        <v>2.7412391299999999</v>
      </c>
      <c r="O35" s="74">
        <v>2.8561813300000001</v>
      </c>
      <c r="P35" s="74">
        <v>2.8780429000000001</v>
      </c>
      <c r="Q35" s="74">
        <v>2.97578341</v>
      </c>
      <c r="R35" s="74">
        <v>2.90726569</v>
      </c>
      <c r="S35" s="74">
        <v>2.471895</v>
      </c>
      <c r="T35" s="74">
        <v>2.3304089700000001</v>
      </c>
      <c r="U35" s="74">
        <v>2.3977608799999999</v>
      </c>
      <c r="V35" s="74">
        <v>5.4013718137228945</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36.144074230000001</v>
      </c>
      <c r="E36" s="74">
        <v>37.326416360000003</v>
      </c>
      <c r="F36" s="74">
        <v>38.282545140000003</v>
      </c>
      <c r="G36" s="74">
        <v>36.216308400000003</v>
      </c>
      <c r="H36" s="74">
        <v>33.374997610000001</v>
      </c>
      <c r="I36" s="74">
        <v>32.407392280000003</v>
      </c>
      <c r="J36" s="74">
        <v>30.267985100000001</v>
      </c>
      <c r="K36" s="74">
        <v>27.322410909999999</v>
      </c>
      <c r="L36" s="74">
        <v>26.971209519999999</v>
      </c>
      <c r="M36" s="74">
        <v>27.10044903</v>
      </c>
      <c r="N36" s="74">
        <v>28.039005920000001</v>
      </c>
      <c r="O36" s="74">
        <v>29.05821869</v>
      </c>
      <c r="P36" s="74">
        <v>29.96890226</v>
      </c>
      <c r="Q36" s="74">
        <v>30.351526230000001</v>
      </c>
      <c r="R36" s="74">
        <v>30.795951560000002</v>
      </c>
      <c r="S36" s="74">
        <v>24.210392179999999</v>
      </c>
      <c r="T36" s="74">
        <v>28.415200840000001</v>
      </c>
      <c r="U36" s="74">
        <v>30.572126340000001</v>
      </c>
      <c r="V36" s="74">
        <v>68.869011449736931</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6.4985334799999999</v>
      </c>
      <c r="E37" s="74">
        <v>5.4995676800000002</v>
      </c>
      <c r="F37" s="74">
        <v>5.2781384400000002</v>
      </c>
      <c r="G37" s="74">
        <v>5.0621763700000004</v>
      </c>
      <c r="H37" s="74">
        <v>4.8193417399999996</v>
      </c>
      <c r="I37" s="74">
        <v>4.8390489099999998</v>
      </c>
      <c r="J37" s="74">
        <v>4.30314321</v>
      </c>
      <c r="K37" s="74">
        <v>4.0815085600000005</v>
      </c>
      <c r="L37" s="74">
        <v>4.2846063800000005</v>
      </c>
      <c r="M37" s="74">
        <v>3.92623006</v>
      </c>
      <c r="N37" s="74">
        <v>4.0791296499999996</v>
      </c>
      <c r="O37" s="74">
        <v>4.0485812499999998</v>
      </c>
      <c r="P37" s="74">
        <v>3.9459420000000001</v>
      </c>
      <c r="Q37" s="74">
        <v>4.1183099300000006</v>
      </c>
      <c r="R37" s="74">
        <v>3.6113236799999999</v>
      </c>
      <c r="S37" s="74">
        <v>3.51798988</v>
      </c>
      <c r="T37" s="74">
        <v>3.6324721100000001</v>
      </c>
      <c r="U37" s="74">
        <v>3.7766981800000003</v>
      </c>
      <c r="V37" s="74">
        <v>8.5076669940459446</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18.073694240000002</v>
      </c>
      <c r="E38" s="71">
        <v>15.589610670000001</v>
      </c>
      <c r="F38" s="71">
        <v>16.1844191</v>
      </c>
      <c r="G38" s="71">
        <v>15.06840497</v>
      </c>
      <c r="H38" s="71">
        <v>13.376323080000001</v>
      </c>
      <c r="I38" s="71">
        <v>14.795964789999999</v>
      </c>
      <c r="J38" s="71">
        <v>14.43921714</v>
      </c>
      <c r="K38" s="71">
        <v>14.943882890000001</v>
      </c>
      <c r="L38" s="71">
        <v>15.201569149999999</v>
      </c>
      <c r="M38" s="71">
        <v>14.729462170000001</v>
      </c>
      <c r="N38" s="71">
        <v>13.310206319999999</v>
      </c>
      <c r="O38" s="71">
        <v>13.75805048</v>
      </c>
      <c r="P38" s="71">
        <v>13.951904109999999</v>
      </c>
      <c r="Q38" s="71">
        <v>14.73405122</v>
      </c>
      <c r="R38" s="71">
        <v>14.86755877</v>
      </c>
      <c r="S38" s="71">
        <v>14.23025468</v>
      </c>
      <c r="T38" s="71">
        <v>15.266658919999999</v>
      </c>
      <c r="U38" s="71">
        <v>12.40616374</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13.28659397</v>
      </c>
      <c r="E39" s="74">
        <v>8.7797889099999988</v>
      </c>
      <c r="F39" s="74">
        <v>10.0867153</v>
      </c>
      <c r="G39" s="74">
        <v>9.3495599299999999</v>
      </c>
      <c r="H39" s="74">
        <v>7.5301167600000003</v>
      </c>
      <c r="I39" s="74">
        <v>7.7664161099999998</v>
      </c>
      <c r="J39" s="74">
        <v>7.6996045799999999</v>
      </c>
      <c r="K39" s="74">
        <v>8.4447087700000001</v>
      </c>
      <c r="L39" s="74">
        <v>9.0350057699999997</v>
      </c>
      <c r="M39" s="74">
        <v>8.7548521600000004</v>
      </c>
      <c r="N39" s="74">
        <v>7.3699882900000002</v>
      </c>
      <c r="O39" s="74">
        <v>7.9223920900000007</v>
      </c>
      <c r="P39" s="74">
        <v>8.0641250400000004</v>
      </c>
      <c r="Q39" s="74">
        <v>8.4133590299999987</v>
      </c>
      <c r="R39" s="74">
        <v>8.6007412399999996</v>
      </c>
      <c r="S39" s="74">
        <v>8.0511299399999992</v>
      </c>
      <c r="T39" s="74">
        <v>8.7604910700000005</v>
      </c>
      <c r="U39" s="74">
        <v>6.4725359300000003</v>
      </c>
      <c r="V39" s="74">
        <v>52.171936995569588</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2.3173549999999998E-2</v>
      </c>
      <c r="E40" s="74">
        <v>2.742932E-2</v>
      </c>
      <c r="F40" s="74">
        <v>3.9615000000000004E-2</v>
      </c>
      <c r="G40" s="74">
        <v>4.0906619999999998E-2</v>
      </c>
      <c r="H40" s="74">
        <v>4.8331449999999998E-2</v>
      </c>
      <c r="I40" s="74">
        <v>6.137157E-2</v>
      </c>
      <c r="J40" s="74">
        <v>6.6084749999999998E-2</v>
      </c>
      <c r="K40" s="74">
        <v>7.0724040000000002E-2</v>
      </c>
      <c r="L40" s="74">
        <v>7.6692989999999989E-2</v>
      </c>
      <c r="M40" s="74">
        <v>8.2567189999999999E-2</v>
      </c>
      <c r="N40" s="74">
        <v>8.7534760000000003E-2</v>
      </c>
      <c r="O40" s="74">
        <v>0.10841402999999999</v>
      </c>
      <c r="P40" s="74">
        <v>0.12715541</v>
      </c>
      <c r="Q40" s="74">
        <v>0.12637687</v>
      </c>
      <c r="R40" s="74">
        <v>0.15849116000000002</v>
      </c>
      <c r="S40" s="74">
        <v>0.16970913999999998</v>
      </c>
      <c r="T40" s="74">
        <v>0.21962436999999999</v>
      </c>
      <c r="U40" s="74">
        <v>0.17847362</v>
      </c>
      <c r="V40" s="74">
        <v>1.4385882996575701</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3.76946308</v>
      </c>
      <c r="E41" s="74">
        <v>4.5162063799999999</v>
      </c>
      <c r="F41" s="74">
        <v>4.55175135</v>
      </c>
      <c r="G41" s="74">
        <v>4.47081689</v>
      </c>
      <c r="H41" s="74">
        <v>4.5923406800000004</v>
      </c>
      <c r="I41" s="74">
        <v>5.3003321999999997</v>
      </c>
      <c r="J41" s="74">
        <v>5.1345957899999997</v>
      </c>
      <c r="K41" s="74">
        <v>5.1334047099999998</v>
      </c>
      <c r="L41" s="74">
        <v>4.6787022099999991</v>
      </c>
      <c r="M41" s="74">
        <v>4.4955158600000003</v>
      </c>
      <c r="N41" s="74">
        <v>5.07308219</v>
      </c>
      <c r="O41" s="74">
        <v>5.1275711700000004</v>
      </c>
      <c r="P41" s="74">
        <v>5.15498557</v>
      </c>
      <c r="Q41" s="74">
        <v>5.5711584800000002</v>
      </c>
      <c r="R41" s="74">
        <v>5.4394519600000004</v>
      </c>
      <c r="S41" s="74">
        <v>5.3872276100000001</v>
      </c>
      <c r="T41" s="74">
        <v>5.6951005700000001</v>
      </c>
      <c r="U41" s="74">
        <v>5.2751083000000003</v>
      </c>
      <c r="V41" s="74">
        <v>42.520060274490625</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58.458620000000003</v>
      </c>
      <c r="E42" s="71">
        <v>57.734059999999999</v>
      </c>
      <c r="F42" s="71">
        <v>58.780550000000005</v>
      </c>
      <c r="G42" s="71">
        <v>55.760480000000001</v>
      </c>
      <c r="H42" s="71">
        <v>51.561390000000003</v>
      </c>
      <c r="I42" s="71">
        <v>50.533550000000005</v>
      </c>
      <c r="J42" s="71">
        <v>46.846690000000002</v>
      </c>
      <c r="K42" s="71">
        <v>42.27478</v>
      </c>
      <c r="L42" s="71">
        <v>40.302730000000004</v>
      </c>
      <c r="M42" s="71">
        <v>38.88505</v>
      </c>
      <c r="N42" s="71">
        <v>40.63167</v>
      </c>
      <c r="O42" s="71">
        <v>42.443100000000001</v>
      </c>
      <c r="P42" s="71">
        <v>43.254959999999997</v>
      </c>
      <c r="Q42" s="71">
        <v>44.255339999999997</v>
      </c>
      <c r="R42" s="71">
        <v>44.332949999999997</v>
      </c>
      <c r="S42" s="71">
        <v>37.896920000000001</v>
      </c>
      <c r="T42" s="71">
        <v>41.756800000000005</v>
      </c>
      <c r="U42" s="71">
        <v>44.3917</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7.6817140000000004</v>
      </c>
      <c r="E43" s="74">
        <v>7.3304290000000005</v>
      </c>
      <c r="F43" s="74">
        <v>7.0563840000000004</v>
      </c>
      <c r="G43" s="74">
        <v>6.4998300000000002</v>
      </c>
      <c r="H43" s="74">
        <v>6.0998729999999997</v>
      </c>
      <c r="I43" s="74">
        <v>5.6195020000000007</v>
      </c>
      <c r="J43" s="74">
        <v>5.2280090000000001</v>
      </c>
      <c r="K43" s="74">
        <v>4.8724920000000003</v>
      </c>
      <c r="L43" s="74">
        <v>4.6418289999999995</v>
      </c>
      <c r="M43" s="74">
        <v>4.5719950000000003</v>
      </c>
      <c r="N43" s="74">
        <v>4.6016219999999999</v>
      </c>
      <c r="O43" s="74">
        <v>4.8090069999999994</v>
      </c>
      <c r="P43" s="74">
        <v>4.9169320000000001</v>
      </c>
      <c r="Q43" s="74">
        <v>5.129607</v>
      </c>
      <c r="R43" s="74">
        <v>5.4734860000000003</v>
      </c>
      <c r="S43" s="74">
        <v>4.3476809999999997</v>
      </c>
      <c r="T43" s="74">
        <v>5.36104</v>
      </c>
      <c r="U43" s="74">
        <v>5.8801199999999998</v>
      </c>
      <c r="V43" s="74">
        <v>13.245989678250664</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34.2517</v>
      </c>
      <c r="E44" s="74">
        <v>33.363309999999998</v>
      </c>
      <c r="F44" s="74">
        <v>34.837110000000003</v>
      </c>
      <c r="G44" s="74">
        <v>32.974059999999994</v>
      </c>
      <c r="H44" s="74">
        <v>30.59544</v>
      </c>
      <c r="I44" s="74">
        <v>29.993599999999997</v>
      </c>
      <c r="J44" s="74">
        <v>27.742330000000003</v>
      </c>
      <c r="K44" s="74">
        <v>25.477720000000001</v>
      </c>
      <c r="L44" s="74">
        <v>25.9101</v>
      </c>
      <c r="M44" s="74">
        <v>25.712910000000001</v>
      </c>
      <c r="N44" s="74">
        <v>27.1066</v>
      </c>
      <c r="O44" s="74">
        <v>27.623200000000001</v>
      </c>
      <c r="P44" s="74">
        <v>28.128499999999999</v>
      </c>
      <c r="Q44" s="74">
        <v>28.417099999999998</v>
      </c>
      <c r="R44" s="74">
        <v>28.081259999999997</v>
      </c>
      <c r="S44" s="74">
        <v>24.40343</v>
      </c>
      <c r="T44" s="74">
        <v>26.948889999999999</v>
      </c>
      <c r="U44" s="74">
        <v>27.31269</v>
      </c>
      <c r="V44" s="74">
        <v>61.526569155945822</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1.027658</v>
      </c>
      <c r="E45" s="74">
        <v>1.9732970000000001</v>
      </c>
      <c r="F45" s="74">
        <v>1.7803099999999998</v>
      </c>
      <c r="G45" s="74">
        <v>1.7098689999999999</v>
      </c>
      <c r="H45" s="74">
        <v>1.3846849999999999</v>
      </c>
      <c r="I45" s="74">
        <v>1.1386259999999999</v>
      </c>
      <c r="J45" s="74">
        <v>1.094239</v>
      </c>
      <c r="K45" s="74">
        <v>0.73431740000000001</v>
      </c>
      <c r="L45" s="74">
        <v>0.76905509999999999</v>
      </c>
      <c r="M45" s="74">
        <v>0.59826120000000005</v>
      </c>
      <c r="N45" s="74">
        <v>0.51527660000000008</v>
      </c>
      <c r="O45" s="74">
        <v>0.60115599999999991</v>
      </c>
      <c r="P45" s="74">
        <v>0.86458389999999996</v>
      </c>
      <c r="Q45" s="74">
        <v>0.8616891000000001</v>
      </c>
      <c r="R45" s="74">
        <v>0.90125160000000004</v>
      </c>
      <c r="S45" s="74">
        <v>0.61466510000000008</v>
      </c>
      <c r="T45" s="74">
        <v>0.64003430000000006</v>
      </c>
      <c r="U45" s="74">
        <v>0.77097940000000009</v>
      </c>
      <c r="V45" s="74">
        <v>1.7367647555736772</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2.2814699999999997</v>
      </c>
      <c r="E46" s="74">
        <v>2.3983879999999997</v>
      </c>
      <c r="F46" s="74">
        <v>2.5237319999999999</v>
      </c>
      <c r="G46" s="74">
        <v>2.4341999999999997</v>
      </c>
      <c r="H46" s="74">
        <v>2.15402</v>
      </c>
      <c r="I46" s="74">
        <v>2.4047080000000003</v>
      </c>
      <c r="J46" s="74">
        <v>2.1571799999999999</v>
      </c>
      <c r="K46" s="74">
        <v>1.8675189999999999</v>
      </c>
      <c r="L46" s="74">
        <v>1.7232159999999999</v>
      </c>
      <c r="M46" s="74">
        <v>1.801161</v>
      </c>
      <c r="N46" s="74">
        <v>1.8717329999999999</v>
      </c>
      <c r="O46" s="74">
        <v>2.0118230000000001</v>
      </c>
      <c r="P46" s="74">
        <v>2.1729789999999998</v>
      </c>
      <c r="Q46" s="74">
        <v>2.2719909999999999</v>
      </c>
      <c r="R46" s="74">
        <v>2.3994409999999999</v>
      </c>
      <c r="S46" s="74">
        <v>0.97115220000000002</v>
      </c>
      <c r="T46" s="74">
        <v>1.67201</v>
      </c>
      <c r="U46" s="74">
        <v>2.9253240000000003</v>
      </c>
      <c r="V46" s="74">
        <v>6.5897994444907502</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2.5294899999999996</v>
      </c>
      <c r="E47" s="74">
        <v>2.3283960000000001</v>
      </c>
      <c r="F47" s="74">
        <v>2.3012829999999997</v>
      </c>
      <c r="G47" s="74">
        <v>2.2188119999999998</v>
      </c>
      <c r="H47" s="74">
        <v>2.0595180000000002</v>
      </c>
      <c r="I47" s="74">
        <v>2.062907</v>
      </c>
      <c r="J47" s="74">
        <v>1.849386</v>
      </c>
      <c r="K47" s="74">
        <v>1.7917689999999999</v>
      </c>
      <c r="L47" s="74">
        <v>1.7770830000000002</v>
      </c>
      <c r="M47" s="74">
        <v>1.8787590000000001</v>
      </c>
      <c r="N47" s="74">
        <v>2.1193939999999998</v>
      </c>
      <c r="O47" s="74">
        <v>2.8333910000000002</v>
      </c>
      <c r="P47" s="74">
        <v>2.5520849999999999</v>
      </c>
      <c r="Q47" s="74">
        <v>2.9531429999999999</v>
      </c>
      <c r="R47" s="74">
        <v>2.7441409999999999</v>
      </c>
      <c r="S47" s="74">
        <v>2.3634180000000002</v>
      </c>
      <c r="T47" s="74">
        <v>2.0342579999999999</v>
      </c>
      <c r="U47" s="74">
        <v>2.2626779999999997</v>
      </c>
      <c r="V47" s="74">
        <v>5.0970744531072247</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118.49253999999999</v>
      </c>
      <c r="E48" s="71">
        <v>121.16833000000001</v>
      </c>
      <c r="F48" s="71">
        <v>121.70866999999998</v>
      </c>
      <c r="G48" s="71">
        <v>123.10146</v>
      </c>
      <c r="H48" s="71">
        <v>114.68294</v>
      </c>
      <c r="I48" s="71">
        <v>113.41155000000001</v>
      </c>
      <c r="J48" s="71">
        <v>111.25226000000001</v>
      </c>
      <c r="K48" s="71">
        <v>110.47944</v>
      </c>
      <c r="L48" s="71">
        <v>110.33775999999999</v>
      </c>
      <c r="M48" s="71">
        <v>112.4932</v>
      </c>
      <c r="N48" s="71">
        <v>112.83868000000001</v>
      </c>
      <c r="O48" s="71">
        <v>114.66996</v>
      </c>
      <c r="P48" s="71">
        <v>120.59484999999999</v>
      </c>
      <c r="Q48" s="71">
        <v>119.81181000000001</v>
      </c>
      <c r="R48" s="71">
        <v>121.14729</v>
      </c>
      <c r="S48" s="71">
        <v>103.41297</v>
      </c>
      <c r="T48" s="71">
        <v>110.02405999999999</v>
      </c>
      <c r="U48" s="71">
        <v>118.26714000000001</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88.244129999999998</v>
      </c>
      <c r="E49" s="74">
        <v>89.521210000000011</v>
      </c>
      <c r="F49" s="74">
        <v>90.20447999999999</v>
      </c>
      <c r="G49" s="74">
        <v>87.823750000000004</v>
      </c>
      <c r="H49" s="74">
        <v>82.909289999999999</v>
      </c>
      <c r="I49" s="74">
        <v>81.456710000000001</v>
      </c>
      <c r="J49" s="74">
        <v>80.373429999999999</v>
      </c>
      <c r="K49" s="74">
        <v>79.974620000000002</v>
      </c>
      <c r="L49" s="74">
        <v>79.461149999999989</v>
      </c>
      <c r="M49" s="74">
        <v>80.838130000000007</v>
      </c>
      <c r="N49" s="74">
        <v>84.65682000000001</v>
      </c>
      <c r="O49" s="74">
        <v>86.476259999999996</v>
      </c>
      <c r="P49" s="74">
        <v>90.46911999999999</v>
      </c>
      <c r="Q49" s="74">
        <v>89.519960000000012</v>
      </c>
      <c r="R49" s="74">
        <v>88.773880000000005</v>
      </c>
      <c r="S49" s="74">
        <v>75.149559999999994</v>
      </c>
      <c r="T49" s="74">
        <v>77.860479999999995</v>
      </c>
      <c r="U49" s="74">
        <v>83.73366</v>
      </c>
      <c r="V49" s="74">
        <v>70.800443808821285</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30.24841</v>
      </c>
      <c r="E50" s="74">
        <v>31.647119999999997</v>
      </c>
      <c r="F50" s="74">
        <v>31.504189999999998</v>
      </c>
      <c r="G50" s="74">
        <v>35.277709999999999</v>
      </c>
      <c r="H50" s="74">
        <v>31.77365</v>
      </c>
      <c r="I50" s="74">
        <v>31.954840000000001</v>
      </c>
      <c r="J50" s="74">
        <v>30.878830000000001</v>
      </c>
      <c r="K50" s="74">
        <v>30.504819999999999</v>
      </c>
      <c r="L50" s="74">
        <v>30.876609999999999</v>
      </c>
      <c r="M50" s="74">
        <v>31.655069999999998</v>
      </c>
      <c r="N50" s="74">
        <v>28.18186</v>
      </c>
      <c r="O50" s="74">
        <v>28.1937</v>
      </c>
      <c r="P50" s="74">
        <v>30.125730000000001</v>
      </c>
      <c r="Q50" s="74">
        <v>30.29185</v>
      </c>
      <c r="R50" s="74">
        <v>32.37341</v>
      </c>
      <c r="S50" s="74">
        <v>28.26341</v>
      </c>
      <c r="T50" s="74">
        <v>32.163580000000003</v>
      </c>
      <c r="U50" s="74">
        <v>34.533480000000004</v>
      </c>
      <c r="V50" s="74">
        <v>29.199556191178715</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0.78615889999999999</v>
      </c>
      <c r="E51" s="74">
        <v>0.60840020000000006</v>
      </c>
      <c r="F51" s="74">
        <v>0.80097209999999996</v>
      </c>
      <c r="G51" s="74">
        <v>0.50576569999999998</v>
      </c>
      <c r="H51" s="74">
        <v>0.35128500000000001</v>
      </c>
      <c r="I51" s="74">
        <v>0.17246819999999999</v>
      </c>
      <c r="J51" s="74">
        <v>0.1195639</v>
      </c>
      <c r="K51" s="74">
        <v>8.5705070000000008E-2</v>
      </c>
      <c r="L51" s="74">
        <v>8.1472719999999998E-2</v>
      </c>
      <c r="M51" s="74">
        <v>8.1472719999999998E-2</v>
      </c>
      <c r="N51" s="74">
        <v>0.10898300000000001</v>
      </c>
      <c r="O51" s="74">
        <v>0.169294</v>
      </c>
      <c r="P51" s="74">
        <v>0.44122240000000001</v>
      </c>
      <c r="Q51" s="74">
        <v>0.46661649999999999</v>
      </c>
      <c r="R51" s="74">
        <v>1.52153</v>
      </c>
      <c r="S51" s="74">
        <v>1.1268629999999999</v>
      </c>
      <c r="T51" s="74">
        <v>0.5335839</v>
      </c>
      <c r="U51" s="74">
        <v>0.79708469999999998</v>
      </c>
      <c r="V51" s="74">
        <v>0.67396970959135383</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13.574350000000001</v>
      </c>
      <c r="E52" s="74">
        <v>13.97284</v>
      </c>
      <c r="F52" s="74">
        <v>14.799610000000001</v>
      </c>
      <c r="G52" s="74">
        <v>12.59764</v>
      </c>
      <c r="H52" s="74">
        <v>11.57677</v>
      </c>
      <c r="I52" s="74">
        <v>11.093030000000001</v>
      </c>
      <c r="J52" s="74">
        <v>8.7719259999999988</v>
      </c>
      <c r="K52" s="74">
        <v>6.8770420000000003</v>
      </c>
      <c r="L52" s="74">
        <v>4.7839399999999994</v>
      </c>
      <c r="M52" s="74">
        <v>3.9068499999999999</v>
      </c>
      <c r="N52" s="74">
        <v>4.7675069999999993</v>
      </c>
      <c r="O52" s="74">
        <v>4.9174550000000004</v>
      </c>
      <c r="P52" s="74">
        <v>5.2101610000000003</v>
      </c>
      <c r="Q52" s="74">
        <v>4.8506970000000003</v>
      </c>
      <c r="R52" s="74">
        <v>5.1403220000000003</v>
      </c>
      <c r="S52" s="74">
        <v>5.9588710000000003</v>
      </c>
      <c r="T52" s="74">
        <v>6.7993300000000003</v>
      </c>
      <c r="U52" s="74">
        <v>4.8980870000000003</v>
      </c>
      <c r="V52" s="74">
        <v>4.141545149396527</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4.01607</v>
      </c>
      <c r="E53" s="74">
        <v>3.4332469999999997</v>
      </c>
      <c r="F53" s="74">
        <v>3.2605239999999998</v>
      </c>
      <c r="G53" s="74">
        <v>3.3589470000000001</v>
      </c>
      <c r="H53" s="74">
        <v>4.1058089999999998</v>
      </c>
      <c r="I53" s="74">
        <v>3.2885070000000001</v>
      </c>
      <c r="J53" s="74">
        <v>3.652288</v>
      </c>
      <c r="K53" s="74">
        <v>3.1196429999999999</v>
      </c>
      <c r="L53" s="74">
        <v>4.2370400000000004</v>
      </c>
      <c r="M53" s="74">
        <v>5.3602270000000001</v>
      </c>
      <c r="N53" s="74">
        <v>4.3267790000000002</v>
      </c>
      <c r="O53" s="74">
        <v>5.9285759999999996</v>
      </c>
      <c r="P53" s="74">
        <v>6.7738610000000001</v>
      </c>
      <c r="Q53" s="74">
        <v>7.1125540000000003</v>
      </c>
      <c r="R53" s="74">
        <v>6.6030670000000002</v>
      </c>
      <c r="S53" s="74">
        <v>3.8346610000000001</v>
      </c>
      <c r="T53" s="74">
        <v>3.9843229999999998</v>
      </c>
      <c r="U53" s="74">
        <v>5.5199249999999997</v>
      </c>
      <c r="V53" s="74">
        <v>4.667336167933037</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1.3987960000000002</v>
      </c>
      <c r="E54" s="74">
        <v>2.1329540000000002</v>
      </c>
      <c r="F54" s="74">
        <v>2.3741619999999997</v>
      </c>
      <c r="G54" s="74">
        <v>2.722807</v>
      </c>
      <c r="H54" s="74">
        <v>2.6048369999999998</v>
      </c>
      <c r="I54" s="74">
        <v>2.563758</v>
      </c>
      <c r="J54" s="74">
        <v>2.8786970000000003</v>
      </c>
      <c r="K54" s="74">
        <v>2.4226139999999998</v>
      </c>
      <c r="L54" s="74">
        <v>1.933878</v>
      </c>
      <c r="M54" s="74">
        <v>2.0550090000000001</v>
      </c>
      <c r="N54" s="74">
        <v>2.329923</v>
      </c>
      <c r="O54" s="74">
        <v>2.3025369999999996</v>
      </c>
      <c r="P54" s="74">
        <v>2.3594149999999998</v>
      </c>
      <c r="Q54" s="74">
        <v>1.8949050000000001</v>
      </c>
      <c r="R54" s="74">
        <v>1.7642950000000002</v>
      </c>
      <c r="S54" s="74">
        <v>1.2934649999999999</v>
      </c>
      <c r="T54" s="74">
        <v>0.73324519999999993</v>
      </c>
      <c r="U54" s="74">
        <v>1.6566310000000002</v>
      </c>
      <c r="V54" s="74">
        <v>1.4007534129936685</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1.159114</v>
      </c>
      <c r="E55" s="74">
        <v>1.0235449999999999</v>
      </c>
      <c r="F55" s="74">
        <v>1.1308710000000002</v>
      </c>
      <c r="G55" s="74">
        <v>1.0958489999999999</v>
      </c>
      <c r="H55" s="74">
        <v>0.97948550000000001</v>
      </c>
      <c r="I55" s="74">
        <v>0.90492260000000002</v>
      </c>
      <c r="J55" s="74">
        <v>0.64282270000000008</v>
      </c>
      <c r="K55" s="74">
        <v>0.40105810000000003</v>
      </c>
      <c r="L55" s="74">
        <v>0.3682956</v>
      </c>
      <c r="M55" s="74">
        <v>0.7264235</v>
      </c>
      <c r="N55" s="74">
        <v>0.88119809999999998</v>
      </c>
      <c r="O55" s="74">
        <v>1.6302159999999999</v>
      </c>
      <c r="P55" s="74">
        <v>1.4641440000000001</v>
      </c>
      <c r="Q55" s="74">
        <v>1.5432260000000002</v>
      </c>
      <c r="R55" s="74">
        <v>1.403138</v>
      </c>
      <c r="S55" s="74">
        <v>1.126352</v>
      </c>
      <c r="T55" s="74">
        <v>0.81625490000000001</v>
      </c>
      <c r="U55" s="74">
        <v>1.1752940000000001</v>
      </c>
      <c r="V55" s="74">
        <v>0.99376208809987288</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8.4400189999999995</v>
      </c>
      <c r="E56" s="71">
        <v>9.9869590000000006</v>
      </c>
      <c r="F56" s="71">
        <v>10.76224</v>
      </c>
      <c r="G56" s="71">
        <v>10.378071149999998</v>
      </c>
      <c r="H56" s="71">
        <v>12.061477199999999</v>
      </c>
      <c r="I56" s="71">
        <v>12.623173</v>
      </c>
      <c r="J56" s="71">
        <v>14.575973000000001</v>
      </c>
      <c r="K56" s="71">
        <v>22.358589000000002</v>
      </c>
      <c r="L56" s="71">
        <v>27.685870000000001</v>
      </c>
      <c r="M56" s="71">
        <v>29.008119000000001</v>
      </c>
      <c r="N56" s="71">
        <v>27.779860000000003</v>
      </c>
      <c r="O56" s="71">
        <v>28.780037</v>
      </c>
      <c r="P56" s="71">
        <v>30.483747999999999</v>
      </c>
      <c r="Q56" s="71">
        <v>28.564703999999999</v>
      </c>
      <c r="R56" s="71">
        <v>25.278854899999999</v>
      </c>
      <c r="S56" s="71">
        <v>24.457756</v>
      </c>
      <c r="T56" s="71">
        <v>25.514399000000001</v>
      </c>
      <c r="U56" s="71">
        <v>25.834497999999996</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8.4400189999999995</v>
      </c>
      <c r="E57" s="74">
        <v>9.9869590000000006</v>
      </c>
      <c r="F57" s="74">
        <v>10.76224</v>
      </c>
      <c r="G57" s="74">
        <v>10.337249999999999</v>
      </c>
      <c r="H57" s="74">
        <v>11.16827</v>
      </c>
      <c r="I57" s="74">
        <v>11.61825</v>
      </c>
      <c r="J57" s="74">
        <v>13.099920000000001</v>
      </c>
      <c r="K57" s="74">
        <v>19.92699</v>
      </c>
      <c r="L57" s="74">
        <v>22.6113</v>
      </c>
      <c r="M57" s="74">
        <v>21.856270000000002</v>
      </c>
      <c r="N57" s="74">
        <v>23.377560000000003</v>
      </c>
      <c r="O57" s="74">
        <v>25.310970000000001</v>
      </c>
      <c r="P57" s="74">
        <v>27.977599999999999</v>
      </c>
      <c r="Q57" s="74">
        <v>25.739939999999997</v>
      </c>
      <c r="R57" s="74">
        <v>24.30048</v>
      </c>
      <c r="S57" s="74">
        <v>23.438130000000001</v>
      </c>
      <c r="T57" s="74">
        <v>22.88626</v>
      </c>
      <c r="U57" s="74">
        <v>20.817349999999998</v>
      </c>
      <c r="V57" s="74">
        <v>80.579657479700202</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0</v>
      </c>
      <c r="G58" s="74">
        <v>4.082115E-2</v>
      </c>
      <c r="H58" s="74">
        <v>0.89320719999999998</v>
      </c>
      <c r="I58" s="74">
        <v>1.004923</v>
      </c>
      <c r="J58" s="74">
        <v>1.4760530000000001</v>
      </c>
      <c r="K58" s="74">
        <v>2.4315990000000003</v>
      </c>
      <c r="L58" s="74">
        <v>5.0745699999999996</v>
      </c>
      <c r="M58" s="74">
        <v>7.1518490000000003</v>
      </c>
      <c r="N58" s="74">
        <v>4.4023000000000003</v>
      </c>
      <c r="O58" s="74">
        <v>3.4690669999999999</v>
      </c>
      <c r="P58" s="74">
        <v>2.506148</v>
      </c>
      <c r="Q58" s="74">
        <v>2.8247640000000001</v>
      </c>
      <c r="R58" s="74">
        <v>0.97837490000000005</v>
      </c>
      <c r="S58" s="74">
        <v>1.0196259999999999</v>
      </c>
      <c r="T58" s="74">
        <v>2.628139</v>
      </c>
      <c r="U58" s="74">
        <v>5.0171479999999997</v>
      </c>
      <c r="V58" s="74">
        <v>19.420342520299798</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3.0324780000000002</v>
      </c>
      <c r="E59" s="74">
        <v>3.7244670000000002</v>
      </c>
      <c r="F59" s="74">
        <v>3.4186799999999997</v>
      </c>
      <c r="G59" s="74">
        <v>3.5012109999999996</v>
      </c>
      <c r="H59" s="74">
        <v>4.0344870000000004</v>
      </c>
      <c r="I59" s="74">
        <v>3.6218330000000001</v>
      </c>
      <c r="J59" s="74">
        <v>3.5350700000000002</v>
      </c>
      <c r="K59" s="74">
        <v>3.5742190000000003</v>
      </c>
      <c r="L59" s="74">
        <v>3.6049039999999999</v>
      </c>
      <c r="M59" s="74">
        <v>3.4514810000000002</v>
      </c>
      <c r="N59" s="74">
        <v>5.0163919999999997</v>
      </c>
      <c r="O59" s="74">
        <v>4.700024</v>
      </c>
      <c r="P59" s="74">
        <v>4.7762060000000002</v>
      </c>
      <c r="Q59" s="74">
        <v>4.5995059999999999</v>
      </c>
      <c r="R59" s="74">
        <v>5.0153340000000002</v>
      </c>
      <c r="S59" s="74">
        <v>4.5529500000000001</v>
      </c>
      <c r="T59" s="74">
        <v>4.8299989999999999</v>
      </c>
      <c r="U59" s="74">
        <v>4.2562749999999996</v>
      </c>
      <c r="V59" s="74">
        <v>16.475160461798019</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0.84422469999999994</v>
      </c>
      <c r="E60" s="74">
        <v>0.97568550000000009</v>
      </c>
      <c r="F60" s="74">
        <v>0.97671249999999998</v>
      </c>
      <c r="G60" s="74">
        <v>1.0301179999999999</v>
      </c>
      <c r="H60" s="74">
        <v>0.79800800000000005</v>
      </c>
      <c r="I60" s="74">
        <v>1.1790389999999999</v>
      </c>
      <c r="J60" s="74">
        <v>2.43716</v>
      </c>
      <c r="K60" s="74">
        <v>6.3594150000000003</v>
      </c>
      <c r="L60" s="74">
        <v>5.5460020000000005</v>
      </c>
      <c r="M60" s="74">
        <v>5.2081059999999999</v>
      </c>
      <c r="N60" s="74">
        <v>5.5460020000000005</v>
      </c>
      <c r="O60" s="74">
        <v>5.5223800000000001</v>
      </c>
      <c r="P60" s="74">
        <v>6.7486620000000004</v>
      </c>
      <c r="Q60" s="74">
        <v>6.2988200000000001</v>
      </c>
      <c r="R60" s="74">
        <v>6.1355209999999998</v>
      </c>
      <c r="S60" s="74">
        <v>7.3309930000000003</v>
      </c>
      <c r="T60" s="74">
        <v>6.5302619999999996</v>
      </c>
      <c r="U60" s="74">
        <v>5.1005750000000001</v>
      </c>
      <c r="V60" s="74">
        <v>19.743271187231898</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1.4097739999999999</v>
      </c>
      <c r="E61" s="74">
        <v>1.9578579999999999</v>
      </c>
      <c r="F61" s="74">
        <v>2.8021780000000001</v>
      </c>
      <c r="G61" s="74">
        <v>2.3766410000000002</v>
      </c>
      <c r="H61" s="74">
        <v>1.788994</v>
      </c>
      <c r="I61" s="74">
        <v>2.0678609999999997</v>
      </c>
      <c r="J61" s="74">
        <v>2.1180379999999999</v>
      </c>
      <c r="K61" s="74">
        <v>1.38758</v>
      </c>
      <c r="L61" s="74">
        <v>2.8870929999999997</v>
      </c>
      <c r="M61" s="74">
        <v>2.9199009999999999</v>
      </c>
      <c r="N61" s="74">
        <v>2.2174260000000001</v>
      </c>
      <c r="O61" s="74">
        <v>2.9170059999999998</v>
      </c>
      <c r="P61" s="74">
        <v>3.5143020000000003</v>
      </c>
      <c r="Q61" s="74">
        <v>3.62913</v>
      </c>
      <c r="R61" s="74">
        <v>2.6062959999999999</v>
      </c>
      <c r="S61" s="74">
        <v>2.4171680000000002</v>
      </c>
      <c r="T61" s="74">
        <v>2.1170369999999998</v>
      </c>
      <c r="U61" s="74">
        <v>1.9182629999999998</v>
      </c>
      <c r="V61" s="74">
        <v>7.4251994368150678</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0.12639729999999999</v>
      </c>
      <c r="E62" s="74">
        <v>0.17063630000000002</v>
      </c>
      <c r="F62" s="74">
        <v>0.18959590000000001</v>
      </c>
      <c r="G62" s="74">
        <v>0.11902410000000001</v>
      </c>
      <c r="H62" s="74">
        <v>0.12639729999999999</v>
      </c>
      <c r="I62" s="74">
        <v>5.3718829999999995E-2</v>
      </c>
      <c r="J62" s="74">
        <v>0.28966039999999998</v>
      </c>
      <c r="K62" s="74">
        <v>0.18538260000000001</v>
      </c>
      <c r="L62" s="74">
        <v>0.44449700000000003</v>
      </c>
      <c r="M62" s="74">
        <v>0.35707220000000001</v>
      </c>
      <c r="N62" s="74">
        <v>0.5435082</v>
      </c>
      <c r="O62" s="74">
        <v>0.65199910000000005</v>
      </c>
      <c r="P62" s="74">
        <v>0.60881339999999995</v>
      </c>
      <c r="Q62" s="74">
        <v>0.55614790000000003</v>
      </c>
      <c r="R62" s="74">
        <v>0.42237750000000002</v>
      </c>
      <c r="S62" s="74">
        <v>0.54666809999999999</v>
      </c>
      <c r="T62" s="74">
        <v>0.83083119999999999</v>
      </c>
      <c r="U62" s="74">
        <v>0.43336950000000002</v>
      </c>
      <c r="V62" s="74">
        <v>1.6774837273787944</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0.257581</v>
      </c>
      <c r="E63" s="74">
        <v>0.31858700000000001</v>
      </c>
      <c r="F63" s="74">
        <v>0.29825170000000001</v>
      </c>
      <c r="G63" s="74">
        <v>0.34231159999999999</v>
      </c>
      <c r="H63" s="74">
        <v>0.27678659999999999</v>
      </c>
      <c r="I63" s="74">
        <v>0.257581</v>
      </c>
      <c r="J63" s="74">
        <v>0.28130549999999999</v>
      </c>
      <c r="K63" s="74">
        <v>0.33892230000000001</v>
      </c>
      <c r="L63" s="74">
        <v>0.44963700000000001</v>
      </c>
      <c r="M63" s="74">
        <v>0.48014000000000001</v>
      </c>
      <c r="N63" s="74">
        <v>0.44624770000000002</v>
      </c>
      <c r="O63" s="74">
        <v>0.52194039999999997</v>
      </c>
      <c r="P63" s="74">
        <v>0.63604420000000006</v>
      </c>
      <c r="Q63" s="74">
        <v>0.53549729999999995</v>
      </c>
      <c r="R63" s="74">
        <v>0.62474680000000005</v>
      </c>
      <c r="S63" s="74">
        <v>0.50386450000000005</v>
      </c>
      <c r="T63" s="74">
        <v>0.58120430000000001</v>
      </c>
      <c r="U63" s="74">
        <v>0.59656759999999998</v>
      </c>
      <c r="V63" s="74">
        <v>2.3091898282676135</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342.74258859000003</v>
      </c>
      <c r="E64" s="71">
        <v>335.74760867999998</v>
      </c>
      <c r="F64" s="71">
        <v>345.56993517999996</v>
      </c>
      <c r="G64" s="71">
        <v>318.17452699</v>
      </c>
      <c r="H64" s="71">
        <v>282.45019631000002</v>
      </c>
      <c r="I64" s="71">
        <v>269.36825457999998</v>
      </c>
      <c r="J64" s="71">
        <v>272.20229187000001</v>
      </c>
      <c r="K64" s="71">
        <v>268.12573401000003</v>
      </c>
      <c r="L64" s="71">
        <v>242.01842157000002</v>
      </c>
      <c r="M64" s="71">
        <v>240.60419406</v>
      </c>
      <c r="N64" s="71">
        <v>256.31054983000001</v>
      </c>
      <c r="O64" s="71">
        <v>248.15410061</v>
      </c>
      <c r="P64" s="71">
        <v>263.88656940999999</v>
      </c>
      <c r="Q64" s="71">
        <v>259.0617646</v>
      </c>
      <c r="R64" s="71">
        <v>240.15703918</v>
      </c>
      <c r="S64" s="71">
        <v>200.80364305000001</v>
      </c>
      <c r="T64" s="71">
        <v>216.14090883</v>
      </c>
      <c r="U64" s="71">
        <v>227.60224050000002</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221.48000000000002</v>
      </c>
      <c r="E65" s="71">
        <v>208.41000000000003</v>
      </c>
      <c r="F65" s="71">
        <v>207.04</v>
      </c>
      <c r="G65" s="71">
        <v>188.95000000000002</v>
      </c>
      <c r="H65" s="71">
        <v>174.29</v>
      </c>
      <c r="I65" s="71">
        <v>165.95</v>
      </c>
      <c r="J65" s="71">
        <v>169.07</v>
      </c>
      <c r="K65" s="71">
        <v>171.62</v>
      </c>
      <c r="L65" s="71">
        <v>157.17000000000002</v>
      </c>
      <c r="M65" s="71">
        <v>154.12</v>
      </c>
      <c r="N65" s="71">
        <v>158.11000000000001</v>
      </c>
      <c r="O65" s="71">
        <v>148.57999999999998</v>
      </c>
      <c r="P65" s="71">
        <v>153.43</v>
      </c>
      <c r="Q65" s="71">
        <v>147.26</v>
      </c>
      <c r="R65" s="71">
        <v>133.72</v>
      </c>
      <c r="S65" s="71">
        <v>125.38</v>
      </c>
      <c r="T65" s="71">
        <v>128.37</v>
      </c>
      <c r="U65" s="71">
        <v>128.16</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61.14</v>
      </c>
      <c r="E66" s="71">
        <v>57.26</v>
      </c>
      <c r="F66" s="71">
        <v>56.77</v>
      </c>
      <c r="G66" s="71">
        <v>54.21</v>
      </c>
      <c r="H66" s="71">
        <v>52.3</v>
      </c>
      <c r="I66" s="71">
        <v>53.12</v>
      </c>
      <c r="J66" s="71">
        <v>51.65</v>
      </c>
      <c r="K66" s="71">
        <v>50.99</v>
      </c>
      <c r="L66" s="71">
        <v>50.05</v>
      </c>
      <c r="M66" s="71">
        <v>48.44</v>
      </c>
      <c r="N66" s="71">
        <v>47.11</v>
      </c>
      <c r="O66" s="71">
        <v>46.61</v>
      </c>
      <c r="P66" s="71">
        <v>46.5</v>
      </c>
      <c r="Q66" s="71">
        <v>46.46</v>
      </c>
      <c r="R66" s="71">
        <v>45.32</v>
      </c>
      <c r="S66" s="71">
        <v>44.970000000000006</v>
      </c>
      <c r="T66" s="71">
        <v>46.510000000000005</v>
      </c>
      <c r="U66" s="71">
        <v>43.58</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91.789999999999992</v>
      </c>
      <c r="E67" s="75">
        <v>87.85</v>
      </c>
      <c r="F67" s="75">
        <v>86.08</v>
      </c>
      <c r="G67" s="75">
        <v>82.51</v>
      </c>
      <c r="H67" s="75">
        <v>79.17</v>
      </c>
      <c r="I67" s="75">
        <v>78.86</v>
      </c>
      <c r="J67" s="75">
        <v>78.27000000000001</v>
      </c>
      <c r="K67" s="75">
        <v>79.850000000000009</v>
      </c>
      <c r="L67" s="75">
        <v>75.44</v>
      </c>
      <c r="M67" s="75">
        <v>72.66</v>
      </c>
      <c r="N67" s="75">
        <v>72.459999999999994</v>
      </c>
      <c r="O67" s="75">
        <v>70.61</v>
      </c>
      <c r="P67" s="75">
        <v>72.17</v>
      </c>
      <c r="Q67" s="75">
        <v>70.33</v>
      </c>
      <c r="R67" s="75">
        <v>66.91</v>
      </c>
      <c r="S67" s="75">
        <v>67.66</v>
      </c>
      <c r="T67" s="75">
        <v>68.3</v>
      </c>
      <c r="U67" s="75">
        <v>65.010000000000005</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2D00-000000000000}"/>
  </hyperlinks>
  <pageMargins left="0.18" right="0.25" top="0.75" bottom="0.75" header="0.3" footer="0.3"/>
  <pageSetup paperSize="9" scale="27"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Hoja38">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YEAR(TODAY())-2 &amp; ": " &amp; FIXED(HLOOKUP(YEAR(TODAY())-2,D3:AH4,2,FALSE)) &amp;
" Mtep"</f>
        <v>2021: 33.47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289</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341</v>
      </c>
      <c r="W3" s="63"/>
      <c r="Y3" s="174" t="s">
        <v>168</v>
      </c>
      <c r="Z3" s="174"/>
      <c r="AI3" s="14"/>
    </row>
    <row r="4" spans="1:58" s="17" customFormat="1" ht="36" customHeight="1" x14ac:dyDescent="0.2">
      <c r="A4" s="58"/>
      <c r="B4" s="176" t="s">
        <v>252</v>
      </c>
      <c r="C4" s="176"/>
      <c r="D4" s="66">
        <v>34.448599059999999</v>
      </c>
      <c r="E4" s="66">
        <v>37.531798710000004</v>
      </c>
      <c r="F4" s="66">
        <v>37.052663070000001</v>
      </c>
      <c r="G4" s="66">
        <v>35.598721689999998</v>
      </c>
      <c r="H4" s="66">
        <v>33.650477729999999</v>
      </c>
      <c r="I4" s="66">
        <v>36.798629599999998</v>
      </c>
      <c r="J4" s="66">
        <v>35.377822469999998</v>
      </c>
      <c r="K4" s="66">
        <v>34.164360879999997</v>
      </c>
      <c r="L4" s="66">
        <v>33.646179760000003</v>
      </c>
      <c r="M4" s="66">
        <v>34.323315990000005</v>
      </c>
      <c r="N4" s="66">
        <v>32.67510429</v>
      </c>
      <c r="O4" s="66">
        <v>33.915042309999997</v>
      </c>
      <c r="P4" s="66">
        <v>33.765377669999999</v>
      </c>
      <c r="Q4" s="66">
        <v>34.282736279999995</v>
      </c>
      <c r="R4" s="66">
        <v>33.568862959999997</v>
      </c>
      <c r="S4" s="66">
        <v>31.980353699999998</v>
      </c>
      <c r="T4" s="66">
        <v>33.474486779999999</v>
      </c>
      <c r="U4" s="66" t="s">
        <v>63</v>
      </c>
      <c r="V4" s="66">
        <f>+T4/$T$4*100</f>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10.11918635</v>
      </c>
      <c r="E5" s="74">
        <v>10.49181712</v>
      </c>
      <c r="F5" s="74">
        <v>10.09030042</v>
      </c>
      <c r="G5" s="74">
        <v>9.9167077000000017</v>
      </c>
      <c r="H5" s="74">
        <v>9.4555399099999988</v>
      </c>
      <c r="I5" s="74">
        <v>9.7010152899999991</v>
      </c>
      <c r="J5" s="74">
        <v>9.4716615100000006</v>
      </c>
      <c r="K5" s="74">
        <v>8.8650274700000011</v>
      </c>
      <c r="L5" s="74">
        <v>7.9480102200000005</v>
      </c>
      <c r="M5" s="74">
        <v>8.9748474700000003</v>
      </c>
      <c r="N5" s="74">
        <v>7.9831940100000001</v>
      </c>
      <c r="O5" s="74">
        <v>8.8013687800000007</v>
      </c>
      <c r="P5" s="74">
        <v>8.3916200000000014</v>
      </c>
      <c r="Q5" s="74">
        <v>8.2990727800000013</v>
      </c>
      <c r="R5" s="74">
        <v>7.9425496799999999</v>
      </c>
      <c r="S5" s="74">
        <v>7.7568774199999995</v>
      </c>
      <c r="T5" s="74">
        <v>7.1975443100000005</v>
      </c>
      <c r="U5" s="74" t="s">
        <v>63</v>
      </c>
      <c r="V5" s="74">
        <f t="shared" ref="V5:V12" si="0">+T5/$T$4*100</f>
        <v>21.501582256670527</v>
      </c>
      <c r="AD5" s="113"/>
      <c r="AE5" s="113"/>
      <c r="AO5" s="114" t="s">
        <v>320</v>
      </c>
      <c r="AP5" s="115">
        <f t="shared" ref="AP5:BF5" si="1">+E4/D4-1</f>
        <v>8.9501452428585537E-2</v>
      </c>
      <c r="AQ5" s="115">
        <f t="shared" si="1"/>
        <v>-1.2766125165014852E-2</v>
      </c>
      <c r="AR5" s="115">
        <f t="shared" si="1"/>
        <v>-3.923986184888284E-2</v>
      </c>
      <c r="AS5" s="115">
        <f t="shared" si="1"/>
        <v>-5.472791907995056E-2</v>
      </c>
      <c r="AT5" s="115">
        <f t="shared" si="1"/>
        <v>9.3554448030714443E-2</v>
      </c>
      <c r="AU5" s="115">
        <f t="shared" si="1"/>
        <v>-3.861032721718527E-2</v>
      </c>
      <c r="AV5" s="115">
        <f t="shared" si="1"/>
        <v>-3.4300064426774801E-2</v>
      </c>
      <c r="AW5" s="115">
        <f t="shared" si="1"/>
        <v>-1.5167300270011452E-2</v>
      </c>
      <c r="AX5" s="115">
        <f t="shared" si="1"/>
        <v>2.0125203955695836E-2</v>
      </c>
      <c r="AY5" s="115">
        <f t="shared" si="1"/>
        <v>-4.8020176735843578E-2</v>
      </c>
      <c r="AZ5" s="115">
        <f t="shared" si="1"/>
        <v>3.7947484696459588E-2</v>
      </c>
      <c r="BA5" s="115">
        <f t="shared" si="1"/>
        <v>-4.4129280049834962E-3</v>
      </c>
      <c r="BB5" s="115">
        <f t="shared" si="1"/>
        <v>1.5322162691509211E-2</v>
      </c>
      <c r="BC5" s="115">
        <f t="shared" si="1"/>
        <v>-2.0823113831099249E-2</v>
      </c>
      <c r="BD5" s="115">
        <f t="shared" si="1"/>
        <v>-4.7320913487383653E-2</v>
      </c>
      <c r="BE5" s="115">
        <f t="shared" si="1"/>
        <v>4.67203425583127E-2</v>
      </c>
      <c r="BF5" s="115" t="e">
        <f t="shared" si="1"/>
        <v>#VALUE!</v>
      </c>
    </row>
    <row r="6" spans="1:58" s="105" customFormat="1" ht="22.5" customHeight="1" x14ac:dyDescent="0.25">
      <c r="B6" s="111"/>
      <c r="C6" s="72" t="s">
        <v>0</v>
      </c>
      <c r="D6" s="74">
        <v>3.6066853000000001</v>
      </c>
      <c r="E6" s="74">
        <v>3.8852536500000001</v>
      </c>
      <c r="F6" s="74">
        <v>3.73136285</v>
      </c>
      <c r="G6" s="74">
        <v>3.8622527899999999</v>
      </c>
      <c r="H6" s="74">
        <v>3.4837489300000004</v>
      </c>
      <c r="I6" s="74">
        <v>3.8371023200000001</v>
      </c>
      <c r="J6" s="74">
        <v>3.3599312100000001</v>
      </c>
      <c r="K6" s="74">
        <v>3.0050945799999997</v>
      </c>
      <c r="L6" s="74">
        <v>2.8564273400000002</v>
      </c>
      <c r="M6" s="74">
        <v>2.5131986200000003</v>
      </c>
      <c r="N6" s="74">
        <v>2.23626397</v>
      </c>
      <c r="O6" s="74">
        <v>2.0585123699999999</v>
      </c>
      <c r="P6" s="74">
        <v>1.9320757100000001</v>
      </c>
      <c r="Q6" s="74">
        <v>2.1721180100000002</v>
      </c>
      <c r="R6" s="74">
        <v>2.1276054900000001</v>
      </c>
      <c r="S6" s="74">
        <v>2.11145746</v>
      </c>
      <c r="T6" s="74">
        <v>2.12809479</v>
      </c>
      <c r="U6" s="74" t="s">
        <v>63</v>
      </c>
      <c r="V6" s="74">
        <f t="shared" si="0"/>
        <v>6.3573634570895727</v>
      </c>
      <c r="AI6" s="23"/>
      <c r="AO6" s="114" t="s">
        <v>319</v>
      </c>
      <c r="AP6" s="115">
        <f t="shared" ref="AP6:BF6" si="2">+E64/D64-1</f>
        <v>0.20298147421946622</v>
      </c>
      <c r="AQ6" s="115">
        <f t="shared" si="2"/>
        <v>-2.0065960635385238E-2</v>
      </c>
      <c r="AR6" s="115">
        <f t="shared" si="2"/>
        <v>-0.12971870435576416</v>
      </c>
      <c r="AS6" s="115">
        <f t="shared" si="2"/>
        <v>-4.0303774617077126E-2</v>
      </c>
      <c r="AT6" s="115">
        <f t="shared" si="2"/>
        <v>0.15296460637621201</v>
      </c>
      <c r="AU6" s="115">
        <f t="shared" si="2"/>
        <v>-0.11985707052605354</v>
      </c>
      <c r="AV6" s="115">
        <f t="shared" si="2"/>
        <v>-9.7617750590122898E-2</v>
      </c>
      <c r="AW6" s="115">
        <f t="shared" si="2"/>
        <v>1.9926429903634801E-2</v>
      </c>
      <c r="AX6" s="115">
        <f t="shared" si="2"/>
        <v>-7.8625175458354124E-2</v>
      </c>
      <c r="AY6" s="115">
        <f t="shared" si="2"/>
        <v>-7.1747056524926522E-2</v>
      </c>
      <c r="AZ6" s="115">
        <f t="shared" si="2"/>
        <v>7.7740215308885752E-2</v>
      </c>
      <c r="BA6" s="115">
        <f t="shared" si="2"/>
        <v>-5.3753123910785239E-2</v>
      </c>
      <c r="BB6" s="115">
        <f t="shared" si="2"/>
        <v>2.6269313506600334E-2</v>
      </c>
      <c r="BC6" s="115">
        <f t="shared" si="2"/>
        <v>-7.113390371591799E-2</v>
      </c>
      <c r="BD6" s="115">
        <f t="shared" si="2"/>
        <v>-0.10816315806832066</v>
      </c>
      <c r="BE6" s="115">
        <f t="shared" si="2"/>
        <v>1.7506583998632141E-3</v>
      </c>
      <c r="BF6" s="115" t="e">
        <f t="shared" si="2"/>
        <v>#VALUE!</v>
      </c>
    </row>
    <row r="7" spans="1:58" s="23" customFormat="1" ht="22.5" customHeight="1" x14ac:dyDescent="0.25">
      <c r="B7" s="72"/>
      <c r="C7" s="72" t="s">
        <v>5</v>
      </c>
      <c r="D7" s="74">
        <v>4.9143554700000003</v>
      </c>
      <c r="E7" s="74">
        <v>7.3324231399999995</v>
      </c>
      <c r="F7" s="74">
        <v>7.2055231900000001</v>
      </c>
      <c r="G7" s="74">
        <v>5.3799554799999996</v>
      </c>
      <c r="H7" s="74">
        <v>5.3017733799999993</v>
      </c>
      <c r="I7" s="74">
        <v>6.8776296199999996</v>
      </c>
      <c r="J7" s="74">
        <v>5.9785365000000006</v>
      </c>
      <c r="K7" s="74">
        <v>4.5527421199999996</v>
      </c>
      <c r="L7" s="74">
        <v>5.1381535299999994</v>
      </c>
      <c r="M7" s="74">
        <v>4.4974017599999998</v>
      </c>
      <c r="N7" s="74">
        <v>4.1223215299999998</v>
      </c>
      <c r="O7" s="74">
        <v>4.3094138700000002</v>
      </c>
      <c r="P7" s="74">
        <v>4.1250920500000001</v>
      </c>
      <c r="Q7" s="74">
        <v>4.2152533599999993</v>
      </c>
      <c r="R7" s="74">
        <v>3.4842228</v>
      </c>
      <c r="S7" s="74">
        <v>2.8752121399999999</v>
      </c>
      <c r="T7" s="74">
        <v>3.01676506</v>
      </c>
      <c r="U7" s="74" t="s">
        <v>63</v>
      </c>
      <c r="V7" s="74">
        <f t="shared" si="0"/>
        <v>9.0121323736094627</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6.0645622300000008</v>
      </c>
      <c r="E8" s="74">
        <v>5.9694410399999995</v>
      </c>
      <c r="F8" s="74">
        <v>6.1041743399999993</v>
      </c>
      <c r="G8" s="74">
        <v>5.9829925499999996</v>
      </c>
      <c r="H8" s="74">
        <v>6.1310167600000005</v>
      </c>
      <c r="I8" s="74">
        <v>5.9418167999999998</v>
      </c>
      <c r="J8" s="74">
        <v>6.0426713200000002</v>
      </c>
      <c r="K8" s="74">
        <v>5.99055012</v>
      </c>
      <c r="L8" s="74">
        <v>6.1518652400000002</v>
      </c>
      <c r="M8" s="74">
        <v>6.1450894799999993</v>
      </c>
      <c r="N8" s="74">
        <v>6.0577864699999999</v>
      </c>
      <c r="O8" s="74">
        <v>6.0468410199999996</v>
      </c>
      <c r="P8" s="74">
        <v>5.8576410599999997</v>
      </c>
      <c r="Q8" s="74">
        <v>5.9399925599999994</v>
      </c>
      <c r="R8" s="74">
        <v>6.2206652199999999</v>
      </c>
      <c r="S8" s="74">
        <v>6.0697743499999994</v>
      </c>
      <c r="T8" s="74">
        <v>6.1497803900000001</v>
      </c>
      <c r="U8" s="74" t="s">
        <v>63</v>
      </c>
      <c r="V8" s="74">
        <f t="shared" si="0"/>
        <v>18.371544963235429</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1.185424</v>
      </c>
      <c r="E9" s="74">
        <v>0.98845743000000008</v>
      </c>
      <c r="F9" s="74">
        <v>1.21923972</v>
      </c>
      <c r="G9" s="74">
        <v>1.4716433500000001</v>
      </c>
      <c r="H9" s="74">
        <v>1.0909985799999999</v>
      </c>
      <c r="I9" s="74">
        <v>1.11129148</v>
      </c>
      <c r="J9" s="74">
        <v>1.0702733499999999</v>
      </c>
      <c r="K9" s="74">
        <v>1.44988501</v>
      </c>
      <c r="L9" s="74">
        <v>1.1041196900000001</v>
      </c>
      <c r="M9" s="74">
        <v>1.1521457800000001</v>
      </c>
      <c r="N9" s="74">
        <v>1.4421080300000002</v>
      </c>
      <c r="O9" s="74">
        <v>1.35872492</v>
      </c>
      <c r="P9" s="74">
        <v>1.2703463300000002</v>
      </c>
      <c r="Q9" s="74">
        <v>1.1438949399999998</v>
      </c>
      <c r="R9" s="74">
        <v>1.0681608499999999</v>
      </c>
      <c r="S9" s="74">
        <v>1.3659673299999999</v>
      </c>
      <c r="T9" s="74">
        <v>1.3580370900000001</v>
      </c>
      <c r="U9" s="74" t="s">
        <v>63</v>
      </c>
      <c r="V9" s="74">
        <f t="shared" si="0"/>
        <v>4.0569317729208212</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6.9917366300000001</v>
      </c>
      <c r="E10" s="74">
        <v>7.7839623199999997</v>
      </c>
      <c r="F10" s="74">
        <v>7.52009478</v>
      </c>
      <c r="G10" s="74">
        <v>7.7123916000000001</v>
      </c>
      <c r="H10" s="74">
        <v>7.0278198400000003</v>
      </c>
      <c r="I10" s="74">
        <v>8.3014636599999996</v>
      </c>
      <c r="J10" s="74">
        <v>8.1289245799999996</v>
      </c>
      <c r="K10" s="74">
        <v>8.6444100099999996</v>
      </c>
      <c r="L10" s="74">
        <v>8.8986185199999994</v>
      </c>
      <c r="M10" s="74">
        <v>9.2629362999999998</v>
      </c>
      <c r="N10" s="74">
        <v>9.0846573399999997</v>
      </c>
      <c r="O10" s="74">
        <v>9.2724279499999991</v>
      </c>
      <c r="P10" s="74">
        <v>9.8368369299999987</v>
      </c>
      <c r="Q10" s="74">
        <v>10.12635066</v>
      </c>
      <c r="R10" s="74">
        <v>10.308852510000001</v>
      </c>
      <c r="S10" s="74">
        <v>9.6456592899999993</v>
      </c>
      <c r="T10" s="74">
        <v>11.195256410000001</v>
      </c>
      <c r="U10" s="74" t="s">
        <v>63</v>
      </c>
      <c r="V10" s="74">
        <f t="shared" si="0"/>
        <v>33.444146533379651</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1.484128E-2</v>
      </c>
      <c r="E11" s="74">
        <v>1.3675720000000001E-2</v>
      </c>
      <c r="F11" s="74">
        <v>1.6530839999999998E-2</v>
      </c>
      <c r="G11" s="74">
        <v>2.2743900000000001E-2</v>
      </c>
      <c r="H11" s="74">
        <v>2.4160920000000002E-2</v>
      </c>
      <c r="I11" s="74">
        <v>2.5718810000000002E-2</v>
      </c>
      <c r="J11" s="74">
        <v>4.1855599999999993E-2</v>
      </c>
      <c r="K11" s="74">
        <v>4.3006190000000007E-2</v>
      </c>
      <c r="L11" s="74">
        <v>6.7092379999999993E-2</v>
      </c>
      <c r="M11" s="74">
        <v>9.5883460000000004E-2</v>
      </c>
      <c r="N11" s="74">
        <v>0.20112562</v>
      </c>
      <c r="O11" s="74">
        <v>0.26574921000000001</v>
      </c>
      <c r="P11" s="74">
        <v>0.41655862999999999</v>
      </c>
      <c r="Q11" s="74">
        <v>0.50988480000000003</v>
      </c>
      <c r="R11" s="74">
        <v>0.53078581000000002</v>
      </c>
      <c r="S11" s="74">
        <v>0.70146940999999996</v>
      </c>
      <c r="T11" s="74">
        <v>0.72905537000000009</v>
      </c>
      <c r="U11" s="74" t="s">
        <v>63</v>
      </c>
      <c r="V11" s="74">
        <f t="shared" si="0"/>
        <v>2.1779433835430413</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1.5518077999999988</v>
      </c>
      <c r="E12" s="70">
        <v>1.0667682900000059</v>
      </c>
      <c r="F12" s="70">
        <v>1.1654369299999985</v>
      </c>
      <c r="G12" s="70">
        <v>1.2500343199999975</v>
      </c>
      <c r="H12" s="70">
        <v>1.1354194099999972</v>
      </c>
      <c r="I12" s="70">
        <v>1.002591620000004</v>
      </c>
      <c r="J12" s="70">
        <v>1.2839683999999991</v>
      </c>
      <c r="K12" s="70">
        <v>1.6136453800000012</v>
      </c>
      <c r="L12" s="70">
        <v>1.4818928400000004</v>
      </c>
      <c r="M12" s="70">
        <v>1.681813120000001</v>
      </c>
      <c r="N12" s="70">
        <v>1.5476473200000029</v>
      </c>
      <c r="O12" s="70">
        <v>1.8020041899999981</v>
      </c>
      <c r="P12" s="70">
        <v>1.9352069599999986</v>
      </c>
      <c r="Q12" s="70">
        <v>1.8761691699999972</v>
      </c>
      <c r="R12" s="70">
        <v>1.8860205999999984</v>
      </c>
      <c r="S12" s="74">
        <v>1.4539362999999987</v>
      </c>
      <c r="T12" s="74">
        <v>1.6999533599999985</v>
      </c>
      <c r="U12" s="74" t="s">
        <v>63</v>
      </c>
      <c r="V12" s="74">
        <f t="shared" si="0"/>
        <v>5.0783552595514907</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25.546727690000001</v>
      </c>
      <c r="E13" s="71">
        <v>26.77046168</v>
      </c>
      <c r="F13" s="71">
        <v>26.926377670000001</v>
      </c>
      <c r="G13" s="71">
        <v>25.967219969999999</v>
      </c>
      <c r="H13" s="71">
        <v>24.292969890000002</v>
      </c>
      <c r="I13" s="71">
        <v>26.634236430000001</v>
      </c>
      <c r="J13" s="71">
        <v>25.22246088</v>
      </c>
      <c r="K13" s="71">
        <v>25.4482666</v>
      </c>
      <c r="L13" s="71">
        <v>25.454475600000002</v>
      </c>
      <c r="M13" s="71">
        <v>25.371953789999999</v>
      </c>
      <c r="N13" s="71">
        <v>24.772999459999998</v>
      </c>
      <c r="O13" s="71">
        <v>25.949734620000001</v>
      </c>
      <c r="P13" s="71">
        <v>25.968058540000001</v>
      </c>
      <c r="Q13" s="71">
        <v>26.324955809999999</v>
      </c>
      <c r="R13" s="71">
        <v>25.99987909</v>
      </c>
      <c r="S13" s="71">
        <v>24.568291990000002</v>
      </c>
      <c r="T13" s="71">
        <v>25.98072329</v>
      </c>
      <c r="U13" s="71" t="s">
        <v>63</v>
      </c>
      <c r="V13" s="71">
        <f>+T13/$T$13*100</f>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8.5384417900000003</v>
      </c>
      <c r="E14" s="74">
        <v>8.5041016500000008</v>
      </c>
      <c r="F14" s="74">
        <v>8.6889524700000003</v>
      </c>
      <c r="G14" s="74">
        <v>8.20386785</v>
      </c>
      <c r="H14" s="74">
        <v>7.7107935900000006</v>
      </c>
      <c r="I14" s="74">
        <v>8.1429621399999998</v>
      </c>
      <c r="J14" s="74">
        <v>7.7430001900000001</v>
      </c>
      <c r="K14" s="74">
        <v>7.6041459599999994</v>
      </c>
      <c r="L14" s="74">
        <v>7.9053348100000003</v>
      </c>
      <c r="M14" s="74">
        <v>7.5204601599999998</v>
      </c>
      <c r="N14" s="74">
        <v>7.2611993400000001</v>
      </c>
      <c r="O14" s="74">
        <v>7.8222878300000005</v>
      </c>
      <c r="P14" s="74">
        <v>7.4869270100000005</v>
      </c>
      <c r="Q14" s="74">
        <v>7.4907961699999994</v>
      </c>
      <c r="R14" s="74">
        <v>7.2972514300000002</v>
      </c>
      <c r="S14" s="74">
        <v>7.0590676199999995</v>
      </c>
      <c r="T14" s="74">
        <v>6.65409454</v>
      </c>
      <c r="U14" s="74" t="s">
        <v>63</v>
      </c>
      <c r="V14" s="74">
        <f t="shared" ref="V14:V19" si="3">+T14/$T$13*100</f>
        <v>25.611660097858653</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0.83387747000000001</v>
      </c>
      <c r="E15" s="74">
        <v>0.87775597999999999</v>
      </c>
      <c r="F15" s="74">
        <v>0.90794164999999993</v>
      </c>
      <c r="G15" s="74">
        <v>0.83714730999999998</v>
      </c>
      <c r="H15" s="74">
        <v>0.71479232000000004</v>
      </c>
      <c r="I15" s="74">
        <v>0.81534126000000007</v>
      </c>
      <c r="J15" s="74">
        <v>0.76780872</v>
      </c>
      <c r="K15" s="74">
        <v>0.71937576999999997</v>
      </c>
      <c r="L15" s="74">
        <v>0.71955142999999999</v>
      </c>
      <c r="M15" s="74">
        <v>0.68791044000000001</v>
      </c>
      <c r="N15" s="74">
        <v>0.63350361999999993</v>
      </c>
      <c r="O15" s="74">
        <v>0.61319488</v>
      </c>
      <c r="P15" s="74">
        <v>0.67827910999999996</v>
      </c>
      <c r="Q15" s="74">
        <v>0.64285673999999993</v>
      </c>
      <c r="R15" s="74">
        <v>0.72344993999999996</v>
      </c>
      <c r="S15" s="74">
        <v>0.71837752999999993</v>
      </c>
      <c r="T15" s="74">
        <v>0.81445204999999998</v>
      </c>
      <c r="U15" s="74" t="s">
        <v>63</v>
      </c>
      <c r="V15" s="74">
        <f t="shared" si="3"/>
        <v>3.1348320865011603</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1.1174827999999999</v>
      </c>
      <c r="E16" s="74">
        <v>1.1223929000000001</v>
      </c>
      <c r="F16" s="74">
        <v>1.1032552</v>
      </c>
      <c r="G16" s="74">
        <v>1.06906002</v>
      </c>
      <c r="H16" s="74">
        <v>0.88063126999999997</v>
      </c>
      <c r="I16" s="74">
        <v>1.06899385</v>
      </c>
      <c r="J16" s="74">
        <v>1.0060705400000001</v>
      </c>
      <c r="K16" s="74">
        <v>0.92357149000000005</v>
      </c>
      <c r="L16" s="74">
        <v>0.86219730000000006</v>
      </c>
      <c r="M16" s="74">
        <v>0.90653576999999996</v>
      </c>
      <c r="N16" s="74">
        <v>0.86499843999999992</v>
      </c>
      <c r="O16" s="74">
        <v>0.9745113700000001</v>
      </c>
      <c r="P16" s="74">
        <v>0.92095737999999994</v>
      </c>
      <c r="Q16" s="74">
        <v>0.98354220000000003</v>
      </c>
      <c r="R16" s="74">
        <v>0.85732001999999996</v>
      </c>
      <c r="S16" s="74">
        <v>0.78926629000000004</v>
      </c>
      <c r="T16" s="74">
        <v>0.91991367000000002</v>
      </c>
      <c r="U16" s="74" t="s">
        <v>63</v>
      </c>
      <c r="V16" s="74">
        <f t="shared" si="3"/>
        <v>3.5407546577199236</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6.9446719999999997</v>
      </c>
      <c r="E17" s="74">
        <v>7.3990959999999992</v>
      </c>
      <c r="F17" s="74">
        <v>7.4033959999999999</v>
      </c>
      <c r="G17" s="74">
        <v>7.1003320000000008</v>
      </c>
      <c r="H17" s="74">
        <v>6.6296540000000004</v>
      </c>
      <c r="I17" s="74">
        <v>7.1814300000000006</v>
      </c>
      <c r="J17" s="74">
        <v>6.8898039999999998</v>
      </c>
      <c r="K17" s="74">
        <v>6.9423500000000002</v>
      </c>
      <c r="L17" s="74">
        <v>6.876646</v>
      </c>
      <c r="M17" s="74">
        <v>6.8069860000000002</v>
      </c>
      <c r="N17" s="74">
        <v>6.7507419999999998</v>
      </c>
      <c r="O17" s="74">
        <v>6.9619579999999992</v>
      </c>
      <c r="P17" s="74">
        <v>6.969354</v>
      </c>
      <c r="Q17" s="74">
        <v>7.1181340000000004</v>
      </c>
      <c r="R17" s="74">
        <v>6.9926599999999999</v>
      </c>
      <c r="S17" s="74">
        <v>6.6132280000000003</v>
      </c>
      <c r="T17" s="74">
        <v>7.0600839999999998</v>
      </c>
      <c r="U17" s="74" t="s">
        <v>63</v>
      </c>
      <c r="V17" s="74">
        <f t="shared" si="3"/>
        <v>27.174316593092819</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3.8458671599999996</v>
      </c>
      <c r="E18" s="74">
        <v>4.1072884900000002</v>
      </c>
      <c r="F18" s="74">
        <v>4.0307131800000002</v>
      </c>
      <c r="G18" s="74">
        <v>4.0008330399999998</v>
      </c>
      <c r="H18" s="74">
        <v>4.0673527700000003</v>
      </c>
      <c r="I18" s="74">
        <v>4.5552038899999996</v>
      </c>
      <c r="J18" s="74">
        <v>4.0627907300000006</v>
      </c>
      <c r="K18" s="74">
        <v>4.2934481800000004</v>
      </c>
      <c r="L18" s="74">
        <v>4.0768112299999997</v>
      </c>
      <c r="M18" s="74">
        <v>3.9841374300000001</v>
      </c>
      <c r="N18" s="74">
        <v>3.83203775</v>
      </c>
      <c r="O18" s="74">
        <v>4.1154093899999999</v>
      </c>
      <c r="P18" s="74">
        <v>4.0336987999999998</v>
      </c>
      <c r="Q18" s="74">
        <v>4.0150207299999998</v>
      </c>
      <c r="R18" s="74">
        <v>3.9267178899999999</v>
      </c>
      <c r="S18" s="74">
        <v>3.6312365500000001</v>
      </c>
      <c r="T18" s="74">
        <v>4.1199714199999997</v>
      </c>
      <c r="U18" s="74" t="s">
        <v>63</v>
      </c>
      <c r="V18" s="74">
        <f t="shared" si="3"/>
        <v>15.857801085875773</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4.2663864700000005</v>
      </c>
      <c r="E19" s="74">
        <v>4.7598266700000007</v>
      </c>
      <c r="F19" s="74">
        <v>4.7921191799999994</v>
      </c>
      <c r="G19" s="74">
        <v>4.7559797599999998</v>
      </c>
      <c r="H19" s="74">
        <v>4.2897459500000004</v>
      </c>
      <c r="I19" s="74">
        <v>4.8703052900000001</v>
      </c>
      <c r="J19" s="74">
        <v>4.7529867000000001</v>
      </c>
      <c r="K19" s="74">
        <v>4.9653752000000004</v>
      </c>
      <c r="L19" s="74">
        <v>5.0139348300000002</v>
      </c>
      <c r="M19" s="74">
        <v>5.4659240000000002</v>
      </c>
      <c r="N19" s="74">
        <v>5.43051832</v>
      </c>
      <c r="O19" s="74">
        <v>5.4623731500000003</v>
      </c>
      <c r="P19" s="74">
        <v>5.87884224</v>
      </c>
      <c r="Q19" s="74">
        <v>6.0746059599999995</v>
      </c>
      <c r="R19" s="74">
        <v>6.2024798099999998</v>
      </c>
      <c r="S19" s="74">
        <v>5.7571160099999998</v>
      </c>
      <c r="T19" s="74">
        <v>6.4122075999999995</v>
      </c>
      <c r="U19" s="74" t="s">
        <v>63</v>
      </c>
      <c r="V19" s="74">
        <f t="shared" si="3"/>
        <v>24.680635440461593</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6.0701874500000006</v>
      </c>
      <c r="E20" s="71">
        <v>7.0788605499999999</v>
      </c>
      <c r="F20" s="71">
        <v>6.98718576</v>
      </c>
      <c r="G20" s="71">
        <v>6.6592672400000001</v>
      </c>
      <c r="H20" s="71">
        <v>6.1981057399999999</v>
      </c>
      <c r="I20" s="71">
        <v>6.9378574500000001</v>
      </c>
      <c r="J20" s="71">
        <v>6.3212059700000003</v>
      </c>
      <c r="K20" s="71">
        <v>6.0552398800000002</v>
      </c>
      <c r="L20" s="71">
        <v>6.1282261</v>
      </c>
      <c r="M20" s="71">
        <v>5.8560430600000002</v>
      </c>
      <c r="N20" s="71">
        <v>5.8994354800000002</v>
      </c>
      <c r="O20" s="71">
        <v>5.9131171400000007</v>
      </c>
      <c r="P20" s="71">
        <v>5.8071212800000005</v>
      </c>
      <c r="Q20" s="71">
        <v>6.0426290099999997</v>
      </c>
      <c r="R20" s="71">
        <v>5.9039732700000007</v>
      </c>
      <c r="S20" s="71">
        <v>5.9296609600000005</v>
      </c>
      <c r="T20" s="71">
        <v>6.1742295599999997</v>
      </c>
      <c r="U20" s="71" t="s">
        <v>63</v>
      </c>
      <c r="V20" s="71">
        <f>+T20/$T$20*100</f>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4.2999999999999997E-2</v>
      </c>
      <c r="E21" s="74">
        <v>4.1366E-2</v>
      </c>
      <c r="F21" s="74">
        <v>4.0334000000000002E-2</v>
      </c>
      <c r="G21" s="74">
        <v>5.6158E-2</v>
      </c>
      <c r="H21" s="74">
        <v>4.6009999999999995E-2</v>
      </c>
      <c r="I21" s="74">
        <v>4.1624000000000001E-2</v>
      </c>
      <c r="J21" s="74">
        <v>3.5776000000000002E-2</v>
      </c>
      <c r="K21" s="74">
        <v>2.6832000000000002E-2</v>
      </c>
      <c r="L21" s="74">
        <v>2.0124E-2</v>
      </c>
      <c r="M21" s="74">
        <v>2.0295999999999998E-2</v>
      </c>
      <c r="N21" s="74">
        <v>1.8231999999999998E-2</v>
      </c>
      <c r="O21" s="74">
        <v>1.72E-2</v>
      </c>
      <c r="P21" s="74">
        <v>1.5824000000000001E-2</v>
      </c>
      <c r="Q21" s="74">
        <v>2.2789999999999998E-2</v>
      </c>
      <c r="R21" s="74">
        <v>2.6315999999999999E-2</v>
      </c>
      <c r="S21" s="74">
        <v>1.7286000000000003E-2</v>
      </c>
      <c r="T21" s="74">
        <v>1.4706E-2</v>
      </c>
      <c r="U21" s="74" t="s">
        <v>63</v>
      </c>
      <c r="V21" s="74">
        <f t="shared" ref="V21:V29" si="4">+T21/$T$20*100</f>
        <v>0.23818356374815455</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0.965866</v>
      </c>
      <c r="E22" s="74">
        <v>1.0597780000000001</v>
      </c>
      <c r="F22" s="74">
        <v>0.9079020000000001</v>
      </c>
      <c r="G22" s="74">
        <v>0.94849400000000006</v>
      </c>
      <c r="H22" s="74">
        <v>0.842198</v>
      </c>
      <c r="I22" s="74">
        <v>0.96827399999999997</v>
      </c>
      <c r="J22" s="74">
        <v>0.81218400000000002</v>
      </c>
      <c r="K22" s="74">
        <v>0.57843600000000006</v>
      </c>
      <c r="L22" s="74">
        <v>0.58376800000000006</v>
      </c>
      <c r="M22" s="74">
        <v>0.47480600000000001</v>
      </c>
      <c r="N22" s="74">
        <v>0.44677</v>
      </c>
      <c r="O22" s="74">
        <v>0.32146800000000003</v>
      </c>
      <c r="P22" s="74">
        <v>0.2838</v>
      </c>
      <c r="Q22" s="74">
        <v>0.360684</v>
      </c>
      <c r="R22" s="74">
        <v>0.33118599999999998</v>
      </c>
      <c r="S22" s="74">
        <v>0.34322599999999998</v>
      </c>
      <c r="T22" s="74">
        <v>0.329036</v>
      </c>
      <c r="U22" s="74" t="s">
        <v>63</v>
      </c>
      <c r="V22" s="74">
        <f t="shared" si="4"/>
        <v>5.329183128072744</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1.0051680000000001</v>
      </c>
      <c r="E23" s="74">
        <v>2.042586</v>
      </c>
      <c r="F23" s="74">
        <v>1.896644</v>
      </c>
      <c r="G23" s="74">
        <v>1.2395180000000001</v>
      </c>
      <c r="H23" s="74">
        <v>1.3758280000000001</v>
      </c>
      <c r="I23" s="74">
        <v>1.841604</v>
      </c>
      <c r="J23" s="74">
        <v>1.354414</v>
      </c>
      <c r="K23" s="74">
        <v>0.969306</v>
      </c>
      <c r="L23" s="74">
        <v>1.2359059999999999</v>
      </c>
      <c r="M23" s="74">
        <v>1.016348</v>
      </c>
      <c r="N23" s="74">
        <v>0.75568199999999996</v>
      </c>
      <c r="O23" s="74">
        <v>0.90377399999999997</v>
      </c>
      <c r="P23" s="74">
        <v>0.792404</v>
      </c>
      <c r="Q23" s="74">
        <v>0.86593399999999998</v>
      </c>
      <c r="R23" s="74">
        <v>0.68507600000000002</v>
      </c>
      <c r="S23" s="74">
        <v>0.44548000000000004</v>
      </c>
      <c r="T23" s="74">
        <v>0.48031000000000001</v>
      </c>
      <c r="U23" s="74" t="s">
        <v>63</v>
      </c>
      <c r="V23" s="74">
        <f t="shared" si="4"/>
        <v>7.7792701961020061</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2.001306</v>
      </c>
      <c r="E24" s="74">
        <v>1.969916</v>
      </c>
      <c r="F24" s="74">
        <v>2.0143779999999998</v>
      </c>
      <c r="G24" s="74">
        <v>1.9743879999999998</v>
      </c>
      <c r="H24" s="74">
        <v>2.0232360000000003</v>
      </c>
      <c r="I24" s="74">
        <v>1.9607999999999999</v>
      </c>
      <c r="J24" s="74">
        <v>1.9940820000000001</v>
      </c>
      <c r="K24" s="74">
        <v>1.976882</v>
      </c>
      <c r="L24" s="74">
        <v>2.030116</v>
      </c>
      <c r="M24" s="74">
        <v>2.0278800000000001</v>
      </c>
      <c r="N24" s="74">
        <v>1.9990699999999999</v>
      </c>
      <c r="O24" s="74">
        <v>1.9954580000000002</v>
      </c>
      <c r="P24" s="74">
        <v>1.933022</v>
      </c>
      <c r="Q24" s="74">
        <v>1.9601980000000001</v>
      </c>
      <c r="R24" s="74">
        <v>2.0528200000000001</v>
      </c>
      <c r="S24" s="74">
        <v>2.0030260000000002</v>
      </c>
      <c r="T24" s="74">
        <v>2.0294280000000002</v>
      </c>
      <c r="U24" s="74" t="s">
        <v>63</v>
      </c>
      <c r="V24" s="74">
        <f t="shared" si="4"/>
        <v>32.86933179724533</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1.185424</v>
      </c>
      <c r="E25" s="74">
        <v>0.98845743000000008</v>
      </c>
      <c r="F25" s="74">
        <v>1.21923972</v>
      </c>
      <c r="G25" s="74">
        <v>1.4716433500000001</v>
      </c>
      <c r="H25" s="74">
        <v>1.0909985799999999</v>
      </c>
      <c r="I25" s="74">
        <v>1.11129148</v>
      </c>
      <c r="J25" s="74">
        <v>1.0702733499999999</v>
      </c>
      <c r="K25" s="74">
        <v>1.44988501</v>
      </c>
      <c r="L25" s="74">
        <v>1.1041196900000001</v>
      </c>
      <c r="M25" s="74">
        <v>1.1521457800000001</v>
      </c>
      <c r="N25" s="74">
        <v>1.4421080300000002</v>
      </c>
      <c r="O25" s="74">
        <v>1.35872492</v>
      </c>
      <c r="P25" s="74">
        <v>1.2703463300000002</v>
      </c>
      <c r="Q25" s="74">
        <v>1.1438949399999998</v>
      </c>
      <c r="R25" s="74">
        <v>1.0681608499999999</v>
      </c>
      <c r="S25" s="74">
        <v>1.3659673299999999</v>
      </c>
      <c r="T25" s="74">
        <v>1.3580370900000001</v>
      </c>
      <c r="U25" s="74" t="s">
        <v>63</v>
      </c>
      <c r="V25" s="74">
        <f t="shared" si="4"/>
        <v>21.995247776307174</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0.83325417000000002</v>
      </c>
      <c r="E26" s="74">
        <v>0.94158140999999995</v>
      </c>
      <c r="F26" s="74">
        <v>0.87048521000000001</v>
      </c>
      <c r="G26" s="74">
        <v>0.90951397999999994</v>
      </c>
      <c r="H26" s="74">
        <v>0.77030424000000008</v>
      </c>
      <c r="I26" s="74">
        <v>0.96205715000000003</v>
      </c>
      <c r="J26" s="74">
        <v>0.98682101999999994</v>
      </c>
      <c r="K26" s="74">
        <v>0.98345867999999992</v>
      </c>
      <c r="L26" s="74">
        <v>1.0622460300000001</v>
      </c>
      <c r="M26" s="74">
        <v>1.04374382</v>
      </c>
      <c r="N26" s="74">
        <v>1.0151198299999999</v>
      </c>
      <c r="O26" s="74">
        <v>1.02786701</v>
      </c>
      <c r="P26" s="74">
        <v>1.06068031</v>
      </c>
      <c r="Q26" s="74">
        <v>1.15507727</v>
      </c>
      <c r="R26" s="74">
        <v>1.1869246099999999</v>
      </c>
      <c r="S26" s="74">
        <v>1.03368422</v>
      </c>
      <c r="T26" s="74">
        <v>1.2117271000000001</v>
      </c>
      <c r="U26" s="74" t="s">
        <v>63</v>
      </c>
      <c r="V26" s="74">
        <f t="shared" si="4"/>
        <v>19.625559565362195</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1.4615009999999999E-2</v>
      </c>
      <c r="E27" s="74">
        <v>1.338513E-2</v>
      </c>
      <c r="F27" s="74">
        <v>1.620309E-2</v>
      </c>
      <c r="G27" s="74">
        <v>2.2404719999999999E-2</v>
      </c>
      <c r="H27" s="74">
        <v>2.3789660000000001E-2</v>
      </c>
      <c r="I27" s="74">
        <v>2.5311260000000002E-2</v>
      </c>
      <c r="J27" s="74">
        <v>4.13998E-2</v>
      </c>
      <c r="K27" s="74">
        <v>4.2511779999999999E-2</v>
      </c>
      <c r="L27" s="74">
        <v>6.6537509999999994E-2</v>
      </c>
      <c r="M27" s="74">
        <v>9.5216790000000009E-2</v>
      </c>
      <c r="N27" s="74">
        <v>0.20015287000000001</v>
      </c>
      <c r="O27" s="74">
        <v>0.26385153</v>
      </c>
      <c r="P27" s="74">
        <v>0.41238650999999998</v>
      </c>
      <c r="Q27" s="74">
        <v>0.50212544999999997</v>
      </c>
      <c r="R27" s="74">
        <v>0.51812815999999995</v>
      </c>
      <c r="S27" s="74">
        <v>0.68268089999999992</v>
      </c>
      <c r="T27" s="74">
        <v>0.70346882000000011</v>
      </c>
      <c r="U27" s="74" t="s">
        <v>63</v>
      </c>
      <c r="V27" s="74">
        <f t="shared" si="4"/>
        <v>11.393629167231678</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2.2626999999999999E-4</v>
      </c>
      <c r="E28" s="74">
        <v>2.9059000000000002E-4</v>
      </c>
      <c r="F28" s="74">
        <v>3.2774999999999997E-4</v>
      </c>
      <c r="G28" s="74">
        <v>3.3917999999999996E-4</v>
      </c>
      <c r="H28" s="74">
        <v>3.7125999999999999E-4</v>
      </c>
      <c r="I28" s="74">
        <v>4.0755000000000001E-4</v>
      </c>
      <c r="J28" s="74">
        <v>4.5579999999999997E-4</v>
      </c>
      <c r="K28" s="74">
        <v>4.9441000000000003E-4</v>
      </c>
      <c r="L28" s="74">
        <v>5.5486999999999995E-4</v>
      </c>
      <c r="M28" s="74">
        <v>6.6666999999999996E-4</v>
      </c>
      <c r="N28" s="74">
        <v>9.7274999999999998E-4</v>
      </c>
      <c r="O28" s="74">
        <v>1.8976800000000001E-3</v>
      </c>
      <c r="P28" s="74">
        <v>4.1721199999999996E-3</v>
      </c>
      <c r="Q28" s="74">
        <v>7.7593500000000008E-3</v>
      </c>
      <c r="R28" s="74">
        <v>1.2657649999999999E-2</v>
      </c>
      <c r="S28" s="74">
        <v>1.8788509999999998E-2</v>
      </c>
      <c r="T28" s="74">
        <v>2.558655E-2</v>
      </c>
      <c r="U28" s="74" t="s">
        <v>63</v>
      </c>
      <c r="V28" s="74">
        <f t="shared" si="4"/>
        <v>0.41440878981506479</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[1]Finlandia!C29</f>
        <v>Otras renovables</v>
      </c>
      <c r="D29" s="74">
        <v>2.1328000000000458E-2</v>
      </c>
      <c r="E29" s="74">
        <v>2.1499989999999691E-2</v>
      </c>
      <c r="F29" s="74">
        <v>2.1671989999999752E-2</v>
      </c>
      <c r="G29" s="74">
        <v>3.6808010000000557E-2</v>
      </c>
      <c r="H29" s="74">
        <v>2.5370000000000559E-2</v>
      </c>
      <c r="I29" s="74">
        <v>2.648801000000045E-2</v>
      </c>
      <c r="J29" s="74">
        <v>2.5800000000001155E-2</v>
      </c>
      <c r="K29" s="74">
        <v>2.7434000000000403E-2</v>
      </c>
      <c r="L29" s="74">
        <v>2.4853999999999488E-2</v>
      </c>
      <c r="M29" s="74">
        <v>2.4939999999999074E-2</v>
      </c>
      <c r="N29" s="74">
        <v>2.1328000000000458E-2</v>
      </c>
      <c r="O29" s="74">
        <v>2.2876000000001007E-2</v>
      </c>
      <c r="P29" s="74">
        <v>3.448600999999929E-2</v>
      </c>
      <c r="Q29" s="74">
        <v>2.4166000000000132E-2</v>
      </c>
      <c r="R29" s="74">
        <v>2.2704000000000057E-2</v>
      </c>
      <c r="S29" s="74">
        <v>1.9522000000000261E-2</v>
      </c>
      <c r="T29" s="74">
        <v>2.1929999999999339E-2</v>
      </c>
      <c r="U29" s="74" t="s">
        <v>63</v>
      </c>
      <c r="V29" s="74">
        <f t="shared" si="4"/>
        <v>0.35518601611565831</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25.546727690000001</v>
      </c>
      <c r="E30" s="71">
        <v>26.77046168</v>
      </c>
      <c r="F30" s="71">
        <v>26.926377670000001</v>
      </c>
      <c r="G30" s="71">
        <v>25.967219969999999</v>
      </c>
      <c r="H30" s="71">
        <v>24.292969890000002</v>
      </c>
      <c r="I30" s="71">
        <v>26.634236430000001</v>
      </c>
      <c r="J30" s="71">
        <v>25.22246088</v>
      </c>
      <c r="K30" s="71">
        <v>25.4482666</v>
      </c>
      <c r="L30" s="71">
        <v>25.454475600000002</v>
      </c>
      <c r="M30" s="71">
        <v>25.371953789999999</v>
      </c>
      <c r="N30" s="71">
        <v>24.772999459999998</v>
      </c>
      <c r="O30" s="71">
        <v>25.949734620000001</v>
      </c>
      <c r="P30" s="71">
        <v>25.968058540000001</v>
      </c>
      <c r="Q30" s="71">
        <v>26.324955809999999</v>
      </c>
      <c r="R30" s="71">
        <v>25.99987909</v>
      </c>
      <c r="S30" s="71">
        <v>24.568291990000002</v>
      </c>
      <c r="T30" s="71">
        <v>25.98072329</v>
      </c>
      <c r="U30" s="71" t="s">
        <v>63</v>
      </c>
      <c r="V30" s="71">
        <f>+T30/$T$30*100</f>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[1]Finlandia!C31</f>
        <v>Industria</v>
      </c>
      <c r="D31" s="74">
        <v>11.529218010000001</v>
      </c>
      <c r="E31" s="74">
        <v>12.56894421</v>
      </c>
      <c r="F31" s="74">
        <v>12.29321899</v>
      </c>
      <c r="G31" s="74">
        <v>11.64677515</v>
      </c>
      <c r="H31" s="74">
        <v>9.73594604</v>
      </c>
      <c r="I31" s="74">
        <v>11.10175875</v>
      </c>
      <c r="J31" s="74">
        <v>10.90324837</v>
      </c>
      <c r="K31" s="74">
        <v>10.689049440000002</v>
      </c>
      <c r="L31" s="74">
        <v>10.61529545</v>
      </c>
      <c r="M31" s="74">
        <v>10.593648480000001</v>
      </c>
      <c r="N31" s="74">
        <v>10.483755800000001</v>
      </c>
      <c r="O31" s="74">
        <v>10.904153819999999</v>
      </c>
      <c r="P31" s="74">
        <v>11.106721439999999</v>
      </c>
      <c r="Q31" s="74">
        <v>11.469106379999999</v>
      </c>
      <c r="R31" s="74">
        <v>11.31066427</v>
      </c>
      <c r="S31" s="74">
        <v>10.605484450000001</v>
      </c>
      <c r="T31" s="74">
        <v>11.209892400000001</v>
      </c>
      <c r="U31" s="74" t="s">
        <v>63</v>
      </c>
      <c r="V31" s="74">
        <f t="shared" ref="V31:V32" si="5">+T31/$T$30*100</f>
        <v>43.146960440145627</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4.3372842499999997</v>
      </c>
      <c r="E32" s="74">
        <v>4.4023068800000003</v>
      </c>
      <c r="F32" s="74">
        <v>4.5261162000000006</v>
      </c>
      <c r="G32" s="74">
        <v>4.3867877200000001</v>
      </c>
      <c r="H32" s="74">
        <v>4.2756016299999997</v>
      </c>
      <c r="I32" s="74">
        <v>4.4706006500000006</v>
      </c>
      <c r="J32" s="74">
        <v>4.4388322999999996</v>
      </c>
      <c r="K32" s="74">
        <v>4.3323281600000003</v>
      </c>
      <c r="L32" s="74">
        <v>4.3313242699999996</v>
      </c>
      <c r="M32" s="74">
        <v>4.2225971499999995</v>
      </c>
      <c r="N32" s="74">
        <v>4.2165339299999998</v>
      </c>
      <c r="O32" s="74">
        <v>4.3044393200000002</v>
      </c>
      <c r="P32" s="74">
        <v>4.3137167099999996</v>
      </c>
      <c r="Q32" s="74">
        <v>4.3457691499999997</v>
      </c>
      <c r="R32" s="74">
        <v>4.2948276400000003</v>
      </c>
      <c r="S32" s="74">
        <v>3.9987104900000001</v>
      </c>
      <c r="T32" s="74">
        <v>4.1466713200000003</v>
      </c>
      <c r="U32" s="74" t="s">
        <v>63</v>
      </c>
      <c r="V32" s="74">
        <f t="shared" si="5"/>
        <v>15.960569202459645</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7.6400215000000005</v>
      </c>
      <c r="E33" s="74">
        <v>7.80052477</v>
      </c>
      <c r="F33" s="74">
        <v>7.8021741999999996</v>
      </c>
      <c r="G33" s="74">
        <v>7.6690072199999992</v>
      </c>
      <c r="H33" s="74">
        <v>8.1287278700000005</v>
      </c>
      <c r="I33" s="74">
        <v>8.8196776200000002</v>
      </c>
      <c r="J33" s="74">
        <v>7.8690202999999999</v>
      </c>
      <c r="K33" s="74">
        <v>8.4023438800000001</v>
      </c>
      <c r="L33" s="74">
        <v>8.0032311200000006</v>
      </c>
      <c r="M33" s="74">
        <v>7.9427772900000004</v>
      </c>
      <c r="N33" s="74">
        <v>7.6170733000000004</v>
      </c>
      <c r="O33" s="74">
        <v>8.1646353099999995</v>
      </c>
      <c r="P33" s="74">
        <v>8.1205375899999996</v>
      </c>
      <c r="Q33" s="74">
        <v>8.1522130999999991</v>
      </c>
      <c r="R33" s="74">
        <v>8.0047425000000008</v>
      </c>
      <c r="S33" s="74">
        <v>7.4526388100000007</v>
      </c>
      <c r="T33" s="74">
        <v>8.3193051999999987</v>
      </c>
      <c r="U33" s="74" t="s">
        <v>63</v>
      </c>
      <c r="V33" s="74">
        <f>+T33/$T$30*100</f>
        <v>32.021068494279007</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8.5384417900000003</v>
      </c>
      <c r="E34" s="71">
        <v>8.5041016500000008</v>
      </c>
      <c r="F34" s="71">
        <v>8.6889524700000003</v>
      </c>
      <c r="G34" s="71">
        <v>8.20386785</v>
      </c>
      <c r="H34" s="71">
        <v>7.7107935900000006</v>
      </c>
      <c r="I34" s="71">
        <v>8.1429621399999998</v>
      </c>
      <c r="J34" s="71">
        <v>7.7430001900000001</v>
      </c>
      <c r="K34" s="71">
        <v>7.6041459599999994</v>
      </c>
      <c r="L34" s="71">
        <v>7.9053348100000003</v>
      </c>
      <c r="M34" s="71">
        <v>7.5204601599999998</v>
      </c>
      <c r="N34" s="71">
        <v>7.2611993400000001</v>
      </c>
      <c r="O34" s="71">
        <v>7.8222878300000005</v>
      </c>
      <c r="P34" s="71">
        <v>7.4869270100000005</v>
      </c>
      <c r="Q34" s="71">
        <v>7.4907961699999994</v>
      </c>
      <c r="R34" s="71">
        <v>7.2972514300000002</v>
      </c>
      <c r="S34" s="71">
        <v>7.0590676199999995</v>
      </c>
      <c r="T34" s="71">
        <v>6.65409454</v>
      </c>
      <c r="U34" s="71" t="s">
        <v>63</v>
      </c>
      <c r="V34" s="71">
        <f>+T34/$T$34*100</f>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1.49916597</v>
      </c>
      <c r="E35" s="74">
        <v>1.4849942900000002</v>
      </c>
      <c r="F35" s="74">
        <v>1.4396367600000002</v>
      </c>
      <c r="G35" s="74">
        <v>1.39252869</v>
      </c>
      <c r="H35" s="74">
        <v>1.2124714599999999</v>
      </c>
      <c r="I35" s="74">
        <v>1.3281343699999999</v>
      </c>
      <c r="J35" s="74">
        <v>1.29129235</v>
      </c>
      <c r="K35" s="74">
        <v>1.24458515</v>
      </c>
      <c r="L35" s="74">
        <v>1.1588740800000001</v>
      </c>
      <c r="M35" s="74">
        <v>1.14051082</v>
      </c>
      <c r="N35" s="74">
        <v>1.0799226399999999</v>
      </c>
      <c r="O35" s="74">
        <v>1.09516949</v>
      </c>
      <c r="P35" s="74">
        <v>1.0940723700000001</v>
      </c>
      <c r="Q35" s="74">
        <v>1.1058697099999999</v>
      </c>
      <c r="R35" s="74">
        <v>1.0202230800000001</v>
      </c>
      <c r="S35" s="74">
        <v>0.93561839999999996</v>
      </c>
      <c r="T35" s="74">
        <v>0.94085463999999996</v>
      </c>
      <c r="U35" s="74" t="s">
        <v>63</v>
      </c>
      <c r="V35" s="74">
        <f t="shared" ref="V35:V37" si="6">+T35/$T$34*100</f>
        <v>14.13948410778065</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4.2789767799999998</v>
      </c>
      <c r="E36" s="74">
        <v>4.34012508</v>
      </c>
      <c r="F36" s="74">
        <v>4.4590275600000009</v>
      </c>
      <c r="G36" s="74">
        <v>4.2438893200000001</v>
      </c>
      <c r="H36" s="74">
        <v>4.0525013100000002</v>
      </c>
      <c r="I36" s="74">
        <v>4.2253321900000005</v>
      </c>
      <c r="J36" s="74">
        <v>4.1445390299999998</v>
      </c>
      <c r="K36" s="74">
        <v>4.0545629100000005</v>
      </c>
      <c r="L36" s="74">
        <v>4.0384983800000001</v>
      </c>
      <c r="M36" s="74">
        <v>3.65636362</v>
      </c>
      <c r="N36" s="74">
        <v>3.6528875300000001</v>
      </c>
      <c r="O36" s="74">
        <v>4.0576797099999995</v>
      </c>
      <c r="P36" s="74">
        <v>3.8446417799999999</v>
      </c>
      <c r="Q36" s="74">
        <v>3.8937532200000002</v>
      </c>
      <c r="R36" s="74">
        <v>3.7731412300000002</v>
      </c>
      <c r="S36" s="74">
        <v>3.5065973100000001</v>
      </c>
      <c r="T36" s="74">
        <v>3.3327206500000002</v>
      </c>
      <c r="U36" s="74" t="s">
        <v>63</v>
      </c>
      <c r="V36" s="74">
        <f t="shared" si="6"/>
        <v>50.085261487733533</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1.0108603199999999</v>
      </c>
      <c r="E37" s="74">
        <v>0.99668568000000002</v>
      </c>
      <c r="F37" s="74">
        <v>0.95396341000000007</v>
      </c>
      <c r="G37" s="74">
        <v>0.74342612000000008</v>
      </c>
      <c r="H37" s="74">
        <v>0.77307286999999991</v>
      </c>
      <c r="I37" s="74">
        <v>0.84839544999999994</v>
      </c>
      <c r="J37" s="74">
        <v>0.66562979</v>
      </c>
      <c r="K37" s="74">
        <v>0.71346029999999994</v>
      </c>
      <c r="L37" s="74">
        <v>0.62769836000000001</v>
      </c>
      <c r="M37" s="74">
        <v>0.61428691999999996</v>
      </c>
      <c r="N37" s="74">
        <v>0.55307464000000006</v>
      </c>
      <c r="O37" s="74">
        <v>0.58840786</v>
      </c>
      <c r="P37" s="74">
        <v>0.56043107000000003</v>
      </c>
      <c r="Q37" s="74">
        <v>0.53251899000000003</v>
      </c>
      <c r="R37" s="74">
        <v>0.50405869000000003</v>
      </c>
      <c r="S37" s="74">
        <v>0.44789184999999998</v>
      </c>
      <c r="T37" s="74">
        <v>0.50340291999999998</v>
      </c>
      <c r="U37" s="74" t="s">
        <v>63</v>
      </c>
      <c r="V37" s="74">
        <f t="shared" si="6"/>
        <v>7.5653106064826057</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0.83387747000000001</v>
      </c>
      <c r="E38" s="71">
        <v>0.87775597999999999</v>
      </c>
      <c r="F38" s="71">
        <v>0.90794164999999993</v>
      </c>
      <c r="G38" s="71">
        <v>0.83714730999999998</v>
      </c>
      <c r="H38" s="71">
        <v>0.71479232000000004</v>
      </c>
      <c r="I38" s="71">
        <v>0.81534126000000007</v>
      </c>
      <c r="J38" s="71">
        <v>0.76780872</v>
      </c>
      <c r="K38" s="71">
        <v>0.71937576999999997</v>
      </c>
      <c r="L38" s="71">
        <v>0.71955142999999999</v>
      </c>
      <c r="M38" s="71">
        <v>0.68791044000000001</v>
      </c>
      <c r="N38" s="71">
        <v>0.63350361999999993</v>
      </c>
      <c r="O38" s="71">
        <v>0.61319488</v>
      </c>
      <c r="P38" s="71">
        <v>0.67827910999999996</v>
      </c>
      <c r="Q38" s="71">
        <v>0.64285673999999993</v>
      </c>
      <c r="R38" s="71">
        <v>0.72344993999999996</v>
      </c>
      <c r="S38" s="71">
        <v>0.71837752999999993</v>
      </c>
      <c r="T38" s="71">
        <v>0.81445204999999998</v>
      </c>
      <c r="U38" s="71" t="s">
        <v>63</v>
      </c>
      <c r="V38" s="71">
        <f>+T38/$T$38*100</f>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0.73875959999999996</v>
      </c>
      <c r="E39" s="74">
        <v>0.78498501999999992</v>
      </c>
      <c r="F39" s="74">
        <v>0.80759903</v>
      </c>
      <c r="G39" s="74">
        <v>0.73811440000000006</v>
      </c>
      <c r="H39" s="74">
        <v>0.61335164999999991</v>
      </c>
      <c r="I39" s="74">
        <v>0.69464152000000001</v>
      </c>
      <c r="J39" s="74">
        <v>0.66726437999999999</v>
      </c>
      <c r="K39" s="74">
        <v>0.61951025000000004</v>
      </c>
      <c r="L39" s="74">
        <v>0.62912927000000007</v>
      </c>
      <c r="M39" s="74">
        <v>0.60149699000000001</v>
      </c>
      <c r="N39" s="74">
        <v>0.55300174000000002</v>
      </c>
      <c r="O39" s="74">
        <v>0.53573099000000002</v>
      </c>
      <c r="P39" s="74">
        <v>0.59898492999999997</v>
      </c>
      <c r="Q39" s="74">
        <v>0.56414178000000004</v>
      </c>
      <c r="R39" s="74">
        <v>0.6356698300000001</v>
      </c>
      <c r="S39" s="74">
        <v>0.63426336000000005</v>
      </c>
      <c r="T39" s="74">
        <v>0.68853998000000005</v>
      </c>
      <c r="U39" s="74" t="s">
        <v>63</v>
      </c>
      <c r="V39" s="74">
        <f t="shared" ref="V39:V41" si="7">+T39/$T$38*100</f>
        <v>84.540272198958803</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2.5794699999999999E-3</v>
      </c>
      <c r="E40" s="74">
        <v>3.4391500000000002E-3</v>
      </c>
      <c r="F40" s="74">
        <v>3.4393399999999999E-3</v>
      </c>
      <c r="G40" s="74">
        <v>4.2992400000000002E-3</v>
      </c>
      <c r="H40" s="74">
        <v>5.1590899999999999E-3</v>
      </c>
      <c r="I40" s="74">
        <v>5.1590299999999993E-3</v>
      </c>
      <c r="J40" s="74">
        <v>3.43962E-3</v>
      </c>
      <c r="K40" s="74">
        <v>5.50389E-3</v>
      </c>
      <c r="L40" s="74">
        <v>3.4389199999999998E-3</v>
      </c>
      <c r="M40" s="74">
        <v>3.6552099999999999E-3</v>
      </c>
      <c r="N40" s="74">
        <v>3.5253199999999998E-3</v>
      </c>
      <c r="O40" s="74">
        <v>5.4839800000000003E-3</v>
      </c>
      <c r="P40" s="74">
        <v>7.2456999999999999E-3</v>
      </c>
      <c r="Q40" s="74">
        <v>8.7293800000000001E-3</v>
      </c>
      <c r="R40" s="74">
        <v>1.467658E-2</v>
      </c>
      <c r="S40" s="74">
        <v>1.8078199999999999E-2</v>
      </c>
      <c r="T40" s="74">
        <v>2.0677259999999999E-2</v>
      </c>
      <c r="U40" s="74" t="s">
        <v>63</v>
      </c>
      <c r="V40" s="74">
        <f t="shared" si="7"/>
        <v>2.5387940272235796</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6.1821240000000006E-2</v>
      </c>
      <c r="E41" s="74">
        <v>6.6203559999999995E-2</v>
      </c>
      <c r="F41" s="74">
        <v>6.7797910000000003E-2</v>
      </c>
      <c r="G41" s="74">
        <v>6.6294229999999996E-2</v>
      </c>
      <c r="H41" s="74">
        <v>6.8873889999999993E-2</v>
      </c>
      <c r="I41" s="74">
        <v>7.6611559999999995E-2</v>
      </c>
      <c r="J41" s="74">
        <v>6.7996939999999992E-2</v>
      </c>
      <c r="K41" s="74">
        <v>6.6863680000000009E-2</v>
      </c>
      <c r="L41" s="74">
        <v>6.4200370000000007E-2</v>
      </c>
      <c r="M41" s="74">
        <v>5.859085E-2</v>
      </c>
      <c r="N41" s="74">
        <v>5.3739580000000002E-2</v>
      </c>
      <c r="O41" s="74">
        <v>5.5484970000000002E-2</v>
      </c>
      <c r="P41" s="74">
        <v>5.5471519999999996E-2</v>
      </c>
      <c r="Q41" s="74">
        <v>5.0312210000000003E-2</v>
      </c>
      <c r="R41" s="74">
        <v>5.3721000000000005E-2</v>
      </c>
      <c r="S41" s="74">
        <v>4.7613820000000001E-2</v>
      </c>
      <c r="T41" s="74">
        <v>5.7367580000000001E-2</v>
      </c>
      <c r="U41" s="74" t="s">
        <v>63</v>
      </c>
      <c r="V41" s="74">
        <f t="shared" si="7"/>
        <v>7.0437025727911173</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8.5384419999999999</v>
      </c>
      <c r="E42" s="71">
        <v>8.5041020000000014</v>
      </c>
      <c r="F42" s="71">
        <v>8.6889519999999987</v>
      </c>
      <c r="G42" s="71">
        <v>8.2038679999999999</v>
      </c>
      <c r="H42" s="71">
        <v>7.7107939999999999</v>
      </c>
      <c r="I42" s="71">
        <v>8.1429620000000007</v>
      </c>
      <c r="J42" s="71">
        <v>7.7430000000000003</v>
      </c>
      <c r="K42" s="71">
        <v>7.6041460000000001</v>
      </c>
      <c r="L42" s="71">
        <v>7.905335</v>
      </c>
      <c r="M42" s="71">
        <v>7.5204599999999999</v>
      </c>
      <c r="N42" s="71">
        <v>7.2611989999999995</v>
      </c>
      <c r="O42" s="71">
        <v>7.8222879999999995</v>
      </c>
      <c r="P42" s="71">
        <v>7.4869269999999997</v>
      </c>
      <c r="Q42" s="71">
        <v>7.4907960000000005</v>
      </c>
      <c r="R42" s="71">
        <v>7.2972510000000002</v>
      </c>
      <c r="S42" s="71">
        <v>7.0590679999999999</v>
      </c>
      <c r="T42" s="71">
        <v>6.6540949999999999</v>
      </c>
      <c r="U42" s="71" t="s">
        <v>63</v>
      </c>
      <c r="V42" s="71">
        <f>+T42/$T$42*100</f>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1.926722</v>
      </c>
      <c r="E43" s="74">
        <v>1.9117170000000001</v>
      </c>
      <c r="F43" s="74">
        <v>1.9100619999999999</v>
      </c>
      <c r="G43" s="74">
        <v>1.706936</v>
      </c>
      <c r="H43" s="74">
        <v>1.6442870000000001</v>
      </c>
      <c r="I43" s="74">
        <v>1.6134760000000001</v>
      </c>
      <c r="J43" s="74">
        <v>1.52515</v>
      </c>
      <c r="K43" s="74">
        <v>1.4717449999999999</v>
      </c>
      <c r="L43" s="74">
        <v>1.504094</v>
      </c>
      <c r="M43" s="74">
        <v>1.4491540000000001</v>
      </c>
      <c r="N43" s="74">
        <v>1.4408620000000001</v>
      </c>
      <c r="O43" s="74">
        <v>1.431532</v>
      </c>
      <c r="P43" s="74">
        <v>1.3755569999999999</v>
      </c>
      <c r="Q43" s="74">
        <v>1.353788</v>
      </c>
      <c r="R43" s="74">
        <v>1.3226900000000001</v>
      </c>
      <c r="S43" s="74">
        <v>1.230434</v>
      </c>
      <c r="T43" s="74">
        <v>1.2397629999999999</v>
      </c>
      <c r="U43" s="74" t="s">
        <v>63</v>
      </c>
      <c r="V43" s="74">
        <f t="shared" ref="V43:V47" si="8">+T43/$T$42*100</f>
        <v>18.631579501044094</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4.1626450000000004</v>
      </c>
      <c r="E44" s="74">
        <v>4.1508239999999992</v>
      </c>
      <c r="F44" s="74">
        <v>4.3309319999999998</v>
      </c>
      <c r="G44" s="74">
        <v>4.1134089999999999</v>
      </c>
      <c r="H44" s="74">
        <v>3.945195</v>
      </c>
      <c r="I44" s="74">
        <v>4.244059</v>
      </c>
      <c r="J44" s="74">
        <v>4.0707820000000003</v>
      </c>
      <c r="K44" s="74">
        <v>4.114719</v>
      </c>
      <c r="L44" s="74">
        <v>4.0013760000000005</v>
      </c>
      <c r="M44" s="74">
        <v>3.6619090000000001</v>
      </c>
      <c r="N44" s="74">
        <v>3.6283090000000002</v>
      </c>
      <c r="O44" s="74">
        <v>4.029547</v>
      </c>
      <c r="P44" s="74">
        <v>3.8692829999999998</v>
      </c>
      <c r="Q44" s="74">
        <v>3.876989</v>
      </c>
      <c r="R44" s="74">
        <v>3.79305</v>
      </c>
      <c r="S44" s="74">
        <v>3.6649889999999998</v>
      </c>
      <c r="T44" s="74">
        <v>3.426247</v>
      </c>
      <c r="U44" s="74" t="s">
        <v>63</v>
      </c>
      <c r="V44" s="74">
        <f t="shared" si="8"/>
        <v>51.490803783234242</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0.64887499999999998</v>
      </c>
      <c r="E45" s="74">
        <v>0.64102179999999997</v>
      </c>
      <c r="F45" s="74">
        <v>0.5615076</v>
      </c>
      <c r="G45" s="74">
        <v>0.4595264</v>
      </c>
      <c r="H45" s="74">
        <v>0.3705542</v>
      </c>
      <c r="I45" s="74">
        <v>0.41455149999999996</v>
      </c>
      <c r="J45" s="74">
        <v>0.38146749999999996</v>
      </c>
      <c r="K45" s="74">
        <v>0.34965839999999998</v>
      </c>
      <c r="L45" s="74">
        <v>0.32016100000000003</v>
      </c>
      <c r="M45" s="74">
        <v>0.29124520000000004</v>
      </c>
      <c r="N45" s="74">
        <v>0.26025580000000004</v>
      </c>
      <c r="O45" s="74">
        <v>0.28078980000000003</v>
      </c>
      <c r="P45" s="74">
        <v>0.25956819999999997</v>
      </c>
      <c r="Q45" s="74">
        <v>0.23833949999999998</v>
      </c>
      <c r="R45" s="74">
        <v>0.2238655</v>
      </c>
      <c r="S45" s="74">
        <v>0.21132130000000002</v>
      </c>
      <c r="T45" s="74">
        <v>0.17561859999999999</v>
      </c>
      <c r="U45" s="74" t="s">
        <v>63</v>
      </c>
      <c r="V45" s="74">
        <f t="shared" si="8"/>
        <v>2.6392559769585495</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0.14789099999999999</v>
      </c>
      <c r="E46" s="74">
        <v>0.1437542</v>
      </c>
      <c r="F46" s="74">
        <v>0.14065160000000002</v>
      </c>
      <c r="G46" s="74">
        <v>0.14065160000000002</v>
      </c>
      <c r="H46" s="74">
        <v>0.13444640000000002</v>
      </c>
      <c r="I46" s="74">
        <v>0.1396174</v>
      </c>
      <c r="J46" s="74">
        <v>0.12720690000000001</v>
      </c>
      <c r="K46" s="74">
        <v>0.1220359</v>
      </c>
      <c r="L46" s="74">
        <v>0.1085913</v>
      </c>
      <c r="M46" s="74">
        <v>9.8249260000000005E-2</v>
      </c>
      <c r="N46" s="74">
        <v>9.8249260000000005E-2</v>
      </c>
      <c r="O46" s="74">
        <v>0.1147965</v>
      </c>
      <c r="P46" s="74">
        <v>0.1137623</v>
      </c>
      <c r="Q46" s="74">
        <v>0.1106597</v>
      </c>
      <c r="R46" s="74">
        <v>0.1230701</v>
      </c>
      <c r="S46" s="74">
        <v>8.2736219999999999E-2</v>
      </c>
      <c r="T46" s="74">
        <v>5.8949559999999998E-2</v>
      </c>
      <c r="U46" s="74" t="s">
        <v>63</v>
      </c>
      <c r="V46" s="74">
        <f t="shared" si="8"/>
        <v>0.88591401234878675</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0.42262830000000001</v>
      </c>
      <c r="E47" s="74">
        <v>0.45242189999999999</v>
      </c>
      <c r="F47" s="74">
        <v>0.43366289999999996</v>
      </c>
      <c r="G47" s="74">
        <v>0.4546288</v>
      </c>
      <c r="H47" s="74">
        <v>0.37959300000000001</v>
      </c>
      <c r="I47" s="74">
        <v>0.46566350000000001</v>
      </c>
      <c r="J47" s="74">
        <v>0.46014620000000001</v>
      </c>
      <c r="K47" s="74">
        <v>0.47228429999999999</v>
      </c>
      <c r="L47" s="74">
        <v>1.104751</v>
      </c>
      <c r="M47" s="74">
        <v>1.158938</v>
      </c>
      <c r="N47" s="74">
        <v>1.1135979999999999</v>
      </c>
      <c r="O47" s="74">
        <v>1.0947979999999999</v>
      </c>
      <c r="P47" s="74">
        <v>1.0538810000000001</v>
      </c>
      <c r="Q47" s="74">
        <v>1.14235</v>
      </c>
      <c r="R47" s="74">
        <v>1.161149</v>
      </c>
      <c r="S47" s="74">
        <v>1.1523019999999999</v>
      </c>
      <c r="T47" s="74">
        <v>1.1102799999999999</v>
      </c>
      <c r="U47" s="74" t="s">
        <v>63</v>
      </c>
      <c r="V47" s="74">
        <f t="shared" si="8"/>
        <v>16.685664992760096</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19.643635</v>
      </c>
      <c r="E48" s="71">
        <v>21.035623999999999</v>
      </c>
      <c r="F48" s="71">
        <v>21.057893</v>
      </c>
      <c r="G48" s="71">
        <v>21.689352999999997</v>
      </c>
      <c r="H48" s="71">
        <v>20.332228999999998</v>
      </c>
      <c r="I48" s="71">
        <v>20.143092000000003</v>
      </c>
      <c r="J48" s="71">
        <v>20.781571</v>
      </c>
      <c r="K48" s="71">
        <v>19.740337999999998</v>
      </c>
      <c r="L48" s="71">
        <v>21.363636999999997</v>
      </c>
      <c r="M48" s="71">
        <v>20.559645</v>
      </c>
      <c r="N48" s="71">
        <v>18.766290000000001</v>
      </c>
      <c r="O48" s="71">
        <v>20.529559999999996</v>
      </c>
      <c r="P48" s="71">
        <v>19.876833999999999</v>
      </c>
      <c r="Q48" s="71">
        <v>20.150698999999999</v>
      </c>
      <c r="R48" s="71">
        <v>20.238734000000001</v>
      </c>
      <c r="S48" s="71">
        <v>19.350179000000001</v>
      </c>
      <c r="T48" s="71">
        <v>15.910842000000001</v>
      </c>
      <c r="U48" s="71" t="s">
        <v>63</v>
      </c>
      <c r="V48" s="71">
        <f>+T48/$T$48*100</f>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16.036950000000001</v>
      </c>
      <c r="E49" s="74">
        <v>17.150369999999999</v>
      </c>
      <c r="F49" s="74">
        <v>17.326529999999998</v>
      </c>
      <c r="G49" s="74">
        <v>17.827099999999998</v>
      </c>
      <c r="H49" s="74">
        <v>16.848479999999999</v>
      </c>
      <c r="I49" s="74">
        <v>16.305990000000001</v>
      </c>
      <c r="J49" s="74">
        <v>17.42164</v>
      </c>
      <c r="K49" s="74">
        <v>16.735199999999999</v>
      </c>
      <c r="L49" s="74">
        <v>18.506779999999999</v>
      </c>
      <c r="M49" s="74">
        <v>18.046209999999999</v>
      </c>
      <c r="N49" s="74">
        <v>16.529790000000002</v>
      </c>
      <c r="O49" s="74">
        <v>18.470509999999997</v>
      </c>
      <c r="P49" s="74">
        <v>17.961549999999999</v>
      </c>
      <c r="Q49" s="74">
        <v>17.971830000000001</v>
      </c>
      <c r="R49" s="74">
        <v>18.09873</v>
      </c>
      <c r="S49" s="74">
        <v>17.231090000000002</v>
      </c>
      <c r="T49" s="74">
        <v>13.78941</v>
      </c>
      <c r="U49" s="74" t="s">
        <v>63</v>
      </c>
      <c r="V49" s="74">
        <f t="shared" ref="V49:V55" si="9">+T49/$T$48*100</f>
        <v>86.666752142972697</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3.6066850000000001</v>
      </c>
      <c r="E50" s="74">
        <v>3.8852539999999998</v>
      </c>
      <c r="F50" s="74">
        <v>3.731363</v>
      </c>
      <c r="G50" s="74">
        <v>3.8622529999999999</v>
      </c>
      <c r="H50" s="74">
        <v>3.483749</v>
      </c>
      <c r="I50" s="74">
        <v>3.8371019999999998</v>
      </c>
      <c r="J50" s="74">
        <v>3.359931</v>
      </c>
      <c r="K50" s="74">
        <v>3.0051380000000001</v>
      </c>
      <c r="L50" s="74">
        <v>2.8568569999999998</v>
      </c>
      <c r="M50" s="74">
        <v>2.5134349999999999</v>
      </c>
      <c r="N50" s="74">
        <v>2.2364999999999999</v>
      </c>
      <c r="O50" s="74">
        <v>2.05905</v>
      </c>
      <c r="P50" s="74">
        <v>1.9152840000000002</v>
      </c>
      <c r="Q50" s="74">
        <v>2.1788690000000002</v>
      </c>
      <c r="R50" s="74">
        <v>2.1400039999999998</v>
      </c>
      <c r="S50" s="74">
        <v>2.1190889999999998</v>
      </c>
      <c r="T50" s="74">
        <v>2.121432</v>
      </c>
      <c r="U50" s="74" t="s">
        <v>63</v>
      </c>
      <c r="V50" s="74">
        <f t="shared" si="9"/>
        <v>13.333247857027303</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0.34405750000000002</v>
      </c>
      <c r="E51" s="74">
        <v>5.7526130000000002E-2</v>
      </c>
      <c r="F51" s="74">
        <v>9.0417120000000004E-2</v>
      </c>
      <c r="G51" s="74">
        <v>9.6541509999999997E-2</v>
      </c>
      <c r="H51" s="74">
        <v>0</v>
      </c>
      <c r="I51" s="74">
        <v>1.7459640000000002E-2</v>
      </c>
      <c r="J51" s="74">
        <v>2.8757049999999999E-2</v>
      </c>
      <c r="K51" s="74">
        <v>6.3676319999999995E-2</v>
      </c>
      <c r="L51" s="74">
        <v>0.636467</v>
      </c>
      <c r="M51" s="74">
        <v>0.51103949999999998</v>
      </c>
      <c r="N51" s="74">
        <v>0.51725900000000002</v>
      </c>
      <c r="O51" s="74">
        <v>0.61573519999999993</v>
      </c>
      <c r="P51" s="74">
        <v>0.62817429999999996</v>
      </c>
      <c r="Q51" s="74">
        <v>0.60018629999999995</v>
      </c>
      <c r="R51" s="74">
        <v>0.636467</v>
      </c>
      <c r="S51" s="74">
        <v>0.6385402</v>
      </c>
      <c r="T51" s="74">
        <v>0.61884490000000003</v>
      </c>
      <c r="U51" s="74" t="s">
        <v>63</v>
      </c>
      <c r="V51" s="74">
        <f t="shared" si="9"/>
        <v>3.8894541219125931</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2.5474730000000001</v>
      </c>
      <c r="E52" s="74">
        <v>2.53565</v>
      </c>
      <c r="F52" s="74">
        <v>2.71258</v>
      </c>
      <c r="G52" s="74">
        <v>2.8342269999999998</v>
      </c>
      <c r="H52" s="74">
        <v>2.3327849999999999</v>
      </c>
      <c r="I52" s="74">
        <v>1.869103</v>
      </c>
      <c r="J52" s="74">
        <v>2.4962150000000003</v>
      </c>
      <c r="K52" s="74">
        <v>2.4114070000000001</v>
      </c>
      <c r="L52" s="74">
        <v>3.1924329999999999</v>
      </c>
      <c r="M52" s="74">
        <v>2.227687</v>
      </c>
      <c r="N52" s="74">
        <v>1.8455840000000001</v>
      </c>
      <c r="O52" s="74">
        <v>1.97977</v>
      </c>
      <c r="P52" s="74">
        <v>1.8294140000000001</v>
      </c>
      <c r="Q52" s="74">
        <v>1.5967690000000001</v>
      </c>
      <c r="R52" s="74">
        <v>1.6342449999999999</v>
      </c>
      <c r="S52" s="74">
        <v>1.9710860000000001</v>
      </c>
      <c r="T52" s="74">
        <v>1.574889</v>
      </c>
      <c r="U52" s="74" t="s">
        <v>63</v>
      </c>
      <c r="V52" s="74">
        <f t="shared" si="9"/>
        <v>9.8982128035713011</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0.78827029999999998</v>
      </c>
      <c r="E53" s="74">
        <v>0.72348089999999998</v>
      </c>
      <c r="F53" s="74">
        <v>0.77158209999999994</v>
      </c>
      <c r="G53" s="74">
        <v>0.78217250000000005</v>
      </c>
      <c r="H53" s="74">
        <v>0.56805280000000002</v>
      </c>
      <c r="I53" s="74">
        <v>0.70688840000000008</v>
      </c>
      <c r="J53" s="74">
        <v>0.67979459999999992</v>
      </c>
      <c r="K53" s="74">
        <v>0.79236320000000005</v>
      </c>
      <c r="L53" s="74">
        <v>0.76472189999999995</v>
      </c>
      <c r="M53" s="74">
        <v>1.210307</v>
      </c>
      <c r="N53" s="74">
        <v>1.0612650000000001</v>
      </c>
      <c r="O53" s="74">
        <v>1.1781590000000002</v>
      </c>
      <c r="P53" s="74">
        <v>0.87037359999999997</v>
      </c>
      <c r="Q53" s="74">
        <v>0.4332569</v>
      </c>
      <c r="R53" s="74">
        <v>0.57992739999999998</v>
      </c>
      <c r="S53" s="74">
        <v>0.44097639999999999</v>
      </c>
      <c r="T53" s="74">
        <v>0.62045479999999997</v>
      </c>
      <c r="U53" s="74" t="s">
        <v>63</v>
      </c>
      <c r="V53" s="74">
        <f t="shared" si="9"/>
        <v>3.8995723796389909</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6.5154770000000001E-2</v>
      </c>
      <c r="E54" s="74">
        <v>1.7581450000000002E-2</v>
      </c>
      <c r="F54" s="74">
        <v>9.3078199999999996E-3</v>
      </c>
      <c r="G54" s="74">
        <v>8.170202E-2</v>
      </c>
      <c r="H54" s="74">
        <v>8.9975639999999996E-2</v>
      </c>
      <c r="I54" s="74">
        <v>0.11583069999999999</v>
      </c>
      <c r="J54" s="74">
        <v>0.13030950000000002</v>
      </c>
      <c r="K54" s="74">
        <v>0.219251</v>
      </c>
      <c r="L54" s="74">
        <v>0.13341220000000001</v>
      </c>
      <c r="M54" s="74">
        <v>0.24510609999999999</v>
      </c>
      <c r="N54" s="74">
        <v>0.31956859999999998</v>
      </c>
      <c r="O54" s="74">
        <v>0.31232920000000003</v>
      </c>
      <c r="P54" s="74">
        <v>0.16236980000000001</v>
      </c>
      <c r="Q54" s="74">
        <v>0.16857510000000001</v>
      </c>
      <c r="R54" s="74">
        <v>0.26579009999999997</v>
      </c>
      <c r="S54" s="74">
        <v>0.1996011</v>
      </c>
      <c r="T54" s="74">
        <v>8.6873030000000004E-2</v>
      </c>
      <c r="U54" s="74" t="s">
        <v>63</v>
      </c>
      <c r="V54" s="74">
        <f t="shared" si="9"/>
        <v>0.54599894839003493</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0.2416595</v>
      </c>
      <c r="E55" s="74">
        <v>0.1787618</v>
      </c>
      <c r="F55" s="74">
        <v>0.2085555</v>
      </c>
      <c r="G55" s="74">
        <v>0.2361422</v>
      </c>
      <c r="H55" s="74">
        <v>0.24717679999999997</v>
      </c>
      <c r="I55" s="74">
        <v>0.28248780000000001</v>
      </c>
      <c r="J55" s="74">
        <v>0.33876470000000003</v>
      </c>
      <c r="K55" s="74">
        <v>0.3200057</v>
      </c>
      <c r="L55" s="74">
        <v>0.7663586</v>
      </c>
      <c r="M55" s="74">
        <v>0.86367389999999999</v>
      </c>
      <c r="N55" s="74">
        <v>0.85814469999999998</v>
      </c>
      <c r="O55" s="74">
        <v>0.81612210000000007</v>
      </c>
      <c r="P55" s="74">
        <v>0.7818406</v>
      </c>
      <c r="Q55" s="74">
        <v>0.86809740000000002</v>
      </c>
      <c r="R55" s="74">
        <v>0.91122580000000009</v>
      </c>
      <c r="S55" s="74">
        <v>0.92670779999999997</v>
      </c>
      <c r="T55" s="74">
        <v>0.97315370000000001</v>
      </c>
      <c r="U55" s="74" t="s">
        <v>63</v>
      </c>
      <c r="V55" s="74">
        <f t="shared" si="9"/>
        <v>6.1162929026634787</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5.0923259999999999</v>
      </c>
      <c r="E56" s="71">
        <v>5.6171300000000004</v>
      </c>
      <c r="F56" s="71">
        <v>6.36104</v>
      </c>
      <c r="G56" s="71">
        <v>6.7315460000000007</v>
      </c>
      <c r="H56" s="71">
        <v>6.7221970000000004</v>
      </c>
      <c r="I56" s="71">
        <v>6.8413209999999998</v>
      </c>
      <c r="J56" s="71">
        <v>7.2992439999999998</v>
      </c>
      <c r="K56" s="71">
        <v>7.7213779899999997</v>
      </c>
      <c r="L56" s="71">
        <v>9.2386429200000002</v>
      </c>
      <c r="M56" s="71">
        <v>8.6877204599999995</v>
      </c>
      <c r="N56" s="71">
        <v>6.9753504599999996</v>
      </c>
      <c r="O56" s="71">
        <v>9.2148074399999995</v>
      </c>
      <c r="P56" s="71">
        <v>9.1441290000000013</v>
      </c>
      <c r="Q56" s="71">
        <v>8.9531020000000012</v>
      </c>
      <c r="R56" s="71">
        <v>9.6611259999999994</v>
      </c>
      <c r="S56" s="71">
        <v>8.8812040000000003</v>
      </c>
      <c r="T56" s="71">
        <v>6.5717529999999993</v>
      </c>
      <c r="U56" s="71" t="s">
        <v>63</v>
      </c>
      <c r="V56" s="71">
        <f>+T56/$T$56*100</f>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5.0923259999999999</v>
      </c>
      <c r="E57" s="74">
        <v>5.6171300000000004</v>
      </c>
      <c r="F57" s="74">
        <v>6.36104</v>
      </c>
      <c r="G57" s="74">
        <v>6.7315460000000007</v>
      </c>
      <c r="H57" s="74">
        <v>6.7221970000000004</v>
      </c>
      <c r="I57" s="74">
        <v>6.8413209999999998</v>
      </c>
      <c r="J57" s="74">
        <v>7.2992439999999998</v>
      </c>
      <c r="K57" s="74">
        <v>7.7213349999999998</v>
      </c>
      <c r="L57" s="74">
        <v>9.238213</v>
      </c>
      <c r="M57" s="74">
        <v>8.6874839999999995</v>
      </c>
      <c r="N57" s="74">
        <v>6.9751139999999996</v>
      </c>
      <c r="O57" s="74">
        <v>9.2144849999999998</v>
      </c>
      <c r="P57" s="74">
        <v>9.1441290000000013</v>
      </c>
      <c r="Q57" s="74">
        <v>8.9531020000000012</v>
      </c>
      <c r="R57" s="74">
        <v>9.6611259999999994</v>
      </c>
      <c r="S57" s="74">
        <v>8.8812040000000003</v>
      </c>
      <c r="T57" s="74">
        <v>6.5717529999999993</v>
      </c>
      <c r="U57" s="74" t="s">
        <v>63</v>
      </c>
      <c r="V57" s="74">
        <f t="shared" ref="V57:V63" si="10">+T57/$T$56*100</f>
        <v>100</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0</v>
      </c>
      <c r="G58" s="74">
        <v>0</v>
      </c>
      <c r="H58" s="74">
        <v>0</v>
      </c>
      <c r="I58" s="74">
        <v>0</v>
      </c>
      <c r="J58" s="74">
        <v>0</v>
      </c>
      <c r="K58" s="74">
        <v>4.299E-5</v>
      </c>
      <c r="L58" s="74">
        <v>4.2992000000000003E-4</v>
      </c>
      <c r="M58" s="74">
        <v>2.3646E-4</v>
      </c>
      <c r="N58" s="74">
        <v>2.3646E-4</v>
      </c>
      <c r="O58" s="74">
        <v>3.2244000000000001E-4</v>
      </c>
      <c r="P58" s="74">
        <v>0</v>
      </c>
      <c r="Q58" s="74">
        <v>0</v>
      </c>
      <c r="R58" s="74">
        <v>0</v>
      </c>
      <c r="S58" s="74">
        <v>0</v>
      </c>
      <c r="T58" s="74">
        <v>0</v>
      </c>
      <c r="U58" s="74" t="s">
        <v>63</v>
      </c>
      <c r="V58" s="74">
        <f t="shared" si="10"/>
        <v>0</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2.4474299999999998</v>
      </c>
      <c r="E59" s="74">
        <v>2.479787</v>
      </c>
      <c r="F59" s="74">
        <v>2.487498</v>
      </c>
      <c r="G59" s="74">
        <v>2.331375</v>
      </c>
      <c r="H59" s="74">
        <v>2.4176460000000004</v>
      </c>
      <c r="I59" s="74">
        <v>2.3940239999999999</v>
      </c>
      <c r="J59" s="74">
        <v>2.5090520000000001</v>
      </c>
      <c r="K59" s="74">
        <v>2.5583499999999999</v>
      </c>
      <c r="L59" s="74">
        <v>3.215506</v>
      </c>
      <c r="M59" s="74">
        <v>3.2372739999999998</v>
      </c>
      <c r="N59" s="74">
        <v>2.4712330000000002</v>
      </c>
      <c r="O59" s="74">
        <v>3.100444</v>
      </c>
      <c r="P59" s="74">
        <v>3.2372739999999998</v>
      </c>
      <c r="Q59" s="74">
        <v>3.114957</v>
      </c>
      <c r="R59" s="74">
        <v>3.4591050000000001</v>
      </c>
      <c r="S59" s="74">
        <v>3.1108099999999999</v>
      </c>
      <c r="T59" s="74">
        <v>2.534465</v>
      </c>
      <c r="U59" s="74" t="s">
        <v>63</v>
      </c>
      <c r="V59" s="74">
        <f t="shared" si="10"/>
        <v>38.566041663464837</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1.879937</v>
      </c>
      <c r="E60" s="74">
        <v>2.2700300000000002</v>
      </c>
      <c r="F60" s="74">
        <v>2.624714</v>
      </c>
      <c r="G60" s="74">
        <v>3.1386959999999999</v>
      </c>
      <c r="H60" s="74">
        <v>2.621956</v>
      </c>
      <c r="I60" s="74">
        <v>2.9758490000000002</v>
      </c>
      <c r="J60" s="74">
        <v>2.9008409999999998</v>
      </c>
      <c r="K60" s="74">
        <v>3.1910279999999998</v>
      </c>
      <c r="L60" s="74">
        <v>4.1324160000000001</v>
      </c>
      <c r="M60" s="74">
        <v>3.7537399999999996</v>
      </c>
      <c r="N60" s="74">
        <v>2.9986869999999999</v>
      </c>
      <c r="O60" s="74">
        <v>3.9255650000000002</v>
      </c>
      <c r="P60" s="74">
        <v>3.8384849999999999</v>
      </c>
      <c r="Q60" s="74">
        <v>3.680984</v>
      </c>
      <c r="R60" s="74">
        <v>3.873119</v>
      </c>
      <c r="S60" s="74">
        <v>3.4719859999999998</v>
      </c>
      <c r="T60" s="74">
        <v>2.3366669999999998</v>
      </c>
      <c r="U60" s="74" t="s">
        <v>63</v>
      </c>
      <c r="V60" s="74">
        <f t="shared" si="10"/>
        <v>35.556220691800192</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6.5770990000000001E-2</v>
      </c>
      <c r="E61" s="74">
        <v>7.6569220000000007E-2</v>
      </c>
      <c r="F61" s="74">
        <v>0.45450699999999999</v>
      </c>
      <c r="G61" s="74">
        <v>0.50450130000000004</v>
      </c>
      <c r="H61" s="74">
        <v>0.84767949999999992</v>
      </c>
      <c r="I61" s="74">
        <v>0.68831179999999992</v>
      </c>
      <c r="J61" s="74">
        <v>0.90671879999999994</v>
      </c>
      <c r="K61" s="74">
        <v>1.074441</v>
      </c>
      <c r="L61" s="74">
        <v>1.0559529999999999</v>
      </c>
      <c r="M61" s="74">
        <v>0.81394349999999993</v>
      </c>
      <c r="N61" s="74">
        <v>0.75570569999999992</v>
      </c>
      <c r="O61" s="74">
        <v>1.2775460000000001</v>
      </c>
      <c r="P61" s="74">
        <v>1.1482760000000001</v>
      </c>
      <c r="Q61" s="74">
        <v>1.124152</v>
      </c>
      <c r="R61" s="74">
        <v>1.1338009999999998</v>
      </c>
      <c r="S61" s="74">
        <v>1.1395909999999998</v>
      </c>
      <c r="T61" s="74">
        <v>0.92826980000000003</v>
      </c>
      <c r="U61" s="74" t="s">
        <v>63</v>
      </c>
      <c r="V61" s="74">
        <f t="shared" si="10"/>
        <v>14.125147430221435</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4.5504919999999997E-2</v>
      </c>
      <c r="E62" s="74">
        <v>4.4470719999999998E-2</v>
      </c>
      <c r="F62" s="74">
        <v>1.3444639999999999E-2</v>
      </c>
      <c r="G62" s="74">
        <v>0</v>
      </c>
      <c r="H62" s="74">
        <v>0</v>
      </c>
      <c r="I62" s="74">
        <v>0</v>
      </c>
      <c r="J62" s="74">
        <v>7.2394189999999997E-2</v>
      </c>
      <c r="K62" s="74">
        <v>7.3428389999999996E-2</v>
      </c>
      <c r="L62" s="74">
        <v>5.1710100000000002E-3</v>
      </c>
      <c r="M62" s="74">
        <v>1.0342029999999999E-2</v>
      </c>
      <c r="N62" s="74">
        <v>0</v>
      </c>
      <c r="O62" s="74">
        <v>1.0342000000000001E-3</v>
      </c>
      <c r="P62" s="74">
        <v>5.1710100000000002E-3</v>
      </c>
      <c r="Q62" s="74">
        <v>0</v>
      </c>
      <c r="R62" s="74">
        <v>0</v>
      </c>
      <c r="S62" s="74">
        <v>0</v>
      </c>
      <c r="T62" s="74">
        <v>0</v>
      </c>
      <c r="U62" s="74" t="s">
        <v>63</v>
      </c>
      <c r="V62" s="74">
        <f t="shared" si="10"/>
        <v>0</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v>
      </c>
      <c r="E63" s="74">
        <v>0</v>
      </c>
      <c r="F63" s="74">
        <v>0</v>
      </c>
      <c r="G63" s="74">
        <v>0</v>
      </c>
      <c r="H63" s="74">
        <v>1.3241619999999999E-2</v>
      </c>
      <c r="I63" s="74">
        <v>5.5173399999999999E-3</v>
      </c>
      <c r="J63" s="74">
        <v>1.1034700000000001E-3</v>
      </c>
      <c r="K63" s="74">
        <v>6.6208099999999995E-3</v>
      </c>
      <c r="L63" s="74">
        <v>1.105857E-2</v>
      </c>
      <c r="M63" s="74">
        <v>1.6587850000000001E-2</v>
      </c>
      <c r="N63" s="74">
        <v>1.10586E-3</v>
      </c>
      <c r="O63" s="74">
        <v>1.105857E-2</v>
      </c>
      <c r="P63" s="74">
        <v>0</v>
      </c>
      <c r="Q63" s="74">
        <v>5.5292800000000001E-3</v>
      </c>
      <c r="R63" s="74">
        <v>2.5434700000000001E-2</v>
      </c>
      <c r="S63" s="74">
        <v>1.105857E-2</v>
      </c>
      <c r="T63" s="74">
        <v>3.3175699999999997E-3</v>
      </c>
      <c r="U63" s="74" t="s">
        <v>63</v>
      </c>
      <c r="V63" s="74">
        <f t="shared" si="10"/>
        <v>5.0482268581914146E-2</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56.215852179999999</v>
      </c>
      <c r="E64" s="71">
        <v>67.626628729999993</v>
      </c>
      <c r="F64" s="71">
        <v>66.269635460000003</v>
      </c>
      <c r="G64" s="71">
        <v>57.673224210000001</v>
      </c>
      <c r="H64" s="71">
        <v>55.348775580000002</v>
      </c>
      <c r="I64" s="71">
        <v>63.81517925</v>
      </c>
      <c r="J64" s="71">
        <v>56.166478810000001</v>
      </c>
      <c r="K64" s="71">
        <v>50.683633489999998</v>
      </c>
      <c r="L64" s="71">
        <v>51.693577360000006</v>
      </c>
      <c r="M64" s="71">
        <v>47.629160770000006</v>
      </c>
      <c r="N64" s="71">
        <v>44.211908680000001</v>
      </c>
      <c r="O64" s="71">
        <v>47.64895198</v>
      </c>
      <c r="P64" s="71">
        <v>45.087671960000002</v>
      </c>
      <c r="Q64" s="71">
        <v>46.272094149999994</v>
      </c>
      <c r="R64" s="71">
        <v>42.980579460000001</v>
      </c>
      <c r="S64" s="71">
        <v>38.331664250000003</v>
      </c>
      <c r="T64" s="71">
        <v>38.398769899999998</v>
      </c>
      <c r="U64" s="71" t="s">
        <v>63</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253.76</v>
      </c>
      <c r="E65" s="71">
        <v>293.45</v>
      </c>
      <c r="F65" s="71">
        <v>273.08999999999997</v>
      </c>
      <c r="G65" s="71">
        <v>235.81</v>
      </c>
      <c r="H65" s="71">
        <v>246.19</v>
      </c>
      <c r="I65" s="71">
        <v>275.08</v>
      </c>
      <c r="J65" s="71">
        <v>236.1</v>
      </c>
      <c r="K65" s="71">
        <v>216.07000000000002</v>
      </c>
      <c r="L65" s="71">
        <v>222.38</v>
      </c>
      <c r="M65" s="71">
        <v>205.65</v>
      </c>
      <c r="N65" s="71">
        <v>189.86</v>
      </c>
      <c r="O65" s="71">
        <v>199.02</v>
      </c>
      <c r="P65" s="71">
        <v>182.5</v>
      </c>
      <c r="Q65" s="71">
        <v>185.18</v>
      </c>
      <c r="R65" s="71">
        <v>169.93</v>
      </c>
      <c r="S65" s="71">
        <v>155.12</v>
      </c>
      <c r="T65" s="71">
        <v>150.16999999999999</v>
      </c>
      <c r="U65" s="71" t="s">
        <v>63</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110.11</v>
      </c>
      <c r="E66" s="71">
        <v>111.19999999999999</v>
      </c>
      <c r="F66" s="71">
        <v>105.75</v>
      </c>
      <c r="G66" s="71">
        <v>101.02</v>
      </c>
      <c r="H66" s="71">
        <v>102.9</v>
      </c>
      <c r="I66" s="71">
        <v>109.53</v>
      </c>
      <c r="J66" s="71">
        <v>101.28</v>
      </c>
      <c r="K66" s="71">
        <v>103.98</v>
      </c>
      <c r="L66" s="71">
        <v>102.78</v>
      </c>
      <c r="M66" s="71">
        <v>102.66</v>
      </c>
      <c r="N66" s="71">
        <v>100.33</v>
      </c>
      <c r="O66" s="71">
        <v>102</v>
      </c>
      <c r="P66" s="71">
        <v>99.27</v>
      </c>
      <c r="Q66" s="71">
        <v>99.529999999999987</v>
      </c>
      <c r="R66" s="71">
        <v>97.05</v>
      </c>
      <c r="S66" s="71">
        <v>93.14</v>
      </c>
      <c r="T66" s="71">
        <v>96.11999999999999</v>
      </c>
      <c r="U66" s="71" t="s">
        <v>63</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155.5</v>
      </c>
      <c r="E67" s="75">
        <v>162.86000000000001</v>
      </c>
      <c r="F67" s="75">
        <v>152.69</v>
      </c>
      <c r="G67" s="75">
        <v>145.56</v>
      </c>
      <c r="H67" s="75">
        <v>149.68</v>
      </c>
      <c r="I67" s="75">
        <v>158.62</v>
      </c>
      <c r="J67" s="75">
        <v>148.71</v>
      </c>
      <c r="K67" s="75">
        <v>145.65</v>
      </c>
      <c r="L67" s="75">
        <v>144.74</v>
      </c>
      <c r="M67" s="75">
        <v>148.19999999999999</v>
      </c>
      <c r="N67" s="75">
        <v>140.32</v>
      </c>
      <c r="O67" s="75">
        <v>141.66</v>
      </c>
      <c r="P67" s="75">
        <v>136.67000000000002</v>
      </c>
      <c r="Q67" s="75">
        <v>137.19999999999999</v>
      </c>
      <c r="R67" s="75">
        <v>132.72</v>
      </c>
      <c r="S67" s="75">
        <v>129.42000000000002</v>
      </c>
      <c r="T67" s="75">
        <v>130.91</v>
      </c>
      <c r="U67" s="75" t="s">
        <v>63</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2500-000000000000}"/>
  </hyperlinks>
  <pageMargins left="0.18" right="0.25" top="0.75" bottom="0.75" header="0.3" footer="0.3"/>
  <pageSetup paperSize="9" scale="27"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Hoja39">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212.08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288</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272.10314211000002</v>
      </c>
      <c r="E4" s="66">
        <v>267.79393151000005</v>
      </c>
      <c r="F4" s="66">
        <v>264.89260142000001</v>
      </c>
      <c r="G4" s="66">
        <v>266.18254109000003</v>
      </c>
      <c r="H4" s="66">
        <v>254.72384990999998</v>
      </c>
      <c r="I4" s="66">
        <v>262.54535801999998</v>
      </c>
      <c r="J4" s="66">
        <v>257.65916093999999</v>
      </c>
      <c r="K4" s="66">
        <v>257.46287288999997</v>
      </c>
      <c r="L4" s="66">
        <v>258.54086475999998</v>
      </c>
      <c r="M4" s="66">
        <v>248.49957980000002</v>
      </c>
      <c r="N4" s="66">
        <v>252.39862625999999</v>
      </c>
      <c r="O4" s="66">
        <v>247.6268938</v>
      </c>
      <c r="P4" s="66">
        <v>247.41659800999997</v>
      </c>
      <c r="Q4" s="66">
        <v>245.82671121000001</v>
      </c>
      <c r="R4" s="66">
        <v>242.28661087999998</v>
      </c>
      <c r="S4" s="66">
        <v>217.77592319000001</v>
      </c>
      <c r="T4" s="66">
        <v>233.85828317000002</v>
      </c>
      <c r="U4" s="66">
        <v>212.08112385999999</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88.226942960000002</v>
      </c>
      <c r="E5" s="74">
        <v>87.314043529999992</v>
      </c>
      <c r="F5" s="74">
        <v>85.878836149999998</v>
      </c>
      <c r="G5" s="74">
        <v>83.58572719</v>
      </c>
      <c r="H5" s="74">
        <v>80.727669590000005</v>
      </c>
      <c r="I5" s="74">
        <v>77.022161269999998</v>
      </c>
      <c r="J5" s="74">
        <v>79.502190130000002</v>
      </c>
      <c r="K5" s="74">
        <v>77.112970319999988</v>
      </c>
      <c r="L5" s="74">
        <v>75.266604549999997</v>
      </c>
      <c r="M5" s="74">
        <v>74.7024258</v>
      </c>
      <c r="N5" s="74">
        <v>75.413518769999996</v>
      </c>
      <c r="O5" s="74">
        <v>72.887557999999999</v>
      </c>
      <c r="P5" s="74">
        <v>73.36369934999999</v>
      </c>
      <c r="Q5" s="74">
        <v>70.526930840000006</v>
      </c>
      <c r="R5" s="74">
        <v>71.01849661</v>
      </c>
      <c r="S5" s="74">
        <v>61.952966920000001</v>
      </c>
      <c r="T5" s="74">
        <v>66.047075459999988</v>
      </c>
      <c r="U5" s="74">
        <v>65.509805610000001</v>
      </c>
      <c r="V5" s="74">
        <v>30.889031714696426</v>
      </c>
      <c r="AD5" s="113"/>
      <c r="AE5" s="113"/>
      <c r="AO5" s="114" t="s">
        <v>320</v>
      </c>
      <c r="AP5" s="115">
        <f t="shared" ref="AP5:BF5" si="0">+E4/D4-1</f>
        <v>-1.5836680776945777E-2</v>
      </c>
      <c r="AQ5" s="115">
        <f t="shared" si="0"/>
        <v>-1.0834189085766166E-2</v>
      </c>
      <c r="AR5" s="115">
        <f t="shared" si="0"/>
        <v>4.8696704365660537E-3</v>
      </c>
      <c r="AS5" s="115">
        <f t="shared" si="0"/>
        <v>-4.3048244761198284E-2</v>
      </c>
      <c r="AT5" s="115">
        <f t="shared" si="0"/>
        <v>3.0705833445763053E-2</v>
      </c>
      <c r="AU5" s="115">
        <f t="shared" si="0"/>
        <v>-1.8610868296623173E-2</v>
      </c>
      <c r="AV5" s="115">
        <f t="shared" si="0"/>
        <v>-7.6181281225906616E-4</v>
      </c>
      <c r="AW5" s="115">
        <f t="shared" si="0"/>
        <v>4.1869798852922635E-3</v>
      </c>
      <c r="AX5" s="115">
        <f t="shared" si="0"/>
        <v>-3.8838289526574976E-2</v>
      </c>
      <c r="AY5" s="115">
        <f t="shared" si="0"/>
        <v>1.5690354338377732E-2</v>
      </c>
      <c r="AZ5" s="115">
        <f t="shared" si="0"/>
        <v>-1.8905540536042986E-2</v>
      </c>
      <c r="BA5" s="115">
        <f t="shared" si="0"/>
        <v>-8.4924455002810539E-4</v>
      </c>
      <c r="BB5" s="115">
        <f t="shared" si="0"/>
        <v>-6.425950452748963E-3</v>
      </c>
      <c r="BC5" s="115">
        <f t="shared" si="0"/>
        <v>-1.4400796042769559E-2</v>
      </c>
      <c r="BD5" s="115">
        <f t="shared" si="0"/>
        <v>-0.10116402058279506</v>
      </c>
      <c r="BE5" s="115">
        <f t="shared" si="0"/>
        <v>7.384820022537042E-2</v>
      </c>
      <c r="BF5" s="115">
        <f t="shared" si="0"/>
        <v>-9.3121180121592873E-2</v>
      </c>
    </row>
    <row r="6" spans="1:58" s="105" customFormat="1" ht="22.5" customHeight="1" x14ac:dyDescent="0.25">
      <c r="B6" s="111"/>
      <c r="C6" s="72" t="s">
        <v>0</v>
      </c>
      <c r="D6" s="74">
        <v>41.025429839999994</v>
      </c>
      <c r="E6" s="74">
        <v>39.622391199999996</v>
      </c>
      <c r="F6" s="74">
        <v>38.487419650000007</v>
      </c>
      <c r="G6" s="74">
        <v>39.885103999999998</v>
      </c>
      <c r="H6" s="74">
        <v>38.461706749999998</v>
      </c>
      <c r="I6" s="74">
        <v>42.629517979999996</v>
      </c>
      <c r="J6" s="74">
        <v>36.987876900000003</v>
      </c>
      <c r="K6" s="74">
        <v>38.214898169999998</v>
      </c>
      <c r="L6" s="74">
        <v>38.81598881</v>
      </c>
      <c r="M6" s="74">
        <v>32.594535049999998</v>
      </c>
      <c r="N6" s="74">
        <v>35.040099920000003</v>
      </c>
      <c r="O6" s="74">
        <v>38.288807939999998</v>
      </c>
      <c r="P6" s="74">
        <v>38.49139117</v>
      </c>
      <c r="Q6" s="74">
        <v>36.833433709999994</v>
      </c>
      <c r="R6" s="74">
        <v>37.54187786</v>
      </c>
      <c r="S6" s="74">
        <v>34.893883410000001</v>
      </c>
      <c r="T6" s="74">
        <v>37.008326060000002</v>
      </c>
      <c r="U6" s="74">
        <v>33.280212200000001</v>
      </c>
      <c r="V6" s="74">
        <v>15.692208525813497</v>
      </c>
      <c r="AI6" s="23"/>
      <c r="AO6" s="114" t="s">
        <v>319</v>
      </c>
      <c r="AP6" s="115">
        <f t="shared" ref="AP6:BF6" si="1">+E64/D64-1</f>
        <v>-2.3429480015468074E-2</v>
      </c>
      <c r="AQ6" s="115">
        <f t="shared" si="1"/>
        <v>-2.3129999605500884E-2</v>
      </c>
      <c r="AR6" s="115">
        <f t="shared" si="1"/>
        <v>-1.825949556722628E-2</v>
      </c>
      <c r="AS6" s="115">
        <f t="shared" si="1"/>
        <v>-4.4991895144406158E-2</v>
      </c>
      <c r="AT6" s="115">
        <f t="shared" si="1"/>
        <v>1.4200453595133666E-2</v>
      </c>
      <c r="AU6" s="115">
        <f t="shared" si="1"/>
        <v>-3.5668737757443836E-2</v>
      </c>
      <c r="AV6" s="115">
        <f t="shared" si="1"/>
        <v>1.510253720573429E-2</v>
      </c>
      <c r="AW6" s="115">
        <f t="shared" si="1"/>
        <v>1.6144828142738987E-4</v>
      </c>
      <c r="AX6" s="115">
        <f t="shared" si="1"/>
        <v>-9.2378643247272407E-2</v>
      </c>
      <c r="AY6" s="115">
        <f t="shared" si="1"/>
        <v>1.6501500569143124E-2</v>
      </c>
      <c r="AZ6" s="115">
        <f t="shared" si="1"/>
        <v>4.598334828654016E-3</v>
      </c>
      <c r="BA6" s="115">
        <f t="shared" si="1"/>
        <v>2.1161684114598955E-2</v>
      </c>
      <c r="BB6" s="115">
        <f t="shared" si="1"/>
        <v>-2.8841733112854318E-2</v>
      </c>
      <c r="BC6" s="115">
        <f t="shared" si="1"/>
        <v>-2.484288881479213E-2</v>
      </c>
      <c r="BD6" s="115">
        <f t="shared" si="1"/>
        <v>-0.11321926548271899</v>
      </c>
      <c r="BE6" s="115">
        <f t="shared" si="1"/>
        <v>0.1041888620874476</v>
      </c>
      <c r="BF6" s="115">
        <f t="shared" si="1"/>
        <v>-4.3394887002201177E-2</v>
      </c>
    </row>
    <row r="7" spans="1:58" s="23" customFormat="1" ht="22.5" customHeight="1" x14ac:dyDescent="0.25">
      <c r="B7" s="72"/>
      <c r="C7" s="72" t="s">
        <v>5</v>
      </c>
      <c r="D7" s="74">
        <v>13.771639440000001</v>
      </c>
      <c r="E7" s="74">
        <v>12.774099550000001</v>
      </c>
      <c r="F7" s="74">
        <v>13.23299417</v>
      </c>
      <c r="G7" s="74">
        <v>12.58904175</v>
      </c>
      <c r="H7" s="74">
        <v>11.025532629999999</v>
      </c>
      <c r="I7" s="74">
        <v>11.800038220000001</v>
      </c>
      <c r="J7" s="74">
        <v>11.186734019999999</v>
      </c>
      <c r="K7" s="74">
        <v>12.346595110000001</v>
      </c>
      <c r="L7" s="74">
        <v>13.05039328</v>
      </c>
      <c r="M7" s="74">
        <v>9.6593479000000002</v>
      </c>
      <c r="N7" s="74">
        <v>9.3267446299999985</v>
      </c>
      <c r="O7" s="74">
        <v>9.1116388700000002</v>
      </c>
      <c r="P7" s="74">
        <v>9.9215015799999993</v>
      </c>
      <c r="Q7" s="74">
        <v>9.1321236599999995</v>
      </c>
      <c r="R7" s="74">
        <v>7.3285802299999991</v>
      </c>
      <c r="S7" s="74">
        <v>5.2988939000000004</v>
      </c>
      <c r="T7" s="74">
        <v>7.0780659100000003</v>
      </c>
      <c r="U7" s="74">
        <v>6.3311612299999993</v>
      </c>
      <c r="V7" s="74">
        <v>2.9852544699731767</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117.67116657</v>
      </c>
      <c r="E8" s="74">
        <v>117.32247575</v>
      </c>
      <c r="F8" s="74">
        <v>114.59627637999999</v>
      </c>
      <c r="G8" s="74">
        <v>114.52252487999999</v>
      </c>
      <c r="H8" s="74">
        <v>106.77966001999999</v>
      </c>
      <c r="I8" s="74">
        <v>111.67514373</v>
      </c>
      <c r="J8" s="74">
        <v>115.28890536</v>
      </c>
      <c r="K8" s="74">
        <v>110.86336047</v>
      </c>
      <c r="L8" s="74">
        <v>110.41476737000001</v>
      </c>
      <c r="M8" s="74">
        <v>113.74904862</v>
      </c>
      <c r="N8" s="74">
        <v>113.99631133</v>
      </c>
      <c r="O8" s="74">
        <v>105.07516178</v>
      </c>
      <c r="P8" s="74">
        <v>103.81477916999999</v>
      </c>
      <c r="Q8" s="74">
        <v>107.61511385999999</v>
      </c>
      <c r="R8" s="74">
        <v>103.98481364</v>
      </c>
      <c r="S8" s="74">
        <v>92.210968139999991</v>
      </c>
      <c r="T8" s="74">
        <v>98.863828859999998</v>
      </c>
      <c r="U8" s="74">
        <v>76.459352060000001</v>
      </c>
      <c r="V8" s="74">
        <v>36.051936479963544</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4.3119668099999995</v>
      </c>
      <c r="E9" s="74">
        <v>4.71950336</v>
      </c>
      <c r="F9" s="74">
        <v>4.8151356999999999</v>
      </c>
      <c r="G9" s="74">
        <v>5.3456328900000001</v>
      </c>
      <c r="H9" s="74">
        <v>4.77253113</v>
      </c>
      <c r="I9" s="74">
        <v>5.2633883400000006</v>
      </c>
      <c r="J9" s="74">
        <v>3.9339721299999999</v>
      </c>
      <c r="K9" s="74">
        <v>5.1454345200000002</v>
      </c>
      <c r="L9" s="74">
        <v>6.1851571500000002</v>
      </c>
      <c r="M9" s="74">
        <v>5.4844459199999998</v>
      </c>
      <c r="N9" s="74">
        <v>4.7778393900000005</v>
      </c>
      <c r="O9" s="74">
        <v>5.2321720599999999</v>
      </c>
      <c r="P9" s="74">
        <v>4.3001081000000001</v>
      </c>
      <c r="Q9" s="74">
        <v>5.5995826399999995</v>
      </c>
      <c r="R9" s="74">
        <v>4.8945652099999997</v>
      </c>
      <c r="S9" s="74">
        <v>5.3831242499999998</v>
      </c>
      <c r="T9" s="74">
        <v>5.1277481100000006</v>
      </c>
      <c r="U9" s="74">
        <v>3.9061324599999998</v>
      </c>
      <c r="V9" s="74">
        <v>1.8418105246266681</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12.028822959999999</v>
      </c>
      <c r="E10" s="74">
        <v>11.133890149999999</v>
      </c>
      <c r="F10" s="74">
        <v>12.219076730000001</v>
      </c>
      <c r="G10" s="74">
        <v>13.680858430000001</v>
      </c>
      <c r="H10" s="74">
        <v>14.28421917</v>
      </c>
      <c r="I10" s="74">
        <v>15.67209875</v>
      </c>
      <c r="J10" s="74">
        <v>13.976089459999999</v>
      </c>
      <c r="K10" s="74">
        <v>15.514452890000001</v>
      </c>
      <c r="L10" s="74">
        <v>16.69029205</v>
      </c>
      <c r="M10" s="74">
        <v>15.595942300000001</v>
      </c>
      <c r="N10" s="74">
        <v>16.374179959999999</v>
      </c>
      <c r="O10" s="74">
        <v>17.522449439999999</v>
      </c>
      <c r="P10" s="74">
        <v>17.459003880000001</v>
      </c>
      <c r="Q10" s="74">
        <v>17.555569999999999</v>
      </c>
      <c r="R10" s="74">
        <v>17.833961220000003</v>
      </c>
      <c r="S10" s="74">
        <v>16.702669399999998</v>
      </c>
      <c r="T10" s="74">
        <v>18.467169979999998</v>
      </c>
      <c r="U10" s="74">
        <v>19.603674900000001</v>
      </c>
      <c r="V10" s="74">
        <v>9.2434793550702192</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8.3684110000000006E-2</v>
      </c>
      <c r="E11" s="74">
        <v>0.18874273999999999</v>
      </c>
      <c r="F11" s="74">
        <v>0.35154064999999995</v>
      </c>
      <c r="G11" s="74">
        <v>0.49328757000000001</v>
      </c>
      <c r="H11" s="74">
        <v>0.69535652999999997</v>
      </c>
      <c r="I11" s="74">
        <v>0.90858914000000002</v>
      </c>
      <c r="J11" s="74">
        <v>1.2646667999999999</v>
      </c>
      <c r="K11" s="74">
        <v>1.68614515</v>
      </c>
      <c r="L11" s="74">
        <v>1.8335488099999999</v>
      </c>
      <c r="M11" s="74">
        <v>2.0395242200000001</v>
      </c>
      <c r="N11" s="74">
        <v>2.5090003799999998</v>
      </c>
      <c r="O11" s="74">
        <v>2.5835212700000003</v>
      </c>
      <c r="P11" s="74">
        <v>2.94086004</v>
      </c>
      <c r="Q11" s="74">
        <v>3.3990227200000001</v>
      </c>
      <c r="R11" s="74">
        <v>4.0464276300000002</v>
      </c>
      <c r="S11" s="74">
        <v>4.5855026299999997</v>
      </c>
      <c r="T11" s="74">
        <v>4.5204857700000005</v>
      </c>
      <c r="U11" s="74">
        <v>4.9981215499999996</v>
      </c>
      <c r="V11" s="74">
        <v>2.356702689532796</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-5.0165105799999878</v>
      </c>
      <c r="E12" s="70">
        <v>-5.2812147699999628</v>
      </c>
      <c r="F12" s="70">
        <v>-4.6886780099999896</v>
      </c>
      <c r="G12" s="70">
        <v>-3.9196356199999514</v>
      </c>
      <c r="H12" s="70">
        <v>-2.022825910000023</v>
      </c>
      <c r="I12" s="70">
        <v>-2.4255794100000116</v>
      </c>
      <c r="J12" s="70">
        <v>-4.4812738599999875</v>
      </c>
      <c r="K12" s="70">
        <v>-3.4209837400000538</v>
      </c>
      <c r="L12" s="70">
        <v>-3.715887260000045</v>
      </c>
      <c r="M12" s="70">
        <v>-5.3256900099999882</v>
      </c>
      <c r="N12" s="70">
        <v>-5.039068119999996</v>
      </c>
      <c r="O12" s="70">
        <v>-3.0744155600000056</v>
      </c>
      <c r="P12" s="70">
        <v>-2.8747452799999849</v>
      </c>
      <c r="Q12" s="70">
        <v>-4.835066219999959</v>
      </c>
      <c r="R12" s="70">
        <v>-4.3621115200000133</v>
      </c>
      <c r="S12" s="70">
        <v>-3.2520854599999609</v>
      </c>
      <c r="T12" s="70">
        <v>-3.2544169799999736</v>
      </c>
      <c r="U12" s="70">
        <v>1.9926638499999854</v>
      </c>
      <c r="V12" s="70">
        <v>0.93957624032367548</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169.6827112</v>
      </c>
      <c r="E13" s="71">
        <v>167.62432057999999</v>
      </c>
      <c r="F13" s="71">
        <v>164.34429951000001</v>
      </c>
      <c r="G13" s="71">
        <v>164.82041222999999</v>
      </c>
      <c r="H13" s="71">
        <v>157.58069005999999</v>
      </c>
      <c r="I13" s="71">
        <v>161.70506338999999</v>
      </c>
      <c r="J13" s="71">
        <v>156.65086556</v>
      </c>
      <c r="K13" s="71">
        <v>161.05980697000001</v>
      </c>
      <c r="L13" s="71">
        <v>163.54255882999999</v>
      </c>
      <c r="M13" s="71">
        <v>153.36948795000001</v>
      </c>
      <c r="N13" s="71">
        <v>155.39895068999999</v>
      </c>
      <c r="O13" s="71">
        <v>157.20561752</v>
      </c>
      <c r="P13" s="71">
        <v>156.91182367000002</v>
      </c>
      <c r="Q13" s="71">
        <v>153.2829543</v>
      </c>
      <c r="R13" s="71">
        <v>151.66974236999999</v>
      </c>
      <c r="S13" s="71">
        <v>139.13023035999998</v>
      </c>
      <c r="T13" s="71">
        <v>151.10055754999999</v>
      </c>
      <c r="U13" s="71">
        <v>142.74014911999998</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79.887973299999999</v>
      </c>
      <c r="E14" s="74">
        <v>79.591265280000002</v>
      </c>
      <c r="F14" s="74">
        <v>77.588920009999995</v>
      </c>
      <c r="G14" s="74">
        <v>75.212760760000009</v>
      </c>
      <c r="H14" s="74">
        <v>72.395271129999998</v>
      </c>
      <c r="I14" s="74">
        <v>71.030569029999995</v>
      </c>
      <c r="J14" s="74">
        <v>71.087784360000001</v>
      </c>
      <c r="K14" s="74">
        <v>70.563027890000001</v>
      </c>
      <c r="L14" s="74">
        <v>70.08918414</v>
      </c>
      <c r="M14" s="74">
        <v>69.00463443000001</v>
      </c>
      <c r="N14" s="74">
        <v>68.984756259999997</v>
      </c>
      <c r="O14" s="74">
        <v>67.586069409999993</v>
      </c>
      <c r="P14" s="74">
        <v>68.258584020000001</v>
      </c>
      <c r="Q14" s="74">
        <v>65.753741450000007</v>
      </c>
      <c r="R14" s="74">
        <v>65.536084529999997</v>
      </c>
      <c r="S14" s="74">
        <v>58.513097549999998</v>
      </c>
      <c r="T14" s="74">
        <v>63.190840640000005</v>
      </c>
      <c r="U14" s="74">
        <v>61.692680490000001</v>
      </c>
      <c r="V14" s="74">
        <v>43.220271850869153</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34.555529309999997</v>
      </c>
      <c r="E15" s="74">
        <v>33.386988799999997</v>
      </c>
      <c r="F15" s="74">
        <v>32.000443259999997</v>
      </c>
      <c r="G15" s="74">
        <v>33.025802370000001</v>
      </c>
      <c r="H15" s="74">
        <v>31.08600611</v>
      </c>
      <c r="I15" s="74">
        <v>33.156776909999998</v>
      </c>
      <c r="J15" s="74">
        <v>31.131993910000002</v>
      </c>
      <c r="K15" s="74">
        <v>33.001092389999997</v>
      </c>
      <c r="L15" s="74">
        <v>34.305733369999999</v>
      </c>
      <c r="M15" s="74">
        <v>29.008758750000002</v>
      </c>
      <c r="N15" s="74">
        <v>29.769469389999998</v>
      </c>
      <c r="O15" s="74">
        <v>31.21453584</v>
      </c>
      <c r="P15" s="74">
        <v>30.397089250000001</v>
      </c>
      <c r="Q15" s="74">
        <v>30.144167450000001</v>
      </c>
      <c r="R15" s="74">
        <v>29.39555554</v>
      </c>
      <c r="S15" s="74">
        <v>27.400956220000001</v>
      </c>
      <c r="T15" s="74">
        <v>30.304986669999998</v>
      </c>
      <c r="U15" s="74">
        <v>24.700477760000002</v>
      </c>
      <c r="V15" s="74">
        <v>17.30450606383674</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5.4668577800000007</v>
      </c>
      <c r="E16" s="74">
        <v>5.6126519999999998</v>
      </c>
      <c r="F16" s="74">
        <v>5.7240520999999998</v>
      </c>
      <c r="G16" s="74">
        <v>5.4038271</v>
      </c>
      <c r="H16" s="74">
        <v>4.0336648300000002</v>
      </c>
      <c r="I16" s="74">
        <v>4.7092982799999996</v>
      </c>
      <c r="J16" s="74">
        <v>4.5713801199999997</v>
      </c>
      <c r="K16" s="74">
        <v>4.4793804799999997</v>
      </c>
      <c r="L16" s="74">
        <v>4.5908367099999996</v>
      </c>
      <c r="M16" s="74">
        <v>4.6850547100000002</v>
      </c>
      <c r="N16" s="74">
        <v>4.3520428400000002</v>
      </c>
      <c r="O16" s="74">
        <v>4.3384224099999997</v>
      </c>
      <c r="P16" s="74">
        <v>4.5119703499999995</v>
      </c>
      <c r="Q16" s="74">
        <v>3.8887960699999997</v>
      </c>
      <c r="R16" s="74">
        <v>3.4255989900000001</v>
      </c>
      <c r="S16" s="74">
        <v>2.7823609</v>
      </c>
      <c r="T16" s="74">
        <v>3.5018794200000003</v>
      </c>
      <c r="U16" s="74">
        <v>3.2547560799999999</v>
      </c>
      <c r="V16" s="74">
        <v>2.2801966370819495</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36.358305999999999</v>
      </c>
      <c r="E17" s="74">
        <v>36.71555</v>
      </c>
      <c r="F17" s="74">
        <v>36.63729</v>
      </c>
      <c r="G17" s="74">
        <v>37.215296000000002</v>
      </c>
      <c r="H17" s="74">
        <v>35.944129999999994</v>
      </c>
      <c r="I17" s="74">
        <v>38.191654</v>
      </c>
      <c r="J17" s="74">
        <v>36.445776859999995</v>
      </c>
      <c r="K17" s="74">
        <v>38.106413809999999</v>
      </c>
      <c r="L17" s="74">
        <v>38.7175127</v>
      </c>
      <c r="M17" s="74">
        <v>36.524330719999995</v>
      </c>
      <c r="N17" s="74">
        <v>37.351886449999995</v>
      </c>
      <c r="O17" s="74">
        <v>38.015018170000005</v>
      </c>
      <c r="P17" s="74">
        <v>37.717862459999999</v>
      </c>
      <c r="Q17" s="74">
        <v>37.52544494</v>
      </c>
      <c r="R17" s="74">
        <v>37.064614110000001</v>
      </c>
      <c r="S17" s="74">
        <v>35.32879432</v>
      </c>
      <c r="T17" s="74">
        <v>37.195688600000004</v>
      </c>
      <c r="U17" s="74">
        <v>35.690472719999995</v>
      </c>
      <c r="V17" s="74">
        <v>25.003807926524885</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4.2097073700000003</v>
      </c>
      <c r="E18" s="74">
        <v>3.96486223</v>
      </c>
      <c r="F18" s="74">
        <v>3.3954317199999999</v>
      </c>
      <c r="G18" s="74">
        <v>3.71064288</v>
      </c>
      <c r="H18" s="74">
        <v>3.2767107799999997</v>
      </c>
      <c r="I18" s="74">
        <v>2.9357100599999999</v>
      </c>
      <c r="J18" s="74">
        <v>3.0738256900000001</v>
      </c>
      <c r="K18" s="74">
        <v>3.2463666999999998</v>
      </c>
      <c r="L18" s="74">
        <v>3.3665631400000002</v>
      </c>
      <c r="M18" s="74">
        <v>2.9862113800000003</v>
      </c>
      <c r="N18" s="74">
        <v>3.2953414800000003</v>
      </c>
      <c r="O18" s="74">
        <v>3.6851072300000003</v>
      </c>
      <c r="P18" s="74">
        <v>3.7932850500000002</v>
      </c>
      <c r="Q18" s="74">
        <v>3.7792585600000002</v>
      </c>
      <c r="R18" s="74">
        <v>3.9289358499999998</v>
      </c>
      <c r="S18" s="74">
        <v>3.8324708799999998</v>
      </c>
      <c r="T18" s="74">
        <v>4.3789099</v>
      </c>
      <c r="U18" s="74">
        <v>4.4529272099999995</v>
      </c>
      <c r="V18" s="74">
        <v>3.119603865802659</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9.2043374399999998</v>
      </c>
      <c r="E19" s="74">
        <v>8.3530022700000011</v>
      </c>
      <c r="F19" s="74">
        <v>8.9981624199999999</v>
      </c>
      <c r="G19" s="74">
        <v>10.252083130000001</v>
      </c>
      <c r="H19" s="74">
        <v>10.84490722</v>
      </c>
      <c r="I19" s="74">
        <v>11.681055120000002</v>
      </c>
      <c r="J19" s="74">
        <v>10.34010462</v>
      </c>
      <c r="K19" s="74">
        <v>11.66352571</v>
      </c>
      <c r="L19" s="74">
        <v>12.47272877</v>
      </c>
      <c r="M19" s="74">
        <v>11.160497950000002</v>
      </c>
      <c r="N19" s="74">
        <v>11.64545427</v>
      </c>
      <c r="O19" s="74">
        <v>12.36646446</v>
      </c>
      <c r="P19" s="74">
        <v>12.233032550000001</v>
      </c>
      <c r="Q19" s="74">
        <v>12.19154584</v>
      </c>
      <c r="R19" s="74">
        <v>12.31895336</v>
      </c>
      <c r="S19" s="74">
        <v>11.272550499999999</v>
      </c>
      <c r="T19" s="74">
        <v>12.52825232</v>
      </c>
      <c r="U19" s="74">
        <v>12.94883484</v>
      </c>
      <c r="V19" s="74">
        <v>9.071613641873153</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49.541318500000003</v>
      </c>
      <c r="E20" s="71">
        <v>49.438875469999999</v>
      </c>
      <c r="F20" s="71">
        <v>49.000081630000004</v>
      </c>
      <c r="G20" s="71">
        <v>49.34738428</v>
      </c>
      <c r="H20" s="71">
        <v>46.089561609999997</v>
      </c>
      <c r="I20" s="71">
        <v>48.95877806</v>
      </c>
      <c r="J20" s="71">
        <v>49.28952718</v>
      </c>
      <c r="K20" s="71">
        <v>49.259896569999995</v>
      </c>
      <c r="L20" s="71">
        <v>50.078623710000002</v>
      </c>
      <c r="M20" s="71">
        <v>49.244263659999994</v>
      </c>
      <c r="N20" s="71">
        <v>49.833947340000002</v>
      </c>
      <c r="O20" s="71">
        <v>48.511053720000007</v>
      </c>
      <c r="P20" s="71">
        <v>48.330058030000004</v>
      </c>
      <c r="Q20" s="71">
        <v>50.036453520000002</v>
      </c>
      <c r="R20" s="71">
        <v>49.101615380000005</v>
      </c>
      <c r="S20" s="71">
        <v>45.785222999999995</v>
      </c>
      <c r="T20" s="71">
        <v>47.754347800000005</v>
      </c>
      <c r="U20" s="71">
        <v>40.652249000000005</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0.68154999999999999</v>
      </c>
      <c r="E21" s="74">
        <v>0.61343800000000004</v>
      </c>
      <c r="F21" s="74">
        <v>0.53001799999999999</v>
      </c>
      <c r="G21" s="74">
        <v>0.45950763</v>
      </c>
      <c r="H21" s="74">
        <v>0.40524894</v>
      </c>
      <c r="I21" s="74">
        <v>0.47481572</v>
      </c>
      <c r="J21" s="74">
        <v>0.64035556999999999</v>
      </c>
      <c r="K21" s="74">
        <v>0.62651962999999999</v>
      </c>
      <c r="L21" s="74">
        <v>0.54955659999999995</v>
      </c>
      <c r="M21" s="74">
        <v>0.55249959999999998</v>
      </c>
      <c r="N21" s="74">
        <v>0.57393614000000004</v>
      </c>
      <c r="O21" s="74">
        <v>0.58959123000000002</v>
      </c>
      <c r="P21" s="74">
        <v>0.60019933000000003</v>
      </c>
      <c r="Q21" s="74">
        <v>0.49173897</v>
      </c>
      <c r="R21" s="74">
        <v>0.50866058999999997</v>
      </c>
      <c r="S21" s="74">
        <v>0.48099026</v>
      </c>
      <c r="T21" s="74">
        <v>0.49308134000000003</v>
      </c>
      <c r="U21" s="74">
        <v>0.56863565000000005</v>
      </c>
      <c r="V21" s="74">
        <v>1.3987802987234481</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1.9839339999999999</v>
      </c>
      <c r="E22" s="74">
        <v>1.8713599999999999</v>
      </c>
      <c r="F22" s="74">
        <v>1.890882</v>
      </c>
      <c r="G22" s="74">
        <v>1.8820239999999999</v>
      </c>
      <c r="H22" s="74">
        <v>1.763258</v>
      </c>
      <c r="I22" s="74">
        <v>2.0431880000000002</v>
      </c>
      <c r="J22" s="74">
        <v>2.5360663800000003</v>
      </c>
      <c r="K22" s="74">
        <v>1.9567798399999998</v>
      </c>
      <c r="L22" s="74">
        <v>1.58182113</v>
      </c>
      <c r="M22" s="74">
        <v>1.1320073400000001</v>
      </c>
      <c r="N22" s="74">
        <v>1.8183111599999999</v>
      </c>
      <c r="O22" s="74">
        <v>3.0071694000000004</v>
      </c>
      <c r="P22" s="74">
        <v>3.4830314800000002</v>
      </c>
      <c r="Q22" s="74">
        <v>2.6325921800000001</v>
      </c>
      <c r="R22" s="74">
        <v>3.3809686499999998</v>
      </c>
      <c r="S22" s="74">
        <v>3.03449598</v>
      </c>
      <c r="T22" s="74">
        <v>2.86853034</v>
      </c>
      <c r="U22" s="74">
        <v>3.7197720399999996</v>
      </c>
      <c r="V22" s="74">
        <v>9.1502244808153144</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2.6406300000000003</v>
      </c>
      <c r="E23" s="74">
        <v>2.2707440000000001</v>
      </c>
      <c r="F23" s="74">
        <v>2.4249420000000002</v>
      </c>
      <c r="G23" s="74">
        <v>2.2733240000000001</v>
      </c>
      <c r="H23" s="74">
        <v>2.0656340000000002</v>
      </c>
      <c r="I23" s="74">
        <v>2.26309</v>
      </c>
      <c r="J23" s="74">
        <v>1.7094279300000002</v>
      </c>
      <c r="K23" s="74">
        <v>2.0752284199999997</v>
      </c>
      <c r="L23" s="74">
        <v>2.26555141</v>
      </c>
      <c r="M23" s="74">
        <v>1.1896103099999999</v>
      </c>
      <c r="N23" s="74">
        <v>1.2518628699999998</v>
      </c>
      <c r="O23" s="74">
        <v>1.0531600400000001</v>
      </c>
      <c r="P23" s="74">
        <v>1.30706378</v>
      </c>
      <c r="Q23" s="74">
        <v>0.90665560000000001</v>
      </c>
      <c r="R23" s="74">
        <v>0.50505306000000005</v>
      </c>
      <c r="S23" s="74">
        <v>0.42514452999999996</v>
      </c>
      <c r="T23" s="74">
        <v>0.63116543999999997</v>
      </c>
      <c r="U23" s="74">
        <v>0.49708035</v>
      </c>
      <c r="V23" s="74">
        <v>1.2227622388124209</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38.831493999999999</v>
      </c>
      <c r="E24" s="74">
        <v>38.716425999999998</v>
      </c>
      <c r="F24" s="74">
        <v>37.816780000000001</v>
      </c>
      <c r="G24" s="74">
        <v>37.792442000000001</v>
      </c>
      <c r="H24" s="74">
        <v>35.237296000000001</v>
      </c>
      <c r="I24" s="74">
        <v>36.852805999999994</v>
      </c>
      <c r="J24" s="74">
        <v>38.045347620000001</v>
      </c>
      <c r="K24" s="74">
        <v>36.58491746</v>
      </c>
      <c r="L24" s="74">
        <v>36.436881710000002</v>
      </c>
      <c r="M24" s="74">
        <v>37.537194769999999</v>
      </c>
      <c r="N24" s="74">
        <v>37.618791490000007</v>
      </c>
      <c r="O24" s="74">
        <v>34.67481145</v>
      </c>
      <c r="P24" s="74">
        <v>34.258885090000007</v>
      </c>
      <c r="Q24" s="74">
        <v>35.512995830000001</v>
      </c>
      <c r="R24" s="74">
        <v>34.314996480000005</v>
      </c>
      <c r="S24" s="74">
        <v>30.429626559999999</v>
      </c>
      <c r="T24" s="74">
        <v>32.62507111</v>
      </c>
      <c r="U24" s="74">
        <v>25.23159205</v>
      </c>
      <c r="V24" s="74">
        <v>62.066903235784068</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4.8445414199999997</v>
      </c>
      <c r="E25" s="74">
        <v>5.3097859399999994</v>
      </c>
      <c r="F25" s="74">
        <v>5.4403098600000002</v>
      </c>
      <c r="G25" s="74">
        <v>5.87961885</v>
      </c>
      <c r="H25" s="74">
        <v>5.3290932</v>
      </c>
      <c r="I25" s="74">
        <v>5.80720306</v>
      </c>
      <c r="J25" s="74">
        <v>4.3767992000000007</v>
      </c>
      <c r="K25" s="74">
        <v>5.5693175199999994</v>
      </c>
      <c r="L25" s="74">
        <v>6.6281026499999998</v>
      </c>
      <c r="M25" s="74">
        <v>5.98302069</v>
      </c>
      <c r="N25" s="74">
        <v>5.2041492200000006</v>
      </c>
      <c r="O25" s="74">
        <v>5.6489571299999994</v>
      </c>
      <c r="P25" s="74">
        <v>4.7416022599999996</v>
      </c>
      <c r="Q25" s="74">
        <v>6.06060189</v>
      </c>
      <c r="R25" s="74">
        <v>5.2952191800000001</v>
      </c>
      <c r="S25" s="74">
        <v>5.7701879700000003</v>
      </c>
      <c r="T25" s="74">
        <v>5.5001967400000007</v>
      </c>
      <c r="U25" s="74">
        <v>4.3755080799999995</v>
      </c>
      <c r="V25" s="74">
        <v>10.76326202764329</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0.43412799999999996</v>
      </c>
      <c r="E26" s="74">
        <v>0.428452</v>
      </c>
      <c r="F26" s="74">
        <v>0.47944999999999999</v>
      </c>
      <c r="G26" s="74">
        <v>0.50645399999999996</v>
      </c>
      <c r="H26" s="74">
        <v>0.53440399999999999</v>
      </c>
      <c r="I26" s="74">
        <v>0.55650599999999995</v>
      </c>
      <c r="J26" s="74">
        <v>0.62106276000000005</v>
      </c>
      <c r="K26" s="74">
        <v>0.64956152999999994</v>
      </c>
      <c r="L26" s="74">
        <v>0.68090629000000003</v>
      </c>
      <c r="M26" s="74">
        <v>0.70957362000000002</v>
      </c>
      <c r="N26" s="74">
        <v>0.75734868</v>
      </c>
      <c r="O26" s="74">
        <v>0.85140369999999999</v>
      </c>
      <c r="P26" s="74">
        <v>0.87724325999999997</v>
      </c>
      <c r="Q26" s="74">
        <v>0.92662102000000002</v>
      </c>
      <c r="R26" s="74">
        <v>0.95003168000000005</v>
      </c>
      <c r="S26" s="74">
        <v>0.95286719000000009</v>
      </c>
      <c r="T26" s="74">
        <v>1.01782376</v>
      </c>
      <c r="U26" s="74">
        <v>1.1680053100000001</v>
      </c>
      <c r="V26" s="74">
        <v>2.873162835345223</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8.2781019999999997E-2</v>
      </c>
      <c r="E27" s="74">
        <v>0.18770187999999999</v>
      </c>
      <c r="F27" s="74">
        <v>0.35002945999999996</v>
      </c>
      <c r="G27" s="74">
        <v>0.48970205999999999</v>
      </c>
      <c r="H27" s="74">
        <v>0.68039502000000007</v>
      </c>
      <c r="I27" s="74">
        <v>0.85526913999999998</v>
      </c>
      <c r="J27" s="74">
        <v>1.06395923</v>
      </c>
      <c r="K27" s="74">
        <v>1.3053424</v>
      </c>
      <c r="L27" s="74">
        <v>1.38689938</v>
      </c>
      <c r="M27" s="74">
        <v>1.4898449900000001</v>
      </c>
      <c r="N27" s="74">
        <v>1.84217177</v>
      </c>
      <c r="O27" s="74">
        <v>1.83876471</v>
      </c>
      <c r="P27" s="74">
        <v>2.1164115799999998</v>
      </c>
      <c r="Q27" s="74">
        <v>2.4594791700000003</v>
      </c>
      <c r="R27" s="74">
        <v>2.9860647399999998</v>
      </c>
      <c r="S27" s="74">
        <v>3.42807146</v>
      </c>
      <c r="T27" s="74">
        <v>3.16749627</v>
      </c>
      <c r="U27" s="74">
        <v>3.2624866400000001</v>
      </c>
      <c r="V27" s="74">
        <v>8.0253533820478182</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9.0308999999999995E-4</v>
      </c>
      <c r="E28" s="74">
        <v>1.0408599999999998E-3</v>
      </c>
      <c r="F28" s="74">
        <v>1.5111899999999999E-3</v>
      </c>
      <c r="G28" s="74">
        <v>3.5855100000000001E-3</v>
      </c>
      <c r="H28" s="74">
        <v>1.4961510000000001E-2</v>
      </c>
      <c r="I28" s="74">
        <v>5.3319999999999999E-2</v>
      </c>
      <c r="J28" s="74">
        <v>0.20070757</v>
      </c>
      <c r="K28" s="74">
        <v>0.38080275000000002</v>
      </c>
      <c r="L28" s="74">
        <v>0.44664943000000001</v>
      </c>
      <c r="M28" s="74">
        <v>0.54967922999999996</v>
      </c>
      <c r="N28" s="74">
        <v>0.66682861000000004</v>
      </c>
      <c r="O28" s="74">
        <v>0.74475656000000001</v>
      </c>
      <c r="P28" s="74">
        <v>0.82444845999999994</v>
      </c>
      <c r="Q28" s="74">
        <v>0.93954355000000001</v>
      </c>
      <c r="R28" s="74">
        <v>1.0603628900000002</v>
      </c>
      <c r="S28" s="74">
        <v>1.1574311700000002</v>
      </c>
      <c r="T28" s="74">
        <v>1.3529894999999998</v>
      </c>
      <c r="U28" s="74">
        <v>1.7356349099999999</v>
      </c>
      <c r="V28" s="74">
        <v>4.2694683632386479</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[1]Francia!C29</f>
        <v>Otras renovables</v>
      </c>
      <c r="D29" s="74">
        <v>4.1356970000002491E-2</v>
      </c>
      <c r="E29" s="74">
        <v>3.9926790000002654E-2</v>
      </c>
      <c r="F29" s="74">
        <v>6.6159120000001792E-2</v>
      </c>
      <c r="G29" s="74">
        <v>6.0726230000000214E-2</v>
      </c>
      <c r="H29" s="74">
        <v>5.9270939999990446E-2</v>
      </c>
      <c r="I29" s="74">
        <v>5.2580140000010545E-2</v>
      </c>
      <c r="J29" s="74">
        <v>9.580091999999496E-2</v>
      </c>
      <c r="K29" s="74">
        <v>0.1114270199999936</v>
      </c>
      <c r="L29" s="74">
        <v>0.10225510999999443</v>
      </c>
      <c r="M29" s="74">
        <v>0.10083310999998929</v>
      </c>
      <c r="N29" s="74">
        <v>0.1005473999999964</v>
      </c>
      <c r="O29" s="74">
        <v>0.10243950000000979</v>
      </c>
      <c r="P29" s="74">
        <v>0.12117279000000281</v>
      </c>
      <c r="Q29" s="74">
        <v>0.10622530999999213</v>
      </c>
      <c r="R29" s="74">
        <v>0.10025810999999862</v>
      </c>
      <c r="S29" s="74">
        <v>0.10640787999999191</v>
      </c>
      <c r="T29" s="74">
        <v>9.7993300000005945E-2</v>
      </c>
      <c r="U29" s="74">
        <v>9.3533970000009958E-2</v>
      </c>
      <c r="V29" s="74">
        <v>0.23008313758977997</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169.6827112</v>
      </c>
      <c r="E30" s="71">
        <v>167.62432057999999</v>
      </c>
      <c r="F30" s="71">
        <v>164.34429951000001</v>
      </c>
      <c r="G30" s="71">
        <v>164.82041222999999</v>
      </c>
      <c r="H30" s="71">
        <v>157.58069005999999</v>
      </c>
      <c r="I30" s="71">
        <v>161.70506338999999</v>
      </c>
      <c r="J30" s="71">
        <v>156.65086556</v>
      </c>
      <c r="K30" s="71">
        <v>161.05980697000001</v>
      </c>
      <c r="L30" s="71">
        <v>163.54255882999999</v>
      </c>
      <c r="M30" s="71">
        <v>153.36948795000001</v>
      </c>
      <c r="N30" s="71">
        <v>155.39895068999999</v>
      </c>
      <c r="O30" s="71">
        <v>157.20561752</v>
      </c>
      <c r="P30" s="71">
        <v>156.91182367000002</v>
      </c>
      <c r="Q30" s="71">
        <v>153.2829543</v>
      </c>
      <c r="R30" s="71">
        <v>151.66974236999999</v>
      </c>
      <c r="S30" s="71">
        <v>139.13023035999998</v>
      </c>
      <c r="T30" s="71">
        <v>151.10055754999999</v>
      </c>
      <c r="U30" s="71">
        <v>142.74014911999998</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[1]Francia!C31</f>
        <v>Industria</v>
      </c>
      <c r="D31" s="74">
        <v>35.858335719999999</v>
      </c>
      <c r="E31" s="74">
        <v>34.853903320000001</v>
      </c>
      <c r="F31" s="74">
        <v>35.687488989999999</v>
      </c>
      <c r="G31" s="74">
        <v>34.966936650000001</v>
      </c>
      <c r="H31" s="74">
        <v>28.624921180000001</v>
      </c>
      <c r="I31" s="74">
        <v>30.689602650000001</v>
      </c>
      <c r="J31" s="74">
        <v>32.445002369999997</v>
      </c>
      <c r="K31" s="74">
        <v>32.057460929999998</v>
      </c>
      <c r="L31" s="74">
        <v>32.291051950000004</v>
      </c>
      <c r="M31" s="74">
        <v>31.115824570000001</v>
      </c>
      <c r="N31" s="74">
        <v>30.511495109999998</v>
      </c>
      <c r="O31" s="74">
        <v>31.137850139999998</v>
      </c>
      <c r="P31" s="74">
        <v>30.307786579999998</v>
      </c>
      <c r="Q31" s="74">
        <v>30.287039680000003</v>
      </c>
      <c r="R31" s="74">
        <v>29.380276939999998</v>
      </c>
      <c r="S31" s="74">
        <v>27.152810509999998</v>
      </c>
      <c r="T31" s="74">
        <v>29.40815057</v>
      </c>
      <c r="U31" s="74">
        <v>26.536466509999997</v>
      </c>
      <c r="V31" s="74">
        <v>18.590751567515245</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44.892070750000002</v>
      </c>
      <c r="E32" s="74">
        <v>45.090513649999998</v>
      </c>
      <c r="F32" s="74">
        <v>45.477805369999999</v>
      </c>
      <c r="G32" s="74">
        <v>44.401558090000002</v>
      </c>
      <c r="H32" s="74">
        <v>44.034417810000001</v>
      </c>
      <c r="I32" s="74">
        <v>44.053484789999999</v>
      </c>
      <c r="J32" s="74">
        <v>45.744627000000001</v>
      </c>
      <c r="K32" s="74">
        <v>45.53502649</v>
      </c>
      <c r="L32" s="74">
        <v>45.229638460000004</v>
      </c>
      <c r="M32" s="74">
        <v>45.471048740000001</v>
      </c>
      <c r="N32" s="74">
        <v>45.90482883</v>
      </c>
      <c r="O32" s="74">
        <v>45.974656580000001</v>
      </c>
      <c r="P32" s="74">
        <v>46.347839590000007</v>
      </c>
      <c r="Q32" s="74">
        <v>45.436028140000005</v>
      </c>
      <c r="R32" s="74">
        <v>45.472923199999997</v>
      </c>
      <c r="S32" s="74">
        <v>38.40633046</v>
      </c>
      <c r="T32" s="74">
        <v>43.197852210000001</v>
      </c>
      <c r="U32" s="74">
        <v>44.572330909999998</v>
      </c>
      <c r="V32" s="74">
        <v>31.226204529552898</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63.955889259999999</v>
      </c>
      <c r="E33" s="74">
        <v>62.491954209999996</v>
      </c>
      <c r="F33" s="74">
        <v>61.250159409999995</v>
      </c>
      <c r="G33" s="74">
        <v>64.980048539999999</v>
      </c>
      <c r="H33" s="74">
        <v>66.095024570000007</v>
      </c>
      <c r="I33" s="74">
        <v>68.512971190000002</v>
      </c>
      <c r="J33" s="74">
        <v>59.6703148</v>
      </c>
      <c r="K33" s="74">
        <v>64.957998320000002</v>
      </c>
      <c r="L33" s="74">
        <v>67.634582500000008</v>
      </c>
      <c r="M33" s="74">
        <v>57.806012610000003</v>
      </c>
      <c r="N33" s="74">
        <v>60.478308800000001</v>
      </c>
      <c r="O33" s="74">
        <v>62.179246339999999</v>
      </c>
      <c r="P33" s="74">
        <v>61.668791710000008</v>
      </c>
      <c r="Q33" s="74">
        <v>59.776836290000006</v>
      </c>
      <c r="R33" s="74">
        <v>58.917543259999995</v>
      </c>
      <c r="S33" s="74">
        <v>56.235492920000006</v>
      </c>
      <c r="T33" s="74">
        <v>60.555445900000002</v>
      </c>
      <c r="U33" s="74">
        <v>56.066318639999999</v>
      </c>
      <c r="V33" s="74">
        <v>39.27859049163925</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79.887973299999999</v>
      </c>
      <c r="E34" s="71">
        <v>79.591265280000002</v>
      </c>
      <c r="F34" s="71">
        <v>77.588920009999995</v>
      </c>
      <c r="G34" s="71">
        <v>75.212760760000009</v>
      </c>
      <c r="H34" s="71">
        <v>72.395271129999998</v>
      </c>
      <c r="I34" s="71">
        <v>71.030569029999995</v>
      </c>
      <c r="J34" s="71">
        <v>71.087784360000001</v>
      </c>
      <c r="K34" s="71">
        <v>70.563027890000001</v>
      </c>
      <c r="L34" s="71">
        <v>70.08918414</v>
      </c>
      <c r="M34" s="71">
        <v>69.00463443000001</v>
      </c>
      <c r="N34" s="71">
        <v>68.984756259999997</v>
      </c>
      <c r="O34" s="71">
        <v>67.586069409999993</v>
      </c>
      <c r="P34" s="71">
        <v>68.258584020000001</v>
      </c>
      <c r="Q34" s="71">
        <v>65.753741450000007</v>
      </c>
      <c r="R34" s="71">
        <v>65.536084529999997</v>
      </c>
      <c r="S34" s="71">
        <v>58.513097549999998</v>
      </c>
      <c r="T34" s="71">
        <v>63.190840640000005</v>
      </c>
      <c r="U34" s="71">
        <v>61.692680490000001</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4.3796991700000003</v>
      </c>
      <c r="E35" s="74">
        <v>4.4877806700000002</v>
      </c>
      <c r="F35" s="74">
        <v>3.96246527</v>
      </c>
      <c r="G35" s="74">
        <v>3.4693237300000002</v>
      </c>
      <c r="H35" s="74">
        <v>3.10274926</v>
      </c>
      <c r="I35" s="74">
        <v>2.8745518099999998</v>
      </c>
      <c r="J35" s="74">
        <v>3.2190977599999999</v>
      </c>
      <c r="K35" s="74">
        <v>3.0034853300000002</v>
      </c>
      <c r="L35" s="74">
        <v>2.94889359</v>
      </c>
      <c r="M35" s="74">
        <v>2.7937766100000001</v>
      </c>
      <c r="N35" s="74">
        <v>2.8209088099999997</v>
      </c>
      <c r="O35" s="74">
        <v>2.6655786099999998</v>
      </c>
      <c r="P35" s="74">
        <v>2.4319829100000003</v>
      </c>
      <c r="Q35" s="74">
        <v>2.4651776599999997</v>
      </c>
      <c r="R35" s="74">
        <v>2.4584029300000001</v>
      </c>
      <c r="S35" s="74">
        <v>2.3571455500000003</v>
      </c>
      <c r="T35" s="74">
        <v>2.52298036</v>
      </c>
      <c r="U35" s="74">
        <v>2.2134475200000003</v>
      </c>
      <c r="V35" s="74">
        <v>3.587860832791641</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43.442930829999995</v>
      </c>
      <c r="E36" s="74">
        <v>43.502768340000003</v>
      </c>
      <c r="F36" s="74">
        <v>43.16460464</v>
      </c>
      <c r="G36" s="74">
        <v>41.180923620000002</v>
      </c>
      <c r="H36" s="74">
        <v>40.675768300000001</v>
      </c>
      <c r="I36" s="74">
        <v>40.739792899999998</v>
      </c>
      <c r="J36" s="74">
        <v>42.387478100000003</v>
      </c>
      <c r="K36" s="74">
        <v>41.916788660000002</v>
      </c>
      <c r="L36" s="74">
        <v>41.564836380000003</v>
      </c>
      <c r="M36" s="74">
        <v>41.585069669999996</v>
      </c>
      <c r="N36" s="74">
        <v>41.948919240000002</v>
      </c>
      <c r="O36" s="74">
        <v>41.991287079999999</v>
      </c>
      <c r="P36" s="74">
        <v>42.18320834</v>
      </c>
      <c r="Q36" s="74">
        <v>41.268570699999998</v>
      </c>
      <c r="R36" s="74">
        <v>41.209385570000002</v>
      </c>
      <c r="S36" s="74">
        <v>34.814425689999993</v>
      </c>
      <c r="T36" s="74">
        <v>39.169149019999999</v>
      </c>
      <c r="U36" s="74">
        <v>40.502106979999994</v>
      </c>
      <c r="V36" s="74">
        <v>65.651397634708275</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13.672783730000001</v>
      </c>
      <c r="E37" s="74">
        <v>12.479628909999999</v>
      </c>
      <c r="F37" s="74">
        <v>10.784060119999999</v>
      </c>
      <c r="G37" s="74">
        <v>12.33369969</v>
      </c>
      <c r="H37" s="74">
        <v>11.92730192</v>
      </c>
      <c r="I37" s="74">
        <v>11.067961310000001</v>
      </c>
      <c r="J37" s="74">
        <v>9.0227104499999999</v>
      </c>
      <c r="K37" s="74">
        <v>9.5020964199999991</v>
      </c>
      <c r="L37" s="74">
        <v>9.6257291700000014</v>
      </c>
      <c r="M37" s="74">
        <v>8.1340509900000004</v>
      </c>
      <c r="N37" s="74">
        <v>8.2583705000000016</v>
      </c>
      <c r="O37" s="74">
        <v>7.7081930799999991</v>
      </c>
      <c r="P37" s="74">
        <v>7.7796041200000001</v>
      </c>
      <c r="Q37" s="74">
        <v>7.0689876000000007</v>
      </c>
      <c r="R37" s="74">
        <v>6.7177686100000011</v>
      </c>
      <c r="S37" s="74">
        <v>6.5681015199999999</v>
      </c>
      <c r="T37" s="74">
        <v>6.2586104599999999</v>
      </c>
      <c r="U37" s="74">
        <v>5.8509407400000004</v>
      </c>
      <c r="V37" s="74">
        <v>9.4840112206640175</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34.555529309999997</v>
      </c>
      <c r="E38" s="71">
        <v>33.386988799999997</v>
      </c>
      <c r="F38" s="71">
        <v>32.000443259999997</v>
      </c>
      <c r="G38" s="71">
        <v>33.025802370000001</v>
      </c>
      <c r="H38" s="71">
        <v>31.08600611</v>
      </c>
      <c r="I38" s="71">
        <v>33.156776909999998</v>
      </c>
      <c r="J38" s="71">
        <v>31.131993910000002</v>
      </c>
      <c r="K38" s="71">
        <v>33.001092389999997</v>
      </c>
      <c r="L38" s="71">
        <v>34.305733369999999</v>
      </c>
      <c r="M38" s="71">
        <v>29.008758750000002</v>
      </c>
      <c r="N38" s="71">
        <v>29.769469389999998</v>
      </c>
      <c r="O38" s="71">
        <v>31.21453584</v>
      </c>
      <c r="P38" s="71">
        <v>30.397089250000001</v>
      </c>
      <c r="Q38" s="71">
        <v>30.144167450000001</v>
      </c>
      <c r="R38" s="71">
        <v>29.39555554</v>
      </c>
      <c r="S38" s="71">
        <v>27.400956220000001</v>
      </c>
      <c r="T38" s="71">
        <v>30.304986669999998</v>
      </c>
      <c r="U38" s="71">
        <v>24.700477760000002</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12.973174629999999</v>
      </c>
      <c r="E39" s="74">
        <v>12.55897506</v>
      </c>
      <c r="F39" s="74">
        <v>12.444106939999999</v>
      </c>
      <c r="G39" s="74">
        <v>12.78832098</v>
      </c>
      <c r="H39" s="74">
        <v>9.6136427100000006</v>
      </c>
      <c r="I39" s="74">
        <v>11.20208845</v>
      </c>
      <c r="J39" s="74">
        <v>11.95212091</v>
      </c>
      <c r="K39" s="74">
        <v>11.70473344</v>
      </c>
      <c r="L39" s="74">
        <v>12.074705120000001</v>
      </c>
      <c r="M39" s="74">
        <v>11.30339803</v>
      </c>
      <c r="N39" s="74">
        <v>10.857277659999999</v>
      </c>
      <c r="O39" s="74">
        <v>11.19423559</v>
      </c>
      <c r="P39" s="74">
        <v>10.528285260000001</v>
      </c>
      <c r="Q39" s="74">
        <v>11.00641465</v>
      </c>
      <c r="R39" s="74">
        <v>10.50641531</v>
      </c>
      <c r="S39" s="74">
        <v>9.9403709299999985</v>
      </c>
      <c r="T39" s="74">
        <v>10.54412982</v>
      </c>
      <c r="U39" s="74">
        <v>8.5941316200000006</v>
      </c>
      <c r="V39" s="74">
        <v>34.793382150353999</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1.620808E-2</v>
      </c>
      <c r="E40" s="74">
        <v>2.1425719999999999E-2</v>
      </c>
      <c r="F40" s="74">
        <v>2.4094529999999999E-2</v>
      </c>
      <c r="G40" s="74">
        <v>2.944426E-2</v>
      </c>
      <c r="H40" s="74">
        <v>2.9473739999999998E-2</v>
      </c>
      <c r="I40" s="74">
        <v>3.0953769999999999E-2</v>
      </c>
      <c r="J40" s="74">
        <v>7.1021849999999997E-2</v>
      </c>
      <c r="K40" s="74">
        <v>7.9029520000000006E-2</v>
      </c>
      <c r="L40" s="74">
        <v>8.8628429999999994E-2</v>
      </c>
      <c r="M40" s="74">
        <v>9.6276120000000007E-2</v>
      </c>
      <c r="N40" s="74">
        <v>9.9226510000000004E-2</v>
      </c>
      <c r="O40" s="74">
        <v>0.1039489</v>
      </c>
      <c r="P40" s="74">
        <v>0.11266477999999999</v>
      </c>
      <c r="Q40" s="74">
        <v>0.13270344000000001</v>
      </c>
      <c r="R40" s="74">
        <v>0.16277327</v>
      </c>
      <c r="S40" s="74">
        <v>0.19315459999999998</v>
      </c>
      <c r="T40" s="74">
        <v>0.27196951999999996</v>
      </c>
      <c r="U40" s="74">
        <v>0.22167233</v>
      </c>
      <c r="V40" s="74">
        <v>0.89744146714026951</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20.061739679999999</v>
      </c>
      <c r="E41" s="74">
        <v>19.592542649999999</v>
      </c>
      <c r="F41" s="74">
        <v>18.160357899999997</v>
      </c>
      <c r="G41" s="74">
        <v>18.80693299</v>
      </c>
      <c r="H41" s="74">
        <v>20.18777257</v>
      </c>
      <c r="I41" s="74">
        <v>20.720447489999998</v>
      </c>
      <c r="J41" s="74">
        <v>17.926486150000002</v>
      </c>
      <c r="K41" s="74">
        <v>20.00431987</v>
      </c>
      <c r="L41" s="74">
        <v>20.90668106</v>
      </c>
      <c r="M41" s="74">
        <v>16.35252113</v>
      </c>
      <c r="N41" s="74">
        <v>17.518643560000001</v>
      </c>
      <c r="O41" s="74">
        <v>18.576709640000001</v>
      </c>
      <c r="P41" s="74">
        <v>18.415487260000003</v>
      </c>
      <c r="Q41" s="74">
        <v>17.61695679</v>
      </c>
      <c r="R41" s="74">
        <v>17.350001850000002</v>
      </c>
      <c r="S41" s="74">
        <v>16.045073199999997</v>
      </c>
      <c r="T41" s="74">
        <v>18.157437579999996</v>
      </c>
      <c r="U41" s="74">
        <v>14.799458190000001</v>
      </c>
      <c r="V41" s="74">
        <v>59.915675857761222</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79.887969999999996</v>
      </c>
      <c r="E42" s="71">
        <v>79.591270000000009</v>
      </c>
      <c r="F42" s="71">
        <v>77.588920000000002</v>
      </c>
      <c r="G42" s="71">
        <v>75.212759999999989</v>
      </c>
      <c r="H42" s="71">
        <v>72.395270000000011</v>
      </c>
      <c r="I42" s="71">
        <v>71.030570000000012</v>
      </c>
      <c r="J42" s="71">
        <v>71.087779999999995</v>
      </c>
      <c r="K42" s="71">
        <v>70.563029999999998</v>
      </c>
      <c r="L42" s="71">
        <v>70.089179999999999</v>
      </c>
      <c r="M42" s="71">
        <v>69.004630000000006</v>
      </c>
      <c r="N42" s="71">
        <v>68.984759999999994</v>
      </c>
      <c r="O42" s="71">
        <v>67.586070000000007</v>
      </c>
      <c r="P42" s="71">
        <v>68.258579999999995</v>
      </c>
      <c r="Q42" s="71">
        <v>65.753740000000008</v>
      </c>
      <c r="R42" s="71">
        <v>65.536079999999998</v>
      </c>
      <c r="S42" s="71">
        <v>58.513100000000001</v>
      </c>
      <c r="T42" s="71">
        <v>63.166760000000004</v>
      </c>
      <c r="U42" s="71">
        <v>61.664639999999999</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11.229899999999999</v>
      </c>
      <c r="E43" s="74">
        <v>10.49532</v>
      </c>
      <c r="F43" s="74">
        <v>9.7565380000000008</v>
      </c>
      <c r="G43" s="74">
        <v>8.70669</v>
      </c>
      <c r="H43" s="74">
        <v>8.3872169999999997</v>
      </c>
      <c r="I43" s="74">
        <v>7.7440680000000004</v>
      </c>
      <c r="J43" s="74">
        <v>7.613969</v>
      </c>
      <c r="K43" s="74">
        <v>7.1804949999999996</v>
      </c>
      <c r="L43" s="74">
        <v>6.9535550000000006</v>
      </c>
      <c r="M43" s="74">
        <v>6.9956360000000002</v>
      </c>
      <c r="N43" s="74">
        <v>7.0820280000000002</v>
      </c>
      <c r="O43" s="74">
        <v>7.2405840000000001</v>
      </c>
      <c r="P43" s="74">
        <v>7.4760949999999999</v>
      </c>
      <c r="Q43" s="74">
        <v>7.7057539999999998</v>
      </c>
      <c r="R43" s="74">
        <v>8.2132450000000006</v>
      </c>
      <c r="S43" s="74">
        <v>7.0415690000000009</v>
      </c>
      <c r="T43" s="74">
        <v>8.29833</v>
      </c>
      <c r="U43" s="74">
        <v>9.2343600000000006</v>
      </c>
      <c r="V43" s="74">
        <v>14.975129993461408</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48.244570000000003</v>
      </c>
      <c r="E44" s="74">
        <v>47.89705</v>
      </c>
      <c r="F44" s="74">
        <v>46.656559999999999</v>
      </c>
      <c r="G44" s="74">
        <v>46.571269999999998</v>
      </c>
      <c r="H44" s="74">
        <v>46.032940000000004</v>
      </c>
      <c r="I44" s="74">
        <v>45.845219999999998</v>
      </c>
      <c r="J44" s="74">
        <v>45.612010000000005</v>
      </c>
      <c r="K44" s="74">
        <v>45.870710000000003</v>
      </c>
      <c r="L44" s="74">
        <v>46.009389999999996</v>
      </c>
      <c r="M44" s="74">
        <v>44.606569999999998</v>
      </c>
      <c r="N44" s="74">
        <v>45.2821</v>
      </c>
      <c r="O44" s="74">
        <v>44.509599999999999</v>
      </c>
      <c r="P44" s="74">
        <v>44.394190000000002</v>
      </c>
      <c r="Q44" s="74">
        <v>42.456209999999999</v>
      </c>
      <c r="R44" s="74">
        <v>41.313720000000004</v>
      </c>
      <c r="S44" s="74">
        <v>36.80979</v>
      </c>
      <c r="T44" s="74">
        <v>38.857610000000001</v>
      </c>
      <c r="U44" s="74">
        <v>37.874079999999999</v>
      </c>
      <c r="V44" s="74">
        <v>61.41944556880572</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1.8601780000000001</v>
      </c>
      <c r="E45" s="74">
        <v>1.8964839999999998</v>
      </c>
      <c r="F45" s="74">
        <v>1.589798</v>
      </c>
      <c r="G45" s="74">
        <v>1.46655</v>
      </c>
      <c r="H45" s="74">
        <v>1.1933040000000001</v>
      </c>
      <c r="I45" s="74">
        <v>0.98024810000000007</v>
      </c>
      <c r="J45" s="74">
        <v>0.95582210000000001</v>
      </c>
      <c r="K45" s="74">
        <v>0.81052380000000002</v>
      </c>
      <c r="L45" s="74">
        <v>0.68573609999999996</v>
      </c>
      <c r="M45" s="74">
        <v>0.52389959999999991</v>
      </c>
      <c r="N45" s="74">
        <v>0.54104439999999998</v>
      </c>
      <c r="O45" s="74">
        <v>0.4353515</v>
      </c>
      <c r="P45" s="74">
        <v>0.32069019999999998</v>
      </c>
      <c r="Q45" s="74">
        <v>0.25641890000000001</v>
      </c>
      <c r="R45" s="74">
        <v>0.2112301</v>
      </c>
      <c r="S45" s="74">
        <v>0.1786249</v>
      </c>
      <c r="T45" s="74">
        <v>0.38924639999999999</v>
      </c>
      <c r="U45" s="74">
        <v>0.47053080000000003</v>
      </c>
      <c r="V45" s="74">
        <v>0.76304799638820564</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1.359734</v>
      </c>
      <c r="E46" s="74">
        <v>1.363842</v>
      </c>
      <c r="F46" s="74">
        <v>1.3463830000000001</v>
      </c>
      <c r="G46" s="74">
        <v>1.3628150000000001</v>
      </c>
      <c r="H46" s="74">
        <v>1.28271</v>
      </c>
      <c r="I46" s="74">
        <v>1.253954</v>
      </c>
      <c r="J46" s="74">
        <v>2.035838</v>
      </c>
      <c r="K46" s="74">
        <v>1.9543740000000001</v>
      </c>
      <c r="L46" s="74">
        <v>1.937757</v>
      </c>
      <c r="M46" s="74">
        <v>1.8577900000000001</v>
      </c>
      <c r="N46" s="74">
        <v>1.828163</v>
      </c>
      <c r="O46" s="74">
        <v>1.7360360000000001</v>
      </c>
      <c r="P46" s="74">
        <v>1.7947229999999998</v>
      </c>
      <c r="Q46" s="74">
        <v>1.8935039999999999</v>
      </c>
      <c r="R46" s="74">
        <v>1.9122539999999999</v>
      </c>
      <c r="S46" s="74">
        <v>1.261482</v>
      </c>
      <c r="T46" s="74">
        <v>1.641413</v>
      </c>
      <c r="U46" s="74">
        <v>2.263852</v>
      </c>
      <c r="V46" s="74">
        <v>3.6712320058951127</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3.7948789999999999</v>
      </c>
      <c r="E47" s="74">
        <v>4.2640200000000004</v>
      </c>
      <c r="F47" s="74">
        <v>4.42333</v>
      </c>
      <c r="G47" s="74">
        <v>4.5046340000000002</v>
      </c>
      <c r="H47" s="74">
        <v>4.2815989999999999</v>
      </c>
      <c r="I47" s="74">
        <v>4.1288810000000007</v>
      </c>
      <c r="J47" s="74">
        <v>3.8981559999999997</v>
      </c>
      <c r="K47" s="74">
        <v>3.8542080000000003</v>
      </c>
      <c r="L47" s="74">
        <v>4.2057900000000004</v>
      </c>
      <c r="M47" s="74">
        <v>4.5321009999999999</v>
      </c>
      <c r="N47" s="74">
        <v>4.4486000000000008</v>
      </c>
      <c r="O47" s="74">
        <v>4.2815989999999999</v>
      </c>
      <c r="P47" s="74">
        <v>4.1904080000000006</v>
      </c>
      <c r="Q47" s="74">
        <v>4.2119740000000006</v>
      </c>
      <c r="R47" s="74">
        <v>4.6162960000000002</v>
      </c>
      <c r="S47" s="74">
        <v>3.814025</v>
      </c>
      <c r="T47" s="74">
        <v>3.8837600000000001</v>
      </c>
      <c r="U47" s="74">
        <v>3.3147609999999998</v>
      </c>
      <c r="V47" s="74">
        <v>5.3754647720314273</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164.97426000000002</v>
      </c>
      <c r="E48" s="71">
        <v>162.40197999999998</v>
      </c>
      <c r="F48" s="71">
        <v>157.02654000000001</v>
      </c>
      <c r="G48" s="71">
        <v>161.33421000000001</v>
      </c>
      <c r="H48" s="71">
        <v>153.05248</v>
      </c>
      <c r="I48" s="71">
        <v>148.41598999999999</v>
      </c>
      <c r="J48" s="71">
        <v>151.88580999999999</v>
      </c>
      <c r="K48" s="71">
        <v>145.91955000000002</v>
      </c>
      <c r="L48" s="71">
        <v>144.13140999999999</v>
      </c>
      <c r="M48" s="71">
        <v>138.09050999999999</v>
      </c>
      <c r="N48" s="71">
        <v>140.69177999999999</v>
      </c>
      <c r="O48" s="71">
        <v>138.56045</v>
      </c>
      <c r="P48" s="71">
        <v>142.07748000000001</v>
      </c>
      <c r="Q48" s="71">
        <v>139.01909000000001</v>
      </c>
      <c r="R48" s="71">
        <v>142.66959</v>
      </c>
      <c r="S48" s="71">
        <v>117.91597</v>
      </c>
      <c r="T48" s="71">
        <v>121.07272</v>
      </c>
      <c r="U48" s="71">
        <v>132.68774000000002</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123.3507</v>
      </c>
      <c r="E49" s="74">
        <v>122.25369999999999</v>
      </c>
      <c r="F49" s="74">
        <v>119.11760000000001</v>
      </c>
      <c r="G49" s="74">
        <v>121.23350000000001</v>
      </c>
      <c r="H49" s="74">
        <v>112.3329</v>
      </c>
      <c r="I49" s="74">
        <v>106.30489999999999</v>
      </c>
      <c r="J49" s="74">
        <v>107.8604</v>
      </c>
      <c r="K49" s="74">
        <v>103.56060000000001</v>
      </c>
      <c r="L49" s="74">
        <v>101.61499999999999</v>
      </c>
      <c r="M49" s="74">
        <v>100.2848</v>
      </c>
      <c r="N49" s="74">
        <v>103.196</v>
      </c>
      <c r="O49" s="74">
        <v>99.218140000000005</v>
      </c>
      <c r="P49" s="74">
        <v>100.8288</v>
      </c>
      <c r="Q49" s="74">
        <v>97.227289999999996</v>
      </c>
      <c r="R49" s="74">
        <v>95.295289999999994</v>
      </c>
      <c r="S49" s="74">
        <v>77.596270000000004</v>
      </c>
      <c r="T49" s="74">
        <v>80.695279999999997</v>
      </c>
      <c r="U49" s="74">
        <v>83.514200000000002</v>
      </c>
      <c r="V49" s="74">
        <v>62.940404290554639</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41.623559999999998</v>
      </c>
      <c r="E50" s="74">
        <v>40.14828</v>
      </c>
      <c r="F50" s="74">
        <v>37.908940000000001</v>
      </c>
      <c r="G50" s="74">
        <v>40.100709999999999</v>
      </c>
      <c r="H50" s="74">
        <v>40.719580000000001</v>
      </c>
      <c r="I50" s="74">
        <v>42.111089999999997</v>
      </c>
      <c r="J50" s="74">
        <v>44.025410000000001</v>
      </c>
      <c r="K50" s="74">
        <v>42.35895</v>
      </c>
      <c r="L50" s="74">
        <v>42.51641</v>
      </c>
      <c r="M50" s="74">
        <v>37.805709999999998</v>
      </c>
      <c r="N50" s="74">
        <v>37.495779999999996</v>
      </c>
      <c r="O50" s="74">
        <v>39.342309999999998</v>
      </c>
      <c r="P50" s="74">
        <v>41.24868</v>
      </c>
      <c r="Q50" s="74">
        <v>41.791800000000002</v>
      </c>
      <c r="R50" s="74">
        <v>47.374300000000005</v>
      </c>
      <c r="S50" s="74">
        <v>40.319699999999997</v>
      </c>
      <c r="T50" s="74">
        <v>40.37744</v>
      </c>
      <c r="U50" s="74">
        <v>49.173540000000003</v>
      </c>
      <c r="V50" s="74">
        <v>37.059595709445347</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1.3188769999999999</v>
      </c>
      <c r="E51" s="74">
        <v>2.053455</v>
      </c>
      <c r="F51" s="74">
        <v>0.69464360000000003</v>
      </c>
      <c r="G51" s="74">
        <v>0.7724101000000001</v>
      </c>
      <c r="H51" s="74">
        <v>0.63369150000000007</v>
      </c>
      <c r="I51" s="74">
        <v>0.90692499999999998</v>
      </c>
      <c r="J51" s="74">
        <v>0.4625996</v>
      </c>
      <c r="K51" s="74">
        <v>0.41001359999999998</v>
      </c>
      <c r="L51" s="74">
        <v>0.42579219999999995</v>
      </c>
      <c r="M51" s="74">
        <v>0.52777410000000002</v>
      </c>
      <c r="N51" s="74">
        <v>0.73490759999999999</v>
      </c>
      <c r="O51" s="74">
        <v>1.2826359999999999</v>
      </c>
      <c r="P51" s="74">
        <v>1.542319</v>
      </c>
      <c r="Q51" s="74">
        <v>1.4307380000000001</v>
      </c>
      <c r="R51" s="74">
        <v>1.5623689999999999</v>
      </c>
      <c r="S51" s="74">
        <v>1.4368219999999998</v>
      </c>
      <c r="T51" s="74">
        <v>2.6966909999999999</v>
      </c>
      <c r="U51" s="74">
        <v>3.0601120000000002</v>
      </c>
      <c r="V51" s="74">
        <v>2.3062507508229468</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20.177169999999997</v>
      </c>
      <c r="E52" s="74">
        <v>17.168400000000002</v>
      </c>
      <c r="F52" s="74">
        <v>13.83708</v>
      </c>
      <c r="G52" s="74">
        <v>14.76301</v>
      </c>
      <c r="H52" s="74">
        <v>18.2897</v>
      </c>
      <c r="I52" s="74">
        <v>19.657229999999998</v>
      </c>
      <c r="J52" s="74">
        <v>20.693049999999999</v>
      </c>
      <c r="K52" s="74">
        <v>24.005029999999998</v>
      </c>
      <c r="L52" s="74">
        <v>24.543299999999999</v>
      </c>
      <c r="M52" s="74">
        <v>23.965349999999997</v>
      </c>
      <c r="N52" s="74">
        <v>25.196540000000002</v>
      </c>
      <c r="O52" s="74">
        <v>22.815570000000001</v>
      </c>
      <c r="P52" s="74">
        <v>22.349550000000001</v>
      </c>
      <c r="Q52" s="74">
        <v>22.847110000000001</v>
      </c>
      <c r="R52" s="74">
        <v>24.78546</v>
      </c>
      <c r="S52" s="74">
        <v>24.948520000000002</v>
      </c>
      <c r="T52" s="74">
        <v>25.111909999999998</v>
      </c>
      <c r="U52" s="74">
        <v>22.307790000000001</v>
      </c>
      <c r="V52" s="74">
        <v>16.812246557217719</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3.6878730000000002</v>
      </c>
      <c r="E53" s="74">
        <v>5.235633</v>
      </c>
      <c r="F53" s="74">
        <v>6.4604650000000001</v>
      </c>
      <c r="G53" s="74">
        <v>7.0776589999999997</v>
      </c>
      <c r="H53" s="74">
        <v>7.7044059999999996</v>
      </c>
      <c r="I53" s="74">
        <v>7.8458059999999996</v>
      </c>
      <c r="J53" s="74">
        <v>8.1649120000000011</v>
      </c>
      <c r="K53" s="74">
        <v>6.2550530000000002</v>
      </c>
      <c r="L53" s="74">
        <v>5.3923199999999998</v>
      </c>
      <c r="M53" s="74">
        <v>5.3722560000000001</v>
      </c>
      <c r="N53" s="74">
        <v>3.5617589999999999</v>
      </c>
      <c r="O53" s="74">
        <v>4.0155779999999996</v>
      </c>
      <c r="P53" s="74">
        <v>3.4241799999999998</v>
      </c>
      <c r="Q53" s="74">
        <v>3.2694040000000002</v>
      </c>
      <c r="R53" s="74">
        <v>2.7544400000000002</v>
      </c>
      <c r="S53" s="74">
        <v>1.9361210000000002</v>
      </c>
      <c r="T53" s="74">
        <v>1.455892</v>
      </c>
      <c r="U53" s="74">
        <v>1.611607</v>
      </c>
      <c r="V53" s="74">
        <v>1.2145862157272405</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3.0316729999999996</v>
      </c>
      <c r="E54" s="74">
        <v>3.1703169999999998</v>
      </c>
      <c r="F54" s="74">
        <v>3.5482489999999998</v>
      </c>
      <c r="G54" s="74">
        <v>3.712567</v>
      </c>
      <c r="H54" s="74">
        <v>4.020664</v>
      </c>
      <c r="I54" s="74">
        <v>3.9878010000000002</v>
      </c>
      <c r="J54" s="74">
        <v>3.7053780000000001</v>
      </c>
      <c r="K54" s="74">
        <v>4.2229809999999999</v>
      </c>
      <c r="L54" s="74">
        <v>4.3585440000000002</v>
      </c>
      <c r="M54" s="74">
        <v>4.4571350000000001</v>
      </c>
      <c r="N54" s="74">
        <v>4.8104189999999996</v>
      </c>
      <c r="O54" s="74">
        <v>4.6840999999999999</v>
      </c>
      <c r="P54" s="74">
        <v>4.5054030000000003</v>
      </c>
      <c r="Q54" s="74">
        <v>5.8969740000000002</v>
      </c>
      <c r="R54" s="74">
        <v>6.1906930000000004</v>
      </c>
      <c r="S54" s="74">
        <v>4.1420789999999998</v>
      </c>
      <c r="T54" s="74">
        <v>5.1290269999999998</v>
      </c>
      <c r="U54" s="74">
        <v>5.6544750000000006</v>
      </c>
      <c r="V54" s="74">
        <v>4.2614901723399612</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2.4577719999999998</v>
      </c>
      <c r="E55" s="74">
        <v>2.9357030000000002</v>
      </c>
      <c r="F55" s="74">
        <v>3.2015859999999998</v>
      </c>
      <c r="G55" s="74">
        <v>3.08073</v>
      </c>
      <c r="H55" s="74">
        <v>2.8522020000000001</v>
      </c>
      <c r="I55" s="74">
        <v>2.9620709999999999</v>
      </c>
      <c r="J55" s="74">
        <v>2.9269129999999999</v>
      </c>
      <c r="K55" s="74">
        <v>3.2059810000000004</v>
      </c>
      <c r="L55" s="74">
        <v>3.5839299999999996</v>
      </c>
      <c r="M55" s="74">
        <v>4.1244860000000001</v>
      </c>
      <c r="N55" s="74">
        <v>3.9047480000000001</v>
      </c>
      <c r="O55" s="74">
        <v>3.8267410000000002</v>
      </c>
      <c r="P55" s="74">
        <v>3.6421610000000002</v>
      </c>
      <c r="Q55" s="74">
        <v>3.4586799999999998</v>
      </c>
      <c r="R55" s="74">
        <v>3.6542469999999998</v>
      </c>
      <c r="S55" s="74">
        <v>3.3129140000000001</v>
      </c>
      <c r="T55" s="74">
        <v>3.5643899999999999</v>
      </c>
      <c r="U55" s="74">
        <v>3.4613989999999997</v>
      </c>
      <c r="V55" s="74">
        <v>2.6086803498198092</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28.458967400000002</v>
      </c>
      <c r="E56" s="71">
        <v>28.598434699999999</v>
      </c>
      <c r="F56" s="71">
        <v>27.082458000000003</v>
      </c>
      <c r="G56" s="71">
        <v>32.166609000000001</v>
      </c>
      <c r="H56" s="71">
        <v>27.498371999999996</v>
      </c>
      <c r="I56" s="71">
        <v>25.665453999999997</v>
      </c>
      <c r="J56" s="71">
        <v>27.381053999999999</v>
      </c>
      <c r="K56" s="71">
        <v>25.374613000000004</v>
      </c>
      <c r="L56" s="71">
        <v>23.738104</v>
      </c>
      <c r="M56" s="71">
        <v>23.320212000000001</v>
      </c>
      <c r="N56" s="71">
        <v>24.387179000000003</v>
      </c>
      <c r="O56" s="71">
        <v>22.324422000000002</v>
      </c>
      <c r="P56" s="71">
        <v>24.162023999999999</v>
      </c>
      <c r="Q56" s="71">
        <v>23.501856</v>
      </c>
      <c r="R56" s="71">
        <v>25.678718</v>
      </c>
      <c r="S56" s="71">
        <v>20.159334999999999</v>
      </c>
      <c r="T56" s="71">
        <v>17.514149</v>
      </c>
      <c r="U56" s="71">
        <v>26.036020000000001</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27.555700000000002</v>
      </c>
      <c r="E57" s="74">
        <v>27.9192</v>
      </c>
      <c r="F57" s="74">
        <v>26.304470000000002</v>
      </c>
      <c r="G57" s="74">
        <v>31.070499999999999</v>
      </c>
      <c r="H57" s="74">
        <v>25.571759999999998</v>
      </c>
      <c r="I57" s="74">
        <v>23.107779999999998</v>
      </c>
      <c r="J57" s="74">
        <v>21.576280000000001</v>
      </c>
      <c r="K57" s="74">
        <v>20.010830000000002</v>
      </c>
      <c r="L57" s="74">
        <v>19.226089999999999</v>
      </c>
      <c r="M57" s="74">
        <v>19.355090000000001</v>
      </c>
      <c r="N57" s="74">
        <v>21.407990000000002</v>
      </c>
      <c r="O57" s="74">
        <v>20.880240000000001</v>
      </c>
      <c r="P57" s="74">
        <v>20.646529999999998</v>
      </c>
      <c r="Q57" s="74">
        <v>20.28134</v>
      </c>
      <c r="R57" s="74">
        <v>17.523540000000001</v>
      </c>
      <c r="S57" s="74">
        <v>12.89207</v>
      </c>
      <c r="T57" s="74">
        <v>12.71332</v>
      </c>
      <c r="U57" s="74">
        <v>13.40178</v>
      </c>
      <c r="V57" s="74">
        <v>51.473996409589482</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0.90326739999999994</v>
      </c>
      <c r="E58" s="74">
        <v>0.67923469999999997</v>
      </c>
      <c r="F58" s="74">
        <v>0.77798800000000001</v>
      </c>
      <c r="G58" s="74">
        <v>1.096109</v>
      </c>
      <c r="H58" s="74">
        <v>1.926612</v>
      </c>
      <c r="I58" s="74">
        <v>2.557674</v>
      </c>
      <c r="J58" s="74">
        <v>5.8047740000000001</v>
      </c>
      <c r="K58" s="74">
        <v>5.3637830000000006</v>
      </c>
      <c r="L58" s="74">
        <v>4.5120139999999997</v>
      </c>
      <c r="M58" s="74">
        <v>3.965122</v>
      </c>
      <c r="N58" s="74">
        <v>2.9791889999999999</v>
      </c>
      <c r="O58" s="74">
        <v>1.4441820000000001</v>
      </c>
      <c r="P58" s="74">
        <v>3.5154940000000003</v>
      </c>
      <c r="Q58" s="74">
        <v>3.2205159999999999</v>
      </c>
      <c r="R58" s="74">
        <v>8.1551779999999994</v>
      </c>
      <c r="S58" s="74">
        <v>7.2672650000000001</v>
      </c>
      <c r="T58" s="74">
        <v>4.8008289999999993</v>
      </c>
      <c r="U58" s="74">
        <v>12.63424</v>
      </c>
      <c r="V58" s="74">
        <v>48.526003590410518</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8.1034749999999995</v>
      </c>
      <c r="E59" s="74">
        <v>8.7308610000000009</v>
      </c>
      <c r="F59" s="74">
        <v>6.7625290000000007</v>
      </c>
      <c r="G59" s="74">
        <v>9.0545380000000009</v>
      </c>
      <c r="H59" s="74">
        <v>6.899146</v>
      </c>
      <c r="I59" s="74">
        <v>6.2496909999999994</v>
      </c>
      <c r="J59" s="74">
        <v>4.889888</v>
      </c>
      <c r="K59" s="74">
        <v>4.4596869999999997</v>
      </c>
      <c r="L59" s="74">
        <v>3.6996609999999999</v>
      </c>
      <c r="M59" s="74">
        <v>4.0203350000000002</v>
      </c>
      <c r="N59" s="74">
        <v>4.3200789999999998</v>
      </c>
      <c r="O59" s="74">
        <v>4.8435269999999999</v>
      </c>
      <c r="P59" s="74">
        <v>4.5722879999999995</v>
      </c>
      <c r="Q59" s="74">
        <v>3.329278</v>
      </c>
      <c r="R59" s="74">
        <v>2.7535959999999999</v>
      </c>
      <c r="S59" s="74">
        <v>2.30037</v>
      </c>
      <c r="T59" s="74">
        <v>2.2001280000000003</v>
      </c>
      <c r="U59" s="74">
        <v>1.8906849999999999</v>
      </c>
      <c r="V59" s="74">
        <v>7.261804991699961</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3.705762</v>
      </c>
      <c r="E60" s="74">
        <v>3.4971729999999996</v>
      </c>
      <c r="F60" s="74">
        <v>3.4819100000000001</v>
      </c>
      <c r="G60" s="74">
        <v>5.1536749999999998</v>
      </c>
      <c r="H60" s="74">
        <v>4.6530610000000001</v>
      </c>
      <c r="I60" s="74">
        <v>3.5795909999999997</v>
      </c>
      <c r="J60" s="74">
        <v>2.4674549999999997</v>
      </c>
      <c r="K60" s="74">
        <v>2.8632659999999999</v>
      </c>
      <c r="L60" s="74">
        <v>2.0105949999999999</v>
      </c>
      <c r="M60" s="74">
        <v>1.849828</v>
      </c>
      <c r="N60" s="74">
        <v>2.840881</v>
      </c>
      <c r="O60" s="74">
        <v>2.1001350000000003</v>
      </c>
      <c r="P60" s="74">
        <v>2.6373789999999997</v>
      </c>
      <c r="Q60" s="74">
        <v>2.2334290000000001</v>
      </c>
      <c r="R60" s="74">
        <v>2.6109239999999998</v>
      </c>
      <c r="S60" s="74">
        <v>1.519746</v>
      </c>
      <c r="T60" s="74">
        <v>1.5386849999999999</v>
      </c>
      <c r="U60" s="74">
        <v>1.2874919999999999</v>
      </c>
      <c r="V60" s="74">
        <v>4.9450415232435674</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7.5610949999999999</v>
      </c>
      <c r="E61" s="74">
        <v>7.054729</v>
      </c>
      <c r="F61" s="74">
        <v>7.3833890000000002</v>
      </c>
      <c r="G61" s="74">
        <v>7.1903969999999999</v>
      </c>
      <c r="H61" s="74">
        <v>5.6913619999999998</v>
      </c>
      <c r="I61" s="74">
        <v>6.1222510000000003</v>
      </c>
      <c r="J61" s="74">
        <v>6.2072820000000002</v>
      </c>
      <c r="K61" s="74">
        <v>5.6139739999999998</v>
      </c>
      <c r="L61" s="74">
        <v>5.4095170000000001</v>
      </c>
      <c r="M61" s="74">
        <v>5.6856299999999997</v>
      </c>
      <c r="N61" s="74">
        <v>6.2884919999999997</v>
      </c>
      <c r="O61" s="74">
        <v>5.5671589999999993</v>
      </c>
      <c r="P61" s="74">
        <v>4.561115</v>
      </c>
      <c r="Q61" s="74">
        <v>4.6767200000000004</v>
      </c>
      <c r="R61" s="74">
        <v>3.6802299999999999</v>
      </c>
      <c r="S61" s="74">
        <v>2.5092350000000003</v>
      </c>
      <c r="T61" s="74">
        <v>2.595234</v>
      </c>
      <c r="U61" s="74">
        <v>3.4255559999999998</v>
      </c>
      <c r="V61" s="74">
        <v>13.156987895999464</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1.286818</v>
      </c>
      <c r="E62" s="74">
        <v>1.477838</v>
      </c>
      <c r="F62" s="74">
        <v>1.4747570000000001</v>
      </c>
      <c r="G62" s="74">
        <v>1.309412</v>
      </c>
      <c r="H62" s="74">
        <v>1.7273959999999999</v>
      </c>
      <c r="I62" s="74">
        <v>1.280656</v>
      </c>
      <c r="J62" s="74">
        <v>0.6695972</v>
      </c>
      <c r="K62" s="74">
        <v>0.83494250000000003</v>
      </c>
      <c r="L62" s="74">
        <v>0.9551002999999999</v>
      </c>
      <c r="M62" s="74">
        <v>1.07115</v>
      </c>
      <c r="N62" s="74">
        <v>1.1625519999999998</v>
      </c>
      <c r="O62" s="74">
        <v>1.0434210000000002</v>
      </c>
      <c r="P62" s="74">
        <v>1.235468</v>
      </c>
      <c r="Q62" s="74">
        <v>1.985171</v>
      </c>
      <c r="R62" s="74">
        <v>1.7807999999999999</v>
      </c>
      <c r="S62" s="74">
        <v>1.5197850000000002</v>
      </c>
      <c r="T62" s="74">
        <v>1.7442789999999999</v>
      </c>
      <c r="U62" s="74">
        <v>1.3020239999999998</v>
      </c>
      <c r="V62" s="74">
        <v>5.0008565057178469</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1.8326169999999999</v>
      </c>
      <c r="E63" s="74">
        <v>1.810643</v>
      </c>
      <c r="F63" s="74">
        <v>1.7128589999999999</v>
      </c>
      <c r="G63" s="74">
        <v>1.5337729999999998</v>
      </c>
      <c r="H63" s="74">
        <v>1.2437180000000001</v>
      </c>
      <c r="I63" s="74">
        <v>1.1173689999999998</v>
      </c>
      <c r="J63" s="74">
        <v>1.2832710000000001</v>
      </c>
      <c r="K63" s="74">
        <v>1.430496</v>
      </c>
      <c r="L63" s="74">
        <v>1.3601800000000002</v>
      </c>
      <c r="M63" s="74">
        <v>1.1657109999999999</v>
      </c>
      <c r="N63" s="74">
        <v>1.371167</v>
      </c>
      <c r="O63" s="74">
        <v>1.305245</v>
      </c>
      <c r="P63" s="74">
        <v>1.3458969999999999</v>
      </c>
      <c r="Q63" s="74">
        <v>1.160218</v>
      </c>
      <c r="R63" s="74">
        <v>0.99101939999999999</v>
      </c>
      <c r="S63" s="74">
        <v>0.96135249999999994</v>
      </c>
      <c r="T63" s="74">
        <v>1.0098199999999999</v>
      </c>
      <c r="U63" s="74">
        <v>1.1781239999999999</v>
      </c>
      <c r="V63" s="74">
        <v>4.5249773198822245</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387.74775727000002</v>
      </c>
      <c r="E64" s="71">
        <v>378.66302894</v>
      </c>
      <c r="F64" s="71">
        <v>369.90455323000003</v>
      </c>
      <c r="G64" s="71">
        <v>363.15028268000003</v>
      </c>
      <c r="H64" s="71">
        <v>346.81146324000002</v>
      </c>
      <c r="I64" s="71">
        <v>351.73634333000001</v>
      </c>
      <c r="J64" s="71">
        <v>339.19035194000003</v>
      </c>
      <c r="K64" s="71">
        <v>344.31298684999996</v>
      </c>
      <c r="L64" s="71">
        <v>344.36857559000003</v>
      </c>
      <c r="M64" s="71">
        <v>312.55627380000004</v>
      </c>
      <c r="N64" s="71">
        <v>317.71392133000001</v>
      </c>
      <c r="O64" s="71">
        <v>319.17487631999995</v>
      </c>
      <c r="P64" s="71">
        <v>325.92915422999999</v>
      </c>
      <c r="Q64" s="71">
        <v>316.52879254999999</v>
      </c>
      <c r="R64" s="71">
        <v>308.66530294999995</v>
      </c>
      <c r="S64" s="71">
        <v>273.71844407000003</v>
      </c>
      <c r="T64" s="71">
        <v>302.23685728999999</v>
      </c>
      <c r="U64" s="71">
        <v>289.12132302000003</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156.38</v>
      </c>
      <c r="E65" s="71">
        <v>149.06</v>
      </c>
      <c r="F65" s="71">
        <v>142.16999999999999</v>
      </c>
      <c r="G65" s="71">
        <v>139.22</v>
      </c>
      <c r="H65" s="71">
        <v>136.89000000000001</v>
      </c>
      <c r="I65" s="71">
        <v>136.18</v>
      </c>
      <c r="J65" s="71">
        <v>128.5</v>
      </c>
      <c r="K65" s="71">
        <v>130.03</v>
      </c>
      <c r="L65" s="71">
        <v>129.31</v>
      </c>
      <c r="M65" s="71">
        <v>116.25</v>
      </c>
      <c r="N65" s="71">
        <v>116.87</v>
      </c>
      <c r="O65" s="71">
        <v>116.13999999999999</v>
      </c>
      <c r="P65" s="71">
        <v>115.94</v>
      </c>
      <c r="Q65" s="71">
        <v>110.53</v>
      </c>
      <c r="R65" s="71">
        <v>105.84</v>
      </c>
      <c r="S65" s="71">
        <v>101.85</v>
      </c>
      <c r="T65" s="71">
        <v>105.14</v>
      </c>
      <c r="U65" s="71">
        <v>98.03</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61.93</v>
      </c>
      <c r="E66" s="71">
        <v>59.42</v>
      </c>
      <c r="F66" s="71">
        <v>56.44</v>
      </c>
      <c r="G66" s="71">
        <v>57.06</v>
      </c>
      <c r="H66" s="71">
        <v>56.59</v>
      </c>
      <c r="I66" s="71">
        <v>57.2</v>
      </c>
      <c r="J66" s="71">
        <v>53.940000000000005</v>
      </c>
      <c r="K66" s="71">
        <v>55.489999999999995</v>
      </c>
      <c r="L66" s="71">
        <v>56.230000000000004</v>
      </c>
      <c r="M66" s="71">
        <v>51.67</v>
      </c>
      <c r="N66" s="71">
        <v>52.019999999999996</v>
      </c>
      <c r="O66" s="71">
        <v>52.28</v>
      </c>
      <c r="P66" s="71">
        <v>50.75</v>
      </c>
      <c r="Q66" s="71">
        <v>48.86</v>
      </c>
      <c r="R66" s="71">
        <v>47.36</v>
      </c>
      <c r="S66" s="71">
        <v>47.059999999999995</v>
      </c>
      <c r="T66" s="71">
        <v>47.910000000000004</v>
      </c>
      <c r="U66" s="71">
        <v>44.57</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109.74000000000001</v>
      </c>
      <c r="E67" s="75">
        <v>105.42</v>
      </c>
      <c r="F67" s="75">
        <v>101.81</v>
      </c>
      <c r="G67" s="75">
        <v>102.04</v>
      </c>
      <c r="H67" s="75">
        <v>100.54</v>
      </c>
      <c r="I67" s="75">
        <v>101.65</v>
      </c>
      <c r="J67" s="75">
        <v>97.61</v>
      </c>
      <c r="K67" s="75">
        <v>97.23</v>
      </c>
      <c r="L67" s="75">
        <v>97.08</v>
      </c>
      <c r="M67" s="75">
        <v>92.429999999999993</v>
      </c>
      <c r="N67" s="75">
        <v>92.84</v>
      </c>
      <c r="O67" s="75">
        <v>90.1</v>
      </c>
      <c r="P67" s="75">
        <v>88.01</v>
      </c>
      <c r="Q67" s="75">
        <v>85.84</v>
      </c>
      <c r="R67" s="75">
        <v>83.08</v>
      </c>
      <c r="S67" s="75">
        <v>81.040000000000006</v>
      </c>
      <c r="T67" s="75">
        <v>81.36</v>
      </c>
      <c r="U67" s="75">
        <v>71.91</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2600-000000000000}"/>
  </hyperlinks>
  <pageMargins left="0.18" right="0.25" top="0.75" bottom="0.75" header="0.3" footer="0.3"/>
  <pageSetup paperSize="9" scale="2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tabColor rgb="FF5C4E44"/>
    <pageSetUpPr fitToPage="1"/>
  </sheetPr>
  <dimension ref="A1:AI68"/>
  <sheetViews>
    <sheetView showGridLines="0" zoomScale="60" zoomScaleNormal="60" workbookViewId="0"/>
  </sheetViews>
  <sheetFormatPr defaultColWidth="11.42578125" defaultRowHeight="14.25" x14ac:dyDescent="0.2"/>
  <cols>
    <col min="1" max="1" width="2.28515625" style="13" customWidth="1"/>
    <col min="2" max="2" width="5.7109375" style="19" customWidth="1"/>
    <col min="3" max="3" width="76.42578125" style="48" customWidth="1"/>
    <col min="4" max="21" width="15.42578125" style="19" customWidth="1"/>
    <col min="22" max="22" width="2.28515625" style="13" customWidth="1"/>
    <col min="23" max="27" width="11.42578125" style="19"/>
    <col min="28" max="28" width="21.42578125" style="54" customWidth="1"/>
    <col min="29" max="29" width="14.28515625" style="54" customWidth="1"/>
    <col min="30" max="16384" width="11.42578125" style="19"/>
  </cols>
  <sheetData>
    <row r="1" spans="1:35" s="6" customFormat="1" ht="39.75" customHeight="1" x14ac:dyDescent="0.25">
      <c r="D1" s="7"/>
      <c r="E1" s="7"/>
      <c r="F1" s="7"/>
      <c r="G1" s="7"/>
      <c r="H1" s="7"/>
      <c r="I1" s="7"/>
      <c r="J1" s="7"/>
      <c r="K1" s="7"/>
      <c r="L1" s="7"/>
      <c r="AB1" s="44"/>
      <c r="AC1" s="45"/>
    </row>
    <row r="2" spans="1:35" s="6" customFormat="1" ht="39.75" customHeight="1" x14ac:dyDescent="0.25">
      <c r="D2" s="7"/>
      <c r="E2" s="7"/>
      <c r="F2" s="7"/>
      <c r="G2" s="7"/>
      <c r="H2" s="7"/>
      <c r="I2" s="7"/>
      <c r="J2" s="7"/>
      <c r="K2" s="7"/>
      <c r="L2" s="7"/>
      <c r="Q2" s="10"/>
      <c r="R2" s="10"/>
      <c r="S2" s="10"/>
      <c r="T2" s="10"/>
      <c r="U2" s="10"/>
      <c r="AB2" s="44"/>
      <c r="AC2" s="46"/>
    </row>
    <row r="3" spans="1:35" s="13" customFormat="1" ht="65.25" customHeight="1" x14ac:dyDescent="0.25">
      <c r="A3" s="63"/>
      <c r="B3" s="177" t="s">
        <v>242</v>
      </c>
      <c r="C3" s="177"/>
      <c r="D3" s="64">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3"/>
      <c r="X3" s="174" t="s">
        <v>168</v>
      </c>
      <c r="Y3" s="174"/>
      <c r="AB3" s="51" t="str">
        <f ca="1">"Países con más reservas probadas de gas natural en " &amp; AC3</f>
        <v>Países con más reservas probadas de gas natural en 2022</v>
      </c>
      <c r="AC3" s="52">
        <f ca="1">+YEAR(TODAY())-1</f>
        <v>2022</v>
      </c>
    </row>
    <row r="4" spans="1:35" s="17" customFormat="1" ht="36" customHeight="1" x14ac:dyDescent="0.25">
      <c r="A4" s="58"/>
      <c r="B4" s="176" t="s">
        <v>70</v>
      </c>
      <c r="C4" s="176"/>
      <c r="D4" s="94">
        <v>7.8309999999999995</v>
      </c>
      <c r="E4" s="94">
        <v>8.0090000000000003</v>
      </c>
      <c r="F4" s="66">
        <v>8.7369615000000014</v>
      </c>
      <c r="G4" s="66">
        <v>9.0380000000000003</v>
      </c>
      <c r="H4" s="66">
        <v>9.7780000000000005</v>
      </c>
      <c r="I4" s="66">
        <v>10.95</v>
      </c>
      <c r="J4" s="66">
        <v>11.721</v>
      </c>
      <c r="K4" s="66">
        <v>11.105</v>
      </c>
      <c r="L4" s="66">
        <v>11.948</v>
      </c>
      <c r="M4" s="66">
        <v>12.744999999999999</v>
      </c>
      <c r="N4" s="66">
        <v>11.084</v>
      </c>
      <c r="O4" s="66">
        <v>11.422000000000001</v>
      </c>
      <c r="P4" s="66">
        <v>14.58724</v>
      </c>
      <c r="Q4" s="66">
        <v>15.71885</v>
      </c>
      <c r="R4" s="66">
        <v>15.824549999999999</v>
      </c>
      <c r="S4" s="66">
        <v>15.84324</v>
      </c>
      <c r="T4" s="66">
        <v>15.84324</v>
      </c>
      <c r="U4" s="66">
        <v>19.783501399999999</v>
      </c>
      <c r="V4" s="58"/>
      <c r="AB4" s="44" t="s">
        <v>45</v>
      </c>
      <c r="AC4" s="53">
        <v>2.2090000000000001</v>
      </c>
      <c r="AD4" s="18"/>
      <c r="AE4" s="18"/>
      <c r="AI4" s="13"/>
    </row>
    <row r="5" spans="1:35" s="47" customFormat="1" ht="22.5" customHeight="1" x14ac:dyDescent="0.25">
      <c r="A5" s="105"/>
      <c r="B5" s="72"/>
      <c r="C5" s="78" t="s">
        <v>22</v>
      </c>
      <c r="D5" s="98">
        <v>1.6319999999999999</v>
      </c>
      <c r="E5" s="98">
        <v>1.64</v>
      </c>
      <c r="F5" s="98">
        <v>1.6339999999999999</v>
      </c>
      <c r="G5" s="98">
        <v>1.754</v>
      </c>
      <c r="H5" s="98">
        <v>1.7270000000000001</v>
      </c>
      <c r="I5" s="98">
        <v>1.9770000000000001</v>
      </c>
      <c r="J5" s="98">
        <v>1.907</v>
      </c>
      <c r="K5" s="98">
        <v>1.9990000000000001</v>
      </c>
      <c r="L5" s="98">
        <v>2.028</v>
      </c>
      <c r="M5" s="98">
        <v>1.9870000000000001</v>
      </c>
      <c r="N5" s="98">
        <v>2.1179999999999999</v>
      </c>
      <c r="O5" s="98">
        <v>2.0950000000000002</v>
      </c>
      <c r="P5" s="98">
        <v>1.98</v>
      </c>
      <c r="Q5" s="74">
        <v>2.0939999999999999</v>
      </c>
      <c r="R5" s="74">
        <v>2.4710000000000001</v>
      </c>
      <c r="S5" s="74">
        <v>2.4710000000000001</v>
      </c>
      <c r="T5" s="74">
        <v>2.4710000000000001</v>
      </c>
      <c r="U5" s="74">
        <v>2.4660580000000003</v>
      </c>
      <c r="V5" s="105"/>
      <c r="AB5" s="106" t="s">
        <v>22</v>
      </c>
      <c r="AC5" s="107">
        <v>2.4660580000000003</v>
      </c>
    </row>
    <row r="6" spans="1:35" s="47" customFormat="1" ht="22.5" customHeight="1" x14ac:dyDescent="0.25">
      <c r="A6" s="105"/>
      <c r="B6" s="72"/>
      <c r="C6" s="78" t="s">
        <v>79</v>
      </c>
      <c r="D6" s="98">
        <v>5.7869999999999999</v>
      </c>
      <c r="E6" s="98">
        <v>5.9770000000000003</v>
      </c>
      <c r="F6" s="98">
        <v>6.73</v>
      </c>
      <c r="G6" s="98">
        <v>6.9249999999999998</v>
      </c>
      <c r="H6" s="98">
        <v>7.7119999999999997</v>
      </c>
      <c r="I6" s="98">
        <v>8.6199999999999992</v>
      </c>
      <c r="J6" s="98">
        <v>9.4540000000000006</v>
      </c>
      <c r="K6" s="98">
        <v>8.7460000000000004</v>
      </c>
      <c r="L6" s="98">
        <v>9.5730000000000004</v>
      </c>
      <c r="M6" s="98">
        <v>10.433999999999999</v>
      </c>
      <c r="N6" s="98">
        <v>8.7089999999999996</v>
      </c>
      <c r="O6" s="98">
        <v>9.1189999999999998</v>
      </c>
      <c r="P6" s="98">
        <v>12.40842</v>
      </c>
      <c r="Q6" s="74">
        <v>13.43684</v>
      </c>
      <c r="R6" s="74">
        <v>13.170819999999999</v>
      </c>
      <c r="S6" s="74">
        <v>13.170819999999999</v>
      </c>
      <c r="T6" s="74">
        <v>13.170819999999999</v>
      </c>
      <c r="U6" s="74">
        <v>17.122065999999997</v>
      </c>
      <c r="V6" s="105"/>
      <c r="AB6" s="106" t="s">
        <v>50</v>
      </c>
      <c r="AC6" s="107">
        <v>2.7160000000000002</v>
      </c>
    </row>
    <row r="7" spans="1:35" s="47" customFormat="1" ht="26.25" customHeight="1" x14ac:dyDescent="0.25">
      <c r="A7" s="13"/>
      <c r="B7" s="72"/>
      <c r="C7" s="78" t="s">
        <v>21</v>
      </c>
      <c r="D7" s="98">
        <v>0.41199999999999998</v>
      </c>
      <c r="E7" s="98">
        <v>0.39200000000000002</v>
      </c>
      <c r="F7" s="98">
        <v>0.3729615</v>
      </c>
      <c r="G7" s="98">
        <v>0.35899999999999999</v>
      </c>
      <c r="H7" s="98">
        <v>0.33900000000000002</v>
      </c>
      <c r="I7" s="98">
        <v>0.35299999999999998</v>
      </c>
      <c r="J7" s="98">
        <v>0.36</v>
      </c>
      <c r="K7" s="98">
        <v>0.36</v>
      </c>
      <c r="L7" s="98">
        <v>0.34699999999999998</v>
      </c>
      <c r="M7" s="98">
        <v>0.32400000000000001</v>
      </c>
      <c r="N7" s="98">
        <v>0.25700000000000001</v>
      </c>
      <c r="O7" s="98">
        <v>0.20799999999999999</v>
      </c>
      <c r="P7" s="98">
        <v>0.19882</v>
      </c>
      <c r="Q7" s="74">
        <v>0.18800999999999998</v>
      </c>
      <c r="R7" s="74">
        <v>0.18273</v>
      </c>
      <c r="S7" s="74">
        <v>0.20141999999999999</v>
      </c>
      <c r="T7" s="74">
        <v>0.20141999999999999</v>
      </c>
      <c r="U7" s="74">
        <v>0.19537739999999998</v>
      </c>
      <c r="V7" s="23"/>
      <c r="AB7" s="44" t="s">
        <v>51</v>
      </c>
      <c r="AC7" s="53">
        <v>3.0388800000000002</v>
      </c>
    </row>
    <row r="8" spans="1:35" s="17" customFormat="1" ht="36" customHeight="1" x14ac:dyDescent="0.25">
      <c r="A8" s="16"/>
      <c r="B8" s="175" t="s">
        <v>237</v>
      </c>
      <c r="C8" s="175"/>
      <c r="D8" s="103">
        <v>6.2366000000000001</v>
      </c>
      <c r="E8" s="103">
        <v>6.6696</v>
      </c>
      <c r="F8" s="71">
        <v>6.8147000000000002</v>
      </c>
      <c r="G8" s="71">
        <v>6.9426999999999994</v>
      </c>
      <c r="H8" s="71">
        <v>6.9898999999999996</v>
      </c>
      <c r="I8" s="71">
        <v>7.5158421591749995</v>
      </c>
      <c r="J8" s="71">
        <v>7.5381164219999999</v>
      </c>
      <c r="K8" s="71">
        <v>7.6654579147999993</v>
      </c>
      <c r="L8" s="71">
        <v>7.6350229826250002</v>
      </c>
      <c r="M8" s="71">
        <v>7.6222093764750003</v>
      </c>
      <c r="N8" s="71">
        <v>7.630119376475001</v>
      </c>
      <c r="O8" s="71">
        <v>7.6545525100000003</v>
      </c>
      <c r="P8" s="71">
        <v>7.5135304726599994</v>
      </c>
      <c r="Q8" s="71">
        <v>7.4098018725037509</v>
      </c>
      <c r="R8" s="71">
        <v>7.4078332723474993</v>
      </c>
      <c r="S8" s="71">
        <v>7.3739732723474996</v>
      </c>
      <c r="T8" s="71">
        <v>7.3739732723474996</v>
      </c>
      <c r="U8" s="71">
        <v>7.4043242723475</v>
      </c>
      <c r="V8" s="16"/>
      <c r="AB8" s="44" t="s">
        <v>68</v>
      </c>
      <c r="AC8" s="53">
        <v>3.714</v>
      </c>
      <c r="AD8" s="18"/>
      <c r="AE8" s="18"/>
      <c r="AI8" s="13"/>
    </row>
    <row r="9" spans="1:35" s="47" customFormat="1" ht="22.5" customHeight="1" x14ac:dyDescent="0.25">
      <c r="A9" s="105"/>
      <c r="B9" s="72"/>
      <c r="C9" s="78" t="s">
        <v>23</v>
      </c>
      <c r="D9" s="98">
        <v>0.439</v>
      </c>
      <c r="E9" s="98">
        <v>0.44600000000000001</v>
      </c>
      <c r="F9" s="98">
        <v>0.442</v>
      </c>
      <c r="G9" s="98">
        <v>0.39900000000000002</v>
      </c>
      <c r="H9" s="98">
        <v>0.379</v>
      </c>
      <c r="I9" s="98">
        <v>0.35899999999999999</v>
      </c>
      <c r="J9" s="98">
        <v>0.33300000000000002</v>
      </c>
      <c r="K9" s="98">
        <v>0.316</v>
      </c>
      <c r="L9" s="98">
        <v>0.32800000000000001</v>
      </c>
      <c r="M9" s="98">
        <v>0.33200000000000002</v>
      </c>
      <c r="N9" s="98">
        <v>0.35</v>
      </c>
      <c r="O9" s="98">
        <v>0.33651999999999999</v>
      </c>
      <c r="P9" s="98">
        <v>0.35546</v>
      </c>
      <c r="Q9" s="74">
        <v>0.372</v>
      </c>
      <c r="R9" s="74">
        <v>0.4</v>
      </c>
      <c r="S9" s="74">
        <v>0.4</v>
      </c>
      <c r="T9" s="74">
        <v>0.4</v>
      </c>
      <c r="U9" s="74">
        <v>0.4</v>
      </c>
      <c r="V9" s="105"/>
      <c r="AB9" s="106" t="s">
        <v>44</v>
      </c>
      <c r="AC9" s="107">
        <v>4.5039999999999996</v>
      </c>
    </row>
    <row r="10" spans="1:35" s="47" customFormat="1" ht="22.5" customHeight="1" x14ac:dyDescent="0.25">
      <c r="A10" s="105"/>
      <c r="B10" s="72"/>
      <c r="C10" s="78" t="s">
        <v>24</v>
      </c>
      <c r="D10" s="98">
        <v>0.30599999999999999</v>
      </c>
      <c r="E10" s="98">
        <v>0.34799999999999998</v>
      </c>
      <c r="F10" s="98">
        <v>0.36499999999999999</v>
      </c>
      <c r="G10" s="98">
        <v>0.36499999999999999</v>
      </c>
      <c r="H10" s="98">
        <v>0.35799999999999998</v>
      </c>
      <c r="I10" s="98">
        <v>0.41699999999999998</v>
      </c>
      <c r="J10" s="98">
        <v>0.46</v>
      </c>
      <c r="K10" s="98">
        <v>0.45900000000000002</v>
      </c>
      <c r="L10" s="98">
        <v>0.45800000000000002</v>
      </c>
      <c r="M10" s="98">
        <v>0.47114999999999996</v>
      </c>
      <c r="N10" s="98">
        <v>0.42899999999999999</v>
      </c>
      <c r="O10" s="98">
        <v>0.37825999999999999</v>
      </c>
      <c r="P10" s="98">
        <v>0.36992000000000003</v>
      </c>
      <c r="Q10" s="74">
        <v>0.36845</v>
      </c>
      <c r="R10" s="74">
        <v>0.36457999999999996</v>
      </c>
      <c r="S10" s="74">
        <v>0.36</v>
      </c>
      <c r="T10" s="74">
        <v>0.36</v>
      </c>
      <c r="U10" s="74">
        <v>0.4032</v>
      </c>
      <c r="V10" s="105"/>
      <c r="AB10" s="106" t="s">
        <v>27</v>
      </c>
      <c r="AC10" s="107">
        <v>5.6569780000000005</v>
      </c>
    </row>
    <row r="11" spans="1:35" s="47" customFormat="1" ht="22.5" customHeight="1" x14ac:dyDescent="0.25">
      <c r="A11" s="105"/>
      <c r="B11" s="72"/>
      <c r="C11" s="78" t="s">
        <v>26</v>
      </c>
      <c r="D11" s="98">
        <v>1.26E-2</v>
      </c>
      <c r="E11" s="98">
        <v>1.1599999999999999E-2</v>
      </c>
      <c r="F11" s="98">
        <v>1.0699999999999999E-2</v>
      </c>
      <c r="G11" s="98">
        <v>9.6999999999999986E-3</v>
      </c>
      <c r="H11" s="98">
        <v>8.8999999999999999E-3</v>
      </c>
      <c r="I11" s="98">
        <v>8.3000000000000001E-3</v>
      </c>
      <c r="J11" s="98">
        <v>8.6999999999999994E-3</v>
      </c>
      <c r="K11" s="98">
        <v>6.3E-3</v>
      </c>
      <c r="L11" s="98">
        <v>7.0000000000000001E-3</v>
      </c>
      <c r="M11" s="98">
        <v>6.4999999999999997E-3</v>
      </c>
      <c r="N11" s="98">
        <v>5.9000000000000007E-3</v>
      </c>
      <c r="O11" s="98">
        <v>5.3E-3</v>
      </c>
      <c r="P11" s="98">
        <v>4.7000000000000002E-3</v>
      </c>
      <c r="Q11" s="74">
        <v>4.28E-3</v>
      </c>
      <c r="R11" s="74">
        <v>7.7800000000000005E-3</v>
      </c>
      <c r="S11" s="74">
        <v>8.3899999999999999E-3</v>
      </c>
      <c r="T11" s="74">
        <v>8.3899999999999999E-3</v>
      </c>
      <c r="U11" s="74">
        <v>8.3899999999999999E-3</v>
      </c>
      <c r="V11" s="105"/>
      <c r="AB11" s="106" t="s">
        <v>46</v>
      </c>
      <c r="AC11" s="107">
        <v>5.87622</v>
      </c>
    </row>
    <row r="12" spans="1:35" s="47" customFormat="1" ht="22.5" customHeight="1" x14ac:dyDescent="0.25">
      <c r="A12" s="105"/>
      <c r="B12" s="72"/>
      <c r="C12" s="78" t="s">
        <v>25</v>
      </c>
      <c r="D12" s="98">
        <v>0.113</v>
      </c>
      <c r="E12" s="98">
        <v>0.105</v>
      </c>
      <c r="F12" s="98">
        <v>0.106</v>
      </c>
      <c r="G12" s="98">
        <v>0.124</v>
      </c>
      <c r="H12" s="98">
        <v>0.13400000000000001</v>
      </c>
      <c r="I12" s="98">
        <v>0.153</v>
      </c>
      <c r="J12" s="98">
        <v>0.155</v>
      </c>
      <c r="K12" s="98">
        <v>0.16200000000000001</v>
      </c>
      <c r="L12" s="98">
        <v>0.156</v>
      </c>
      <c r="M12" s="98">
        <v>0.13500000000000001</v>
      </c>
      <c r="N12" s="98">
        <v>0.123</v>
      </c>
      <c r="O12" s="98">
        <v>0.114</v>
      </c>
      <c r="P12" s="98">
        <v>0.11026000000000001</v>
      </c>
      <c r="Q12" s="74">
        <v>0.10703</v>
      </c>
      <c r="R12" s="74">
        <v>8.9510000000000006E-2</v>
      </c>
      <c r="S12" s="74">
        <v>8.3459999999999993E-2</v>
      </c>
      <c r="T12" s="74">
        <v>8.3459999999999993E-2</v>
      </c>
      <c r="U12" s="74">
        <v>8.7632999999999989E-2</v>
      </c>
      <c r="V12" s="105"/>
      <c r="AB12" s="106" t="s">
        <v>231</v>
      </c>
      <c r="AC12" s="107">
        <v>6.4554</v>
      </c>
    </row>
    <row r="13" spans="1:35" s="47" customFormat="1" ht="22.5" customHeight="1" x14ac:dyDescent="0.25">
      <c r="A13" s="105"/>
      <c r="B13" s="72"/>
      <c r="C13" s="78" t="s">
        <v>28</v>
      </c>
      <c r="D13" s="98">
        <v>0.33800000000000002</v>
      </c>
      <c r="E13" s="98">
        <v>0.33500000000000002</v>
      </c>
      <c r="F13" s="98">
        <v>0.33500000000000002</v>
      </c>
      <c r="G13" s="98">
        <v>0.34499999999999997</v>
      </c>
      <c r="H13" s="98">
        <v>0.34499999999999997</v>
      </c>
      <c r="I13" s="98">
        <v>0.35299999999999998</v>
      </c>
      <c r="J13" s="98">
        <v>0.35899999999999999</v>
      </c>
      <c r="K13" s="98">
        <v>0.435</v>
      </c>
      <c r="L13" s="98">
        <v>0.42499999999999999</v>
      </c>
      <c r="M13" s="98">
        <v>0.41392000000000001</v>
      </c>
      <c r="N13" s="98">
        <v>0.39900000000000002</v>
      </c>
      <c r="O13" s="98">
        <v>0.4556</v>
      </c>
      <c r="P13" s="98">
        <v>0.36507000000000001</v>
      </c>
      <c r="Q13" s="74">
        <v>0.3</v>
      </c>
      <c r="R13" s="74">
        <v>0.3</v>
      </c>
      <c r="S13" s="74">
        <v>0.3</v>
      </c>
      <c r="T13" s="74">
        <v>0.3</v>
      </c>
      <c r="U13" s="74">
        <v>0.3</v>
      </c>
      <c r="V13" s="105"/>
      <c r="AB13" s="106" t="s">
        <v>69</v>
      </c>
      <c r="AC13" s="107">
        <v>9.5172299999999996</v>
      </c>
    </row>
    <row r="14" spans="1:35" s="47" customFormat="1" ht="22.5" customHeight="1" x14ac:dyDescent="0.25">
      <c r="A14" s="105"/>
      <c r="B14" s="72"/>
      <c r="C14" s="78" t="s">
        <v>80</v>
      </c>
      <c r="D14" s="98">
        <v>0.53100000000000003</v>
      </c>
      <c r="E14" s="98">
        <v>0.48299999999999998</v>
      </c>
      <c r="F14" s="98">
        <v>0.48099999999999998</v>
      </c>
      <c r="G14" s="98">
        <v>0.435</v>
      </c>
      <c r="H14" s="98">
        <v>0.40799999999999997</v>
      </c>
      <c r="I14" s="98">
        <v>0.38100000000000001</v>
      </c>
      <c r="J14" s="98">
        <v>0.375</v>
      </c>
      <c r="K14" s="98">
        <v>0.371</v>
      </c>
      <c r="L14" s="98">
        <v>0.34599999999999997</v>
      </c>
      <c r="M14" s="98">
        <v>0.32500000000000001</v>
      </c>
      <c r="N14" s="98">
        <v>0.29998000000000002</v>
      </c>
      <c r="O14" s="98">
        <v>0.28073999999999999</v>
      </c>
      <c r="P14" s="98">
        <v>0.29799999999999999</v>
      </c>
      <c r="Q14" s="74">
        <v>0.29799999999999999</v>
      </c>
      <c r="R14" s="74">
        <v>0.29799999999999999</v>
      </c>
      <c r="S14" s="74">
        <v>0.27416000000000001</v>
      </c>
      <c r="T14" s="74">
        <v>0.27416000000000001</v>
      </c>
      <c r="U14" s="74">
        <v>0.27416000000000001</v>
      </c>
      <c r="V14" s="105"/>
      <c r="AB14" s="106" t="s">
        <v>90</v>
      </c>
      <c r="AC14" s="107">
        <v>13.95</v>
      </c>
    </row>
    <row r="15" spans="1:35" s="47" customFormat="1" ht="22.5" customHeight="1" x14ac:dyDescent="0.25">
      <c r="A15" s="105"/>
      <c r="B15" s="72"/>
      <c r="C15" s="78" t="s">
        <v>27</v>
      </c>
      <c r="D15" s="98">
        <v>4.3090000000000002</v>
      </c>
      <c r="E15" s="98">
        <v>4.7050000000000001</v>
      </c>
      <c r="F15" s="98">
        <v>4.8380000000000001</v>
      </c>
      <c r="G15" s="98">
        <v>4.9820000000000002</v>
      </c>
      <c r="H15" s="98">
        <v>5.0620000000000003</v>
      </c>
      <c r="I15" s="98">
        <v>5.5209999999999999</v>
      </c>
      <c r="J15" s="98">
        <v>5.5250000000000004</v>
      </c>
      <c r="K15" s="98">
        <v>5.5579999999999998</v>
      </c>
      <c r="L15" s="98">
        <v>5.5780000000000003</v>
      </c>
      <c r="M15" s="98">
        <v>5.6139999999999999</v>
      </c>
      <c r="N15" s="98">
        <v>5.6980000000000004</v>
      </c>
      <c r="O15" s="98">
        <v>5.7363999999999997</v>
      </c>
      <c r="P15" s="98">
        <v>5.7069999999999999</v>
      </c>
      <c r="Q15" s="74">
        <v>5.6740000000000004</v>
      </c>
      <c r="R15" s="74">
        <v>5.6740000000000004</v>
      </c>
      <c r="S15" s="74">
        <v>5.6740000000000004</v>
      </c>
      <c r="T15" s="74">
        <v>5.6740000000000004</v>
      </c>
      <c r="U15" s="74">
        <v>5.6569780000000005</v>
      </c>
      <c r="V15" s="105"/>
      <c r="AB15" s="106" t="s">
        <v>79</v>
      </c>
      <c r="AC15" s="107">
        <v>17.122065999999997</v>
      </c>
    </row>
    <row r="16" spans="1:35" s="47" customFormat="1" ht="26.25" customHeight="1" x14ac:dyDescent="0.25">
      <c r="A16" s="13"/>
      <c r="B16" s="72"/>
      <c r="C16" s="78" t="s">
        <v>81</v>
      </c>
      <c r="D16" s="98">
        <v>0.18799999999999972</v>
      </c>
      <c r="E16" s="98">
        <v>0.23599999999999977</v>
      </c>
      <c r="F16" s="98">
        <v>0.2370000000000001</v>
      </c>
      <c r="G16" s="98">
        <v>0.28299999999999859</v>
      </c>
      <c r="H16" s="98">
        <v>0.29499999999999904</v>
      </c>
      <c r="I16" s="98">
        <v>0.32354215917500007</v>
      </c>
      <c r="J16" s="98">
        <v>0.32241642199999987</v>
      </c>
      <c r="K16" s="98">
        <v>0.35815791479999959</v>
      </c>
      <c r="L16" s="98">
        <v>0.33702298262500019</v>
      </c>
      <c r="M16" s="98">
        <v>0.32463937647499996</v>
      </c>
      <c r="N16" s="98">
        <v>0.32523937647500034</v>
      </c>
      <c r="O16" s="98">
        <v>0.34773251000000016</v>
      </c>
      <c r="P16" s="98">
        <v>0.30312047265999986</v>
      </c>
      <c r="Q16" s="74">
        <v>0.28604187250375013</v>
      </c>
      <c r="R16" s="74">
        <v>0.2739632723474994</v>
      </c>
      <c r="S16" s="74">
        <v>0.2739632723474994</v>
      </c>
      <c r="T16" s="74">
        <v>0.2739632723474994</v>
      </c>
      <c r="U16" s="74">
        <v>0.2739632723474994</v>
      </c>
      <c r="V16" s="23"/>
      <c r="AB16" s="44" t="s">
        <v>84</v>
      </c>
      <c r="AC16" s="53">
        <v>23.831</v>
      </c>
    </row>
    <row r="17" spans="1:35" s="17" customFormat="1" ht="36" customHeight="1" x14ac:dyDescent="0.25">
      <c r="A17" s="16"/>
      <c r="B17" s="175" t="s">
        <v>71</v>
      </c>
      <c r="C17" s="175"/>
      <c r="D17" s="103">
        <v>6.0709999999999997</v>
      </c>
      <c r="E17" s="103">
        <v>5.8048999999999999</v>
      </c>
      <c r="F17" s="71">
        <v>5.5978000000000003</v>
      </c>
      <c r="G17" s="71">
        <v>5.4931999999999999</v>
      </c>
      <c r="H17" s="71">
        <v>5.2938999999999998</v>
      </c>
      <c r="I17" s="71">
        <v>5.0671999999999997</v>
      </c>
      <c r="J17" s="71">
        <v>4.8795999999999999</v>
      </c>
      <c r="K17" s="71">
        <v>4.7398999999999996</v>
      </c>
      <c r="L17" s="71">
        <v>4.5854900000000001</v>
      </c>
      <c r="M17" s="71">
        <v>4.2848100000000002</v>
      </c>
      <c r="N17" s="71">
        <v>4.0561199999999999</v>
      </c>
      <c r="O17" s="71">
        <v>3.8248600000000001</v>
      </c>
      <c r="P17" s="71">
        <v>3.68329</v>
      </c>
      <c r="Q17" s="71">
        <v>3.0914899999999998</v>
      </c>
      <c r="R17" s="71">
        <v>2.9560200000000001</v>
      </c>
      <c r="S17" s="71">
        <v>2.8200700000000003</v>
      </c>
      <c r="T17" s="71">
        <v>2.8200700000000003</v>
      </c>
      <c r="U17" s="71">
        <v>3.5304009999999999</v>
      </c>
      <c r="V17" s="16"/>
      <c r="AB17" s="44" t="s">
        <v>60</v>
      </c>
      <c r="AC17" s="53">
        <v>33.886035999999997</v>
      </c>
      <c r="AD17" s="18"/>
      <c r="AE17" s="18"/>
      <c r="AI17" s="13"/>
    </row>
    <row r="18" spans="1:35" s="47" customFormat="1" ht="22.5" customHeight="1" x14ac:dyDescent="0.25">
      <c r="A18" s="105"/>
      <c r="B18" s="72"/>
      <c r="C18" s="78" t="s">
        <v>32</v>
      </c>
      <c r="D18" s="98">
        <v>0.17799999999999999</v>
      </c>
      <c r="E18" s="98">
        <v>0.155</v>
      </c>
      <c r="F18" s="98">
        <v>0.13700000000000001</v>
      </c>
      <c r="G18" s="98">
        <v>0.126</v>
      </c>
      <c r="H18" s="98">
        <v>9.8000000000000004E-2</v>
      </c>
      <c r="I18" s="98">
        <v>8.6999999999999994E-2</v>
      </c>
      <c r="J18" s="98">
        <v>0.08</v>
      </c>
      <c r="K18" s="98">
        <v>7.0999999999999994E-2</v>
      </c>
      <c r="L18" s="98">
        <v>6.3E-2</v>
      </c>
      <c r="M18" s="98">
        <v>5.1200000000000002E-2</v>
      </c>
      <c r="N18" s="98">
        <v>4.6399999999999997E-2</v>
      </c>
      <c r="O18" s="98">
        <v>4.2099999999999999E-2</v>
      </c>
      <c r="P18" s="98">
        <v>3.7100000000000001E-2</v>
      </c>
      <c r="Q18" s="74">
        <v>0.03</v>
      </c>
      <c r="R18" s="74">
        <v>2.4799999999999999E-2</v>
      </c>
      <c r="S18" s="74">
        <v>2.23E-2</v>
      </c>
      <c r="T18" s="74">
        <v>2.23E-2</v>
      </c>
      <c r="U18" s="74">
        <v>1.4940999999999999E-2</v>
      </c>
      <c r="V18" s="105"/>
      <c r="AB18" s="106" t="s">
        <v>41</v>
      </c>
      <c r="AC18" s="107">
        <v>47.80789</v>
      </c>
    </row>
    <row r="19" spans="1:35" s="47" customFormat="1" ht="22.5" customHeight="1" x14ac:dyDescent="0.25">
      <c r="A19" s="105"/>
      <c r="B19" s="72"/>
      <c r="C19" s="78" t="s">
        <v>31</v>
      </c>
      <c r="D19" s="98">
        <v>7.0000000000000001E-3</v>
      </c>
      <c r="E19" s="98">
        <v>7.0000000000000001E-3</v>
      </c>
      <c r="F19" s="98">
        <v>7.0000000000000001E-3</v>
      </c>
      <c r="G19" s="98">
        <v>6.0000000000000001E-3</v>
      </c>
      <c r="H19" s="98">
        <v>6.0000000000000001E-3</v>
      </c>
      <c r="I19" s="98">
        <v>5.0000000000000001E-3</v>
      </c>
      <c r="J19" s="98">
        <v>1.0999999999999999E-2</v>
      </c>
      <c r="K19" s="98">
        <v>0.01</v>
      </c>
      <c r="L19" s="98">
        <v>8.8999999999999999E-3</v>
      </c>
      <c r="M19" s="98">
        <v>8.7399999999999995E-3</v>
      </c>
      <c r="N19" s="98">
        <v>8.6999999999999994E-3</v>
      </c>
      <c r="O19" s="98">
        <v>8.6999999999999994E-3</v>
      </c>
      <c r="P19" s="98">
        <v>8.6999999999999994E-3</v>
      </c>
      <c r="Q19" s="74">
        <v>8.6999999999999994E-3</v>
      </c>
      <c r="R19" s="74">
        <v>8.6999999999999994E-3</v>
      </c>
      <c r="S19" s="74">
        <v>8.6999999999999994E-3</v>
      </c>
      <c r="T19" s="74">
        <v>8.6999999999999994E-3</v>
      </c>
      <c r="U19" s="74">
        <v>7.8300000000000002E-3</v>
      </c>
      <c r="V19" s="105"/>
      <c r="AB19" s="55"/>
      <c r="AC19" s="55"/>
    </row>
    <row r="20" spans="1:35" s="47" customFormat="1" ht="22.5" customHeight="1" x14ac:dyDescent="0.25">
      <c r="A20" s="105"/>
      <c r="B20" s="72"/>
      <c r="C20" s="78" t="s">
        <v>65</v>
      </c>
      <c r="D20" s="98">
        <v>1.431</v>
      </c>
      <c r="E20" s="98">
        <v>1.3640000000000001</v>
      </c>
      <c r="F20" s="98">
        <v>1.3180000000000001</v>
      </c>
      <c r="G20" s="98">
        <v>1.2749999999999999</v>
      </c>
      <c r="H20" s="98">
        <v>1.3180000000000001</v>
      </c>
      <c r="I20" s="98">
        <v>1.236</v>
      </c>
      <c r="J20" s="98">
        <v>1.1659999999999999</v>
      </c>
      <c r="K20" s="98">
        <v>1.0720000000000001</v>
      </c>
      <c r="L20" s="98">
        <v>0.98899999999999999</v>
      </c>
      <c r="M20" s="98">
        <v>0.86399999999999999</v>
      </c>
      <c r="N20" s="98">
        <v>0.82499999999999996</v>
      </c>
      <c r="O20" s="98">
        <v>0.74</v>
      </c>
      <c r="P20" s="98">
        <v>0.6947000000000001</v>
      </c>
      <c r="Q20" s="74">
        <v>0.19600000000000001</v>
      </c>
      <c r="R20" s="74">
        <v>0.14699999999999999</v>
      </c>
      <c r="S20" s="74">
        <v>0.1031</v>
      </c>
      <c r="T20" s="74">
        <v>0.1031</v>
      </c>
      <c r="U20" s="74">
        <v>0.1031</v>
      </c>
      <c r="V20" s="105"/>
      <c r="AB20" s="55"/>
      <c r="AC20" s="55"/>
    </row>
    <row r="21" spans="1:35" s="47" customFormat="1" ht="22.5" customHeight="1" x14ac:dyDescent="0.25">
      <c r="A21" s="105"/>
      <c r="B21" s="72"/>
      <c r="C21" s="78" t="s">
        <v>33</v>
      </c>
      <c r="D21" s="98">
        <v>0.11700000000000001</v>
      </c>
      <c r="E21" s="98">
        <v>9.4E-2</v>
      </c>
      <c r="F21" s="98">
        <v>8.4000000000000005E-2</v>
      </c>
      <c r="G21" s="98">
        <v>6.9000000000000006E-2</v>
      </c>
      <c r="H21" s="98">
        <v>6.4000000000000001E-2</v>
      </c>
      <c r="I21" s="98">
        <v>6.6000000000000003E-2</v>
      </c>
      <c r="J21" s="98">
        <v>6.2E-2</v>
      </c>
      <c r="K21" s="98">
        <v>5.8999999999999997E-2</v>
      </c>
      <c r="L21" s="98">
        <v>5.6000000000000001E-2</v>
      </c>
      <c r="M21" s="98">
        <v>5.3710000000000001E-2</v>
      </c>
      <c r="N21" s="98">
        <v>4.9100000000000005E-2</v>
      </c>
      <c r="O21" s="98">
        <v>3.8109999999999998E-2</v>
      </c>
      <c r="P21" s="98">
        <v>4.4679999999999997E-2</v>
      </c>
      <c r="Q21" s="74">
        <v>4.8479999999999995E-2</v>
      </c>
      <c r="R21" s="74">
        <v>4.5780000000000001E-2</v>
      </c>
      <c r="S21" s="74">
        <v>4.4999999999999998E-2</v>
      </c>
      <c r="T21" s="74">
        <v>4.4999999999999998E-2</v>
      </c>
      <c r="U21" s="74">
        <v>4.0500000000000001E-2</v>
      </c>
      <c r="V21" s="105"/>
      <c r="AB21" s="55"/>
      <c r="AC21" s="55"/>
    </row>
    <row r="22" spans="1:35" s="47" customFormat="1" ht="22.5" customHeight="1" x14ac:dyDescent="0.25">
      <c r="A22" s="105"/>
      <c r="B22" s="72"/>
      <c r="C22" s="78" t="s">
        <v>38</v>
      </c>
      <c r="D22" s="98">
        <v>3.1080000000000001</v>
      </c>
      <c r="E22" s="98">
        <v>3.0219999999999998</v>
      </c>
      <c r="F22" s="98">
        <v>2.9609999999999999</v>
      </c>
      <c r="G22" s="98">
        <v>2.9860000000000002</v>
      </c>
      <c r="H22" s="98">
        <v>2.819</v>
      </c>
      <c r="I22" s="98">
        <v>2.762</v>
      </c>
      <c r="J22" s="98">
        <v>2.6850000000000001</v>
      </c>
      <c r="K22" s="98">
        <v>2.6869999999999998</v>
      </c>
      <c r="L22" s="98">
        <v>2.6539999999999999</v>
      </c>
      <c r="M22" s="98">
        <v>2.5470000000000002</v>
      </c>
      <c r="N22" s="98">
        <v>2.4609999999999999</v>
      </c>
      <c r="O22" s="98">
        <v>2.3879999999999999</v>
      </c>
      <c r="P22" s="98">
        <v>2.3340000000000001</v>
      </c>
      <c r="Q22" s="74">
        <v>2.226</v>
      </c>
      <c r="R22" s="74">
        <v>2.165</v>
      </c>
      <c r="S22" s="74">
        <v>2.0950000000000002</v>
      </c>
      <c r="T22" s="74">
        <v>2.0950000000000002</v>
      </c>
      <c r="U22" s="74">
        <v>2.1159500000000002</v>
      </c>
      <c r="V22" s="105"/>
      <c r="AB22" s="55"/>
      <c r="AC22" s="55"/>
    </row>
    <row r="23" spans="1:35" s="47" customFormat="1" ht="22.5" customHeight="1" x14ac:dyDescent="0.25">
      <c r="A23" s="105"/>
      <c r="B23" s="72"/>
      <c r="C23" s="78" t="s">
        <v>34</v>
      </c>
      <c r="D23" s="98">
        <v>0.106</v>
      </c>
      <c r="E23" s="98">
        <v>0.10299999999999999</v>
      </c>
      <c r="F23" s="98">
        <v>9.7000000000000003E-2</v>
      </c>
      <c r="G23" s="98">
        <v>9.2999999999999999E-2</v>
      </c>
      <c r="H23" s="98">
        <v>9.8000000000000004E-2</v>
      </c>
      <c r="I23" s="98">
        <v>7.0999999999999994E-2</v>
      </c>
      <c r="J23" s="98">
        <v>6.9000000000000006E-2</v>
      </c>
      <c r="K23" s="98">
        <v>7.2999999999999995E-2</v>
      </c>
      <c r="L23" s="98">
        <v>6.9000000000000006E-2</v>
      </c>
      <c r="M23" s="98">
        <v>6.2899999999999998E-2</v>
      </c>
      <c r="N23" s="98">
        <v>6.0700000000000004E-2</v>
      </c>
      <c r="O23" s="98">
        <v>5.815E-2</v>
      </c>
      <c r="P23" s="98">
        <v>5.629E-2</v>
      </c>
      <c r="Q23" s="74">
        <v>7.3079999999999992E-2</v>
      </c>
      <c r="R23" s="74">
        <v>8.5379999999999998E-2</v>
      </c>
      <c r="S23" s="74">
        <v>8.6309999999999998E-2</v>
      </c>
      <c r="T23" s="74">
        <v>8.6309999999999998E-2</v>
      </c>
      <c r="U23" s="74">
        <v>8.6309999999999998E-2</v>
      </c>
      <c r="V23" s="105"/>
      <c r="AB23" s="55"/>
      <c r="AC23" s="55"/>
    </row>
    <row r="24" spans="1:35" s="47" customFormat="1" ht="22.5" customHeight="1" x14ac:dyDescent="0.25">
      <c r="A24" s="105"/>
      <c r="B24" s="72"/>
      <c r="C24" s="78" t="s">
        <v>37</v>
      </c>
      <c r="D24" s="98">
        <v>0.72799999999999998</v>
      </c>
      <c r="E24" s="98">
        <v>0.68400000000000005</v>
      </c>
      <c r="F24" s="98">
        <v>0.64700000000000002</v>
      </c>
      <c r="G24" s="98">
        <v>0.60099999999999998</v>
      </c>
      <c r="H24" s="98">
        <v>0.56399999999999995</v>
      </c>
      <c r="I24" s="98">
        <v>0.52</v>
      </c>
      <c r="J24" s="98">
        <v>0.49299999999999999</v>
      </c>
      <c r="K24" s="98">
        <v>0.46100000000000002</v>
      </c>
      <c r="L24" s="98">
        <v>0.45200000000000001</v>
      </c>
      <c r="M24" s="98">
        <v>0.40699999999999997</v>
      </c>
      <c r="N24" s="98">
        <v>0.33300000000000002</v>
      </c>
      <c r="O24" s="98">
        <v>0.28799999999999998</v>
      </c>
      <c r="P24" s="98">
        <v>0.26254</v>
      </c>
      <c r="Q24" s="74">
        <v>0.27600000000000002</v>
      </c>
      <c r="R24" s="74">
        <v>0.26</v>
      </c>
      <c r="S24" s="74">
        <v>0.247</v>
      </c>
      <c r="T24" s="74">
        <v>0.247</v>
      </c>
      <c r="U24" s="74">
        <v>0.27910999999999997</v>
      </c>
      <c r="V24" s="105"/>
      <c r="AB24" s="55"/>
      <c r="AC24" s="55"/>
    </row>
    <row r="25" spans="1:35" s="47" customFormat="1" ht="22.5" customHeight="1" x14ac:dyDescent="0.25">
      <c r="A25" s="105"/>
      <c r="B25" s="72"/>
      <c r="C25" s="78" t="s">
        <v>66</v>
      </c>
      <c r="D25" s="98">
        <v>0.14299999999999999</v>
      </c>
      <c r="E25" s="98">
        <v>0.13</v>
      </c>
      <c r="F25" s="98">
        <v>0.12</v>
      </c>
      <c r="G25" s="98">
        <v>0.113</v>
      </c>
      <c r="H25" s="98">
        <v>0.112</v>
      </c>
      <c r="I25" s="98">
        <v>0.11</v>
      </c>
      <c r="J25" s="98">
        <v>0.1115</v>
      </c>
      <c r="K25" s="98">
        <v>0.1191</v>
      </c>
      <c r="L25" s="98">
        <v>0.113</v>
      </c>
      <c r="M25" s="98">
        <v>0.109</v>
      </c>
      <c r="N25" s="98">
        <v>0.10299999999999999</v>
      </c>
      <c r="O25" s="98">
        <v>9.9409999999999998E-2</v>
      </c>
      <c r="P25" s="98">
        <v>9.1980000000000006E-2</v>
      </c>
      <c r="Q25" s="74">
        <v>8.6999999999999994E-2</v>
      </c>
      <c r="R25" s="74">
        <v>8.0890000000000004E-2</v>
      </c>
      <c r="S25" s="74">
        <v>7.7030000000000001E-2</v>
      </c>
      <c r="T25" s="74">
        <v>7.7030000000000001E-2</v>
      </c>
      <c r="U25" s="74">
        <v>7.7030000000000001E-2</v>
      </c>
      <c r="V25" s="105"/>
      <c r="AB25" s="55"/>
      <c r="AC25" s="55"/>
    </row>
    <row r="26" spans="1:35" s="47" customFormat="1" ht="22.5" customHeight="1" x14ac:dyDescent="0.25">
      <c r="A26" s="105"/>
      <c r="B26" s="72"/>
      <c r="C26" s="78" t="s">
        <v>39</v>
      </c>
      <c r="D26" s="98">
        <v>8.0000000000000002E-3</v>
      </c>
      <c r="E26" s="98">
        <v>8.0000000000000002E-3</v>
      </c>
      <c r="F26" s="98">
        <v>8.0000000000000002E-3</v>
      </c>
      <c r="G26" s="98">
        <v>7.0000000000000001E-3</v>
      </c>
      <c r="H26" s="98">
        <v>6.0000000000000001E-3</v>
      </c>
      <c r="I26" s="98">
        <v>6.0000000000000001E-3</v>
      </c>
      <c r="J26" s="98">
        <v>6.0000000000000001E-3</v>
      </c>
      <c r="K26" s="98">
        <v>7.0000000000000001E-3</v>
      </c>
      <c r="L26" s="98">
        <v>6.0000000000000001E-3</v>
      </c>
      <c r="M26" s="98">
        <v>6.4000000000000003E-3</v>
      </c>
      <c r="N26" s="98">
        <v>6.3E-3</v>
      </c>
      <c r="O26" s="98">
        <v>6.3E-3</v>
      </c>
      <c r="P26" s="98">
        <v>6.2399999999999999E-3</v>
      </c>
      <c r="Q26" s="74">
        <v>6.1600000000000005E-3</v>
      </c>
      <c r="R26" s="74">
        <v>6.0800000000000003E-3</v>
      </c>
      <c r="S26" s="74">
        <v>6.0800000000000003E-3</v>
      </c>
      <c r="T26" s="74">
        <v>6.0800000000000003E-3</v>
      </c>
      <c r="U26" s="74">
        <v>6.0800000000000003E-3</v>
      </c>
      <c r="V26" s="105"/>
      <c r="AB26" s="55"/>
      <c r="AC26" s="55"/>
    </row>
    <row r="27" spans="1:35" s="47" customFormat="1" ht="22.5" customHeight="1" x14ac:dyDescent="0.25">
      <c r="A27" s="105"/>
      <c r="B27" s="72"/>
      <c r="C27" s="78" t="s">
        <v>87</v>
      </c>
      <c r="D27" s="98">
        <v>2.9931887323149304</v>
      </c>
      <c r="E27" s="98">
        <v>2.819163906396597</v>
      </c>
      <c r="F27" s="98">
        <v>2.6389954613889093</v>
      </c>
      <c r="G27" s="98">
        <v>2.4832961288504904</v>
      </c>
      <c r="H27" s="98">
        <v>2.4530842609002748</v>
      </c>
      <c r="I27" s="98">
        <v>2.339296519616946</v>
      </c>
      <c r="J27" s="98">
        <v>1.7920423251839792</v>
      </c>
      <c r="K27" s="98">
        <v>1.5214599441575862</v>
      </c>
      <c r="L27" s="98">
        <v>1.4450369379008716</v>
      </c>
      <c r="M27" s="98">
        <v>1.310865046614462</v>
      </c>
      <c r="N27" s="98">
        <v>1.3004956952956339</v>
      </c>
      <c r="O27" s="98">
        <v>1.1796302399206353</v>
      </c>
      <c r="P27" s="98">
        <v>1.1530583253827187</v>
      </c>
      <c r="Q27" s="74">
        <v>0.6868915042946957</v>
      </c>
      <c r="R27" s="74">
        <v>0.67686832210373871</v>
      </c>
      <c r="S27" s="74">
        <v>0.67</v>
      </c>
      <c r="T27" s="74">
        <v>0.67</v>
      </c>
      <c r="U27" s="74">
        <v>0.67</v>
      </c>
      <c r="V27" s="105"/>
      <c r="AB27" s="55"/>
      <c r="AC27" s="55"/>
    </row>
    <row r="28" spans="1:35" s="47" customFormat="1" ht="26.25" customHeight="1" x14ac:dyDescent="0.25">
      <c r="A28" s="13"/>
      <c r="B28" s="72"/>
      <c r="C28" s="78" t="s">
        <v>81</v>
      </c>
      <c r="D28" s="98">
        <v>0.24500000000000011</v>
      </c>
      <c r="E28" s="98">
        <v>0.23790000000000067</v>
      </c>
      <c r="F28" s="98">
        <v>0.21879999999999988</v>
      </c>
      <c r="G28" s="98">
        <v>0.21720000000000006</v>
      </c>
      <c r="H28" s="98">
        <v>0.20889999999999986</v>
      </c>
      <c r="I28" s="98">
        <v>0.20419999999999927</v>
      </c>
      <c r="J28" s="98">
        <v>0.1960999999999995</v>
      </c>
      <c r="K28" s="98">
        <v>0.18079999999999963</v>
      </c>
      <c r="L28" s="98">
        <v>0.17458999999999936</v>
      </c>
      <c r="M28" s="98">
        <v>0.17485999999999979</v>
      </c>
      <c r="N28" s="98">
        <v>0.16291999999999929</v>
      </c>
      <c r="O28" s="98">
        <v>0.15609000000000028</v>
      </c>
      <c r="P28" s="98">
        <v>0.14705999999999975</v>
      </c>
      <c r="Q28" s="74">
        <v>0.14007000000000014</v>
      </c>
      <c r="R28" s="74">
        <v>0.13239000000000045</v>
      </c>
      <c r="S28" s="74">
        <v>0.12955000000000005</v>
      </c>
      <c r="T28" s="74">
        <v>0.12955000000000005</v>
      </c>
      <c r="U28" s="74">
        <v>0.12955000000000005</v>
      </c>
      <c r="V28" s="23"/>
      <c r="AB28" s="55"/>
      <c r="AC28" s="55"/>
    </row>
    <row r="29" spans="1:35" s="17" customFormat="1" ht="36" customHeight="1" x14ac:dyDescent="0.25">
      <c r="A29" s="16"/>
      <c r="B29" s="175" t="str">
        <f>'[1]Reservas de gas natural'!B29</f>
        <v>Antigua Unión Soviética</v>
      </c>
      <c r="C29" s="175">
        <f>'[1]Reservas de gas natural'!C29</f>
        <v>0</v>
      </c>
      <c r="D29" s="103">
        <v>50.593000000000004</v>
      </c>
      <c r="E29" s="103">
        <v>50.591999999999999</v>
      </c>
      <c r="F29" s="71">
        <v>54.656999999999996</v>
      </c>
      <c r="G29" s="71">
        <v>54.584000000000003</v>
      </c>
      <c r="H29" s="71">
        <v>57.908000000000001</v>
      </c>
      <c r="I29" s="71">
        <v>63.723999999999997</v>
      </c>
      <c r="J29" s="71">
        <v>66.400000000000006</v>
      </c>
      <c r="K29" s="71">
        <v>66.889016508925465</v>
      </c>
      <c r="L29" s="71">
        <v>67.533240229761716</v>
      </c>
      <c r="M29" s="71">
        <v>68.129232239731849</v>
      </c>
      <c r="N29" s="71">
        <v>68.750585149798567</v>
      </c>
      <c r="O29" s="71">
        <v>56.566671754383925</v>
      </c>
      <c r="P29" s="71">
        <v>69.383400368939448</v>
      </c>
      <c r="Q29" s="71">
        <v>68.83321096714748</v>
      </c>
      <c r="R29" s="71">
        <v>68.82860096714748</v>
      </c>
      <c r="S29" s="71">
        <v>67.503100967147489</v>
      </c>
      <c r="T29" s="71">
        <v>67.503100967147489</v>
      </c>
      <c r="U29" s="71">
        <v>67.503100967147489</v>
      </c>
      <c r="V29" s="16"/>
      <c r="AB29" s="56"/>
      <c r="AC29" s="57"/>
      <c r="AD29" s="18"/>
      <c r="AE29" s="18"/>
      <c r="AI29" s="13"/>
    </row>
    <row r="30" spans="1:35" s="47" customFormat="1" ht="22.5" customHeight="1" x14ac:dyDescent="0.25">
      <c r="A30" s="105"/>
      <c r="B30" s="72"/>
      <c r="C30" s="78" t="s">
        <v>83</v>
      </c>
      <c r="D30" s="98">
        <v>0.499</v>
      </c>
      <c r="E30" s="98">
        <v>0.503</v>
      </c>
      <c r="F30" s="98">
        <v>0.53200000000000003</v>
      </c>
      <c r="G30" s="98">
        <v>0.51300000000000001</v>
      </c>
      <c r="H30" s="98">
        <v>0.51500000000000001</v>
      </c>
      <c r="I30" s="98">
        <v>0.51500000000000001</v>
      </c>
      <c r="J30" s="98">
        <v>0.51500000000000001</v>
      </c>
      <c r="K30" s="98">
        <v>0.50800000000000001</v>
      </c>
      <c r="L30" s="98">
        <v>0.67500000000000004</v>
      </c>
      <c r="M30" s="98">
        <v>0.66500000000000004</v>
      </c>
      <c r="N30" s="98">
        <v>0.66500000000000004</v>
      </c>
      <c r="O30" s="98">
        <v>0.66500000000000004</v>
      </c>
      <c r="P30" s="98">
        <v>1.0740000000000001</v>
      </c>
      <c r="Q30" s="74">
        <v>1.4350000000000001</v>
      </c>
      <c r="R30" s="74">
        <v>1.917</v>
      </c>
      <c r="S30" s="74">
        <v>1.917</v>
      </c>
      <c r="T30" s="74">
        <v>1.917</v>
      </c>
      <c r="U30" s="74">
        <v>1.917</v>
      </c>
      <c r="V30" s="105"/>
      <c r="AB30" s="55"/>
      <c r="AC30" s="55"/>
    </row>
    <row r="31" spans="1:35" s="47" customFormat="1" ht="23.25" customHeight="1" x14ac:dyDescent="0.25">
      <c r="A31" s="110"/>
      <c r="B31" s="72"/>
      <c r="C31" s="78" t="str">
        <f>'[1]Reservas de gas natural'!C31</f>
        <v>Kazajistán</v>
      </c>
      <c r="D31" s="98">
        <v>1.389</v>
      </c>
      <c r="E31" s="98">
        <v>1.389</v>
      </c>
      <c r="F31" s="98">
        <v>1.389</v>
      </c>
      <c r="G31" s="98">
        <v>1.389</v>
      </c>
      <c r="H31" s="98">
        <v>1.389</v>
      </c>
      <c r="I31" s="98">
        <v>1.389</v>
      </c>
      <c r="J31" s="98">
        <v>1.389</v>
      </c>
      <c r="K31" s="98">
        <v>1.389</v>
      </c>
      <c r="L31" s="98">
        <v>1.389</v>
      </c>
      <c r="M31" s="98">
        <v>1.389</v>
      </c>
      <c r="N31" s="98">
        <v>1.83</v>
      </c>
      <c r="O31" s="98">
        <v>1.83</v>
      </c>
      <c r="P31" s="98">
        <v>1.83</v>
      </c>
      <c r="Q31" s="74">
        <v>1.83</v>
      </c>
      <c r="R31" s="74">
        <v>1.83</v>
      </c>
      <c r="S31" s="74">
        <v>1.83</v>
      </c>
      <c r="T31" s="74">
        <v>1.83</v>
      </c>
      <c r="U31" s="74">
        <v>1.83</v>
      </c>
      <c r="V31" s="105"/>
      <c r="AB31" s="55"/>
      <c r="AC31" s="55"/>
    </row>
    <row r="32" spans="1:35" s="47" customFormat="1" ht="22.5" customHeight="1" x14ac:dyDescent="0.25">
      <c r="A32" s="105"/>
      <c r="B32" s="72"/>
      <c r="C32" s="78" t="s">
        <v>41</v>
      </c>
      <c r="D32" s="98">
        <v>44.86</v>
      </c>
      <c r="E32" s="98">
        <v>44.854999999999997</v>
      </c>
      <c r="F32" s="98">
        <v>44.9</v>
      </c>
      <c r="G32" s="98">
        <v>44.9</v>
      </c>
      <c r="H32" s="98">
        <v>46</v>
      </c>
      <c r="I32" s="98">
        <v>46</v>
      </c>
      <c r="J32" s="98">
        <v>48.676000000000002</v>
      </c>
      <c r="K32" s="98">
        <v>48.81</v>
      </c>
      <c r="L32" s="98">
        <v>49.335000000000001</v>
      </c>
      <c r="M32" s="98">
        <v>49.94</v>
      </c>
      <c r="N32" s="98">
        <v>50.249000000000002</v>
      </c>
      <c r="O32" s="98">
        <v>50.659529999999997</v>
      </c>
      <c r="P32" s="98">
        <v>50.550710000000002</v>
      </c>
      <c r="Q32" s="74">
        <v>49.62</v>
      </c>
      <c r="R32" s="74">
        <v>49.133389999999999</v>
      </c>
      <c r="S32" s="74">
        <v>47.80789</v>
      </c>
      <c r="T32" s="74">
        <v>47.80789</v>
      </c>
      <c r="U32" s="74">
        <v>47.80789</v>
      </c>
      <c r="V32" s="105"/>
      <c r="AB32" s="55"/>
      <c r="AC32" s="55"/>
    </row>
    <row r="33" spans="1:35" s="47" customFormat="1" ht="22.5" customHeight="1" x14ac:dyDescent="0.25">
      <c r="A33" s="105"/>
      <c r="B33" s="72"/>
      <c r="C33" s="78" t="s">
        <v>90</v>
      </c>
      <c r="D33" s="98">
        <v>1.8620000000000001</v>
      </c>
      <c r="E33" s="98">
        <v>1.8620000000000001</v>
      </c>
      <c r="F33" s="98">
        <v>5.859</v>
      </c>
      <c r="G33" s="98">
        <v>5.859</v>
      </c>
      <c r="H33" s="98">
        <v>8.1129999999999995</v>
      </c>
      <c r="I33" s="98">
        <v>13.95</v>
      </c>
      <c r="J33" s="98">
        <v>13.95</v>
      </c>
      <c r="K33" s="98">
        <v>13.95</v>
      </c>
      <c r="L33" s="98">
        <v>13.95</v>
      </c>
      <c r="M33" s="98">
        <v>13.95</v>
      </c>
      <c r="N33" s="98">
        <v>13.95</v>
      </c>
      <c r="O33" s="98">
        <v>1.395</v>
      </c>
      <c r="P33" s="98">
        <v>13.95</v>
      </c>
      <c r="Q33" s="74">
        <v>13.95</v>
      </c>
      <c r="R33" s="74">
        <v>13.95</v>
      </c>
      <c r="S33" s="74">
        <v>13.95</v>
      </c>
      <c r="T33" s="74">
        <v>13.95</v>
      </c>
      <c r="U33" s="74">
        <v>13.95</v>
      </c>
      <c r="V33" s="105"/>
      <c r="AB33" s="55"/>
      <c r="AC33" s="55"/>
    </row>
    <row r="34" spans="1:35" s="47" customFormat="1" ht="22.5" customHeight="1" x14ac:dyDescent="0.25">
      <c r="A34" s="105"/>
      <c r="B34" s="72"/>
      <c r="C34" s="78" t="s">
        <v>42</v>
      </c>
      <c r="D34" s="98">
        <v>0.77795791391312963</v>
      </c>
      <c r="E34" s="98">
        <v>0.77652928453750003</v>
      </c>
      <c r="F34" s="98">
        <v>0.77652928453750003</v>
      </c>
      <c r="G34" s="98">
        <v>0.76145107268493362</v>
      </c>
      <c r="H34" s="98">
        <v>0.74637281425167779</v>
      </c>
      <c r="I34" s="98">
        <v>0.7301978804080631</v>
      </c>
      <c r="J34" s="98">
        <v>0.72908307448377607</v>
      </c>
      <c r="K34" s="98">
        <v>1.1650165089254554</v>
      </c>
      <c r="L34" s="98">
        <v>1.1372402297617012</v>
      </c>
      <c r="M34" s="98">
        <v>1.1382322397318354</v>
      </c>
      <c r="N34" s="98">
        <v>1.0695851497985576</v>
      </c>
      <c r="O34" s="98">
        <v>1.0501417543839295</v>
      </c>
      <c r="P34" s="98">
        <v>1.0316903689394359</v>
      </c>
      <c r="Q34" s="74">
        <v>1.0912109671474803</v>
      </c>
      <c r="R34" s="74">
        <v>1.0912109671474803</v>
      </c>
      <c r="S34" s="74">
        <v>1.0912109671474803</v>
      </c>
      <c r="T34" s="74">
        <v>1.0912109671474803</v>
      </c>
      <c r="U34" s="74">
        <v>1.0912109671474803</v>
      </c>
      <c r="V34" s="105"/>
      <c r="AB34" s="55"/>
      <c r="AC34" s="55"/>
    </row>
    <row r="35" spans="1:35" s="47" customFormat="1" ht="22.5" customHeight="1" x14ac:dyDescent="0.25">
      <c r="A35" s="105"/>
      <c r="B35" s="72"/>
      <c r="C35" s="78" t="s">
        <v>43</v>
      </c>
      <c r="D35" s="98">
        <v>0.94799999999999995</v>
      </c>
      <c r="E35" s="98">
        <v>0.94799999999999995</v>
      </c>
      <c r="F35" s="98">
        <v>0.94199999999999995</v>
      </c>
      <c r="G35" s="98">
        <v>0.90800000000000003</v>
      </c>
      <c r="H35" s="98">
        <v>0.89600000000000002</v>
      </c>
      <c r="I35" s="98">
        <v>0.89600000000000002</v>
      </c>
      <c r="J35" s="98">
        <v>0.89600000000000002</v>
      </c>
      <c r="K35" s="98">
        <v>0.86699999999999999</v>
      </c>
      <c r="L35" s="98">
        <v>0.86699999999999999</v>
      </c>
      <c r="M35" s="98">
        <v>0.86699999999999999</v>
      </c>
      <c r="N35" s="98">
        <v>0.86699999999999999</v>
      </c>
      <c r="O35" s="98">
        <v>0.86699999999999999</v>
      </c>
      <c r="P35" s="98">
        <v>0.86699999999999999</v>
      </c>
      <c r="Q35" s="74">
        <v>0.86699999999999999</v>
      </c>
      <c r="R35" s="74">
        <v>0.86699999999999999</v>
      </c>
      <c r="S35" s="74">
        <v>0.86699999999999999</v>
      </c>
      <c r="T35" s="74">
        <v>0.86699999999999999</v>
      </c>
      <c r="U35" s="74">
        <v>0.86699999999999999</v>
      </c>
      <c r="V35" s="105"/>
      <c r="AB35" s="55"/>
      <c r="AC35" s="55"/>
    </row>
    <row r="36" spans="1:35" s="47" customFormat="1" ht="26.25" customHeight="1" x14ac:dyDescent="0.25">
      <c r="A36" s="13"/>
      <c r="B36" s="72"/>
      <c r="C36" s="78" t="s">
        <v>81</v>
      </c>
      <c r="D36" s="98">
        <v>0.25704208608687651</v>
      </c>
      <c r="E36" s="98">
        <v>0.25847071546249367</v>
      </c>
      <c r="F36" s="98">
        <v>0.25847071546249367</v>
      </c>
      <c r="G36" s="98">
        <v>0.25354892731506595</v>
      </c>
      <c r="H36" s="98">
        <v>0.24862718574832599</v>
      </c>
      <c r="I36" s="98">
        <v>0.24380211959193332</v>
      </c>
      <c r="J36" s="98">
        <v>0.2449169255162218</v>
      </c>
      <c r="K36" s="98">
        <v>0.2</v>
      </c>
      <c r="L36" s="98">
        <v>0.18</v>
      </c>
      <c r="M36" s="98">
        <v>0.18</v>
      </c>
      <c r="N36" s="98">
        <v>0.12</v>
      </c>
      <c r="O36" s="98">
        <v>0.1</v>
      </c>
      <c r="P36" s="98">
        <v>0.08</v>
      </c>
      <c r="Q36" s="74">
        <v>0.04</v>
      </c>
      <c r="R36" s="74">
        <v>0.04</v>
      </c>
      <c r="S36" s="74">
        <v>0.04</v>
      </c>
      <c r="T36" s="74">
        <v>0.04</v>
      </c>
      <c r="U36" s="74">
        <v>0.04</v>
      </c>
      <c r="V36" s="23"/>
      <c r="AB36" s="55"/>
      <c r="AC36" s="55"/>
    </row>
    <row r="37" spans="1:35" s="17" customFormat="1" ht="36" customHeight="1" x14ac:dyDescent="0.25">
      <c r="A37" s="16"/>
      <c r="B37" s="175" t="s">
        <v>73</v>
      </c>
      <c r="C37" s="175"/>
      <c r="D37" s="103">
        <v>72.513000000000005</v>
      </c>
      <c r="E37" s="103">
        <v>72.210999999999999</v>
      </c>
      <c r="F37" s="71">
        <v>73.599000000000004</v>
      </c>
      <c r="G37" s="71">
        <v>75.218999999999994</v>
      </c>
      <c r="H37" s="71">
        <v>75.45</v>
      </c>
      <c r="I37" s="71">
        <v>78.962999999999994</v>
      </c>
      <c r="J37" s="71">
        <v>79.510000000000005</v>
      </c>
      <c r="K37" s="71">
        <v>79.782359999999997</v>
      </c>
      <c r="L37" s="71">
        <v>79.930990000000008</v>
      </c>
      <c r="M37" s="71">
        <v>79.936199999999999</v>
      </c>
      <c r="N37" s="71">
        <v>79.263460000000009</v>
      </c>
      <c r="O37" s="71">
        <v>80.270899999999997</v>
      </c>
      <c r="P37" s="71">
        <v>79.964110000000005</v>
      </c>
      <c r="Q37" s="71">
        <v>80.358009999999993</v>
      </c>
      <c r="R37" s="71">
        <v>80.799039999999991</v>
      </c>
      <c r="S37" s="71">
        <v>80.677909999999997</v>
      </c>
      <c r="T37" s="71">
        <v>80.677909999999997</v>
      </c>
      <c r="U37" s="71">
        <v>81.035575999999992</v>
      </c>
      <c r="V37" s="16"/>
      <c r="AB37" s="56"/>
      <c r="AC37" s="57"/>
      <c r="AD37" s="18"/>
      <c r="AE37" s="18"/>
      <c r="AI37" s="13"/>
    </row>
    <row r="38" spans="1:35" s="47" customFormat="1" ht="22.5" customHeight="1" x14ac:dyDescent="0.25">
      <c r="A38" s="105"/>
      <c r="B38" s="72"/>
      <c r="C38" s="78" t="s">
        <v>69</v>
      </c>
      <c r="D38" s="98">
        <v>6.9</v>
      </c>
      <c r="E38" s="98">
        <v>7.1539999999999999</v>
      </c>
      <c r="F38" s="98">
        <v>7.3</v>
      </c>
      <c r="G38" s="98">
        <v>7.57</v>
      </c>
      <c r="H38" s="98">
        <v>7.92</v>
      </c>
      <c r="I38" s="98">
        <v>8.016</v>
      </c>
      <c r="J38" s="98">
        <v>8.1509999999999998</v>
      </c>
      <c r="K38" s="98">
        <v>8.2349999999999994</v>
      </c>
      <c r="L38" s="98">
        <v>8.3170000000000002</v>
      </c>
      <c r="M38" s="98">
        <v>8.4890000000000008</v>
      </c>
      <c r="N38" s="98">
        <v>8.5879999999999992</v>
      </c>
      <c r="O38" s="98">
        <v>8.6192999999999991</v>
      </c>
      <c r="P38" s="98">
        <v>8.7145899999999994</v>
      </c>
      <c r="Q38" s="74">
        <v>9.0688500000000012</v>
      </c>
      <c r="R38" s="74">
        <v>9.423</v>
      </c>
      <c r="S38" s="74">
        <v>9.423</v>
      </c>
      <c r="T38" s="74">
        <v>9.423</v>
      </c>
      <c r="U38" s="74">
        <v>9.5172299999999996</v>
      </c>
      <c r="V38" s="105"/>
      <c r="AB38" s="55"/>
      <c r="AC38" s="55"/>
    </row>
    <row r="39" spans="1:35" s="47" customFormat="1" ht="22.5" customHeight="1" x14ac:dyDescent="0.25">
      <c r="A39" s="105"/>
      <c r="B39" s="72"/>
      <c r="C39" s="78" t="s">
        <v>62</v>
      </c>
      <c r="D39" s="98">
        <v>6.06</v>
      </c>
      <c r="E39" s="98">
        <v>6.0410000000000004</v>
      </c>
      <c r="F39" s="98">
        <v>6.0750000000000002</v>
      </c>
      <c r="G39" s="98">
        <v>6.09</v>
      </c>
      <c r="H39" s="98">
        <v>6.09</v>
      </c>
      <c r="I39" s="98">
        <v>6.09</v>
      </c>
      <c r="J39" s="98">
        <v>6.09</v>
      </c>
      <c r="K39" s="98">
        <v>6.09</v>
      </c>
      <c r="L39" s="98">
        <v>6.09</v>
      </c>
      <c r="M39" s="98">
        <v>6.09</v>
      </c>
      <c r="N39" s="98">
        <v>6.09</v>
      </c>
      <c r="O39" s="98">
        <v>6.09</v>
      </c>
      <c r="P39" s="98">
        <v>6.09</v>
      </c>
      <c r="Q39" s="74">
        <v>6.09</v>
      </c>
      <c r="R39" s="74">
        <v>6.09</v>
      </c>
      <c r="S39" s="74">
        <v>6.09</v>
      </c>
      <c r="T39" s="74">
        <v>6.09</v>
      </c>
      <c r="U39" s="74">
        <v>6.4554</v>
      </c>
      <c r="V39" s="105"/>
      <c r="AB39" s="55"/>
      <c r="AC39" s="55"/>
    </row>
    <row r="40" spans="1:35" s="47" customFormat="1" ht="22.5" customHeight="1" x14ac:dyDescent="0.25">
      <c r="A40" s="105"/>
      <c r="B40" s="72"/>
      <c r="C40" s="78" t="s">
        <v>60</v>
      </c>
      <c r="D40" s="98">
        <v>27.58</v>
      </c>
      <c r="E40" s="98">
        <v>26.85</v>
      </c>
      <c r="F40" s="98">
        <v>28.08</v>
      </c>
      <c r="G40" s="98">
        <v>29.61</v>
      </c>
      <c r="H40" s="98">
        <v>29.61</v>
      </c>
      <c r="I40" s="98">
        <v>33.090000000000003</v>
      </c>
      <c r="J40" s="98">
        <v>33.619999999999997</v>
      </c>
      <c r="K40" s="98">
        <v>33.78</v>
      </c>
      <c r="L40" s="98">
        <v>34.020000000000003</v>
      </c>
      <c r="M40" s="98">
        <v>34.020000000000003</v>
      </c>
      <c r="N40" s="98">
        <v>33.5</v>
      </c>
      <c r="O40" s="98">
        <v>33.720999999999997</v>
      </c>
      <c r="P40" s="98">
        <v>33.81</v>
      </c>
      <c r="Q40" s="74">
        <v>33.89875</v>
      </c>
      <c r="R40" s="74">
        <v>33.988</v>
      </c>
      <c r="S40" s="74">
        <v>33.988</v>
      </c>
      <c r="T40" s="74">
        <v>33.988</v>
      </c>
      <c r="U40" s="74">
        <v>33.886035999999997</v>
      </c>
      <c r="V40" s="105"/>
      <c r="AB40" s="55"/>
      <c r="AC40" s="55"/>
    </row>
    <row r="41" spans="1:35" s="47" customFormat="1" ht="22.5" customHeight="1" x14ac:dyDescent="0.25">
      <c r="A41" s="105"/>
      <c r="B41" s="72"/>
      <c r="C41" s="78" t="s">
        <v>68</v>
      </c>
      <c r="D41" s="98">
        <v>3.17</v>
      </c>
      <c r="E41" s="98">
        <v>3.17</v>
      </c>
      <c r="F41" s="98">
        <v>3.17</v>
      </c>
      <c r="G41" s="98">
        <v>3.17</v>
      </c>
      <c r="H41" s="98">
        <v>3.17</v>
      </c>
      <c r="I41" s="98">
        <v>3.1579999999999999</v>
      </c>
      <c r="J41" s="98">
        <v>3.1579999999999999</v>
      </c>
      <c r="K41" s="98">
        <v>3.1579999999999999</v>
      </c>
      <c r="L41" s="98">
        <v>3.1579999999999999</v>
      </c>
      <c r="M41" s="98">
        <v>3.1579999999999999</v>
      </c>
      <c r="N41" s="98">
        <v>3.1579999999999999</v>
      </c>
      <c r="O41" s="98">
        <v>3.82</v>
      </c>
      <c r="P41" s="98">
        <v>3.7441199999999997</v>
      </c>
      <c r="Q41" s="74">
        <v>3.7293499999999997</v>
      </c>
      <c r="R41" s="74">
        <v>3.714</v>
      </c>
      <c r="S41" s="74">
        <v>3.714</v>
      </c>
      <c r="T41" s="74">
        <v>3.714</v>
      </c>
      <c r="U41" s="74">
        <v>3.714</v>
      </c>
      <c r="V41" s="105"/>
      <c r="AB41" s="55"/>
      <c r="AC41" s="55"/>
    </row>
    <row r="42" spans="1:35" s="47" customFormat="1" ht="22.5" customHeight="1" x14ac:dyDescent="0.25">
      <c r="A42" s="105"/>
      <c r="B42" s="72"/>
      <c r="C42" s="78" t="s">
        <v>61</v>
      </c>
      <c r="D42" s="98">
        <v>1.5720000000000001</v>
      </c>
      <c r="E42" s="98">
        <v>1.78</v>
      </c>
      <c r="F42" s="98">
        <v>1.784</v>
      </c>
      <c r="G42" s="98">
        <v>1.784</v>
      </c>
      <c r="H42" s="98">
        <v>1.784</v>
      </c>
      <c r="I42" s="98">
        <v>1.784</v>
      </c>
      <c r="J42" s="98">
        <v>1.784</v>
      </c>
      <c r="K42" s="98">
        <v>1.784</v>
      </c>
      <c r="L42" s="98">
        <v>1.784</v>
      </c>
      <c r="M42" s="98">
        <v>1.784</v>
      </c>
      <c r="N42" s="98">
        <v>1.784</v>
      </c>
      <c r="O42" s="98">
        <v>1.784</v>
      </c>
      <c r="P42" s="98">
        <v>1.784</v>
      </c>
      <c r="Q42" s="74">
        <v>1.784</v>
      </c>
      <c r="R42" s="74">
        <v>1.784</v>
      </c>
      <c r="S42" s="74">
        <v>1.784</v>
      </c>
      <c r="T42" s="74">
        <v>1.784</v>
      </c>
      <c r="U42" s="74">
        <v>1.784</v>
      </c>
      <c r="V42" s="105"/>
      <c r="AB42" s="55"/>
      <c r="AC42" s="55"/>
    </row>
    <row r="43" spans="1:35" s="47" customFormat="1" ht="22.5" customHeight="1" x14ac:dyDescent="0.25">
      <c r="A43" s="105"/>
      <c r="B43" s="72"/>
      <c r="C43" s="78" t="s">
        <v>84</v>
      </c>
      <c r="D43" s="98">
        <v>25.635999999999999</v>
      </c>
      <c r="E43" s="98">
        <v>25.635999999999999</v>
      </c>
      <c r="F43" s="98">
        <v>25.635999999999999</v>
      </c>
      <c r="G43" s="98">
        <v>25.466000000000001</v>
      </c>
      <c r="H43" s="98">
        <v>25.366</v>
      </c>
      <c r="I43" s="98">
        <v>25.201000000000001</v>
      </c>
      <c r="J43" s="98">
        <v>25.11</v>
      </c>
      <c r="K43" s="98">
        <v>25.068999999999999</v>
      </c>
      <c r="L43" s="98">
        <v>24.681000000000001</v>
      </c>
      <c r="M43" s="98">
        <v>24.530999999999999</v>
      </c>
      <c r="N43" s="98">
        <v>24.298999999999999</v>
      </c>
      <c r="O43" s="98">
        <v>24.073</v>
      </c>
      <c r="P43" s="98">
        <v>23.861000000000001</v>
      </c>
      <c r="Q43" s="74">
        <v>23.846340000000001</v>
      </c>
      <c r="R43" s="74">
        <v>23.831</v>
      </c>
      <c r="S43" s="74">
        <v>23.831</v>
      </c>
      <c r="T43" s="74">
        <v>23.831</v>
      </c>
      <c r="U43" s="74">
        <v>23.831</v>
      </c>
      <c r="V43" s="105"/>
      <c r="AB43" s="55"/>
      <c r="AC43" s="55"/>
    </row>
    <row r="44" spans="1:35" s="47" customFormat="1" ht="26.25" customHeight="1" x14ac:dyDescent="0.25">
      <c r="A44" s="13"/>
      <c r="B44" s="72"/>
      <c r="C44" s="78" t="s">
        <v>81</v>
      </c>
      <c r="D44" s="98">
        <v>1.5949999999999989</v>
      </c>
      <c r="E44" s="98">
        <v>1.5799999999999983</v>
      </c>
      <c r="F44" s="98">
        <v>1.554000000000002</v>
      </c>
      <c r="G44" s="98">
        <v>1.5289999999999964</v>
      </c>
      <c r="H44" s="98">
        <v>1.5100000000000051</v>
      </c>
      <c r="I44" s="98">
        <v>1.6239999999999952</v>
      </c>
      <c r="J44" s="98">
        <v>1.5970000000000084</v>
      </c>
      <c r="K44" s="98">
        <v>1.6663599999999974</v>
      </c>
      <c r="L44" s="98">
        <v>1.8809899999999971</v>
      </c>
      <c r="M44" s="98">
        <v>1.8641999999999967</v>
      </c>
      <c r="N44" s="98">
        <v>1.8444600000000122</v>
      </c>
      <c r="O44" s="98">
        <v>2.1636000000000024</v>
      </c>
      <c r="P44" s="98">
        <v>1.960400000000007</v>
      </c>
      <c r="Q44" s="74">
        <v>1.9407199999999989</v>
      </c>
      <c r="R44" s="74">
        <v>1.9690399999999926</v>
      </c>
      <c r="S44" s="74">
        <v>1.8479099999999988</v>
      </c>
      <c r="T44" s="74">
        <v>1.8479099999999988</v>
      </c>
      <c r="U44" s="74">
        <v>1.8479099999999988</v>
      </c>
      <c r="V44" s="23"/>
      <c r="AB44" s="55"/>
      <c r="AC44" s="55"/>
    </row>
    <row r="45" spans="1:35" s="17" customFormat="1" ht="36" customHeight="1" x14ac:dyDescent="0.25">
      <c r="A45" s="16"/>
      <c r="B45" s="175" t="s">
        <v>74</v>
      </c>
      <c r="C45" s="175"/>
      <c r="D45" s="103">
        <v>14.1633</v>
      </c>
      <c r="E45" s="103">
        <v>14.2814</v>
      </c>
      <c r="F45" s="71">
        <v>14.4443</v>
      </c>
      <c r="G45" s="71">
        <v>14.626100000000001</v>
      </c>
      <c r="H45" s="71">
        <v>14.689200000000001</v>
      </c>
      <c r="I45" s="71">
        <v>14.4933</v>
      </c>
      <c r="J45" s="71">
        <v>14.616299999999999</v>
      </c>
      <c r="K45" s="71">
        <v>14.464</v>
      </c>
      <c r="L45" s="71">
        <v>14.39283</v>
      </c>
      <c r="M45" s="71">
        <v>14.362690000000001</v>
      </c>
      <c r="N45" s="71">
        <v>14.594799999999999</v>
      </c>
      <c r="O45" s="71">
        <v>15.062950000000001</v>
      </c>
      <c r="P45" s="71">
        <v>15.333920000000001</v>
      </c>
      <c r="Q45" s="71">
        <v>15.390715</v>
      </c>
      <c r="R45" s="71">
        <v>15.911350000000001</v>
      </c>
      <c r="S45" s="71">
        <v>15.905430000000001</v>
      </c>
      <c r="T45" s="71">
        <v>15.905430000000001</v>
      </c>
      <c r="U45" s="71">
        <v>16.020650000000003</v>
      </c>
      <c r="V45" s="16"/>
      <c r="AB45" s="56"/>
      <c r="AC45" s="57"/>
      <c r="AD45" s="18"/>
      <c r="AE45" s="18"/>
      <c r="AI45" s="13"/>
    </row>
    <row r="46" spans="1:35" s="47" customFormat="1" ht="22.5" customHeight="1" x14ac:dyDescent="0.25">
      <c r="A46" s="105"/>
      <c r="B46" s="72"/>
      <c r="C46" s="78" t="s">
        <v>48</v>
      </c>
      <c r="D46" s="98">
        <v>0.27</v>
      </c>
      <c r="E46" s="98">
        <v>0.27</v>
      </c>
      <c r="F46" s="98">
        <v>0.27500000000000002</v>
      </c>
      <c r="G46" s="98">
        <v>0.31</v>
      </c>
      <c r="H46" s="98">
        <v>0.31</v>
      </c>
      <c r="I46" s="98">
        <v>0.31</v>
      </c>
      <c r="J46" s="98">
        <v>0.36599999999999999</v>
      </c>
      <c r="K46" s="98">
        <v>0.27500000000000002</v>
      </c>
      <c r="L46" s="98">
        <v>0.27500000000000002</v>
      </c>
      <c r="M46" s="98">
        <v>0.308</v>
      </c>
      <c r="N46" s="98">
        <v>0.308</v>
      </c>
      <c r="O46" s="98">
        <v>0.43951000000000001</v>
      </c>
      <c r="P46" s="98">
        <v>0.42229</v>
      </c>
      <c r="Q46" s="74">
        <v>0.38363999999999998</v>
      </c>
      <c r="R46" s="74">
        <v>0.34300000000000003</v>
      </c>
      <c r="S46" s="74">
        <v>0.34300000000000003</v>
      </c>
      <c r="T46" s="74">
        <v>0.34300000000000003</v>
      </c>
      <c r="U46" s="74">
        <v>0.34300000000000003</v>
      </c>
      <c r="V46" s="105"/>
      <c r="AB46" s="55"/>
      <c r="AC46" s="55"/>
    </row>
    <row r="47" spans="1:35" s="47" customFormat="1" ht="22.5" customHeight="1" x14ac:dyDescent="0.25">
      <c r="A47" s="105"/>
      <c r="B47" s="72"/>
      <c r="C47" s="78" t="s">
        <v>44</v>
      </c>
      <c r="D47" s="98">
        <v>4.5039999999999996</v>
      </c>
      <c r="E47" s="98">
        <v>4.5039999999999996</v>
      </c>
      <c r="F47" s="98">
        <v>4.5039999999999996</v>
      </c>
      <c r="G47" s="98">
        <v>4.5039999999999996</v>
      </c>
      <c r="H47" s="98">
        <v>4.5039999999999996</v>
      </c>
      <c r="I47" s="98">
        <v>4.5039999999999996</v>
      </c>
      <c r="J47" s="98">
        <v>4.5039999999999996</v>
      </c>
      <c r="K47" s="98">
        <v>4.5039999999999996</v>
      </c>
      <c r="L47" s="98">
        <v>4.5039999999999996</v>
      </c>
      <c r="M47" s="98">
        <v>4.5039999999999996</v>
      </c>
      <c r="N47" s="98">
        <v>4.5039999999999996</v>
      </c>
      <c r="O47" s="98">
        <v>4.5039999999999996</v>
      </c>
      <c r="P47" s="98">
        <v>4.5039999999999996</v>
      </c>
      <c r="Q47" s="74">
        <v>4.5039999999999996</v>
      </c>
      <c r="R47" s="74">
        <v>4.5039999999999996</v>
      </c>
      <c r="S47" s="74">
        <v>4.5039999999999996</v>
      </c>
      <c r="T47" s="74">
        <v>4.5039999999999996</v>
      </c>
      <c r="U47" s="74">
        <v>4.5039999999999996</v>
      </c>
      <c r="V47" s="105"/>
      <c r="AB47" s="55"/>
      <c r="AC47" s="55"/>
    </row>
    <row r="48" spans="1:35" s="47" customFormat="1" ht="22.5" customHeight="1" x14ac:dyDescent="0.25">
      <c r="A48" s="105"/>
      <c r="B48" s="72"/>
      <c r="C48" s="78" t="s">
        <v>45</v>
      </c>
      <c r="D48" s="98">
        <v>1.92</v>
      </c>
      <c r="E48" s="98">
        <v>1.9850000000000001</v>
      </c>
      <c r="F48" s="98">
        <v>2.06</v>
      </c>
      <c r="G48" s="98">
        <v>2.17</v>
      </c>
      <c r="H48" s="98">
        <v>2.1850000000000001</v>
      </c>
      <c r="I48" s="98">
        <v>2.21</v>
      </c>
      <c r="J48" s="98">
        <v>2.19</v>
      </c>
      <c r="K48" s="98">
        <v>2.1850000000000001</v>
      </c>
      <c r="L48" s="98">
        <v>2.1850000000000001</v>
      </c>
      <c r="M48" s="98">
        <v>2.1859999999999999</v>
      </c>
      <c r="N48" s="98">
        <v>2.0859999999999999</v>
      </c>
      <c r="O48" s="98">
        <v>2.2210000000000001</v>
      </c>
      <c r="P48" s="98">
        <v>2.2210000000000001</v>
      </c>
      <c r="Q48" s="74">
        <v>2.2210000000000001</v>
      </c>
      <c r="R48" s="74">
        <v>2.2090000000000001</v>
      </c>
      <c r="S48" s="74">
        <v>2.2090000000000001</v>
      </c>
      <c r="T48" s="74">
        <v>2.2090000000000001</v>
      </c>
      <c r="U48" s="74">
        <v>2.2090000000000001</v>
      </c>
      <c r="V48" s="105"/>
      <c r="AB48" s="55"/>
      <c r="AC48" s="55"/>
    </row>
    <row r="49" spans="1:35" s="47" customFormat="1" ht="22.5" customHeight="1" x14ac:dyDescent="0.25">
      <c r="A49" s="105"/>
      <c r="B49" s="72"/>
      <c r="C49" s="78" t="s">
        <v>49</v>
      </c>
      <c r="D49" s="98">
        <v>1.4910000000000001</v>
      </c>
      <c r="E49" s="98">
        <v>1.4910000000000001</v>
      </c>
      <c r="F49" s="98">
        <v>1.4950000000000001</v>
      </c>
      <c r="G49" s="98">
        <v>1.54</v>
      </c>
      <c r="H49" s="98">
        <v>1.5489999999999999</v>
      </c>
      <c r="I49" s="98">
        <v>1.4950000000000001</v>
      </c>
      <c r="J49" s="98">
        <v>1.5469999999999999</v>
      </c>
      <c r="K49" s="98">
        <v>1.5489999999999999</v>
      </c>
      <c r="L49" s="98">
        <v>1.506</v>
      </c>
      <c r="M49" s="98">
        <v>1.5049999999999999</v>
      </c>
      <c r="N49" s="98">
        <v>1.5049999999999999</v>
      </c>
      <c r="O49" s="98">
        <v>1.5049000000000001</v>
      </c>
      <c r="P49" s="98">
        <v>1.5049000000000001</v>
      </c>
      <c r="Q49" s="74">
        <v>1.5049999999999999</v>
      </c>
      <c r="R49" s="74">
        <v>1.5049999999999999</v>
      </c>
      <c r="S49" s="74">
        <v>1.5049999999999999</v>
      </c>
      <c r="T49" s="74">
        <v>1.5049999999999999</v>
      </c>
      <c r="U49" s="74">
        <v>1.5049999999999999</v>
      </c>
      <c r="V49" s="105"/>
      <c r="AB49" s="55"/>
      <c r="AC49" s="55"/>
    </row>
    <row r="50" spans="1:35" s="47" customFormat="1" ht="22.5" customHeight="1" x14ac:dyDescent="0.25">
      <c r="A50" s="105"/>
      <c r="B50" s="72"/>
      <c r="C50" s="78" t="s">
        <v>46</v>
      </c>
      <c r="D50" s="98">
        <v>5.1539999999999999</v>
      </c>
      <c r="E50" s="98">
        <v>5.2069999999999999</v>
      </c>
      <c r="F50" s="98">
        <v>5.2919999999999998</v>
      </c>
      <c r="G50" s="98">
        <v>5.2919999999999998</v>
      </c>
      <c r="H50" s="98">
        <v>5.2919999999999998</v>
      </c>
      <c r="I50" s="98">
        <v>5.1100000000000003</v>
      </c>
      <c r="J50" s="98">
        <v>5.1539999999999999</v>
      </c>
      <c r="K50" s="98">
        <v>5.1180000000000003</v>
      </c>
      <c r="L50" s="98">
        <v>5.1109999999999998</v>
      </c>
      <c r="M50" s="98">
        <v>5.1109999999999998</v>
      </c>
      <c r="N50" s="98">
        <v>5.2839999999999998</v>
      </c>
      <c r="O50" s="98">
        <v>5.4752000000000001</v>
      </c>
      <c r="P50" s="98">
        <v>5.6268700000000003</v>
      </c>
      <c r="Q50" s="74">
        <v>5.6749999999999998</v>
      </c>
      <c r="R50" s="74">
        <v>5.7610000000000001</v>
      </c>
      <c r="S50" s="74">
        <v>5.7610000000000001</v>
      </c>
      <c r="T50" s="74">
        <v>5.7610000000000001</v>
      </c>
      <c r="U50" s="74">
        <v>5.87622</v>
      </c>
      <c r="V50" s="105"/>
      <c r="AB50" s="55"/>
      <c r="AC50" s="55"/>
    </row>
    <row r="51" spans="1:35" s="47" customFormat="1" ht="22.5" customHeight="1" x14ac:dyDescent="0.25">
      <c r="A51" s="105"/>
      <c r="B51" s="72"/>
      <c r="C51" s="78" t="s">
        <v>47</v>
      </c>
      <c r="D51" s="98">
        <v>2.9000000000000001E-2</v>
      </c>
      <c r="E51" s="98">
        <v>2.5999999999999999E-2</v>
      </c>
      <c r="F51" s="98">
        <v>2.3E-2</v>
      </c>
      <c r="G51" s="98">
        <v>1.7000000000000001E-2</v>
      </c>
      <c r="H51" s="98">
        <v>1.4E-2</v>
      </c>
      <c r="I51" s="98">
        <v>1.2E-2</v>
      </c>
      <c r="J51" s="98">
        <v>1.4999999999999999E-2</v>
      </c>
      <c r="K51" s="98">
        <v>1.4999999999999999E-2</v>
      </c>
      <c r="L51" s="98">
        <v>8.0000000000000002E-3</v>
      </c>
      <c r="M51" s="98">
        <v>1.11E-2</v>
      </c>
      <c r="N51" s="98">
        <v>2.8E-3</v>
      </c>
      <c r="O51" s="98">
        <v>2.14E-3</v>
      </c>
      <c r="P51" s="98">
        <v>2.7599999999999999E-3</v>
      </c>
      <c r="Q51" s="74">
        <v>2.1800000000000001E-3</v>
      </c>
      <c r="R51" s="74">
        <v>1.8E-3</v>
      </c>
      <c r="S51" s="74">
        <v>9.5999999999999992E-4</v>
      </c>
      <c r="T51" s="74">
        <v>9.5999999999999992E-4</v>
      </c>
      <c r="U51" s="74">
        <v>9.5999999999999992E-4</v>
      </c>
      <c r="V51" s="105"/>
      <c r="AB51" s="55"/>
      <c r="AC51" s="55"/>
    </row>
    <row r="52" spans="1:35" s="47" customFormat="1" ht="26.25" customHeight="1" x14ac:dyDescent="0.25">
      <c r="A52" s="13"/>
      <c r="B52" s="72"/>
      <c r="C52" s="78" t="s">
        <v>81</v>
      </c>
      <c r="D52" s="98">
        <v>0.79530000000000101</v>
      </c>
      <c r="E52" s="98">
        <v>0.79839999999999911</v>
      </c>
      <c r="F52" s="98">
        <v>0.79530000000000101</v>
      </c>
      <c r="G52" s="98">
        <v>0.79310000000000258</v>
      </c>
      <c r="H52" s="98">
        <v>0.83520000000000394</v>
      </c>
      <c r="I52" s="98">
        <v>0.85230000000000139</v>
      </c>
      <c r="J52" s="98">
        <v>0.84029999999999916</v>
      </c>
      <c r="K52" s="98">
        <v>0.81799999999999962</v>
      </c>
      <c r="L52" s="98">
        <v>0.80383000000000138</v>
      </c>
      <c r="M52" s="98">
        <v>0.73758999999999908</v>
      </c>
      <c r="N52" s="98">
        <v>0.90500000000000114</v>
      </c>
      <c r="O52" s="98">
        <v>0.9161999999999999</v>
      </c>
      <c r="P52" s="98">
        <v>1.0520999999999994</v>
      </c>
      <c r="Q52" s="74">
        <v>1.0998950000000001</v>
      </c>
      <c r="R52" s="74">
        <v>1.587550000000002</v>
      </c>
      <c r="S52" s="74">
        <v>1.5824700000000025</v>
      </c>
      <c r="T52" s="74">
        <v>1.5824700000000025</v>
      </c>
      <c r="U52" s="74">
        <v>1.5824700000000025</v>
      </c>
      <c r="V52" s="23"/>
      <c r="AB52" s="55"/>
      <c r="AC52" s="55"/>
    </row>
    <row r="53" spans="1:35" s="17" customFormat="1" ht="36" customHeight="1" x14ac:dyDescent="0.25">
      <c r="A53" s="16"/>
      <c r="B53" s="175" t="s">
        <v>75</v>
      </c>
      <c r="C53" s="175"/>
      <c r="D53" s="103">
        <v>13.258899999999999</v>
      </c>
      <c r="E53" s="103">
        <v>13.7605</v>
      </c>
      <c r="F53" s="71">
        <v>13.9413</v>
      </c>
      <c r="G53" s="71">
        <v>15.096</v>
      </c>
      <c r="H53" s="71">
        <v>15.345700000000001</v>
      </c>
      <c r="I53" s="71">
        <v>15.68332</v>
      </c>
      <c r="J53" s="71">
        <v>15.775500000000001</v>
      </c>
      <c r="K53" s="71">
        <v>15.9223</v>
      </c>
      <c r="L53" s="71">
        <v>15.718699999999998</v>
      </c>
      <c r="M53" s="71">
        <v>15.2971</v>
      </c>
      <c r="N53" s="71">
        <v>15.50348</v>
      </c>
      <c r="O53" s="71">
        <v>14.982059999999999</v>
      </c>
      <c r="P53" s="71">
        <v>14.637060000000002</v>
      </c>
      <c r="Q53" s="71">
        <v>13.248400000000002</v>
      </c>
      <c r="R53" s="71">
        <v>12.56485</v>
      </c>
      <c r="S53" s="71">
        <v>12.330350000000001</v>
      </c>
      <c r="T53" s="71">
        <v>12.330350000000001</v>
      </c>
      <c r="U53" s="71">
        <v>12.380461</v>
      </c>
      <c r="V53" s="16"/>
      <c r="AB53" s="56"/>
      <c r="AC53" s="57"/>
      <c r="AD53" s="18"/>
      <c r="AE53" s="18"/>
      <c r="AI53" s="13"/>
    </row>
    <row r="54" spans="1:35" s="47" customFormat="1" ht="22.5" customHeight="1" x14ac:dyDescent="0.25">
      <c r="A54" s="105"/>
      <c r="B54" s="72"/>
      <c r="C54" s="78" t="s">
        <v>50</v>
      </c>
      <c r="D54" s="98">
        <v>2.4279999999999999</v>
      </c>
      <c r="E54" s="98">
        <v>2.4209999999999998</v>
      </c>
      <c r="F54" s="98">
        <v>2.3620000000000001</v>
      </c>
      <c r="G54" s="98">
        <v>3.569</v>
      </c>
      <c r="H54" s="98">
        <v>3.5939999999999999</v>
      </c>
      <c r="I54" s="98">
        <v>3.7589999999999999</v>
      </c>
      <c r="J54" s="98">
        <v>3.73</v>
      </c>
      <c r="K54" s="98">
        <v>3.7269999999999999</v>
      </c>
      <c r="L54" s="98">
        <v>3.7690000000000001</v>
      </c>
      <c r="M54" s="98">
        <v>3.2149999999999999</v>
      </c>
      <c r="N54" s="98">
        <v>3.2050000000000001</v>
      </c>
      <c r="O54" s="98">
        <v>3.1927699999999999</v>
      </c>
      <c r="P54" s="98">
        <v>3.1927699999999999</v>
      </c>
      <c r="Q54" s="74">
        <v>3.1927699999999999</v>
      </c>
      <c r="R54" s="74">
        <v>2.8460000000000001</v>
      </c>
      <c r="S54" s="74">
        <v>2.7160000000000002</v>
      </c>
      <c r="T54" s="74">
        <v>2.7160000000000002</v>
      </c>
      <c r="U54" s="74">
        <v>2.7160000000000002</v>
      </c>
      <c r="V54" s="105"/>
      <c r="AB54" s="55"/>
      <c r="AC54" s="55"/>
    </row>
    <row r="55" spans="1:35" s="47" customFormat="1" ht="22.5" customHeight="1" x14ac:dyDescent="0.25">
      <c r="A55" s="105"/>
      <c r="B55" s="72"/>
      <c r="C55" s="78" t="s">
        <v>51</v>
      </c>
      <c r="D55" s="98">
        <v>1.69</v>
      </c>
      <c r="E55" s="98">
        <v>1.863</v>
      </c>
      <c r="F55" s="98">
        <v>1.978</v>
      </c>
      <c r="G55" s="98">
        <v>2.0990000000000002</v>
      </c>
      <c r="H55" s="98">
        <v>2.1640000000000001</v>
      </c>
      <c r="I55" s="98">
        <v>2.2440000000000002</v>
      </c>
      <c r="J55" s="98">
        <v>2.2730000000000001</v>
      </c>
      <c r="K55" s="98">
        <v>2.3130000000000002</v>
      </c>
      <c r="L55" s="98">
        <v>2.355</v>
      </c>
      <c r="M55" s="98">
        <v>2.5569999999999999</v>
      </c>
      <c r="N55" s="98">
        <v>2.7909999999999999</v>
      </c>
      <c r="O55" s="98">
        <v>2.8380000000000001</v>
      </c>
      <c r="P55" s="98">
        <v>2.786</v>
      </c>
      <c r="Q55" s="74">
        <v>2.7789999999999999</v>
      </c>
      <c r="R55" s="74">
        <v>2.8340000000000001</v>
      </c>
      <c r="S55" s="74">
        <v>2.9220000000000002</v>
      </c>
      <c r="T55" s="74">
        <v>2.9220000000000002</v>
      </c>
      <c r="U55" s="74">
        <v>3.0388800000000002</v>
      </c>
      <c r="V55" s="105"/>
      <c r="AB55" s="55"/>
      <c r="AC55" s="55"/>
    </row>
    <row r="56" spans="1:35" s="47" customFormat="1" ht="22.5" customHeight="1" x14ac:dyDescent="0.25">
      <c r="A56" s="105"/>
      <c r="B56" s="72"/>
      <c r="C56" s="78" t="s">
        <v>52</v>
      </c>
      <c r="D56" s="98">
        <v>1.1619999999999999</v>
      </c>
      <c r="E56" s="98">
        <v>1.1359999999999999</v>
      </c>
      <c r="F56" s="98">
        <v>1.1160000000000001</v>
      </c>
      <c r="G56" s="98">
        <v>1.135</v>
      </c>
      <c r="H56" s="98">
        <v>1.1459999999999999</v>
      </c>
      <c r="I56" s="98">
        <v>1.21</v>
      </c>
      <c r="J56" s="98">
        <v>1.339</v>
      </c>
      <c r="K56" s="98">
        <v>1.391</v>
      </c>
      <c r="L56" s="98">
        <v>1.4159999999999999</v>
      </c>
      <c r="M56" s="98">
        <v>1.4881500000000001</v>
      </c>
      <c r="N56" s="98">
        <v>1.3129999999999999</v>
      </c>
      <c r="O56" s="98">
        <v>1.2882</v>
      </c>
      <c r="P56" s="98">
        <v>1.284</v>
      </c>
      <c r="Q56" s="74">
        <v>1.34</v>
      </c>
      <c r="R56" s="74">
        <v>1.381</v>
      </c>
      <c r="S56" s="74">
        <v>1.3720000000000001</v>
      </c>
      <c r="T56" s="74">
        <v>1.3720000000000001</v>
      </c>
      <c r="U56" s="74">
        <v>1.3726860000000001</v>
      </c>
      <c r="V56" s="105"/>
      <c r="AB56" s="55"/>
      <c r="AC56" s="55"/>
    </row>
    <row r="57" spans="1:35" s="47" customFormat="1" ht="22.5" customHeight="1" x14ac:dyDescent="0.25">
      <c r="A57" s="105"/>
      <c r="B57" s="72"/>
      <c r="C57" s="78" t="s">
        <v>53</v>
      </c>
      <c r="D57" s="98">
        <v>2.6589999999999998</v>
      </c>
      <c r="E57" s="98">
        <v>3</v>
      </c>
      <c r="F57" s="98">
        <v>3.1840000000000002</v>
      </c>
      <c r="G57" s="98">
        <v>3.0379999999999998</v>
      </c>
      <c r="H57" s="98">
        <v>2.96</v>
      </c>
      <c r="I57" s="98">
        <v>3.06772</v>
      </c>
      <c r="J57" s="98">
        <v>2.9249999999999998</v>
      </c>
      <c r="K57" s="98">
        <v>2.9079999999999999</v>
      </c>
      <c r="L57" s="98">
        <v>2.8740000000000001</v>
      </c>
      <c r="M57" s="98">
        <v>2.7730000000000001</v>
      </c>
      <c r="N57" s="98">
        <v>2.8650000000000002</v>
      </c>
      <c r="O57" s="98">
        <v>2.8413200000000001</v>
      </c>
      <c r="P57" s="98">
        <v>2.7450999999999999</v>
      </c>
      <c r="Q57" s="74">
        <v>1.4079999999999999</v>
      </c>
      <c r="R57" s="74">
        <v>1.2330000000000001</v>
      </c>
      <c r="S57" s="74">
        <v>1.1890000000000001</v>
      </c>
      <c r="T57" s="74">
        <v>1.1890000000000001</v>
      </c>
      <c r="U57" s="74">
        <v>1.1354950000000001</v>
      </c>
      <c r="V57" s="105"/>
      <c r="AB57" s="55"/>
      <c r="AC57" s="55"/>
    </row>
    <row r="58" spans="1:35" s="47" customFormat="1" ht="22.5" customHeight="1" x14ac:dyDescent="0.25">
      <c r="A58" s="105"/>
      <c r="B58" s="72"/>
      <c r="C58" s="78" t="s">
        <v>54</v>
      </c>
      <c r="D58" s="98">
        <v>3.9E-2</v>
      </c>
      <c r="E58" s="98">
        <v>3.9E-2</v>
      </c>
      <c r="F58" s="98">
        <v>3.7999999999999999E-2</v>
      </c>
      <c r="G58" s="98">
        <v>3.7999999999999999E-2</v>
      </c>
      <c r="H58" s="98">
        <v>3.7999999999999999E-2</v>
      </c>
      <c r="I58" s="98">
        <v>3.6999999999999998E-2</v>
      </c>
      <c r="J58" s="98">
        <v>3.5999999999999997E-2</v>
      </c>
      <c r="K58" s="98">
        <v>3.4000000000000002E-2</v>
      </c>
      <c r="L58" s="98">
        <v>3.3000000000000002E-2</v>
      </c>
      <c r="M58" s="98">
        <v>3.1699999999999999E-2</v>
      </c>
      <c r="N58" s="98">
        <v>3.0499999999999999E-2</v>
      </c>
      <c r="O58" s="98">
        <v>2.93E-2</v>
      </c>
      <c r="P58" s="98">
        <v>2.8000000000000001E-2</v>
      </c>
      <c r="Q58" s="74">
        <v>2.6800000000000001E-2</v>
      </c>
      <c r="R58" s="74">
        <v>2.5600000000000001E-2</v>
      </c>
      <c r="S58" s="74">
        <v>2.4399999999999998E-2</v>
      </c>
      <c r="T58" s="74">
        <v>2.4399999999999998E-2</v>
      </c>
      <c r="U58" s="74">
        <v>2.4399999999999998E-2</v>
      </c>
      <c r="V58" s="105"/>
      <c r="AB58" s="55"/>
      <c r="AC58" s="55"/>
    </row>
    <row r="59" spans="1:35" s="47" customFormat="1" ht="22.5" customHeight="1" x14ac:dyDescent="0.25">
      <c r="A59" s="105"/>
      <c r="B59" s="72"/>
      <c r="C59" s="78" t="s">
        <v>55</v>
      </c>
      <c r="D59" s="98">
        <v>2.3460000000000001</v>
      </c>
      <c r="E59" s="98">
        <v>2.371</v>
      </c>
      <c r="F59" s="98">
        <v>2.347</v>
      </c>
      <c r="G59" s="98">
        <v>2.3460000000000001</v>
      </c>
      <c r="H59" s="98">
        <v>2.3620000000000001</v>
      </c>
      <c r="I59" s="98">
        <v>2.3340000000000001</v>
      </c>
      <c r="J59" s="98">
        <v>2.3889999999999998</v>
      </c>
      <c r="K59" s="98">
        <v>2.5499999999999998</v>
      </c>
      <c r="L59" s="98">
        <v>2.6110000000000002</v>
      </c>
      <c r="M59" s="98">
        <v>2.6760000000000002</v>
      </c>
      <c r="N59" s="98">
        <v>2.8420000000000001</v>
      </c>
      <c r="O59" s="98">
        <v>2.4700000000000002</v>
      </c>
      <c r="P59" s="98">
        <v>2.3460000000000001</v>
      </c>
      <c r="Q59" s="74">
        <v>2.29</v>
      </c>
      <c r="R59" s="74">
        <v>2.2130000000000001</v>
      </c>
      <c r="S59" s="74">
        <v>2.1789999999999998</v>
      </c>
      <c r="T59" s="74">
        <v>2.1789999999999998</v>
      </c>
      <c r="U59" s="74">
        <v>2.1789999999999998</v>
      </c>
      <c r="V59" s="105"/>
      <c r="AB59" s="55"/>
      <c r="AC59" s="55"/>
    </row>
    <row r="60" spans="1:35" s="47" customFormat="1" ht="22.5" customHeight="1" x14ac:dyDescent="0.25">
      <c r="A60" s="105"/>
      <c r="B60" s="72"/>
      <c r="C60" s="78" t="s">
        <v>56</v>
      </c>
      <c r="D60" s="98">
        <v>6.2E-2</v>
      </c>
      <c r="E60" s="98">
        <v>5.8000000000000003E-2</v>
      </c>
      <c r="F60" s="98">
        <v>6.8000000000000005E-2</v>
      </c>
      <c r="G60" s="98">
        <v>6.8000000000000005E-2</v>
      </c>
      <c r="H60" s="98">
        <v>6.4000000000000001E-2</v>
      </c>
      <c r="I60" s="98">
        <v>5.1999999999999998E-2</v>
      </c>
      <c r="J60" s="98">
        <v>5.0999999999999997E-2</v>
      </c>
      <c r="K60" s="98">
        <v>0.05</v>
      </c>
      <c r="L60" s="98">
        <v>5.3100000000000001E-2</v>
      </c>
      <c r="M60" s="98">
        <v>6.3600000000000004E-2</v>
      </c>
      <c r="N60" s="98">
        <v>5.6399999999999999E-2</v>
      </c>
      <c r="O60" s="98">
        <v>5.0200000000000002E-2</v>
      </c>
      <c r="P60" s="98">
        <v>5.1450000000000003E-2</v>
      </c>
      <c r="Q60" s="74">
        <v>5.2630000000000003E-2</v>
      </c>
      <c r="R60" s="74">
        <v>5.3200000000000004E-2</v>
      </c>
      <c r="S60" s="74">
        <v>5.45E-2</v>
      </c>
      <c r="T60" s="74">
        <v>5.45E-2</v>
      </c>
      <c r="U60" s="74">
        <v>5.5044999999999997E-2</v>
      </c>
      <c r="V60" s="105"/>
      <c r="AB60" s="55"/>
      <c r="AC60" s="55"/>
    </row>
    <row r="61" spans="1:35" s="47" customFormat="1" ht="22.5" customHeight="1" x14ac:dyDescent="0.25">
      <c r="A61" s="105"/>
      <c r="B61" s="72"/>
      <c r="C61" s="78" t="s">
        <v>59</v>
      </c>
      <c r="D61" s="98">
        <v>0.30399999999999999</v>
      </c>
      <c r="E61" s="98">
        <v>0.33100000000000002</v>
      </c>
      <c r="F61" s="98">
        <v>0.317</v>
      </c>
      <c r="G61" s="98">
        <v>0.34</v>
      </c>
      <c r="H61" s="98">
        <v>0.312</v>
      </c>
      <c r="I61" s="98">
        <v>0.3</v>
      </c>
      <c r="J61" s="98">
        <v>0.28499999999999998</v>
      </c>
      <c r="K61" s="98">
        <v>0.25600000000000001</v>
      </c>
      <c r="L61" s="98">
        <v>0.23799999999999999</v>
      </c>
      <c r="M61" s="98">
        <v>0.22</v>
      </c>
      <c r="N61" s="98">
        <v>0.20699999999999999</v>
      </c>
      <c r="O61" s="98">
        <v>0.193</v>
      </c>
      <c r="P61" s="98">
        <v>0.18140999999999999</v>
      </c>
      <c r="Q61" s="74">
        <v>0.17122000000000001</v>
      </c>
      <c r="R61" s="74">
        <v>0.13800000000000001</v>
      </c>
      <c r="S61" s="74">
        <v>0.1115</v>
      </c>
      <c r="T61" s="74">
        <v>0.1115</v>
      </c>
      <c r="U61" s="74">
        <v>9.7005000000000008E-2</v>
      </c>
      <c r="V61" s="105"/>
      <c r="AB61" s="55"/>
      <c r="AC61" s="55"/>
    </row>
    <row r="62" spans="1:35" s="47" customFormat="1" ht="26.25" customHeight="1" x14ac:dyDescent="0.25">
      <c r="A62" s="13"/>
      <c r="B62" s="72"/>
      <c r="C62" s="78" t="s">
        <v>81</v>
      </c>
      <c r="D62" s="98">
        <v>2.5688999999999993</v>
      </c>
      <c r="E62" s="98">
        <v>2.541500000000001</v>
      </c>
      <c r="F62" s="98">
        <v>2.5312999999999999</v>
      </c>
      <c r="G62" s="98">
        <v>2.463000000000001</v>
      </c>
      <c r="H62" s="98">
        <v>2.7057000000000002</v>
      </c>
      <c r="I62" s="98">
        <v>2.6795999999999989</v>
      </c>
      <c r="J62" s="98">
        <v>2.7475000000000023</v>
      </c>
      <c r="K62" s="98">
        <v>2.6932999999999971</v>
      </c>
      <c r="L62" s="98">
        <v>2.3695999999999966</v>
      </c>
      <c r="M62" s="98">
        <v>2.2726499999999987</v>
      </c>
      <c r="N62" s="98">
        <v>2.193579999999999</v>
      </c>
      <c r="O62" s="98">
        <v>2.0792699999999993</v>
      </c>
      <c r="P62" s="98">
        <v>2.0223300000000002</v>
      </c>
      <c r="Q62" s="74">
        <v>1.9879800000000039</v>
      </c>
      <c r="R62" s="74">
        <v>1.8410499999999974</v>
      </c>
      <c r="S62" s="74">
        <v>1.7619500000000006</v>
      </c>
      <c r="T62" s="74">
        <v>1.7619500000000006</v>
      </c>
      <c r="U62" s="74">
        <v>1.7619500000000006</v>
      </c>
      <c r="V62" s="23"/>
      <c r="AB62" s="55"/>
      <c r="AC62" s="55"/>
    </row>
    <row r="63" spans="1:35" s="17" customFormat="1" ht="36" customHeight="1" x14ac:dyDescent="0.25">
      <c r="A63" s="16"/>
      <c r="B63" s="175" t="s">
        <v>76</v>
      </c>
      <c r="C63" s="175"/>
      <c r="D63" s="103">
        <v>16.305799999999998</v>
      </c>
      <c r="E63" s="103">
        <v>16.218899999999998</v>
      </c>
      <c r="F63" s="71">
        <v>16.697961500000002</v>
      </c>
      <c r="G63" s="71">
        <v>18.108700000000002</v>
      </c>
      <c r="H63" s="71">
        <v>18.718900000000001</v>
      </c>
      <c r="I63" s="71">
        <v>19.943099999999998</v>
      </c>
      <c r="J63" s="71">
        <v>20.483000000000001</v>
      </c>
      <c r="K63" s="71">
        <v>19.72</v>
      </c>
      <c r="L63" s="71">
        <v>20.48359</v>
      </c>
      <c r="M63" s="71">
        <v>20.433409999999999</v>
      </c>
      <c r="N63" s="71">
        <v>18.521669999999997</v>
      </c>
      <c r="O63" s="71">
        <v>18.872220000000002</v>
      </c>
      <c r="P63" s="71">
        <v>21.927970000000002</v>
      </c>
      <c r="Q63" s="71">
        <v>22.48272</v>
      </c>
      <c r="R63" s="71">
        <v>22.16621</v>
      </c>
      <c r="S63" s="71">
        <v>21.915569999999999</v>
      </c>
      <c r="T63" s="71">
        <v>21.915569999999999</v>
      </c>
      <c r="U63" s="71">
        <v>26.915569999999999</v>
      </c>
      <c r="V63" s="16"/>
      <c r="AB63" s="56"/>
      <c r="AC63" s="57"/>
      <c r="AD63" s="18"/>
      <c r="AE63" s="18"/>
      <c r="AI63" s="13"/>
    </row>
    <row r="64" spans="1:35" s="17" customFormat="1" ht="36" customHeight="1" x14ac:dyDescent="0.25">
      <c r="A64" s="16"/>
      <c r="B64" s="175" t="s">
        <v>77</v>
      </c>
      <c r="C64" s="175"/>
      <c r="D64" s="103">
        <v>154.36100000000002</v>
      </c>
      <c r="E64" s="103">
        <v>155.1095</v>
      </c>
      <c r="F64" s="71">
        <v>161.09309999999999</v>
      </c>
      <c r="G64" s="71">
        <v>162.89030000000002</v>
      </c>
      <c r="H64" s="71">
        <v>166.73580000000001</v>
      </c>
      <c r="I64" s="71">
        <v>176.45356215917499</v>
      </c>
      <c r="J64" s="71">
        <v>179.95751642200003</v>
      </c>
      <c r="K64" s="71">
        <v>180.84803442372544</v>
      </c>
      <c r="L64" s="71">
        <v>181.26068321238674</v>
      </c>
      <c r="M64" s="71">
        <v>181.94383161620686</v>
      </c>
      <c r="N64" s="71">
        <v>182.36089452627357</v>
      </c>
      <c r="O64" s="71">
        <v>170.91177426438392</v>
      </c>
      <c r="P64" s="71">
        <v>183.17458084159944</v>
      </c>
      <c r="Q64" s="71">
        <v>181.56775783965122</v>
      </c>
      <c r="R64" s="71">
        <v>182.12603423949494</v>
      </c>
      <c r="S64" s="71">
        <v>180.53850423949501</v>
      </c>
      <c r="T64" s="71">
        <v>180.53850423949501</v>
      </c>
      <c r="U64" s="71">
        <v>180.8</v>
      </c>
      <c r="V64" s="16"/>
      <c r="AB64" s="56"/>
      <c r="AC64" s="57"/>
      <c r="AD64" s="18"/>
      <c r="AE64" s="18"/>
      <c r="AI64" s="13"/>
    </row>
    <row r="65" spans="1:35" s="17" customFormat="1" ht="36" customHeight="1" x14ac:dyDescent="0.25">
      <c r="A65" s="25"/>
      <c r="B65" s="178" t="s">
        <v>78</v>
      </c>
      <c r="C65" s="178"/>
      <c r="D65" s="104">
        <v>170.66680000000002</v>
      </c>
      <c r="E65" s="104">
        <v>171.32839999999999</v>
      </c>
      <c r="F65" s="75">
        <v>177.79106149999998</v>
      </c>
      <c r="G65" s="75">
        <v>180.99900000000002</v>
      </c>
      <c r="H65" s="75">
        <v>185.4547</v>
      </c>
      <c r="I65" s="75">
        <v>196.39666215917498</v>
      </c>
      <c r="J65" s="75">
        <v>200.44051642200003</v>
      </c>
      <c r="K65" s="75">
        <v>200.56803442372544</v>
      </c>
      <c r="L65" s="75">
        <v>201.74427321238673</v>
      </c>
      <c r="M65" s="75">
        <v>202.37724161620687</v>
      </c>
      <c r="N65" s="75">
        <v>200.88256452627357</v>
      </c>
      <c r="O65" s="75">
        <v>189.78399426438392</v>
      </c>
      <c r="P65" s="75">
        <v>205.10255084159945</v>
      </c>
      <c r="Q65" s="75">
        <v>204.05047783965122</v>
      </c>
      <c r="R65" s="75">
        <v>204.29224423949495</v>
      </c>
      <c r="S65" s="75">
        <v>202.45407423949501</v>
      </c>
      <c r="T65" s="75">
        <v>202.45407423949501</v>
      </c>
      <c r="U65" s="75">
        <v>207.65801463949501</v>
      </c>
      <c r="V65" s="25"/>
      <c r="AB65" s="56"/>
      <c r="AC65" s="57"/>
      <c r="AD65" s="18"/>
      <c r="AE65" s="18"/>
      <c r="AI65" s="13"/>
    </row>
    <row r="66" spans="1:35" ht="18.75" x14ac:dyDescent="0.25">
      <c r="B66" s="100"/>
      <c r="C66" s="99"/>
      <c r="D66" s="100"/>
      <c r="E66" s="100"/>
      <c r="F66" s="100"/>
      <c r="G66" s="100"/>
      <c r="H66" s="100"/>
      <c r="I66" s="100"/>
      <c r="J66" s="100"/>
      <c r="K66" s="100"/>
      <c r="L66" s="100"/>
      <c r="M66" s="100"/>
      <c r="N66" s="100"/>
      <c r="O66" s="100"/>
      <c r="P66" s="100"/>
      <c r="Q66" s="100"/>
      <c r="R66" s="100"/>
      <c r="S66" s="100"/>
      <c r="T66" s="100"/>
      <c r="U66" s="100"/>
    </row>
    <row r="67" spans="1:35" ht="18.75" customHeight="1" x14ac:dyDescent="0.2">
      <c r="A67" s="162" t="s">
        <v>92</v>
      </c>
      <c r="B67" s="162"/>
      <c r="C67" s="162"/>
      <c r="D67" s="162"/>
      <c r="E67" s="162"/>
      <c r="F67" s="162"/>
      <c r="G67" s="162"/>
      <c r="H67" s="162"/>
      <c r="I67" s="162"/>
      <c r="J67" s="162"/>
      <c r="K67" s="162"/>
      <c r="L67" s="162"/>
      <c r="M67" s="162"/>
      <c r="N67" s="162"/>
      <c r="O67" s="162"/>
      <c r="AB67" s="59"/>
    </row>
    <row r="68" spans="1:35" ht="15" customHeight="1" x14ac:dyDescent="0.2">
      <c r="A68" s="50"/>
      <c r="B68" s="50"/>
      <c r="C68" s="50"/>
      <c r="D68" s="50"/>
      <c r="E68" s="50"/>
      <c r="F68" s="50"/>
      <c r="G68" s="50"/>
      <c r="H68" s="50"/>
      <c r="I68" s="50"/>
      <c r="J68" s="50"/>
      <c r="K68" s="50"/>
      <c r="L68" s="50"/>
      <c r="M68" s="50"/>
      <c r="N68" s="50"/>
      <c r="O68" s="50"/>
    </row>
  </sheetData>
  <mergeCells count="12">
    <mergeCell ref="B8:C8"/>
    <mergeCell ref="B37:C37"/>
    <mergeCell ref="X3:Y3"/>
    <mergeCell ref="B3:C3"/>
    <mergeCell ref="B45:C45"/>
    <mergeCell ref="B4:C4"/>
    <mergeCell ref="B64:C64"/>
    <mergeCell ref="B65:C65"/>
    <mergeCell ref="B29:C29"/>
    <mergeCell ref="B17:C17"/>
    <mergeCell ref="B53:C53"/>
    <mergeCell ref="B63:C63"/>
  </mergeCells>
  <hyperlinks>
    <hyperlink ref="X3" location="Índice!A1" display="Volver al índice" xr:uid="{00000000-0004-0000-0400-000000000000}"/>
  </hyperlinks>
  <pageMargins left="0.7" right="0.7" top="0.75" bottom="0.75" header="0.3" footer="0.3"/>
  <pageSetup paperSize="9" scale="23"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Hoja42">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63.31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287</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79.809476700000005</v>
      </c>
      <c r="E4" s="66">
        <v>79.06528544999999</v>
      </c>
      <c r="F4" s="66">
        <v>78.726323569999991</v>
      </c>
      <c r="G4" s="66">
        <v>78.098231549999994</v>
      </c>
      <c r="H4" s="66">
        <v>76.892558430000008</v>
      </c>
      <c r="I4" s="66">
        <v>82.424739719999991</v>
      </c>
      <c r="J4" s="66">
        <v>76.694407170000005</v>
      </c>
      <c r="K4" s="66">
        <v>76.862968250000009</v>
      </c>
      <c r="L4" s="66">
        <v>75.286688100000006</v>
      </c>
      <c r="M4" s="66">
        <v>70.811656310000004</v>
      </c>
      <c r="N4" s="66">
        <v>72.420333499999998</v>
      </c>
      <c r="O4" s="66">
        <v>73.975698449999996</v>
      </c>
      <c r="P4" s="66">
        <v>75.01899951</v>
      </c>
      <c r="Q4" s="66">
        <v>73.354739850000001</v>
      </c>
      <c r="R4" s="66">
        <v>71.688409390000004</v>
      </c>
      <c r="S4" s="66">
        <v>69.495806340000001</v>
      </c>
      <c r="T4" s="66">
        <v>71.659038649999999</v>
      </c>
      <c r="U4" s="66">
        <v>63.312409359999997</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30.78112943</v>
      </c>
      <c r="E5" s="74">
        <v>31.085468599999999</v>
      </c>
      <c r="F5" s="74">
        <v>31.06128833</v>
      </c>
      <c r="G5" s="74">
        <v>29.247382000000002</v>
      </c>
      <c r="H5" s="74">
        <v>28.384213940000002</v>
      </c>
      <c r="I5" s="74">
        <v>29.618329330000002</v>
      </c>
      <c r="J5" s="74">
        <v>28.15376947</v>
      </c>
      <c r="K5" s="74">
        <v>28.37351662</v>
      </c>
      <c r="L5" s="74">
        <v>27.18146574</v>
      </c>
      <c r="M5" s="74">
        <v>26.17776289</v>
      </c>
      <c r="N5" s="74">
        <v>26.103227190000002</v>
      </c>
      <c r="O5" s="74">
        <v>27.318171060000001</v>
      </c>
      <c r="P5" s="74">
        <v>28.015283500000002</v>
      </c>
      <c r="Q5" s="74">
        <v>26.962249660000001</v>
      </c>
      <c r="R5" s="74">
        <v>25.691663000000002</v>
      </c>
      <c r="S5" s="74">
        <v>25.157898539999998</v>
      </c>
      <c r="T5" s="74">
        <v>25.655347470000002</v>
      </c>
      <c r="U5" s="74">
        <v>24.711331880000003</v>
      </c>
      <c r="V5" s="74">
        <v>39.030787376119534</v>
      </c>
      <c r="AD5" s="113"/>
      <c r="AE5" s="113"/>
      <c r="AO5" s="114" t="s">
        <v>320</v>
      </c>
      <c r="AP5" s="115">
        <f t="shared" ref="AP5:BF5" si="0">+E4/D4-1</f>
        <v>-9.3245975386782032E-3</v>
      </c>
      <c r="AQ5" s="115">
        <f t="shared" si="0"/>
        <v>-4.2871138461184621E-3</v>
      </c>
      <c r="AR5" s="115">
        <f t="shared" si="0"/>
        <v>-7.9781703440212626E-3</v>
      </c>
      <c r="AS5" s="115">
        <f t="shared" si="0"/>
        <v>-1.5437905520665818E-2</v>
      </c>
      <c r="AT5" s="115">
        <f t="shared" si="0"/>
        <v>7.1946901013005826E-2</v>
      </c>
      <c r="AU5" s="115">
        <f t="shared" si="0"/>
        <v>-6.9521997515140987E-2</v>
      </c>
      <c r="AV5" s="115">
        <f t="shared" si="0"/>
        <v>2.1978275368421674E-3</v>
      </c>
      <c r="AW5" s="115">
        <f t="shared" si="0"/>
        <v>-2.0507666902390254E-2</v>
      </c>
      <c r="AX5" s="115">
        <f t="shared" si="0"/>
        <v>-5.9439881112262727E-2</v>
      </c>
      <c r="AY5" s="115">
        <f t="shared" si="0"/>
        <v>2.2717689061776847E-2</v>
      </c>
      <c r="AZ5" s="115">
        <f t="shared" si="0"/>
        <v>2.1476909520169452E-2</v>
      </c>
      <c r="BA5" s="115">
        <f t="shared" si="0"/>
        <v>1.4103294485352746E-2</v>
      </c>
      <c r="BB5" s="115">
        <f t="shared" si="0"/>
        <v>-2.2184508869358521E-2</v>
      </c>
      <c r="BC5" s="115">
        <f t="shared" si="0"/>
        <v>-2.2716057113792543E-2</v>
      </c>
      <c r="BD5" s="115">
        <f t="shared" si="0"/>
        <v>-3.0585182021151902E-2</v>
      </c>
      <c r="BE5" s="115">
        <f t="shared" si="0"/>
        <v>3.1127522996375445E-2</v>
      </c>
      <c r="BF5" s="115">
        <f t="shared" si="0"/>
        <v>-0.11647699225727759</v>
      </c>
    </row>
    <row r="6" spans="1:58" s="105" customFormat="1" ht="22.5" customHeight="1" x14ac:dyDescent="0.25">
      <c r="B6" s="111"/>
      <c r="C6" s="72" t="s">
        <v>0</v>
      </c>
      <c r="D6" s="74">
        <v>35.325301639999999</v>
      </c>
      <c r="E6" s="74">
        <v>34.243335969999997</v>
      </c>
      <c r="F6" s="74">
        <v>33.335715260000001</v>
      </c>
      <c r="G6" s="74">
        <v>34.656522709999997</v>
      </c>
      <c r="H6" s="74">
        <v>35.492511700000001</v>
      </c>
      <c r="I6" s="74">
        <v>40.066394959999997</v>
      </c>
      <c r="J6" s="74">
        <v>35.043488100000005</v>
      </c>
      <c r="K6" s="74">
        <v>33.4862009</v>
      </c>
      <c r="L6" s="74">
        <v>33.381105660000003</v>
      </c>
      <c r="M6" s="74">
        <v>29.103372109999999</v>
      </c>
      <c r="N6" s="74">
        <v>28.629301120000001</v>
      </c>
      <c r="O6" s="74">
        <v>30.032521069999998</v>
      </c>
      <c r="P6" s="74">
        <v>31.172147420000002</v>
      </c>
      <c r="Q6" s="74">
        <v>30.74430615</v>
      </c>
      <c r="R6" s="74">
        <v>32.107009569999995</v>
      </c>
      <c r="S6" s="74">
        <v>31.55197926</v>
      </c>
      <c r="T6" s="74">
        <v>30.262650839999999</v>
      </c>
      <c r="U6" s="74">
        <v>23.600191810000002</v>
      </c>
      <c r="V6" s="74">
        <v>37.27577586853031</v>
      </c>
      <c r="AI6" s="23"/>
      <c r="AO6" s="114" t="s">
        <v>319</v>
      </c>
      <c r="AP6" s="115">
        <f t="shared" ref="AP6:BF6" si="1">+E64/D64-1</f>
        <v>-2.1256744348205014E-2</v>
      </c>
      <c r="AQ6" s="115">
        <f t="shared" si="1"/>
        <v>6.717623846519416E-5</v>
      </c>
      <c r="AR6" s="115">
        <f t="shared" si="1"/>
        <v>-1.0589979242947578E-3</v>
      </c>
      <c r="AS6" s="115">
        <f t="shared" si="1"/>
        <v>-3.0090815893389689E-2</v>
      </c>
      <c r="AT6" s="115">
        <f t="shared" si="1"/>
        <v>7.0645774253673466E-2</v>
      </c>
      <c r="AU6" s="115">
        <f t="shared" si="1"/>
        <v>-6.3196045069252471E-2</v>
      </c>
      <c r="AV6" s="115">
        <f t="shared" si="1"/>
        <v>-1.1185763775169444E-2</v>
      </c>
      <c r="AW6" s="115">
        <f t="shared" si="1"/>
        <v>-1.4982722254826664E-2</v>
      </c>
      <c r="AX6" s="115">
        <f t="shared" si="1"/>
        <v>-4.0721361949083601E-2</v>
      </c>
      <c r="AY6" s="115">
        <f t="shared" si="1"/>
        <v>4.1406905836910424E-2</v>
      </c>
      <c r="AZ6" s="115">
        <f t="shared" si="1"/>
        <v>6.0937125843820716E-3</v>
      </c>
      <c r="BA6" s="115">
        <f t="shared" si="1"/>
        <v>-1.3504986509856209E-2</v>
      </c>
      <c r="BB6" s="115">
        <f t="shared" si="1"/>
        <v>-3.2336544473066109E-2</v>
      </c>
      <c r="BC6" s="115">
        <f t="shared" si="1"/>
        <v>-3.6774068389431647E-2</v>
      </c>
      <c r="BD6" s="115">
        <f t="shared" si="1"/>
        <v>-9.5709269057313251E-2</v>
      </c>
      <c r="BE6" s="115">
        <f t="shared" si="1"/>
        <v>5.3150159974169275E-2</v>
      </c>
      <c r="BF6" s="115">
        <f t="shared" si="1"/>
        <v>-0.10072332800607253</v>
      </c>
    </row>
    <row r="7" spans="1:58" s="23" customFormat="1" ht="22.5" customHeight="1" x14ac:dyDescent="0.25">
      <c r="B7" s="72"/>
      <c r="C7" s="72" t="s">
        <v>5</v>
      </c>
      <c r="D7" s="74">
        <v>8.0940207100000006</v>
      </c>
      <c r="E7" s="74">
        <v>7.8835113000000003</v>
      </c>
      <c r="F7" s="74">
        <v>8.4097083099999992</v>
      </c>
      <c r="G7" s="74">
        <v>7.9738603499999998</v>
      </c>
      <c r="H7" s="74">
        <v>7.4618701199999995</v>
      </c>
      <c r="I7" s="74">
        <v>7.5411359899999999</v>
      </c>
      <c r="J7" s="74">
        <v>7.4393567200000001</v>
      </c>
      <c r="K7" s="74">
        <v>8.1514241100000007</v>
      </c>
      <c r="L7" s="74">
        <v>8.1241741400000009</v>
      </c>
      <c r="M7" s="74">
        <v>9.0067918100000011</v>
      </c>
      <c r="N7" s="74">
        <v>11.087352189999999</v>
      </c>
      <c r="O7" s="74">
        <v>10.27474458</v>
      </c>
      <c r="P7" s="74">
        <v>9.2145353500000002</v>
      </c>
      <c r="Q7" s="74">
        <v>8.2781010399999992</v>
      </c>
      <c r="R7" s="74">
        <v>6.4215568700000007</v>
      </c>
      <c r="S7" s="74">
        <v>4.1098585700000001</v>
      </c>
      <c r="T7" s="74">
        <v>5.6664608599999999</v>
      </c>
      <c r="U7" s="74">
        <v>5.6379677899999994</v>
      </c>
      <c r="V7" s="74">
        <v>8.9049964248588491</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1.04164218</v>
      </c>
      <c r="E8" s="74">
        <v>0.90404220999999996</v>
      </c>
      <c r="F8" s="74">
        <v>1.0945452</v>
      </c>
      <c r="G8" s="74">
        <v>1.0864664100000001</v>
      </c>
      <c r="H8" s="74">
        <v>1.10705429</v>
      </c>
      <c r="I8" s="74">
        <v>1.0343452099999999</v>
      </c>
      <c r="J8" s="74">
        <v>1.0791694500000002</v>
      </c>
      <c r="K8" s="74">
        <v>1.02027249</v>
      </c>
      <c r="L8" s="74">
        <v>0.75341195000000005</v>
      </c>
      <c r="M8" s="74">
        <v>1.0661391499999999</v>
      </c>
      <c r="N8" s="74">
        <v>1.0627619500000001</v>
      </c>
      <c r="O8" s="74">
        <v>1.0320722099999999</v>
      </c>
      <c r="P8" s="74">
        <v>0.88670618000000001</v>
      </c>
      <c r="Q8" s="74">
        <v>0.91597015000000004</v>
      </c>
      <c r="R8" s="74">
        <v>1.01890379</v>
      </c>
      <c r="S8" s="74">
        <v>1.0651913199999998</v>
      </c>
      <c r="T8" s="74">
        <v>0.99758829999999998</v>
      </c>
      <c r="U8" s="74">
        <v>1.08360458</v>
      </c>
      <c r="V8" s="74">
        <v>1.7115200494717047</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7.5679999999999992E-3</v>
      </c>
      <c r="E9" s="74">
        <v>9.1159999999999991E-3</v>
      </c>
      <c r="F9" s="74">
        <v>9.2020000000000001E-3</v>
      </c>
      <c r="G9" s="74">
        <v>8.7720000000000003E-3</v>
      </c>
      <c r="H9" s="74">
        <v>8.4280000000000015E-3</v>
      </c>
      <c r="I9" s="74">
        <v>9.0299999999999998E-3</v>
      </c>
      <c r="J9" s="74">
        <v>4.9020000000000001E-3</v>
      </c>
      <c r="K9" s="74">
        <v>8.9773700000000001E-3</v>
      </c>
      <c r="L9" s="74">
        <v>9.8308300000000005E-3</v>
      </c>
      <c r="M9" s="74">
        <v>9.6492000000000001E-3</v>
      </c>
      <c r="N9" s="74">
        <v>7.9722000000000005E-3</v>
      </c>
      <c r="O9" s="74">
        <v>8.6067899999999996E-3</v>
      </c>
      <c r="P9" s="74">
        <v>5.2250999999999999E-3</v>
      </c>
      <c r="Q9" s="74">
        <v>6.2219300000000005E-3</v>
      </c>
      <c r="R9" s="74">
        <v>6.3796499999999997E-3</v>
      </c>
      <c r="S9" s="74">
        <v>3.9616799999999995E-3</v>
      </c>
      <c r="T9" s="74">
        <v>7.5802999999999999E-3</v>
      </c>
      <c r="U9" s="74">
        <v>4.5474899999999995E-3</v>
      </c>
      <c r="V9" s="74">
        <v>7.1826203519480148E-3</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2.7661324599999997</v>
      </c>
      <c r="E10" s="74">
        <v>2.8253704699999997</v>
      </c>
      <c r="F10" s="74">
        <v>2.9684794000000001</v>
      </c>
      <c r="G10" s="74">
        <v>3.3570728000000001</v>
      </c>
      <c r="H10" s="74">
        <v>3.5833702400000003</v>
      </c>
      <c r="I10" s="74">
        <v>3.5240583299999999</v>
      </c>
      <c r="J10" s="74">
        <v>3.6993521600000001</v>
      </c>
      <c r="K10" s="74">
        <v>3.8562740099999999</v>
      </c>
      <c r="L10" s="74">
        <v>3.68841069</v>
      </c>
      <c r="M10" s="74">
        <v>3.5451969500000002</v>
      </c>
      <c r="N10" s="74">
        <v>3.63691268</v>
      </c>
      <c r="O10" s="74">
        <v>3.6325050999999999</v>
      </c>
      <c r="P10" s="74">
        <v>3.8945651899999998</v>
      </c>
      <c r="Q10" s="74">
        <v>4.1766964900000003</v>
      </c>
      <c r="R10" s="74">
        <v>4.4914170499999999</v>
      </c>
      <c r="S10" s="74">
        <v>5.26436613</v>
      </c>
      <c r="T10" s="74">
        <v>5.9902076500000003</v>
      </c>
      <c r="U10" s="74">
        <v>4.7135051499999996</v>
      </c>
      <c r="V10" s="74">
        <v>7.4448361666329728</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0.18077896999999998</v>
      </c>
      <c r="E11" s="74">
        <v>0.23829173000000001</v>
      </c>
      <c r="F11" s="74">
        <v>0.29890083000000001</v>
      </c>
      <c r="G11" s="74">
        <v>0.36974161</v>
      </c>
      <c r="H11" s="74">
        <v>0.39779498000000002</v>
      </c>
      <c r="I11" s="74">
        <v>0.34821477000000001</v>
      </c>
      <c r="J11" s="74">
        <v>0.44759922000000002</v>
      </c>
      <c r="K11" s="74">
        <v>0.44483266999999999</v>
      </c>
      <c r="L11" s="74">
        <v>0.51919447000000007</v>
      </c>
      <c r="M11" s="74">
        <v>0.56093466000000003</v>
      </c>
      <c r="N11" s="74">
        <v>0.74462154000000003</v>
      </c>
      <c r="O11" s="74">
        <v>0.84041488000000009</v>
      </c>
      <c r="P11" s="74">
        <v>1.0984916800000002</v>
      </c>
      <c r="Q11" s="74">
        <v>1.2260420599999999</v>
      </c>
      <c r="R11" s="74">
        <v>1.4540305499999999</v>
      </c>
      <c r="S11" s="74">
        <v>2.0507591000000001</v>
      </c>
      <c r="T11" s="74">
        <v>2.5370272599999999</v>
      </c>
      <c r="U11" s="74">
        <v>3.3455380800000003</v>
      </c>
      <c r="V11" s="74">
        <v>5.2841743250947424</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1.6129033100000072</v>
      </c>
      <c r="E12" s="70">
        <v>1.876149170000005</v>
      </c>
      <c r="F12" s="70">
        <v>1.5484842399999934</v>
      </c>
      <c r="G12" s="70">
        <v>1.3984136699999965</v>
      </c>
      <c r="H12" s="70">
        <v>0.45731516000002159</v>
      </c>
      <c r="I12" s="70">
        <v>0.28323113000000433</v>
      </c>
      <c r="J12" s="70">
        <v>0.82677004999999326</v>
      </c>
      <c r="K12" s="70">
        <v>1.5214700800000287</v>
      </c>
      <c r="L12" s="70">
        <v>1.6290946200000036</v>
      </c>
      <c r="M12" s="70">
        <v>1.3418095399999999</v>
      </c>
      <c r="N12" s="70">
        <v>1.1481846300000029</v>
      </c>
      <c r="O12" s="70">
        <v>0.83666275999999584</v>
      </c>
      <c r="P12" s="70">
        <v>0.73204508999999973</v>
      </c>
      <c r="Q12" s="70">
        <v>1.0451523700000109</v>
      </c>
      <c r="R12" s="70">
        <v>0.49744891000001701</v>
      </c>
      <c r="S12" s="70">
        <v>0.29179174000000785</v>
      </c>
      <c r="T12" s="70">
        <v>0.54217597000000239</v>
      </c>
      <c r="U12" s="70">
        <v>0.21572257999999778</v>
      </c>
      <c r="V12" s="70">
        <v>0.34072716893994665</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64.121002820000001</v>
      </c>
      <c r="E13" s="71">
        <v>63.675227140000004</v>
      </c>
      <c r="F13" s="71">
        <v>62.771214699999994</v>
      </c>
      <c r="G13" s="71">
        <v>62.414351570000001</v>
      </c>
      <c r="H13" s="71">
        <v>61.160246829999998</v>
      </c>
      <c r="I13" s="71">
        <v>66.386121840000001</v>
      </c>
      <c r="J13" s="71">
        <v>61.657842790000004</v>
      </c>
      <c r="K13" s="71">
        <v>62.259208570000006</v>
      </c>
      <c r="L13" s="71">
        <v>61.037916340000002</v>
      </c>
      <c r="M13" s="71">
        <v>56.293577689999999</v>
      </c>
      <c r="N13" s="71">
        <v>56.814396000000002</v>
      </c>
      <c r="O13" s="71">
        <v>58.365165099999999</v>
      </c>
      <c r="P13" s="71">
        <v>59.533071450000001</v>
      </c>
      <c r="Q13" s="71">
        <v>58.949342340000001</v>
      </c>
      <c r="R13" s="71">
        <v>57.339718840000003</v>
      </c>
      <c r="S13" s="71">
        <v>55.572921919999999</v>
      </c>
      <c r="T13" s="71">
        <v>57.066767349999999</v>
      </c>
      <c r="U13" s="71">
        <v>49.946192009999997</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26.43595238</v>
      </c>
      <c r="E14" s="74">
        <v>27.359624660000001</v>
      </c>
      <c r="F14" s="74">
        <v>26.927282940000001</v>
      </c>
      <c r="G14" s="74">
        <v>25.760903630000001</v>
      </c>
      <c r="H14" s="74">
        <v>25.38079157</v>
      </c>
      <c r="I14" s="74">
        <v>26.693259489999999</v>
      </c>
      <c r="J14" s="74">
        <v>25.469331090000001</v>
      </c>
      <c r="K14" s="74">
        <v>25.489768460000001</v>
      </c>
      <c r="L14" s="74">
        <v>24.327865300000003</v>
      </c>
      <c r="M14" s="74">
        <v>23.1326182</v>
      </c>
      <c r="N14" s="74">
        <v>23.195661680000001</v>
      </c>
      <c r="O14" s="74">
        <v>24.272439540000001</v>
      </c>
      <c r="P14" s="74">
        <v>24.928964629999999</v>
      </c>
      <c r="Q14" s="74">
        <v>24.523369840000001</v>
      </c>
      <c r="R14" s="74">
        <v>23.069230920000003</v>
      </c>
      <c r="S14" s="74">
        <v>22.837525169999999</v>
      </c>
      <c r="T14" s="74">
        <v>22.492836149999999</v>
      </c>
      <c r="U14" s="74">
        <v>21.42937731</v>
      </c>
      <c r="V14" s="74">
        <v>42.90492717785073</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22.249070530000001</v>
      </c>
      <c r="E15" s="74">
        <v>21.452379819999997</v>
      </c>
      <c r="F15" s="74">
        <v>20.223339680000002</v>
      </c>
      <c r="G15" s="74">
        <v>21.15526697</v>
      </c>
      <c r="H15" s="74">
        <v>21.189743709999998</v>
      </c>
      <c r="I15" s="74">
        <v>24.667708600000001</v>
      </c>
      <c r="J15" s="74">
        <v>21.069445890000001</v>
      </c>
      <c r="K15" s="74">
        <v>22.02537324</v>
      </c>
      <c r="L15" s="74">
        <v>22.055285260000002</v>
      </c>
      <c r="M15" s="74">
        <v>18.7415977</v>
      </c>
      <c r="N15" s="74">
        <v>19.328949720000001</v>
      </c>
      <c r="O15" s="74">
        <v>19.785810549999997</v>
      </c>
      <c r="P15" s="74">
        <v>20.051519989999999</v>
      </c>
      <c r="Q15" s="74">
        <v>19.58875299</v>
      </c>
      <c r="R15" s="74">
        <v>19.257239140000003</v>
      </c>
      <c r="S15" s="74">
        <v>18.3328834</v>
      </c>
      <c r="T15" s="74">
        <v>19.801422849999998</v>
      </c>
      <c r="U15" s="74">
        <v>14.789068049999999</v>
      </c>
      <c r="V15" s="74">
        <v>29.610001192961814</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1.98611479</v>
      </c>
      <c r="E16" s="74">
        <v>1.8301387299999998</v>
      </c>
      <c r="F16" s="74">
        <v>2.09992752</v>
      </c>
      <c r="G16" s="74">
        <v>1.9449178600000001</v>
      </c>
      <c r="H16" s="74">
        <v>1.5826842400000001</v>
      </c>
      <c r="I16" s="74">
        <v>1.7556808100000001</v>
      </c>
      <c r="J16" s="74">
        <v>1.9095293999999998</v>
      </c>
      <c r="K16" s="74">
        <v>1.9844807800000002</v>
      </c>
      <c r="L16" s="74">
        <v>1.84923485</v>
      </c>
      <c r="M16" s="74">
        <v>1.8415324599999998</v>
      </c>
      <c r="N16" s="74">
        <v>1.90146251</v>
      </c>
      <c r="O16" s="74">
        <v>1.9186060399999998</v>
      </c>
      <c r="P16" s="74">
        <v>2.0425895199999999</v>
      </c>
      <c r="Q16" s="74">
        <v>1.9520226899999999</v>
      </c>
      <c r="R16" s="74">
        <v>1.8856581400000001</v>
      </c>
      <c r="S16" s="74">
        <v>1.6366870200000001</v>
      </c>
      <c r="T16" s="74">
        <v>1.7295607500000001</v>
      </c>
      <c r="U16" s="74">
        <v>1.7008950500000002</v>
      </c>
      <c r="V16" s="74">
        <v>3.4054549136788141</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8.969302579999999</v>
      </c>
      <c r="E17" s="74">
        <v>9.0795448600000004</v>
      </c>
      <c r="F17" s="74">
        <v>9.2665854000000003</v>
      </c>
      <c r="G17" s="74">
        <v>9.3244271100000002</v>
      </c>
      <c r="H17" s="74">
        <v>9.000398800000001</v>
      </c>
      <c r="I17" s="74">
        <v>9.2572161300000015</v>
      </c>
      <c r="J17" s="74">
        <v>9.2678484800000014</v>
      </c>
      <c r="K17" s="74">
        <v>8.9625457300000004</v>
      </c>
      <c r="L17" s="74">
        <v>8.9914603</v>
      </c>
      <c r="M17" s="74">
        <v>8.7357186599999999</v>
      </c>
      <c r="N17" s="74">
        <v>8.9205525300000001</v>
      </c>
      <c r="O17" s="74">
        <v>9.0047811000000006</v>
      </c>
      <c r="P17" s="74">
        <v>9.0948876900000002</v>
      </c>
      <c r="Q17" s="74">
        <v>9.2693393799999999</v>
      </c>
      <c r="R17" s="74">
        <v>9.2555102300000005</v>
      </c>
      <c r="S17" s="74">
        <v>9.1446308599999995</v>
      </c>
      <c r="T17" s="74">
        <v>9.2167862399999994</v>
      </c>
      <c r="U17" s="74">
        <v>8.8741334900000002</v>
      </c>
      <c r="V17" s="74">
        <v>17.767387528208882</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3.8665037999999998</v>
      </c>
      <c r="E18" s="74">
        <v>3.2288220700000001</v>
      </c>
      <c r="F18" s="74">
        <v>3.2219431900000002</v>
      </c>
      <c r="G18" s="74">
        <v>3.2008288499999997</v>
      </c>
      <c r="H18" s="74">
        <v>2.8848064199999999</v>
      </c>
      <c r="I18" s="74">
        <v>3.0314603200000003</v>
      </c>
      <c r="J18" s="74">
        <v>2.8822746100000001</v>
      </c>
      <c r="K18" s="74">
        <v>2.72585174</v>
      </c>
      <c r="L18" s="74">
        <v>2.7435027599999997</v>
      </c>
      <c r="M18" s="74">
        <v>2.6685516300000001</v>
      </c>
      <c r="N18" s="74">
        <v>2.3839857599999998</v>
      </c>
      <c r="O18" s="74">
        <v>2.3416415499999998</v>
      </c>
      <c r="P18" s="74">
        <v>2.2314975399999999</v>
      </c>
      <c r="Q18" s="74">
        <v>2.1204694100000001</v>
      </c>
      <c r="R18" s="74">
        <v>2.2450610900000001</v>
      </c>
      <c r="S18" s="74">
        <v>2.0747570799999999</v>
      </c>
      <c r="T18" s="74">
        <v>2.1945241599999998</v>
      </c>
      <c r="U18" s="74">
        <v>2.1689403999999999</v>
      </c>
      <c r="V18" s="74">
        <v>4.3425540821325166</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0.61405873999999994</v>
      </c>
      <c r="E19" s="74">
        <v>0.72471699999999994</v>
      </c>
      <c r="F19" s="74">
        <v>1.0321359700000001</v>
      </c>
      <c r="G19" s="74">
        <v>1.0280071499999999</v>
      </c>
      <c r="H19" s="74">
        <v>1.12182209</v>
      </c>
      <c r="I19" s="74">
        <v>0.98079650000000007</v>
      </c>
      <c r="J19" s="74">
        <v>1.0594133300000002</v>
      </c>
      <c r="K19" s="74">
        <v>1.0711886199999998</v>
      </c>
      <c r="L19" s="74">
        <v>1.0705678700000001</v>
      </c>
      <c r="M19" s="74">
        <v>1.17355904</v>
      </c>
      <c r="N19" s="74">
        <v>1.0837838</v>
      </c>
      <c r="O19" s="74">
        <v>1.0418863100000002</v>
      </c>
      <c r="P19" s="74">
        <v>1.1836120699999999</v>
      </c>
      <c r="Q19" s="74">
        <v>1.49538803</v>
      </c>
      <c r="R19" s="74">
        <v>1.6270193099999999</v>
      </c>
      <c r="S19" s="74">
        <v>1.5464383800000001</v>
      </c>
      <c r="T19" s="74">
        <v>1.6316371999999999</v>
      </c>
      <c r="U19" s="74">
        <v>0.98377770999999992</v>
      </c>
      <c r="V19" s="74">
        <v>1.9696751051672419</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8.5933383499999998</v>
      </c>
      <c r="E20" s="71">
        <v>8.4995624900000006</v>
      </c>
      <c r="F20" s="71">
        <v>9.0441298900000007</v>
      </c>
      <c r="G20" s="71">
        <v>9.2494696800000007</v>
      </c>
      <c r="H20" s="71">
        <v>9.7772969099999987</v>
      </c>
      <c r="I20" s="71">
        <v>10.2571586</v>
      </c>
      <c r="J20" s="71">
        <v>9.8006619100000005</v>
      </c>
      <c r="K20" s="71">
        <v>8.878210769999999</v>
      </c>
      <c r="L20" s="71">
        <v>8.7401996099999995</v>
      </c>
      <c r="M20" s="71">
        <v>8.8887333000000002</v>
      </c>
      <c r="N20" s="71">
        <v>9.4781410099999999</v>
      </c>
      <c r="O20" s="71">
        <v>9.9035451699999992</v>
      </c>
      <c r="P20" s="71">
        <v>10.078489209999999</v>
      </c>
      <c r="Q20" s="71">
        <v>9.82672232</v>
      </c>
      <c r="R20" s="71">
        <v>10.43656328</v>
      </c>
      <c r="S20" s="71">
        <v>10.602676840000001</v>
      </c>
      <c r="T20" s="71">
        <v>10.50334245</v>
      </c>
      <c r="U20" s="71">
        <v>10.531589239999999</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0.19453200000000001</v>
      </c>
      <c r="E21" s="74">
        <v>0.18017</v>
      </c>
      <c r="F21" s="74">
        <v>0.190834</v>
      </c>
      <c r="G21" s="74">
        <v>0.17759</v>
      </c>
      <c r="H21" s="74">
        <v>0.127882</v>
      </c>
      <c r="I21" s="74">
        <v>0.10775799999999999</v>
      </c>
      <c r="J21" s="74">
        <v>0.120916</v>
      </c>
      <c r="K21" s="74">
        <v>9.1074000000000002E-2</v>
      </c>
      <c r="L21" s="74">
        <v>0.10345799999999999</v>
      </c>
      <c r="M21" s="74">
        <v>0.16391600000000001</v>
      </c>
      <c r="N21" s="74">
        <v>0.11297441999999999</v>
      </c>
      <c r="O21" s="74">
        <v>0.10900818</v>
      </c>
      <c r="P21" s="74">
        <v>0.10140431999999999</v>
      </c>
      <c r="Q21" s="74">
        <v>0.11002453</v>
      </c>
      <c r="R21" s="74">
        <v>0.12136724</v>
      </c>
      <c r="S21" s="74">
        <v>0.11519081</v>
      </c>
      <c r="T21" s="74">
        <v>0.11461315000000001</v>
      </c>
      <c r="U21" s="74">
        <v>0.13932686</v>
      </c>
      <c r="V21" s="74">
        <v>1.3229424052243042</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4.9535140000000002</v>
      </c>
      <c r="E22" s="74">
        <v>4.914212</v>
      </c>
      <c r="F22" s="74">
        <v>5.2468599999999999</v>
      </c>
      <c r="G22" s="74">
        <v>5.448874</v>
      </c>
      <c r="H22" s="74">
        <v>5.9229919999999998</v>
      </c>
      <c r="I22" s="74">
        <v>6.4786380000000001</v>
      </c>
      <c r="J22" s="74">
        <v>5.97485</v>
      </c>
      <c r="K22" s="74">
        <v>4.8645316100000002</v>
      </c>
      <c r="L22" s="74">
        <v>4.8220218099999999</v>
      </c>
      <c r="M22" s="74">
        <v>4.4308920000000001</v>
      </c>
      <c r="N22" s="74">
        <v>3.9356226400000001</v>
      </c>
      <c r="O22" s="74">
        <v>4.5162396899999999</v>
      </c>
      <c r="P22" s="74">
        <v>4.9682158699999999</v>
      </c>
      <c r="Q22" s="74">
        <v>4.9473155499999999</v>
      </c>
      <c r="R22" s="74">
        <v>6.0763123699999992</v>
      </c>
      <c r="S22" s="74">
        <v>6.2393560699999995</v>
      </c>
      <c r="T22" s="74">
        <v>4.8727986100000003</v>
      </c>
      <c r="U22" s="74">
        <v>4.2211023900000004</v>
      </c>
      <c r="V22" s="74">
        <v>40.080393317732558</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2.3158080000000001</v>
      </c>
      <c r="E23" s="74">
        <v>2.2796880000000002</v>
      </c>
      <c r="F23" s="74">
        <v>2.4480759999999999</v>
      </c>
      <c r="G23" s="74">
        <v>2.3060039999999997</v>
      </c>
      <c r="H23" s="74">
        <v>2.2882020000000001</v>
      </c>
      <c r="I23" s="74">
        <v>2.2188000000000003</v>
      </c>
      <c r="J23" s="74">
        <v>2.1274679999999999</v>
      </c>
      <c r="K23" s="74">
        <v>2.3489180000000003</v>
      </c>
      <c r="L23" s="74">
        <v>2.3683539999999996</v>
      </c>
      <c r="M23" s="74">
        <v>2.7881199999999997</v>
      </c>
      <c r="N23" s="74">
        <v>3.6332239399999997</v>
      </c>
      <c r="O23" s="74">
        <v>3.3938967799999999</v>
      </c>
      <c r="P23" s="74">
        <v>2.9270364899999999</v>
      </c>
      <c r="Q23" s="74">
        <v>2.6049009600000002</v>
      </c>
      <c r="R23" s="74">
        <v>1.7265172500000001</v>
      </c>
      <c r="S23" s="74">
        <v>0.86738550999999997</v>
      </c>
      <c r="T23" s="74">
        <v>1.4902158300000001</v>
      </c>
      <c r="U23" s="74">
        <v>1.48545865</v>
      </c>
      <c r="V23" s="74">
        <v>14.104790987841454</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0.34374199999999999</v>
      </c>
      <c r="E24" s="74">
        <v>0.29833399999999999</v>
      </c>
      <c r="F24" s="74">
        <v>0.36119999999999997</v>
      </c>
      <c r="G24" s="74">
        <v>0.35853400000000002</v>
      </c>
      <c r="H24" s="74">
        <v>0.36532799999999999</v>
      </c>
      <c r="I24" s="74">
        <v>0.34133400000000003</v>
      </c>
      <c r="J24" s="74">
        <v>0.356126</v>
      </c>
      <c r="K24" s="74">
        <v>0.33668999999999999</v>
      </c>
      <c r="L24" s="74">
        <v>0.24862600000000001</v>
      </c>
      <c r="M24" s="74">
        <v>0.35182600000000003</v>
      </c>
      <c r="N24" s="74">
        <v>0.35071152999999999</v>
      </c>
      <c r="O24" s="74">
        <v>0.34058390999999999</v>
      </c>
      <c r="P24" s="74">
        <v>0.29261311000000001</v>
      </c>
      <c r="Q24" s="74">
        <v>0.30227021999999998</v>
      </c>
      <c r="R24" s="74">
        <v>0.33623833000000003</v>
      </c>
      <c r="S24" s="74">
        <v>0.35151322000000002</v>
      </c>
      <c r="T24" s="74">
        <v>0.32920422000000005</v>
      </c>
      <c r="U24" s="74">
        <v>0.35758959000000001</v>
      </c>
      <c r="V24" s="74">
        <v>3.3954000849353303</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7.5679999999999992E-3</v>
      </c>
      <c r="E25" s="74">
        <v>9.1159999999999991E-3</v>
      </c>
      <c r="F25" s="74">
        <v>9.2020000000000001E-3</v>
      </c>
      <c r="G25" s="74">
        <v>8.7720000000000003E-3</v>
      </c>
      <c r="H25" s="74">
        <v>8.4280000000000015E-3</v>
      </c>
      <c r="I25" s="74">
        <v>9.0299999999999998E-3</v>
      </c>
      <c r="J25" s="74">
        <v>4.9020000000000001E-3</v>
      </c>
      <c r="K25" s="74">
        <v>8.9773700000000001E-3</v>
      </c>
      <c r="L25" s="74">
        <v>9.8308300000000005E-3</v>
      </c>
      <c r="M25" s="74">
        <v>9.6492000000000001E-3</v>
      </c>
      <c r="N25" s="74">
        <v>7.9722000000000005E-3</v>
      </c>
      <c r="O25" s="74">
        <v>8.6067899999999996E-3</v>
      </c>
      <c r="P25" s="74">
        <v>5.2250999999999999E-3</v>
      </c>
      <c r="Q25" s="74">
        <v>6.2219300000000005E-3</v>
      </c>
      <c r="R25" s="74">
        <v>6.3796499999999997E-3</v>
      </c>
      <c r="S25" s="74">
        <v>3.9616799999999995E-3</v>
      </c>
      <c r="T25" s="74">
        <v>7.5802999999999999E-3</v>
      </c>
      <c r="U25" s="74">
        <v>4.5474899999999995E-3</v>
      </c>
      <c r="V25" s="74">
        <v>4.3179523017553623E-2</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0.57486338999999997</v>
      </c>
      <c r="E26" s="74">
        <v>0.56710877000000004</v>
      </c>
      <c r="F26" s="74">
        <v>0.47400706000000004</v>
      </c>
      <c r="G26" s="74">
        <v>0.56722607000000003</v>
      </c>
      <c r="H26" s="74">
        <v>0.65548994000000005</v>
      </c>
      <c r="I26" s="74">
        <v>0.74013982</v>
      </c>
      <c r="J26" s="74">
        <v>0.75607270000000004</v>
      </c>
      <c r="K26" s="74">
        <v>0.77054511999999997</v>
      </c>
      <c r="L26" s="74">
        <v>0.6581364999999999</v>
      </c>
      <c r="M26" s="74">
        <v>0.57092544999999995</v>
      </c>
      <c r="N26" s="74">
        <v>0.57199924000000002</v>
      </c>
      <c r="O26" s="74">
        <v>0.58051693999999998</v>
      </c>
      <c r="P26" s="74">
        <v>0.55270549000000002</v>
      </c>
      <c r="Q26" s="74">
        <v>0.57911729000000001</v>
      </c>
      <c r="R26" s="74">
        <v>0.66864449999999997</v>
      </c>
      <c r="S26" s="74">
        <v>0.93043640999999999</v>
      </c>
      <c r="T26" s="74">
        <v>1.1070202099999999</v>
      </c>
      <c r="U26" s="74">
        <v>0.97802617999999997</v>
      </c>
      <c r="V26" s="74">
        <v>9.2865963314004087</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0.17773232999999999</v>
      </c>
      <c r="E27" s="74">
        <v>0.23514903000000001</v>
      </c>
      <c r="F27" s="74">
        <v>0.29567023999999997</v>
      </c>
      <c r="G27" s="74">
        <v>0.36633515</v>
      </c>
      <c r="H27" s="74">
        <v>0.39393358000000001</v>
      </c>
      <c r="I27" s="74">
        <v>0.34340978</v>
      </c>
      <c r="J27" s="74">
        <v>0.43861471000000002</v>
      </c>
      <c r="K27" s="74">
        <v>0.42843729000000003</v>
      </c>
      <c r="L27" s="74">
        <v>0.48393464000000003</v>
      </c>
      <c r="M27" s="74">
        <v>0.49857080999999998</v>
      </c>
      <c r="N27" s="74">
        <v>0.64928881999999999</v>
      </c>
      <c r="O27" s="74">
        <v>0.70265938999999999</v>
      </c>
      <c r="P27" s="74">
        <v>0.90891791999999993</v>
      </c>
      <c r="Q27" s="74">
        <v>0.90717195000000006</v>
      </c>
      <c r="R27" s="74">
        <v>0.98968171999999999</v>
      </c>
      <c r="S27" s="74">
        <v>1.31388444</v>
      </c>
      <c r="T27" s="74">
        <v>1.54841736</v>
      </c>
      <c r="U27" s="74">
        <v>1.8276465499999999</v>
      </c>
      <c r="V27" s="74">
        <v>17.353948282168286</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3.0466400000000002E-3</v>
      </c>
      <c r="E28" s="74">
        <v>3.1427E-3</v>
      </c>
      <c r="F28" s="74">
        <v>3.2305899999999998E-3</v>
      </c>
      <c r="G28" s="74">
        <v>3.40646E-3</v>
      </c>
      <c r="H28" s="74">
        <v>3.8614000000000001E-3</v>
      </c>
      <c r="I28" s="74">
        <v>4.8049900000000003E-3</v>
      </c>
      <c r="J28" s="74">
        <v>8.9845099999999994E-3</v>
      </c>
      <c r="K28" s="74">
        <v>1.6395380000000001E-2</v>
      </c>
      <c r="L28" s="74">
        <v>3.5259829999999999E-2</v>
      </c>
      <c r="M28" s="74">
        <v>6.2363849999999998E-2</v>
      </c>
      <c r="N28" s="74">
        <v>9.5332719999999996E-2</v>
      </c>
      <c r="O28" s="74">
        <v>0.13775549000000001</v>
      </c>
      <c r="P28" s="74">
        <v>0.18957375999999998</v>
      </c>
      <c r="Q28" s="74">
        <v>0.31887010999999998</v>
      </c>
      <c r="R28" s="74">
        <v>0.46434883000000005</v>
      </c>
      <c r="S28" s="74">
        <v>0.7368746599999999</v>
      </c>
      <c r="T28" s="74">
        <v>0.98860990000000004</v>
      </c>
      <c r="U28" s="74">
        <v>1.5178915300000002</v>
      </c>
      <c r="V28" s="74">
        <v>14.412749067680124</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[1]Holanda!C29</f>
        <v>Otras renovables</v>
      </c>
      <c r="D29" s="74">
        <v>2.2531989999999169E-2</v>
      </c>
      <c r="E29" s="74">
        <v>1.2641990000000547E-2</v>
      </c>
      <c r="F29" s="74">
        <v>1.5050000000002228E-2</v>
      </c>
      <c r="G29" s="74">
        <v>1.2727999999999184E-2</v>
      </c>
      <c r="H29" s="74">
        <v>1.1179989999998696E-2</v>
      </c>
      <c r="I29" s="74">
        <v>1.3244010000001083E-2</v>
      </c>
      <c r="J29" s="74">
        <v>1.272799000000191E-2</v>
      </c>
      <c r="K29" s="74">
        <v>1.2641999999997822E-2</v>
      </c>
      <c r="L29" s="74">
        <v>1.0578000000002419E-2</v>
      </c>
      <c r="M29" s="74">
        <v>1.2469989999999598E-2</v>
      </c>
      <c r="N29" s="74">
        <v>0.12101550000000039</v>
      </c>
      <c r="O29" s="74">
        <v>0.11427800000000055</v>
      </c>
      <c r="P29" s="74">
        <v>0.13279714999999825</v>
      </c>
      <c r="Q29" s="74">
        <v>5.0829780000000824E-2</v>
      </c>
      <c r="R29" s="74">
        <v>4.7073390000001325E-2</v>
      </c>
      <c r="S29" s="74">
        <v>4.4074040000001702E-2</v>
      </c>
      <c r="T29" s="74">
        <v>4.4882869999998576E-2</v>
      </c>
      <c r="U29" s="74">
        <v>0</v>
      </c>
      <c r="V29" s="74">
        <v>0</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64.121002820000001</v>
      </c>
      <c r="E30" s="71">
        <v>63.675227140000004</v>
      </c>
      <c r="F30" s="71">
        <v>62.771214699999994</v>
      </c>
      <c r="G30" s="71">
        <v>62.414351570000001</v>
      </c>
      <c r="H30" s="71">
        <v>61.160246829999998</v>
      </c>
      <c r="I30" s="71">
        <v>66.386121840000001</v>
      </c>
      <c r="J30" s="71">
        <v>61.657842790000004</v>
      </c>
      <c r="K30" s="71">
        <v>62.259208570000006</v>
      </c>
      <c r="L30" s="71">
        <v>61.037916340000002</v>
      </c>
      <c r="M30" s="71">
        <v>56.293577689999999</v>
      </c>
      <c r="N30" s="71">
        <v>56.814396000000002</v>
      </c>
      <c r="O30" s="71">
        <v>58.365165099999999</v>
      </c>
      <c r="P30" s="71">
        <v>59.533071450000001</v>
      </c>
      <c r="Q30" s="71">
        <v>58.949342340000001</v>
      </c>
      <c r="R30" s="71">
        <v>57.339718840000003</v>
      </c>
      <c r="S30" s="71">
        <v>55.572921919999999</v>
      </c>
      <c r="T30" s="71">
        <v>57.066767349999999</v>
      </c>
      <c r="U30" s="71">
        <v>49.946192009999997</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[1]Holanda!C31</f>
        <v>Industria</v>
      </c>
      <c r="D31" s="74">
        <v>17.388753600000001</v>
      </c>
      <c r="E31" s="74">
        <v>16.8178731</v>
      </c>
      <c r="F31" s="74">
        <v>17.133477040000002</v>
      </c>
      <c r="G31" s="74">
        <v>16.362213759999999</v>
      </c>
      <c r="H31" s="74">
        <v>14.61503368</v>
      </c>
      <c r="I31" s="74">
        <v>15.774155199999999</v>
      </c>
      <c r="J31" s="74">
        <v>15.381508219999999</v>
      </c>
      <c r="K31" s="74">
        <v>15.215167240000001</v>
      </c>
      <c r="L31" s="74">
        <v>14.900555649999999</v>
      </c>
      <c r="M31" s="74">
        <v>14.66972975</v>
      </c>
      <c r="N31" s="74">
        <v>14.63808757</v>
      </c>
      <c r="O31" s="74">
        <v>15.27406277</v>
      </c>
      <c r="P31" s="74">
        <v>15.313953189999999</v>
      </c>
      <c r="Q31" s="74">
        <v>15.12399948</v>
      </c>
      <c r="R31" s="74">
        <v>14.738905930000001</v>
      </c>
      <c r="S31" s="74">
        <v>14.50363291</v>
      </c>
      <c r="T31" s="74">
        <v>14.663440269999999</v>
      </c>
      <c r="U31" s="74">
        <v>13.6391955</v>
      </c>
      <c r="V31" s="74">
        <v>27.307778533485038</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11.434653879999999</v>
      </c>
      <c r="E32" s="74">
        <v>11.765144019999999</v>
      </c>
      <c r="F32" s="74">
        <v>11.889965739999999</v>
      </c>
      <c r="G32" s="74">
        <v>12.002713050000001</v>
      </c>
      <c r="H32" s="74">
        <v>11.63583365</v>
      </c>
      <c r="I32" s="74">
        <v>11.69809094</v>
      </c>
      <c r="J32" s="74">
        <v>11.818440339999999</v>
      </c>
      <c r="K32" s="74">
        <v>11.318943520000001</v>
      </c>
      <c r="L32" s="74">
        <v>10.804609000000001</v>
      </c>
      <c r="M32" s="74">
        <v>9.9693908100000002</v>
      </c>
      <c r="N32" s="74">
        <v>10.065470550000001</v>
      </c>
      <c r="O32" s="74">
        <v>10.05842511</v>
      </c>
      <c r="P32" s="74">
        <v>10.343127150000001</v>
      </c>
      <c r="Q32" s="74">
        <v>10.704680420000001</v>
      </c>
      <c r="R32" s="74">
        <v>10.684241400000001</v>
      </c>
      <c r="S32" s="74">
        <v>9.096249610000001</v>
      </c>
      <c r="T32" s="74">
        <v>9.2740184299999999</v>
      </c>
      <c r="U32" s="74">
        <v>9.2308839799999998</v>
      </c>
      <c r="V32" s="74">
        <v>18.481657176490721</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17.750513859999998</v>
      </c>
      <c r="E33" s="74">
        <v>18.000861189999998</v>
      </c>
      <c r="F33" s="74">
        <v>16.84143577</v>
      </c>
      <c r="G33" s="74">
        <v>18.193104609999999</v>
      </c>
      <c r="H33" s="74">
        <v>18.406918810000001</v>
      </c>
      <c r="I33" s="74">
        <v>20.38189792</v>
      </c>
      <c r="J33" s="74">
        <v>17.31370042</v>
      </c>
      <c r="K33" s="74">
        <v>18.188165789999999</v>
      </c>
      <c r="L33" s="74">
        <v>18.727871659999998</v>
      </c>
      <c r="M33" s="74">
        <v>15.530678099999999</v>
      </c>
      <c r="N33" s="74">
        <v>16.169559019999998</v>
      </c>
      <c r="O33" s="74">
        <v>16.459358160000001</v>
      </c>
      <c r="P33" s="74">
        <v>16.344023180000001</v>
      </c>
      <c r="Q33" s="74">
        <v>16.23468471</v>
      </c>
      <c r="R33" s="74">
        <v>15.763491109999999</v>
      </c>
      <c r="S33" s="74">
        <v>15.100351170000001</v>
      </c>
      <c r="T33" s="74">
        <v>16.296276160000001</v>
      </c>
      <c r="U33" s="74">
        <v>13.126777819999999</v>
      </c>
      <c r="V33" s="74">
        <v>26.281839098708097</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26.43595238</v>
      </c>
      <c r="E34" s="71">
        <v>27.359624660000001</v>
      </c>
      <c r="F34" s="71">
        <v>26.927282940000001</v>
      </c>
      <c r="G34" s="71">
        <v>25.760903630000001</v>
      </c>
      <c r="H34" s="71">
        <v>25.38079157</v>
      </c>
      <c r="I34" s="71">
        <v>26.693259489999999</v>
      </c>
      <c r="J34" s="71">
        <v>25.469331090000001</v>
      </c>
      <c r="K34" s="71">
        <v>25.489768460000001</v>
      </c>
      <c r="L34" s="71">
        <v>24.327865300000003</v>
      </c>
      <c r="M34" s="71">
        <v>23.1326182</v>
      </c>
      <c r="N34" s="71">
        <v>23.195661680000001</v>
      </c>
      <c r="O34" s="71">
        <v>24.272439540000001</v>
      </c>
      <c r="P34" s="71">
        <v>24.928964629999999</v>
      </c>
      <c r="Q34" s="71">
        <v>24.523369840000001</v>
      </c>
      <c r="R34" s="71">
        <v>23.069230920000003</v>
      </c>
      <c r="S34" s="71">
        <v>22.837525169999999</v>
      </c>
      <c r="T34" s="71">
        <v>22.492836149999999</v>
      </c>
      <c r="U34" s="71">
        <v>21.42937731</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2.9862771100000001</v>
      </c>
      <c r="E35" s="74">
        <v>3.4380083899999998</v>
      </c>
      <c r="F35" s="74">
        <v>3.6349592200000003</v>
      </c>
      <c r="G35" s="74">
        <v>3.2112785399999999</v>
      </c>
      <c r="H35" s="74">
        <v>3.11589085</v>
      </c>
      <c r="I35" s="74">
        <v>3.3199272899999999</v>
      </c>
      <c r="J35" s="74">
        <v>2.9780351399999998</v>
      </c>
      <c r="K35" s="74">
        <v>3.25937133</v>
      </c>
      <c r="L35" s="74">
        <v>3.0280154100000001</v>
      </c>
      <c r="M35" s="74">
        <v>3.1003455399999997</v>
      </c>
      <c r="N35" s="74">
        <v>3.0055422899999997</v>
      </c>
      <c r="O35" s="74">
        <v>3.37935403</v>
      </c>
      <c r="P35" s="74">
        <v>3.30664216</v>
      </c>
      <c r="Q35" s="74">
        <v>3.33810494</v>
      </c>
      <c r="R35" s="74">
        <v>3.0293131899999999</v>
      </c>
      <c r="S35" s="74">
        <v>3.2891378599999999</v>
      </c>
      <c r="T35" s="74">
        <v>3.13974654</v>
      </c>
      <c r="U35" s="74">
        <v>3.6407884699999999</v>
      </c>
      <c r="V35" s="74">
        <v>16.989707247821098</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11.294775009999999</v>
      </c>
      <c r="E36" s="74">
        <v>11.58359138</v>
      </c>
      <c r="F36" s="74">
        <v>11.42069972</v>
      </c>
      <c r="G36" s="74">
        <v>11.57269361</v>
      </c>
      <c r="H36" s="74">
        <v>11.112053120000001</v>
      </c>
      <c r="I36" s="74">
        <v>11.309115030000001</v>
      </c>
      <c r="J36" s="74">
        <v>11.33013643</v>
      </c>
      <c r="K36" s="74">
        <v>10.81942944</v>
      </c>
      <c r="L36" s="74">
        <v>10.31811956</v>
      </c>
      <c r="M36" s="74">
        <v>9.4288350399999992</v>
      </c>
      <c r="N36" s="74">
        <v>9.5642621299999995</v>
      </c>
      <c r="O36" s="74">
        <v>9.5987876099999987</v>
      </c>
      <c r="P36" s="74">
        <v>9.7935273699999996</v>
      </c>
      <c r="Q36" s="74">
        <v>9.9214912999999996</v>
      </c>
      <c r="R36" s="74">
        <v>9.7590813700000005</v>
      </c>
      <c r="S36" s="74">
        <v>8.2720381300000003</v>
      </c>
      <c r="T36" s="74">
        <v>8.3186498499999999</v>
      </c>
      <c r="U36" s="74">
        <v>8.1851662100000002</v>
      </c>
      <c r="V36" s="74">
        <v>38.196005845584693</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0.26897595000000002</v>
      </c>
      <c r="E37" s="74">
        <v>0.28032612000000001</v>
      </c>
      <c r="F37" s="74">
        <v>0.25428220000000001</v>
      </c>
      <c r="G37" s="74">
        <v>0.24572829000000002</v>
      </c>
      <c r="H37" s="74">
        <v>0.25219796</v>
      </c>
      <c r="I37" s="74">
        <v>0.27569200999999999</v>
      </c>
      <c r="J37" s="74">
        <v>0.24583687000000001</v>
      </c>
      <c r="K37" s="74">
        <v>0.27117869</v>
      </c>
      <c r="L37" s="74">
        <v>0.26688015999999998</v>
      </c>
      <c r="M37" s="74">
        <v>0.21570265</v>
      </c>
      <c r="N37" s="74">
        <v>0.24690568999999998</v>
      </c>
      <c r="O37" s="74">
        <v>0.23948975</v>
      </c>
      <c r="P37" s="74">
        <v>0.24468482999999996</v>
      </c>
      <c r="Q37" s="74">
        <v>0.27307465000000003</v>
      </c>
      <c r="R37" s="74">
        <v>0.30036192</v>
      </c>
      <c r="S37" s="74">
        <v>0.26846924</v>
      </c>
      <c r="T37" s="74">
        <v>0.26762541999999995</v>
      </c>
      <c r="U37" s="74">
        <v>0.30421349000000003</v>
      </c>
      <c r="V37" s="74">
        <v>1.419609564940737</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22.249070530000001</v>
      </c>
      <c r="E38" s="71">
        <v>21.452379819999997</v>
      </c>
      <c r="F38" s="71">
        <v>20.223339680000002</v>
      </c>
      <c r="G38" s="71">
        <v>21.15526697</v>
      </c>
      <c r="H38" s="71">
        <v>21.189743709999998</v>
      </c>
      <c r="I38" s="71">
        <v>24.667708600000001</v>
      </c>
      <c r="J38" s="71">
        <v>21.069445890000001</v>
      </c>
      <c r="K38" s="71">
        <v>22.02537324</v>
      </c>
      <c r="L38" s="71">
        <v>22.055285260000002</v>
      </c>
      <c r="M38" s="71">
        <v>18.7415977</v>
      </c>
      <c r="N38" s="71">
        <v>19.328949720000001</v>
      </c>
      <c r="O38" s="71">
        <v>19.785810549999997</v>
      </c>
      <c r="P38" s="71">
        <v>20.051519989999999</v>
      </c>
      <c r="Q38" s="71">
        <v>19.58875299</v>
      </c>
      <c r="R38" s="71">
        <v>19.257239140000003</v>
      </c>
      <c r="S38" s="71">
        <v>18.3328834</v>
      </c>
      <c r="T38" s="71">
        <v>19.801422849999998</v>
      </c>
      <c r="U38" s="71">
        <v>14.789068049999999</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5.4905548399999997</v>
      </c>
      <c r="E39" s="74">
        <v>5.2623982500000004</v>
      </c>
      <c r="F39" s="74">
        <v>5.1112059099999998</v>
      </c>
      <c r="G39" s="74">
        <v>4.97988623</v>
      </c>
      <c r="H39" s="74">
        <v>4.5058219299999998</v>
      </c>
      <c r="I39" s="74">
        <v>4.9595472099999993</v>
      </c>
      <c r="J39" s="74">
        <v>4.85985304</v>
      </c>
      <c r="K39" s="74">
        <v>4.7676485099999999</v>
      </c>
      <c r="L39" s="74">
        <v>4.8336236599999998</v>
      </c>
      <c r="M39" s="74">
        <v>4.6003368600000005</v>
      </c>
      <c r="N39" s="74">
        <v>4.8409422400000004</v>
      </c>
      <c r="O39" s="74">
        <v>5.0359876799999999</v>
      </c>
      <c r="P39" s="74">
        <v>5.1736721000000001</v>
      </c>
      <c r="Q39" s="74">
        <v>5.0638942399999998</v>
      </c>
      <c r="R39" s="74">
        <v>5.0404769800000002</v>
      </c>
      <c r="S39" s="74">
        <v>4.9439767000000003</v>
      </c>
      <c r="T39" s="74">
        <v>5.0812619299999993</v>
      </c>
      <c r="U39" s="74">
        <v>3.7950367999999997</v>
      </c>
      <c r="V39" s="74">
        <v>25.661094986982629</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7.3087E-4</v>
      </c>
      <c r="E40" s="74">
        <v>1.3327599999999999E-3</v>
      </c>
      <c r="F40" s="74">
        <v>2.1065999999999997E-3</v>
      </c>
      <c r="G40" s="74">
        <v>3.1169799999999997E-3</v>
      </c>
      <c r="H40" s="74">
        <v>6.2770099999999995E-3</v>
      </c>
      <c r="I40" s="74">
        <v>9.2649699999999991E-3</v>
      </c>
      <c r="J40" s="74">
        <v>1.7282409999999998E-2</v>
      </c>
      <c r="K40" s="74">
        <v>2.3710540000000002E-2</v>
      </c>
      <c r="L40" s="74">
        <v>2.618243E-2</v>
      </c>
      <c r="M40" s="74">
        <v>3.0459469999999999E-2</v>
      </c>
      <c r="N40" s="74">
        <v>3.6066960000000002E-2</v>
      </c>
      <c r="O40" s="74">
        <v>4.4632119999999997E-2</v>
      </c>
      <c r="P40" s="74">
        <v>5.5693119999999999E-2</v>
      </c>
      <c r="Q40" s="74">
        <v>5.9656859999999999E-2</v>
      </c>
      <c r="R40" s="74">
        <v>6.3796390000000008E-2</v>
      </c>
      <c r="S40" s="74">
        <v>6.0404229999999996E-2</v>
      </c>
      <c r="T40" s="74">
        <v>7.9171690000000003E-2</v>
      </c>
      <c r="U40" s="74">
        <v>5.9130879999999997E-2</v>
      </c>
      <c r="V40" s="74">
        <v>0.39982830425883392</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11.73788279</v>
      </c>
      <c r="E41" s="74">
        <v>11.805597949999999</v>
      </c>
      <c r="F41" s="74">
        <v>10.54442044</v>
      </c>
      <c r="G41" s="74">
        <v>11.813485870000001</v>
      </c>
      <c r="H41" s="74">
        <v>11.877904819999999</v>
      </c>
      <c r="I41" s="74">
        <v>13.75596603</v>
      </c>
      <c r="J41" s="74">
        <v>10.77360736</v>
      </c>
      <c r="K41" s="74">
        <v>11.70945886</v>
      </c>
      <c r="L41" s="74">
        <v>12.225666799999999</v>
      </c>
      <c r="M41" s="74">
        <v>9.2854514300000002</v>
      </c>
      <c r="N41" s="74">
        <v>9.9315393800000002</v>
      </c>
      <c r="O41" s="74">
        <v>10.23100166</v>
      </c>
      <c r="P41" s="74">
        <v>9.9919636699999987</v>
      </c>
      <c r="Q41" s="74">
        <v>9.8497626599999997</v>
      </c>
      <c r="R41" s="74">
        <v>9.3849721200000005</v>
      </c>
      <c r="S41" s="74">
        <v>8.8225293800000006</v>
      </c>
      <c r="T41" s="74">
        <v>9.9111250900000005</v>
      </c>
      <c r="U41" s="74">
        <v>7.4023116700000005</v>
      </c>
      <c r="V41" s="74">
        <v>50.052590501130332</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23.090769999999999</v>
      </c>
      <c r="E42" s="71">
        <v>23.709769999999999</v>
      </c>
      <c r="F42" s="71">
        <v>23.922220000000003</v>
      </c>
      <c r="G42" s="71">
        <v>22.83304</v>
      </c>
      <c r="H42" s="71">
        <v>22.549130000000002</v>
      </c>
      <c r="I42" s="71">
        <v>23.899529999999999</v>
      </c>
      <c r="J42" s="71">
        <v>22.586839999999999</v>
      </c>
      <c r="K42" s="71">
        <v>22.913</v>
      </c>
      <c r="L42" s="71">
        <v>21.661200000000001</v>
      </c>
      <c r="M42" s="71">
        <v>20.41723</v>
      </c>
      <c r="N42" s="71">
        <v>21.007639999999999</v>
      </c>
      <c r="O42" s="71">
        <v>21.98668</v>
      </c>
      <c r="P42" s="71">
        <v>22.776630000000001</v>
      </c>
      <c r="Q42" s="71">
        <v>22.788720000000001</v>
      </c>
      <c r="R42" s="71">
        <v>21.6008</v>
      </c>
      <c r="S42" s="71">
        <v>21.211269999999999</v>
      </c>
      <c r="T42" s="71">
        <v>21.05725</v>
      </c>
      <c r="U42" s="71">
        <v>19.929590000000001</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4.0385210000000002</v>
      </c>
      <c r="E43" s="74">
        <v>4.0966899999999997</v>
      </c>
      <c r="F43" s="74">
        <v>4.0841310000000002</v>
      </c>
      <c r="G43" s="74">
        <v>4.061966</v>
      </c>
      <c r="H43" s="74">
        <v>4.0461070000000001</v>
      </c>
      <c r="I43" s="74">
        <v>4.0481509999999998</v>
      </c>
      <c r="J43" s="74">
        <v>4.1026940000000005</v>
      </c>
      <c r="K43" s="74">
        <v>3.922428</v>
      </c>
      <c r="L43" s="74">
        <v>3.8232539999999999</v>
      </c>
      <c r="M43" s="74">
        <v>3.7061550000000003</v>
      </c>
      <c r="N43" s="74">
        <v>3.782416</v>
      </c>
      <c r="O43" s="74">
        <v>3.9058249999999997</v>
      </c>
      <c r="P43" s="74">
        <v>3.9670399999999999</v>
      </c>
      <c r="Q43" s="74">
        <v>4.1124900000000002</v>
      </c>
      <c r="R43" s="74">
        <v>4.1773249999999997</v>
      </c>
      <c r="S43" s="74">
        <v>3.4634399999999999</v>
      </c>
      <c r="T43" s="74">
        <v>3.588962</v>
      </c>
      <c r="U43" s="74">
        <v>3.6319729999999999</v>
      </c>
      <c r="V43" s="74">
        <v>18.22402267181613</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8.2590020000000006</v>
      </c>
      <c r="E44" s="74">
        <v>8.4967369999999995</v>
      </c>
      <c r="F44" s="74">
        <v>8.3732690000000005</v>
      </c>
      <c r="G44" s="74">
        <v>8.5077940000000005</v>
      </c>
      <c r="H44" s="74">
        <v>8.0164019999999994</v>
      </c>
      <c r="I44" s="74">
        <v>8.2230799999999995</v>
      </c>
      <c r="J44" s="74">
        <v>8.2599439999999991</v>
      </c>
      <c r="K44" s="74">
        <v>7.8211769999999996</v>
      </c>
      <c r="L44" s="74">
        <v>7.4767070000000002</v>
      </c>
      <c r="M44" s="74">
        <v>6.7859740000000004</v>
      </c>
      <c r="N44" s="74">
        <v>6.8607909999999999</v>
      </c>
      <c r="O44" s="74">
        <v>6.7975150000000006</v>
      </c>
      <c r="P44" s="74">
        <v>6.8735039999999996</v>
      </c>
      <c r="Q44" s="74">
        <v>6.8992070000000005</v>
      </c>
      <c r="R44" s="74">
        <v>6.6402349999999997</v>
      </c>
      <c r="S44" s="74">
        <v>5.9642280000000003</v>
      </c>
      <c r="T44" s="74">
        <v>5.8242729999999998</v>
      </c>
      <c r="U44" s="74">
        <v>5.5071409999999998</v>
      </c>
      <c r="V44" s="74">
        <v>27.632986930488784</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6.8548770000000009E-2</v>
      </c>
      <c r="E45" s="74">
        <v>7.3445109999999994E-2</v>
      </c>
      <c r="F45" s="74">
        <v>7.2465849999999998E-2</v>
      </c>
      <c r="G45" s="74">
        <v>7.5403650000000003E-2</v>
      </c>
      <c r="H45" s="74">
        <v>7.6382919999999993E-2</v>
      </c>
      <c r="I45" s="74">
        <v>5.6797550000000002E-2</v>
      </c>
      <c r="J45" s="74">
        <v>3.8191459999999997E-2</v>
      </c>
      <c r="K45" s="74">
        <v>2.669819E-2</v>
      </c>
      <c r="L45" s="74">
        <v>3.0357309999999998E-2</v>
      </c>
      <c r="M45" s="74">
        <v>3.9170730000000001E-2</v>
      </c>
      <c r="N45" s="74">
        <v>2.8398779999999998E-2</v>
      </c>
      <c r="O45" s="74">
        <v>2.3502439999999999E-2</v>
      </c>
      <c r="P45" s="74">
        <v>2.3511250000000001E-2</v>
      </c>
      <c r="Q45" s="74">
        <v>1.7972510000000001E-2</v>
      </c>
      <c r="R45" s="74">
        <v>7.3332199999999997E-3</v>
      </c>
      <c r="S45" s="74">
        <v>1.1248939999999999E-2</v>
      </c>
      <c r="T45" s="74">
        <v>0</v>
      </c>
      <c r="U45" s="74">
        <v>0</v>
      </c>
      <c r="V45" s="74">
        <v>0</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6.8572659999999994E-2</v>
      </c>
      <c r="E46" s="74">
        <v>4.9871020000000002E-2</v>
      </c>
      <c r="F46" s="74">
        <v>5.2987960000000001E-2</v>
      </c>
      <c r="G46" s="74">
        <v>5.2987960000000001E-2</v>
      </c>
      <c r="H46" s="74">
        <v>4.9871020000000002E-2</v>
      </c>
      <c r="I46" s="74">
        <v>5.2987960000000001E-2</v>
      </c>
      <c r="J46" s="74">
        <v>4.467612E-2</v>
      </c>
      <c r="K46" s="74">
        <v>4.1559190000000003E-2</v>
      </c>
      <c r="L46" s="74">
        <v>4.363715E-2</v>
      </c>
      <c r="M46" s="74">
        <v>4.467612E-2</v>
      </c>
      <c r="N46" s="74">
        <v>3.7403270000000002E-2</v>
      </c>
      <c r="O46" s="74">
        <v>3.7403270000000002E-2</v>
      </c>
      <c r="P46" s="74">
        <v>3.284422E-2</v>
      </c>
      <c r="Q46" s="74">
        <v>3.4028660000000002E-2</v>
      </c>
      <c r="R46" s="74">
        <v>3.6478610000000002E-2</v>
      </c>
      <c r="S46" s="74">
        <v>3.4572840000000001E-2</v>
      </c>
      <c r="T46" s="74">
        <v>3.7183330000000001E-2</v>
      </c>
      <c r="U46" s="74">
        <v>4.1618499999999996E-2</v>
      </c>
      <c r="V46" s="74">
        <v>0.20882767783983511</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1.625319</v>
      </c>
      <c r="E47" s="74">
        <v>1.7831379999999999</v>
      </c>
      <c r="F47" s="74">
        <v>1.5475540000000001</v>
      </c>
      <c r="G47" s="74">
        <v>1.5480389999999999</v>
      </c>
      <c r="H47" s="74">
        <v>1.4796559999999999</v>
      </c>
      <c r="I47" s="74">
        <v>1.4590110000000001</v>
      </c>
      <c r="J47" s="74">
        <v>1.6036869999999999</v>
      </c>
      <c r="K47" s="74">
        <v>1.221973</v>
      </c>
      <c r="L47" s="74">
        <v>2.0050920000000003</v>
      </c>
      <c r="M47" s="74">
        <v>2.564184</v>
      </c>
      <c r="N47" s="74">
        <v>2.7472789999999998</v>
      </c>
      <c r="O47" s="74">
        <v>2.268024</v>
      </c>
      <c r="P47" s="74">
        <v>2.0223299999999997</v>
      </c>
      <c r="Q47" s="74">
        <v>2.3357589999999999</v>
      </c>
      <c r="R47" s="74">
        <v>1.9757</v>
      </c>
      <c r="S47" s="74">
        <v>2.123605</v>
      </c>
      <c r="T47" s="74">
        <v>1.7686379999999999</v>
      </c>
      <c r="U47" s="74">
        <v>1.782996</v>
      </c>
      <c r="V47" s="74">
        <v>8.9464760690009175</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141.78788</v>
      </c>
      <c r="E48" s="71">
        <v>149.11663000000001</v>
      </c>
      <c r="F48" s="71">
        <v>144.77715000000001</v>
      </c>
      <c r="G48" s="71">
        <v>149.59718999999998</v>
      </c>
      <c r="H48" s="71">
        <v>155.97462999999999</v>
      </c>
      <c r="I48" s="71">
        <v>165.15423999999999</v>
      </c>
      <c r="J48" s="71">
        <v>161.26105000000001</v>
      </c>
      <c r="K48" s="71">
        <v>169.35320000000002</v>
      </c>
      <c r="L48" s="71">
        <v>167.23333</v>
      </c>
      <c r="M48" s="71">
        <v>164.58764000000002</v>
      </c>
      <c r="N48" s="71">
        <v>185.44720999999998</v>
      </c>
      <c r="O48" s="71">
        <v>189.54648</v>
      </c>
      <c r="P48" s="71">
        <v>169.80574000000001</v>
      </c>
      <c r="Q48" s="71">
        <v>173.54889000000003</v>
      </c>
      <c r="R48" s="71">
        <v>174.88988999999998</v>
      </c>
      <c r="S48" s="71">
        <v>158.72055999999998</v>
      </c>
      <c r="T48" s="71">
        <v>165.92066</v>
      </c>
      <c r="U48" s="71">
        <v>171.85083999999998</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125.3505</v>
      </c>
      <c r="E49" s="74">
        <v>131.07660000000001</v>
      </c>
      <c r="F49" s="74">
        <v>126.0779</v>
      </c>
      <c r="G49" s="74">
        <v>130.63759999999999</v>
      </c>
      <c r="H49" s="74">
        <v>137.58109999999999</v>
      </c>
      <c r="I49" s="74">
        <v>146.70339999999999</v>
      </c>
      <c r="J49" s="74">
        <v>144.0761</v>
      </c>
      <c r="K49" s="74">
        <v>149.25670000000002</v>
      </c>
      <c r="L49" s="74">
        <v>145.42429999999999</v>
      </c>
      <c r="M49" s="74">
        <v>142.26270000000002</v>
      </c>
      <c r="N49" s="74">
        <v>156.28779999999998</v>
      </c>
      <c r="O49" s="74">
        <v>156.65090000000001</v>
      </c>
      <c r="P49" s="74">
        <v>152.44670000000002</v>
      </c>
      <c r="Q49" s="74">
        <v>151.15110000000001</v>
      </c>
      <c r="R49" s="74">
        <v>149.13499999999999</v>
      </c>
      <c r="S49" s="74">
        <v>132.56889999999999</v>
      </c>
      <c r="T49" s="74">
        <v>143.6515</v>
      </c>
      <c r="U49" s="74">
        <v>151.86179999999999</v>
      </c>
      <c r="V49" s="74">
        <v>88.368378065536362</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16.437380000000001</v>
      </c>
      <c r="E50" s="74">
        <v>18.040029999999998</v>
      </c>
      <c r="F50" s="74">
        <v>18.699249999999999</v>
      </c>
      <c r="G50" s="74">
        <v>18.959589999999999</v>
      </c>
      <c r="H50" s="74">
        <v>18.393529999999998</v>
      </c>
      <c r="I50" s="74">
        <v>18.450839999999999</v>
      </c>
      <c r="J50" s="74">
        <v>17.184950000000001</v>
      </c>
      <c r="K50" s="74">
        <v>20.096499999999999</v>
      </c>
      <c r="L50" s="74">
        <v>21.80903</v>
      </c>
      <c r="M50" s="74">
        <v>22.324939999999998</v>
      </c>
      <c r="N50" s="74">
        <v>29.159410000000001</v>
      </c>
      <c r="O50" s="74">
        <v>32.895580000000002</v>
      </c>
      <c r="P50" s="74">
        <v>17.35904</v>
      </c>
      <c r="Q50" s="74">
        <v>22.397790000000001</v>
      </c>
      <c r="R50" s="74">
        <v>25.75489</v>
      </c>
      <c r="S50" s="74">
        <v>26.15166</v>
      </c>
      <c r="T50" s="74">
        <v>22.269159999999999</v>
      </c>
      <c r="U50" s="74">
        <v>19.989039999999999</v>
      </c>
      <c r="V50" s="74">
        <v>11.631621934463633</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5.5539509999999996</v>
      </c>
      <c r="E51" s="74">
        <v>6.2829750000000004</v>
      </c>
      <c r="F51" s="74">
        <v>7.5645119999999997</v>
      </c>
      <c r="G51" s="74">
        <v>9.9326260000000008</v>
      </c>
      <c r="H51" s="74">
        <v>10.4383</v>
      </c>
      <c r="I51" s="74">
        <v>9.5908470000000001</v>
      </c>
      <c r="J51" s="74">
        <v>10.49855</v>
      </c>
      <c r="K51" s="74">
        <v>12.15483</v>
      </c>
      <c r="L51" s="74">
        <v>9.8944590000000012</v>
      </c>
      <c r="M51" s="74">
        <v>9.7290409999999987</v>
      </c>
      <c r="N51" s="74">
        <v>10.18552</v>
      </c>
      <c r="O51" s="74">
        <v>10.179930000000001</v>
      </c>
      <c r="P51" s="74">
        <v>10.883479999999999</v>
      </c>
      <c r="Q51" s="74">
        <v>7.8811719999999994</v>
      </c>
      <c r="R51" s="74">
        <v>7.462415</v>
      </c>
      <c r="S51" s="74">
        <v>7.7693069999999995</v>
      </c>
      <c r="T51" s="74">
        <v>8.609883</v>
      </c>
      <c r="U51" s="74">
        <v>8.3754080000000002</v>
      </c>
      <c r="V51" s="74">
        <v>4.8736497301962567</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10.284990000000001</v>
      </c>
      <c r="E52" s="74">
        <v>14.062989999999999</v>
      </c>
      <c r="F52" s="74">
        <v>9.9421949999999999</v>
      </c>
      <c r="G52" s="74">
        <v>12.85125</v>
      </c>
      <c r="H52" s="74">
        <v>16.99708</v>
      </c>
      <c r="I52" s="74">
        <v>19.45279</v>
      </c>
      <c r="J52" s="74">
        <v>18.946169999999999</v>
      </c>
      <c r="K52" s="74">
        <v>18.776959999999999</v>
      </c>
      <c r="L52" s="74">
        <v>18.445740000000001</v>
      </c>
      <c r="M52" s="74">
        <v>15.893040000000001</v>
      </c>
      <c r="N52" s="74">
        <v>16.880479999999999</v>
      </c>
      <c r="O52" s="74">
        <v>19.444089999999999</v>
      </c>
      <c r="P52" s="74">
        <v>17.338459999999998</v>
      </c>
      <c r="Q52" s="74">
        <v>12.49367</v>
      </c>
      <c r="R52" s="74">
        <v>13.219340000000001</v>
      </c>
      <c r="S52" s="74">
        <v>11.997770000000001</v>
      </c>
      <c r="T52" s="74">
        <v>9.152488</v>
      </c>
      <c r="U52" s="74">
        <v>13.32277</v>
      </c>
      <c r="V52" s="74">
        <v>7.7525195687143587</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21.93561</v>
      </c>
      <c r="E53" s="74">
        <v>23.507330000000003</v>
      </c>
      <c r="F53" s="74">
        <v>25.788049999999998</v>
      </c>
      <c r="G53" s="74">
        <v>25.472720000000002</v>
      </c>
      <c r="H53" s="74">
        <v>27.412650000000003</v>
      </c>
      <c r="I53" s="74">
        <v>29.73254</v>
      </c>
      <c r="J53" s="74">
        <v>33.530140000000003</v>
      </c>
      <c r="K53" s="74">
        <v>32.837789999999998</v>
      </c>
      <c r="L53" s="74">
        <v>33.234400000000001</v>
      </c>
      <c r="M53" s="74">
        <v>34.35371</v>
      </c>
      <c r="N53" s="74">
        <v>37.829879999999996</v>
      </c>
      <c r="O53" s="74">
        <v>30.989409999999999</v>
      </c>
      <c r="P53" s="74">
        <v>15.727259999999999</v>
      </c>
      <c r="Q53" s="74">
        <v>12.776389999999999</v>
      </c>
      <c r="R53" s="74">
        <v>11.466839999999999</v>
      </c>
      <c r="S53" s="74">
        <v>19.45674</v>
      </c>
      <c r="T53" s="74">
        <v>27.197320000000001</v>
      </c>
      <c r="U53" s="74">
        <v>24.468540000000001</v>
      </c>
      <c r="V53" s="74">
        <v>14.238242885516303</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2.0031530000000002</v>
      </c>
      <c r="E54" s="74">
        <v>2.4270559999999999</v>
      </c>
      <c r="F54" s="74">
        <v>2.8707009999999999</v>
      </c>
      <c r="G54" s="74">
        <v>4.0499429999999998</v>
      </c>
      <c r="H54" s="74">
        <v>4.4312479999999992</v>
      </c>
      <c r="I54" s="74">
        <v>3.9481229999999998</v>
      </c>
      <c r="J54" s="74">
        <v>2.7678419999999999</v>
      </c>
      <c r="K54" s="74">
        <v>2.7491399999999997</v>
      </c>
      <c r="L54" s="74">
        <v>3.9969549999999998</v>
      </c>
      <c r="M54" s="74">
        <v>2.7158929999999999</v>
      </c>
      <c r="N54" s="74">
        <v>3.1940520000000001</v>
      </c>
      <c r="O54" s="74">
        <v>4.6428050000000001</v>
      </c>
      <c r="P54" s="74">
        <v>3.7672469999999998</v>
      </c>
      <c r="Q54" s="74">
        <v>3.4723769999999998</v>
      </c>
      <c r="R54" s="74">
        <v>3.5791050000000002</v>
      </c>
      <c r="S54" s="74">
        <v>4.1850190000000005</v>
      </c>
      <c r="T54" s="74">
        <v>4.6304790000000002</v>
      </c>
      <c r="U54" s="74">
        <v>4.0589880000000003</v>
      </c>
      <c r="V54" s="74">
        <v>2.3619250275413264</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1.7071050000000001</v>
      </c>
      <c r="E55" s="74">
        <v>1.9208959999999999</v>
      </c>
      <c r="F55" s="74">
        <v>1.7246320000000002</v>
      </c>
      <c r="G55" s="74">
        <v>1.7111510000000001</v>
      </c>
      <c r="H55" s="74">
        <v>1.5746260000000001</v>
      </c>
      <c r="I55" s="74">
        <v>1.5302990000000001</v>
      </c>
      <c r="J55" s="74">
        <v>2.1690160000000001</v>
      </c>
      <c r="K55" s="74">
        <v>1.6977039999999999</v>
      </c>
      <c r="L55" s="74">
        <v>2.767023</v>
      </c>
      <c r="M55" s="74">
        <v>3.6968640000000001</v>
      </c>
      <c r="N55" s="74">
        <v>4.8915479999999993</v>
      </c>
      <c r="O55" s="74">
        <v>3.978812</v>
      </c>
      <c r="P55" s="74">
        <v>3.472734</v>
      </c>
      <c r="Q55" s="74">
        <v>4.2673269999999999</v>
      </c>
      <c r="R55" s="74">
        <v>3.5708660000000001</v>
      </c>
      <c r="S55" s="74">
        <v>3.599494</v>
      </c>
      <c r="T55" s="74">
        <v>3.3863220000000003</v>
      </c>
      <c r="U55" s="74">
        <v>3.434863</v>
      </c>
      <c r="V55" s="74">
        <v>1.9987467038275752</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114.32482000000002</v>
      </c>
      <c r="E56" s="71">
        <v>120.55023</v>
      </c>
      <c r="F56" s="71">
        <v>117.73654000000002</v>
      </c>
      <c r="G56" s="71">
        <v>126.25285</v>
      </c>
      <c r="H56" s="71">
        <v>131.66113000000001</v>
      </c>
      <c r="I56" s="71">
        <v>144.88078000000002</v>
      </c>
      <c r="J56" s="71">
        <v>141.80187000000001</v>
      </c>
      <c r="K56" s="71">
        <v>149.71866</v>
      </c>
      <c r="L56" s="71">
        <v>154.14069999999998</v>
      </c>
      <c r="M56" s="71">
        <v>146.83847</v>
      </c>
      <c r="N56" s="71">
        <v>152.23944</v>
      </c>
      <c r="O56" s="71">
        <v>158.05072000000001</v>
      </c>
      <c r="P56" s="71">
        <v>131.28048999999999</v>
      </c>
      <c r="Q56" s="71">
        <v>129.00006999999999</v>
      </c>
      <c r="R56" s="71">
        <v>124.55420999999998</v>
      </c>
      <c r="S56" s="71">
        <v>105.13459</v>
      </c>
      <c r="T56" s="71">
        <v>121.83252999999999</v>
      </c>
      <c r="U56" s="71">
        <v>112.10428300000001</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76.947820000000007</v>
      </c>
      <c r="E57" s="74">
        <v>81.381889999999999</v>
      </c>
      <c r="F57" s="74">
        <v>77.844490000000008</v>
      </c>
      <c r="G57" s="74">
        <v>82.025759999999991</v>
      </c>
      <c r="H57" s="74">
        <v>91.809690000000003</v>
      </c>
      <c r="I57" s="74">
        <v>102.2205</v>
      </c>
      <c r="J57" s="74">
        <v>100.73710000000001</v>
      </c>
      <c r="K57" s="74">
        <v>104.1827</v>
      </c>
      <c r="L57" s="74">
        <v>103.31189999999999</v>
      </c>
      <c r="M57" s="74">
        <v>102.7308</v>
      </c>
      <c r="N57" s="74">
        <v>112.5857</v>
      </c>
      <c r="O57" s="74">
        <v>115.3048</v>
      </c>
      <c r="P57" s="74">
        <v>112.56739999999999</v>
      </c>
      <c r="Q57" s="74">
        <v>111.199</v>
      </c>
      <c r="R57" s="74">
        <v>107.23039999999999</v>
      </c>
      <c r="S57" s="74">
        <v>93.190010000000001</v>
      </c>
      <c r="T57" s="74">
        <v>109.7367</v>
      </c>
      <c r="U57" s="74">
        <v>107.17530000000001</v>
      </c>
      <c r="V57" s="74">
        <v>95.603216159011524</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37.377000000000002</v>
      </c>
      <c r="E58" s="74">
        <v>39.168339999999993</v>
      </c>
      <c r="F58" s="74">
        <v>39.892050000000005</v>
      </c>
      <c r="G58" s="74">
        <v>44.227089999999997</v>
      </c>
      <c r="H58" s="74">
        <v>39.851440000000004</v>
      </c>
      <c r="I58" s="74">
        <v>42.66028</v>
      </c>
      <c r="J58" s="74">
        <v>41.064769999999996</v>
      </c>
      <c r="K58" s="74">
        <v>45.535959999999996</v>
      </c>
      <c r="L58" s="74">
        <v>50.828800000000001</v>
      </c>
      <c r="M58" s="74">
        <v>44.107669999999999</v>
      </c>
      <c r="N58" s="74">
        <v>39.653739999999999</v>
      </c>
      <c r="O58" s="74">
        <v>42.745919999999998</v>
      </c>
      <c r="P58" s="74">
        <v>18.713090000000001</v>
      </c>
      <c r="Q58" s="74">
        <v>17.801069999999999</v>
      </c>
      <c r="R58" s="74">
        <v>17.323810000000002</v>
      </c>
      <c r="S58" s="74">
        <v>11.94458</v>
      </c>
      <c r="T58" s="74">
        <v>12.095829999999999</v>
      </c>
      <c r="U58" s="74">
        <v>4.9289830000000006</v>
      </c>
      <c r="V58" s="74">
        <v>4.3967838409884843</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11.38048</v>
      </c>
      <c r="E59" s="74">
        <v>12.445309999999999</v>
      </c>
      <c r="F59" s="74">
        <v>12.875290000000001</v>
      </c>
      <c r="G59" s="74">
        <v>15.42048</v>
      </c>
      <c r="H59" s="74">
        <v>16.4543</v>
      </c>
      <c r="I59" s="74">
        <v>16.660799999999998</v>
      </c>
      <c r="J59" s="74">
        <v>15.2437</v>
      </c>
      <c r="K59" s="74">
        <v>19.615200000000002</v>
      </c>
      <c r="L59" s="74">
        <v>17.74746</v>
      </c>
      <c r="M59" s="74">
        <v>19.344349999999999</v>
      </c>
      <c r="N59" s="74">
        <v>21.382249999999999</v>
      </c>
      <c r="O59" s="74">
        <v>20.088259999999998</v>
      </c>
      <c r="P59" s="74">
        <v>20.43702</v>
      </c>
      <c r="Q59" s="74">
        <v>23.927319999999998</v>
      </c>
      <c r="R59" s="74">
        <v>26.583299999999998</v>
      </c>
      <c r="S59" s="74">
        <v>20.865159999999999</v>
      </c>
      <c r="T59" s="74">
        <v>25.278169999999999</v>
      </c>
      <c r="U59" s="74">
        <v>24.836729999999999</v>
      </c>
      <c r="V59" s="74">
        <v>22.155023283097933</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22.232509999999998</v>
      </c>
      <c r="E60" s="74">
        <v>25.32593</v>
      </c>
      <c r="F60" s="74">
        <v>21.326610000000002</v>
      </c>
      <c r="G60" s="74">
        <v>23.475840000000002</v>
      </c>
      <c r="H60" s="74">
        <v>28.32949</v>
      </c>
      <c r="I60" s="74">
        <v>32.142049999999998</v>
      </c>
      <c r="J60" s="74">
        <v>31.87584</v>
      </c>
      <c r="K60" s="74">
        <v>30.172310000000003</v>
      </c>
      <c r="L60" s="74">
        <v>30.41892</v>
      </c>
      <c r="M60" s="74">
        <v>28.638009999999998</v>
      </c>
      <c r="N60" s="74">
        <v>27.553169999999998</v>
      </c>
      <c r="O60" s="74">
        <v>31.061150000000001</v>
      </c>
      <c r="P60" s="74">
        <v>30.141970000000001</v>
      </c>
      <c r="Q60" s="74">
        <v>24.07734</v>
      </c>
      <c r="R60" s="74">
        <v>25.26417</v>
      </c>
      <c r="S60" s="74">
        <v>24.067589999999999</v>
      </c>
      <c r="T60" s="74">
        <v>28.049959999999999</v>
      </c>
      <c r="U60" s="74">
        <v>24.322959999999998</v>
      </c>
      <c r="V60" s="74">
        <v>21.696726787860545</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17.822680000000002</v>
      </c>
      <c r="E61" s="74">
        <v>18.148779999999999</v>
      </c>
      <c r="F61" s="74">
        <v>18.89498</v>
      </c>
      <c r="G61" s="74">
        <v>18.065540000000002</v>
      </c>
      <c r="H61" s="74">
        <v>21.802430000000001</v>
      </c>
      <c r="I61" s="74">
        <v>26.272790000000001</v>
      </c>
      <c r="J61" s="74">
        <v>27.006259999999997</v>
      </c>
      <c r="K61" s="74">
        <v>27.924330000000001</v>
      </c>
      <c r="L61" s="74">
        <v>27.665310000000002</v>
      </c>
      <c r="M61" s="74">
        <v>28.859029999999997</v>
      </c>
      <c r="N61" s="74">
        <v>35.12829</v>
      </c>
      <c r="O61" s="74">
        <v>31.070990000000002</v>
      </c>
      <c r="P61" s="74">
        <v>14.75151</v>
      </c>
      <c r="Q61" s="74">
        <v>11.07959</v>
      </c>
      <c r="R61" s="74">
        <v>9.4813910000000003</v>
      </c>
      <c r="S61" s="74">
        <v>18.151419999999998</v>
      </c>
      <c r="T61" s="74">
        <v>23.77289</v>
      </c>
      <c r="U61" s="74">
        <v>23.13898</v>
      </c>
      <c r="V61" s="74">
        <v>20.6405851594448</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5.3486670000000007</v>
      </c>
      <c r="E62" s="74">
        <v>5.7632200000000005</v>
      </c>
      <c r="F62" s="74">
        <v>5.9440029999999995</v>
      </c>
      <c r="G62" s="74">
        <v>6.4863500000000007</v>
      </c>
      <c r="H62" s="74">
        <v>6.6484309999999995</v>
      </c>
      <c r="I62" s="74">
        <v>6.9268770000000002</v>
      </c>
      <c r="J62" s="74">
        <v>6.5362209999999994</v>
      </c>
      <c r="K62" s="74">
        <v>6.0198479999999996</v>
      </c>
      <c r="L62" s="74">
        <v>7.0494769999999995</v>
      </c>
      <c r="M62" s="74">
        <v>6.2785539999999997</v>
      </c>
      <c r="N62" s="74">
        <v>6.7980540000000005</v>
      </c>
      <c r="O62" s="74">
        <v>8.5104380000000006</v>
      </c>
      <c r="P62" s="74">
        <v>7.7801390000000001</v>
      </c>
      <c r="Q62" s="74">
        <v>8.4766839999999988</v>
      </c>
      <c r="R62" s="74">
        <v>8.4276409999999995</v>
      </c>
      <c r="S62" s="74">
        <v>6.1544699999999999</v>
      </c>
      <c r="T62" s="74">
        <v>5.6843819999999994</v>
      </c>
      <c r="U62" s="74">
        <v>8.0200569999999995</v>
      </c>
      <c r="V62" s="74">
        <v>7.1541040051074578</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0.99165859999999995</v>
      </c>
      <c r="E63" s="74">
        <v>1.05358</v>
      </c>
      <c r="F63" s="74">
        <v>1.1533520000000002</v>
      </c>
      <c r="G63" s="74">
        <v>1.0402360000000002</v>
      </c>
      <c r="H63" s="74">
        <v>1.1352310000000001</v>
      </c>
      <c r="I63" s="74">
        <v>1.1263650000000001</v>
      </c>
      <c r="J63" s="74">
        <v>1.600881</v>
      </c>
      <c r="K63" s="74">
        <v>1.699114</v>
      </c>
      <c r="L63" s="74">
        <v>1.541509</v>
      </c>
      <c r="M63" s="74">
        <v>1.758486</v>
      </c>
      <c r="N63" s="74">
        <v>2.7480129999999998</v>
      </c>
      <c r="O63" s="74">
        <v>2.6121249999999998</v>
      </c>
      <c r="P63" s="74">
        <v>2.2196539999999998</v>
      </c>
      <c r="Q63" s="74">
        <v>2.339426</v>
      </c>
      <c r="R63" s="74">
        <v>2.2663130000000002</v>
      </c>
      <c r="S63" s="74">
        <v>2.0170089999999998</v>
      </c>
      <c r="T63" s="74">
        <v>2.462869</v>
      </c>
      <c r="U63" s="74">
        <v>2.1816360000000001</v>
      </c>
      <c r="V63" s="74">
        <v>1.946077296618542</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189.57907401</v>
      </c>
      <c r="E64" s="71">
        <v>185.54924009999999</v>
      </c>
      <c r="F64" s="71">
        <v>185.56170459999998</v>
      </c>
      <c r="G64" s="71">
        <v>185.36519514</v>
      </c>
      <c r="H64" s="71">
        <v>179.78740518000001</v>
      </c>
      <c r="I64" s="71">
        <v>192.48862561999999</v>
      </c>
      <c r="J64" s="71">
        <v>180.32410576000001</v>
      </c>
      <c r="K64" s="71">
        <v>178.30704290999998</v>
      </c>
      <c r="L64" s="71">
        <v>175.63551801</v>
      </c>
      <c r="M64" s="71">
        <v>168.48340051</v>
      </c>
      <c r="N64" s="71">
        <v>175.45977681000002</v>
      </c>
      <c r="O64" s="71">
        <v>176.52897826</v>
      </c>
      <c r="P64" s="71">
        <v>174.14495679000001</v>
      </c>
      <c r="Q64" s="71">
        <v>168.51371065000001</v>
      </c>
      <c r="R64" s="71">
        <v>162.31677593000001</v>
      </c>
      <c r="S64" s="71">
        <v>146.78155595000001</v>
      </c>
      <c r="T64" s="71">
        <v>154.58301913</v>
      </c>
      <c r="U64" s="71">
        <v>139.01290299000001</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247.37</v>
      </c>
      <c r="E65" s="71">
        <v>234.01</v>
      </c>
      <c r="F65" s="71">
        <v>225.52</v>
      </c>
      <c r="G65" s="71">
        <v>220.5</v>
      </c>
      <c r="H65" s="71">
        <v>222</v>
      </c>
      <c r="I65" s="71">
        <v>234.54</v>
      </c>
      <c r="J65" s="71">
        <v>216.35999999999999</v>
      </c>
      <c r="K65" s="71">
        <v>216.17</v>
      </c>
      <c r="L65" s="71">
        <v>213.2</v>
      </c>
      <c r="M65" s="71">
        <v>201.65</v>
      </c>
      <c r="N65" s="71">
        <v>205.97</v>
      </c>
      <c r="O65" s="71">
        <v>202.78</v>
      </c>
      <c r="P65" s="71">
        <v>194.38</v>
      </c>
      <c r="Q65" s="71">
        <v>183.76000000000002</v>
      </c>
      <c r="R65" s="71">
        <v>173.6</v>
      </c>
      <c r="S65" s="71">
        <v>163.19</v>
      </c>
      <c r="T65" s="71">
        <v>163.61999999999998</v>
      </c>
      <c r="U65" s="71">
        <v>140.78</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65.960000000000008</v>
      </c>
      <c r="E66" s="71">
        <v>63.22</v>
      </c>
      <c r="F66" s="71">
        <v>60.07</v>
      </c>
      <c r="G66" s="71">
        <v>59.69</v>
      </c>
      <c r="H66" s="71">
        <v>59.64</v>
      </c>
      <c r="I66" s="71">
        <v>63.39</v>
      </c>
      <c r="J66" s="71">
        <v>57.88</v>
      </c>
      <c r="K66" s="71">
        <v>58.8</v>
      </c>
      <c r="L66" s="71">
        <v>58.58</v>
      </c>
      <c r="M66" s="71">
        <v>52.35</v>
      </c>
      <c r="N66" s="71">
        <v>52.42</v>
      </c>
      <c r="O66" s="71">
        <v>52.38</v>
      </c>
      <c r="P66" s="71">
        <v>51.12</v>
      </c>
      <c r="Q66" s="71">
        <v>50.31</v>
      </c>
      <c r="R66" s="71">
        <v>48.419999999999995</v>
      </c>
      <c r="S66" s="71">
        <v>47.449999999999996</v>
      </c>
      <c r="T66" s="71">
        <v>46.82</v>
      </c>
      <c r="U66" s="71">
        <v>39.690000000000005</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104.14</v>
      </c>
      <c r="E67" s="75">
        <v>99.72</v>
      </c>
      <c r="F67" s="75">
        <v>95.68</v>
      </c>
      <c r="G67" s="75">
        <v>92.899999999999991</v>
      </c>
      <c r="H67" s="75">
        <v>94.95</v>
      </c>
      <c r="I67" s="75">
        <v>100.43</v>
      </c>
      <c r="J67" s="75">
        <v>92.02000000000001</v>
      </c>
      <c r="K67" s="75">
        <v>93.179999999999993</v>
      </c>
      <c r="L67" s="75">
        <v>91.39</v>
      </c>
      <c r="M67" s="75">
        <v>84.75</v>
      </c>
      <c r="N67" s="75">
        <v>85.01</v>
      </c>
      <c r="O67" s="75">
        <v>84.98</v>
      </c>
      <c r="P67" s="75">
        <v>83.74</v>
      </c>
      <c r="Q67" s="75">
        <v>79.990000000000009</v>
      </c>
      <c r="R67" s="75">
        <v>76.67</v>
      </c>
      <c r="S67" s="75">
        <v>77.259999999999991</v>
      </c>
      <c r="T67" s="75">
        <v>75.849999999999994</v>
      </c>
      <c r="U67" s="75">
        <v>64.11999999999999</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2900-000000000000}"/>
  </hyperlinks>
  <pageMargins left="0.18" right="0.25" top="0.75" bottom="0.75" header="0.3" footer="0.3"/>
  <pageSetup paperSize="9" scale="27"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Hoja41">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144.82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286</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186.99121530000002</v>
      </c>
      <c r="E4" s="66">
        <v>185.49210626000001</v>
      </c>
      <c r="F4" s="66">
        <v>185.05044302000002</v>
      </c>
      <c r="G4" s="66">
        <v>182.77399679999999</v>
      </c>
      <c r="H4" s="66">
        <v>170.71311761999999</v>
      </c>
      <c r="I4" s="66">
        <v>174.41564931000002</v>
      </c>
      <c r="J4" s="66">
        <v>168.23395813000002</v>
      </c>
      <c r="K4" s="66">
        <v>161.75575520000001</v>
      </c>
      <c r="L4" s="66">
        <v>155.85744696999998</v>
      </c>
      <c r="M4" s="66">
        <v>147.22608366999998</v>
      </c>
      <c r="N4" s="66">
        <v>153.01384865</v>
      </c>
      <c r="O4" s="66">
        <v>151.17888392</v>
      </c>
      <c r="P4" s="66">
        <v>153.53198126000001</v>
      </c>
      <c r="Q4" s="66">
        <v>150.60583205999998</v>
      </c>
      <c r="R4" s="66">
        <v>149.00291404000001</v>
      </c>
      <c r="S4" s="66">
        <v>137.67925253999999</v>
      </c>
      <c r="T4" s="66">
        <v>149.77141483</v>
      </c>
      <c r="U4" s="66">
        <v>144.81545764000001</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80.767808699999989</v>
      </c>
      <c r="E5" s="74">
        <v>79.576897819999999</v>
      </c>
      <c r="F5" s="74">
        <v>77.351404840000001</v>
      </c>
      <c r="G5" s="74">
        <v>73.474868200000003</v>
      </c>
      <c r="H5" s="74">
        <v>68.695177819999998</v>
      </c>
      <c r="I5" s="74">
        <v>65.928154149999997</v>
      </c>
      <c r="J5" s="74">
        <v>62.938500789999999</v>
      </c>
      <c r="K5" s="74">
        <v>55.910970859999999</v>
      </c>
      <c r="L5" s="74">
        <v>53.751509050000003</v>
      </c>
      <c r="M5" s="74">
        <v>51.992093840000003</v>
      </c>
      <c r="N5" s="74">
        <v>53.972376230000002</v>
      </c>
      <c r="O5" s="74">
        <v>51.690411670000003</v>
      </c>
      <c r="P5" s="74">
        <v>52.052538580000004</v>
      </c>
      <c r="Q5" s="74">
        <v>50.913885649999997</v>
      </c>
      <c r="R5" s="74">
        <v>50.060708130000002</v>
      </c>
      <c r="S5" s="74">
        <v>43.444612110000001</v>
      </c>
      <c r="T5" s="74">
        <v>49.569447010000005</v>
      </c>
      <c r="U5" s="74">
        <v>49.749018920000005</v>
      </c>
      <c r="V5" s="74">
        <v>34.353389983873271</v>
      </c>
      <c r="AD5" s="113"/>
      <c r="AE5" s="113"/>
      <c r="AO5" s="114" t="s">
        <v>320</v>
      </c>
      <c r="AP5" s="115">
        <f t="shared" ref="AP5:BF5" si="0">+E4/D4-1</f>
        <v>-8.0170024971221165E-3</v>
      </c>
      <c r="AQ5" s="115">
        <f t="shared" si="0"/>
        <v>-2.3810352305824178E-3</v>
      </c>
      <c r="AR5" s="115">
        <f t="shared" si="0"/>
        <v>-1.2301760443523935E-2</v>
      </c>
      <c r="AS5" s="115">
        <f t="shared" si="0"/>
        <v>-6.5987938061001006E-2</v>
      </c>
      <c r="AT5" s="115">
        <f t="shared" si="0"/>
        <v>2.1688618552686112E-2</v>
      </c>
      <c r="AU5" s="115">
        <f t="shared" si="0"/>
        <v>-3.544229663138132E-2</v>
      </c>
      <c r="AV5" s="115">
        <f t="shared" si="0"/>
        <v>-3.8507106424935267E-2</v>
      </c>
      <c r="AW5" s="115">
        <f t="shared" si="0"/>
        <v>-3.6464286681529012E-2</v>
      </c>
      <c r="AX5" s="115">
        <f t="shared" si="0"/>
        <v>-5.5379858119075975E-2</v>
      </c>
      <c r="AY5" s="115">
        <f t="shared" si="0"/>
        <v>3.9312089513791726E-2</v>
      </c>
      <c r="AZ5" s="115">
        <f t="shared" si="0"/>
        <v>-1.199214807149418E-2</v>
      </c>
      <c r="BA5" s="115">
        <f t="shared" si="0"/>
        <v>1.5564986848594531E-2</v>
      </c>
      <c r="BB5" s="115">
        <f t="shared" si="0"/>
        <v>-1.9058890375710846E-2</v>
      </c>
      <c r="BC5" s="115">
        <f t="shared" si="0"/>
        <v>-1.0643133788878711E-2</v>
      </c>
      <c r="BD5" s="115">
        <f t="shared" si="0"/>
        <v>-7.5996241905444628E-2</v>
      </c>
      <c r="BE5" s="115">
        <f t="shared" si="0"/>
        <v>8.7828500423379863E-2</v>
      </c>
      <c r="BF5" s="115">
        <f t="shared" si="0"/>
        <v>-3.3090140702919268E-2</v>
      </c>
    </row>
    <row r="6" spans="1:58" s="105" customFormat="1" ht="22.5" customHeight="1" x14ac:dyDescent="0.25">
      <c r="B6" s="111"/>
      <c r="C6" s="72" t="s">
        <v>0</v>
      </c>
      <c r="D6" s="74">
        <v>70.651246920000006</v>
      </c>
      <c r="E6" s="74">
        <v>69.191810580000009</v>
      </c>
      <c r="F6" s="74">
        <v>69.530868330000004</v>
      </c>
      <c r="G6" s="74">
        <v>69.519411179999992</v>
      </c>
      <c r="H6" s="74">
        <v>63.901912530000004</v>
      </c>
      <c r="I6" s="74">
        <v>68.056663849999993</v>
      </c>
      <c r="J6" s="74">
        <v>63.81414367</v>
      </c>
      <c r="K6" s="74">
        <v>61.355611040000007</v>
      </c>
      <c r="L6" s="74">
        <v>57.386715190000004</v>
      </c>
      <c r="M6" s="74">
        <v>50.706083359999994</v>
      </c>
      <c r="N6" s="74">
        <v>55.301504699999995</v>
      </c>
      <c r="O6" s="74">
        <v>58.079578670000004</v>
      </c>
      <c r="P6" s="74">
        <v>61.549023470000002</v>
      </c>
      <c r="Q6" s="74">
        <v>59.513395680000002</v>
      </c>
      <c r="R6" s="74">
        <v>60.949038170000001</v>
      </c>
      <c r="S6" s="74">
        <v>58.285859559999999</v>
      </c>
      <c r="T6" s="74">
        <v>62.430536119999999</v>
      </c>
      <c r="U6" s="74">
        <v>56.236568390000002</v>
      </c>
      <c r="V6" s="74">
        <v>38.833263593862853</v>
      </c>
      <c r="AI6" s="23"/>
      <c r="AO6" s="114" t="s">
        <v>319</v>
      </c>
      <c r="AP6" s="115">
        <f t="shared" ref="AP6:BF6" si="1">+E64/D64-1</f>
        <v>-4.7765988604505649E-3</v>
      </c>
      <c r="AQ6" s="115">
        <f t="shared" si="1"/>
        <v>-2.1049638826324268E-2</v>
      </c>
      <c r="AR6" s="115">
        <f t="shared" si="1"/>
        <v>-2.4386020980073253E-2</v>
      </c>
      <c r="AS6" s="115">
        <f t="shared" si="1"/>
        <v>-0.10589027192894029</v>
      </c>
      <c r="AT6" s="115">
        <f t="shared" si="1"/>
        <v>2.1808461556340974E-2</v>
      </c>
      <c r="AU6" s="115">
        <f t="shared" si="1"/>
        <v>-2.1182690802021398E-2</v>
      </c>
      <c r="AV6" s="115">
        <f t="shared" si="1"/>
        <v>-4.7278182027920779E-2</v>
      </c>
      <c r="AW6" s="115">
        <f t="shared" si="1"/>
        <v>-8.3180100826679926E-2</v>
      </c>
      <c r="AX6" s="115">
        <f t="shared" si="1"/>
        <v>-4.5382803468515087E-2</v>
      </c>
      <c r="AY6" s="115">
        <f t="shared" si="1"/>
        <v>2.3282436265459783E-2</v>
      </c>
      <c r="AZ6" s="115">
        <f t="shared" si="1"/>
        <v>-9.1121704598500219E-3</v>
      </c>
      <c r="BA6" s="115">
        <f t="shared" si="1"/>
        <v>-1.0577808460607852E-2</v>
      </c>
      <c r="BB6" s="115">
        <f t="shared" si="1"/>
        <v>-1.6823338321278025E-2</v>
      </c>
      <c r="BC6" s="115">
        <f t="shared" si="1"/>
        <v>-2.6117859432963408E-2</v>
      </c>
      <c r="BD6" s="115">
        <f t="shared" si="1"/>
        <v>-0.10963171659841475</v>
      </c>
      <c r="BE6" s="115">
        <f t="shared" si="1"/>
        <v>0.11249573510819588</v>
      </c>
      <c r="BF6" s="115">
        <f t="shared" si="1"/>
        <v>-4.6238175830479733E-3</v>
      </c>
    </row>
    <row r="7" spans="1:58" s="23" customFormat="1" ht="22.5" customHeight="1" x14ac:dyDescent="0.25">
      <c r="B7" s="72"/>
      <c r="C7" s="72" t="s">
        <v>5</v>
      </c>
      <c r="D7" s="74">
        <v>16.468919799999998</v>
      </c>
      <c r="E7" s="74">
        <v>16.67336637</v>
      </c>
      <c r="F7" s="74">
        <v>16.327841809999999</v>
      </c>
      <c r="G7" s="74">
        <v>15.79838867</v>
      </c>
      <c r="H7" s="74">
        <v>12.36833539</v>
      </c>
      <c r="I7" s="74">
        <v>13.67388502</v>
      </c>
      <c r="J7" s="74">
        <v>15.331475990000001</v>
      </c>
      <c r="K7" s="74">
        <v>15.714665610000001</v>
      </c>
      <c r="L7" s="74">
        <v>13.53625591</v>
      </c>
      <c r="M7" s="74">
        <v>13.05828397</v>
      </c>
      <c r="N7" s="74">
        <v>12.2993629</v>
      </c>
      <c r="O7" s="74">
        <v>10.978249180000001</v>
      </c>
      <c r="P7" s="74">
        <v>9.3390529400000002</v>
      </c>
      <c r="Q7" s="74">
        <v>8.5526492799999989</v>
      </c>
      <c r="R7" s="74">
        <v>6.4805952700000002</v>
      </c>
      <c r="S7" s="74">
        <v>5.0965011599999999</v>
      </c>
      <c r="T7" s="74">
        <v>5.5409570100000005</v>
      </c>
      <c r="U7" s="74">
        <v>7.3873207899999995</v>
      </c>
      <c r="V7" s="74">
        <v>5.1011963159100775</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v>0</v>
      </c>
      <c r="V8" s="74">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3.10173904</v>
      </c>
      <c r="E9" s="74">
        <v>3.1815107499999997</v>
      </c>
      <c r="F9" s="74">
        <v>2.8221095200000001</v>
      </c>
      <c r="G9" s="74">
        <v>3.5795745600000002</v>
      </c>
      <c r="H9" s="74">
        <v>4.22582345</v>
      </c>
      <c r="I9" s="74">
        <v>4.3960416999999996</v>
      </c>
      <c r="J9" s="74">
        <v>3.94075401</v>
      </c>
      <c r="K9" s="74">
        <v>3.6012408000000002</v>
      </c>
      <c r="L9" s="74">
        <v>4.5385119699999992</v>
      </c>
      <c r="M9" s="74">
        <v>5.0349079300000001</v>
      </c>
      <c r="N9" s="74">
        <v>3.9162098599999999</v>
      </c>
      <c r="O9" s="74">
        <v>3.64913102</v>
      </c>
      <c r="P9" s="74">
        <v>3.1130890599999996</v>
      </c>
      <c r="Q9" s="74">
        <v>4.1956315999999996</v>
      </c>
      <c r="R9" s="74">
        <v>3.9833938400000002</v>
      </c>
      <c r="S9" s="74">
        <v>4.0894534199999999</v>
      </c>
      <c r="T9" s="74">
        <v>3.9033821</v>
      </c>
      <c r="U9" s="74">
        <v>2.4613705799999996</v>
      </c>
      <c r="V9" s="74">
        <v>1.6996601192386354</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6.6557427200000001</v>
      </c>
      <c r="E10" s="74">
        <v>7.6528071400000002</v>
      </c>
      <c r="F10" s="74">
        <v>9.5462621599999995</v>
      </c>
      <c r="G10" s="74">
        <v>11.419096439999999</v>
      </c>
      <c r="H10" s="74">
        <v>12.09188091</v>
      </c>
      <c r="I10" s="74">
        <v>12.65195874</v>
      </c>
      <c r="J10" s="74">
        <v>11.28933458</v>
      </c>
      <c r="K10" s="74">
        <v>13.52986621</v>
      </c>
      <c r="L10" s="74">
        <v>14.64942647</v>
      </c>
      <c r="M10" s="74">
        <v>13.998603859999999</v>
      </c>
      <c r="N10" s="74">
        <v>14.594518519999999</v>
      </c>
      <c r="O10" s="74">
        <v>14.360533910000001</v>
      </c>
      <c r="P10" s="74">
        <v>14.861289769999999</v>
      </c>
      <c r="Q10" s="74">
        <v>14.514355009999999</v>
      </c>
      <c r="R10" s="74">
        <v>14.81566348</v>
      </c>
      <c r="S10" s="74">
        <v>14.633837799999998</v>
      </c>
      <c r="T10" s="74">
        <v>15.172188609999999</v>
      </c>
      <c r="U10" s="74">
        <v>15.679007649999999</v>
      </c>
      <c r="V10" s="74">
        <v>10.826888168925167</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0.20419830999999999</v>
      </c>
      <c r="E11" s="74">
        <v>0.25849321000000003</v>
      </c>
      <c r="F11" s="74">
        <v>0.35030483000000001</v>
      </c>
      <c r="G11" s="74">
        <v>0.43466824999999998</v>
      </c>
      <c r="H11" s="74">
        <v>0.62086324000000004</v>
      </c>
      <c r="I11" s="74">
        <v>0.9487158</v>
      </c>
      <c r="J11" s="74">
        <v>1.7760804299999999</v>
      </c>
      <c r="K11" s="74">
        <v>2.77512187</v>
      </c>
      <c r="L11" s="74">
        <v>3.1377602200000001</v>
      </c>
      <c r="M11" s="74">
        <v>3.2236820499999999</v>
      </c>
      <c r="N11" s="74">
        <v>3.2496023599999999</v>
      </c>
      <c r="O11" s="74">
        <v>3.4221918900000001</v>
      </c>
      <c r="P11" s="74">
        <v>3.6222873200000003</v>
      </c>
      <c r="Q11" s="74">
        <v>3.4718433900000001</v>
      </c>
      <c r="R11" s="74">
        <v>3.7746210099999997</v>
      </c>
      <c r="S11" s="74">
        <v>3.7584632400000002</v>
      </c>
      <c r="T11" s="74">
        <v>3.9531011999999999</v>
      </c>
      <c r="U11" s="74">
        <v>4.1436963599999999</v>
      </c>
      <c r="V11" s="74">
        <v>2.8613633016310369</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9.1415598099999897</v>
      </c>
      <c r="E12" s="70">
        <v>8.9572203900000034</v>
      </c>
      <c r="F12" s="70">
        <v>9.1216515300000083</v>
      </c>
      <c r="G12" s="70">
        <v>8.5479894999999999</v>
      </c>
      <c r="H12" s="70">
        <v>8.8091242799999918</v>
      </c>
      <c r="I12" s="70">
        <v>8.7602300500000183</v>
      </c>
      <c r="J12" s="70">
        <v>9.143668660000003</v>
      </c>
      <c r="K12" s="70">
        <v>8.8682788100000209</v>
      </c>
      <c r="L12" s="70">
        <v>8.8572681599999896</v>
      </c>
      <c r="M12" s="70">
        <v>9.2124286599999721</v>
      </c>
      <c r="N12" s="70">
        <v>9.6802740800000038</v>
      </c>
      <c r="O12" s="70">
        <v>8.9987875799999983</v>
      </c>
      <c r="P12" s="70">
        <v>8.9947001200000045</v>
      </c>
      <c r="Q12" s="70">
        <v>9.4440714499999956</v>
      </c>
      <c r="R12" s="70">
        <v>8.9388941400000022</v>
      </c>
      <c r="S12" s="70">
        <v>8.3705252499999858</v>
      </c>
      <c r="T12" s="70">
        <v>9.2018027800000084</v>
      </c>
      <c r="U12" s="70">
        <v>9.1584749499999987</v>
      </c>
      <c r="V12" s="70">
        <v>6.324238516558955</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142.97269863</v>
      </c>
      <c r="E13" s="71">
        <v>141.58566789000002</v>
      </c>
      <c r="F13" s="71">
        <v>140.22908867000001</v>
      </c>
      <c r="G13" s="71">
        <v>139.97128759</v>
      </c>
      <c r="H13" s="71">
        <v>131.72125346000001</v>
      </c>
      <c r="I13" s="71">
        <v>134.98400873999998</v>
      </c>
      <c r="J13" s="71">
        <v>129.0618618</v>
      </c>
      <c r="K13" s="71">
        <v>126.51421053</v>
      </c>
      <c r="L13" s="71">
        <v>121.70340552</v>
      </c>
      <c r="M13" s="71">
        <v>117.36251372000001</v>
      </c>
      <c r="N13" s="71">
        <v>119.64254640999999</v>
      </c>
      <c r="O13" s="71">
        <v>118.86858083999999</v>
      </c>
      <c r="P13" s="71">
        <v>119.56504923999999</v>
      </c>
      <c r="Q13" s="71">
        <v>119.46582849000001</v>
      </c>
      <c r="R13" s="71">
        <v>118.29913424</v>
      </c>
      <c r="S13" s="71">
        <v>107.89884425</v>
      </c>
      <c r="T13" s="71">
        <v>117.400026</v>
      </c>
      <c r="U13" s="71">
        <v>113.89211238999999</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63.462107100000004</v>
      </c>
      <c r="E14" s="74">
        <v>63.074032670000001</v>
      </c>
      <c r="F14" s="74">
        <v>62.475759530000005</v>
      </c>
      <c r="G14" s="74">
        <v>60.321899780000003</v>
      </c>
      <c r="H14" s="74">
        <v>55.763618990000005</v>
      </c>
      <c r="I14" s="74">
        <v>54.42997038</v>
      </c>
      <c r="J14" s="74">
        <v>53.656561099999998</v>
      </c>
      <c r="K14" s="74">
        <v>49.502290529999996</v>
      </c>
      <c r="L14" s="74">
        <v>46.529296840000001</v>
      </c>
      <c r="M14" s="74">
        <v>47.834465459999997</v>
      </c>
      <c r="N14" s="74">
        <v>47.138112640000003</v>
      </c>
      <c r="O14" s="74">
        <v>46.12049537</v>
      </c>
      <c r="P14" s="74">
        <v>45.462827760000003</v>
      </c>
      <c r="Q14" s="74">
        <v>45.886062429999996</v>
      </c>
      <c r="R14" s="74">
        <v>45.275768079999999</v>
      </c>
      <c r="S14" s="74">
        <v>38.34801891</v>
      </c>
      <c r="T14" s="74">
        <v>43.606293819999998</v>
      </c>
      <c r="U14" s="74">
        <v>44.23109238</v>
      </c>
      <c r="V14" s="74">
        <v>38.835957514370939</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41.582981610000004</v>
      </c>
      <c r="E15" s="74">
        <v>39.403775049999993</v>
      </c>
      <c r="F15" s="74">
        <v>36.995395940000002</v>
      </c>
      <c r="G15" s="74">
        <v>37.321079869999998</v>
      </c>
      <c r="H15" s="74">
        <v>36.63747901</v>
      </c>
      <c r="I15" s="74">
        <v>39.065279649999994</v>
      </c>
      <c r="J15" s="74">
        <v>35.831278079999997</v>
      </c>
      <c r="K15" s="74">
        <v>35.69219966</v>
      </c>
      <c r="L15" s="74">
        <v>35.452629139999999</v>
      </c>
      <c r="M15" s="74">
        <v>31.20245302</v>
      </c>
      <c r="N15" s="74">
        <v>33.369822939999999</v>
      </c>
      <c r="O15" s="74">
        <v>33.677465869999999</v>
      </c>
      <c r="P15" s="74">
        <v>34.360022069999999</v>
      </c>
      <c r="Q15" s="74">
        <v>34.009885320000002</v>
      </c>
      <c r="R15" s="74">
        <v>33.49888661</v>
      </c>
      <c r="S15" s="74">
        <v>32.269809089999995</v>
      </c>
      <c r="T15" s="74">
        <v>34.800892330000003</v>
      </c>
      <c r="U15" s="74">
        <v>29.77360869</v>
      </c>
      <c r="V15" s="74">
        <v>26.141940881776282</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4.4073555999999998</v>
      </c>
      <c r="E16" s="74">
        <v>4.0778731600000002</v>
      </c>
      <c r="F16" s="74">
        <v>3.9561342900000001</v>
      </c>
      <c r="G16" s="74">
        <v>3.5600855</v>
      </c>
      <c r="H16" s="74">
        <v>2.03188586</v>
      </c>
      <c r="I16" s="74">
        <v>3.1609260199999998</v>
      </c>
      <c r="J16" s="74">
        <v>3.67330208</v>
      </c>
      <c r="K16" s="74">
        <v>3.5372274299999997</v>
      </c>
      <c r="L16" s="74">
        <v>2.5610192400000003</v>
      </c>
      <c r="M16" s="74">
        <v>2.6811917199999997</v>
      </c>
      <c r="N16" s="74">
        <v>1.9608092699999999</v>
      </c>
      <c r="O16" s="74">
        <v>2.23649188</v>
      </c>
      <c r="P16" s="74">
        <v>1.6442846600000001</v>
      </c>
      <c r="Q16" s="74">
        <v>1.6771448900000001</v>
      </c>
      <c r="R16" s="74">
        <v>1.59069466</v>
      </c>
      <c r="S16" s="74">
        <v>1.2616604500000002</v>
      </c>
      <c r="T16" s="74">
        <v>1.5356280600000001</v>
      </c>
      <c r="U16" s="74">
        <v>1.92069822</v>
      </c>
      <c r="V16" s="74">
        <v>1.6864189975008683</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25.832335999999998</v>
      </c>
      <c r="E17" s="74">
        <v>26.51079</v>
      </c>
      <c r="F17" s="74">
        <v>26.559380000000001</v>
      </c>
      <c r="G17" s="74">
        <v>26.559466</v>
      </c>
      <c r="H17" s="74">
        <v>24.901558000000001</v>
      </c>
      <c r="I17" s="74">
        <v>25.699981999999999</v>
      </c>
      <c r="J17" s="74">
        <v>25.918594000000002</v>
      </c>
      <c r="K17" s="74">
        <v>25.481197999999999</v>
      </c>
      <c r="L17" s="74">
        <v>24.679248000000001</v>
      </c>
      <c r="M17" s="74">
        <v>24.172105999999999</v>
      </c>
      <c r="N17" s="74">
        <v>24.688966000000001</v>
      </c>
      <c r="O17" s="74">
        <v>24.564696000000001</v>
      </c>
      <c r="P17" s="74">
        <v>25.07637347</v>
      </c>
      <c r="Q17" s="74">
        <v>25.173653399999999</v>
      </c>
      <c r="R17" s="74">
        <v>25.081239689999997</v>
      </c>
      <c r="S17" s="74">
        <v>23.642781070000002</v>
      </c>
      <c r="T17" s="74">
        <v>25.105104860000001</v>
      </c>
      <c r="U17" s="74">
        <v>24.901892919999998</v>
      </c>
      <c r="V17" s="74">
        <v>21.864457860548423</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3.3226662400000002</v>
      </c>
      <c r="E18" s="74">
        <v>3.3765746800000001</v>
      </c>
      <c r="F18" s="74">
        <v>3.33694947</v>
      </c>
      <c r="G18" s="74">
        <v>3.4536276899999998</v>
      </c>
      <c r="H18" s="74">
        <v>3.39205216</v>
      </c>
      <c r="I18" s="74">
        <v>3.59139637</v>
      </c>
      <c r="J18" s="74">
        <v>3.4611275799999999</v>
      </c>
      <c r="K18" s="74">
        <v>3.7063309900000001</v>
      </c>
      <c r="L18" s="74">
        <v>3.9892965899999999</v>
      </c>
      <c r="M18" s="74">
        <v>4.0378070199999998</v>
      </c>
      <c r="N18" s="74">
        <v>4.1555123000000007</v>
      </c>
      <c r="O18" s="74">
        <v>4.2749134199999999</v>
      </c>
      <c r="P18" s="74">
        <v>4.45354866</v>
      </c>
      <c r="Q18" s="74">
        <v>4.4494817900000001</v>
      </c>
      <c r="R18" s="74">
        <v>4.5138218600000002</v>
      </c>
      <c r="S18" s="74">
        <v>4.2349333199999997</v>
      </c>
      <c r="T18" s="74">
        <v>3.4801692499999999</v>
      </c>
      <c r="U18" s="74">
        <v>3.57425126</v>
      </c>
      <c r="V18" s="74">
        <v>3.1382781344512392</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4.3652520800000003</v>
      </c>
      <c r="E19" s="74">
        <v>5.14262233</v>
      </c>
      <c r="F19" s="74">
        <v>6.9054694400000001</v>
      </c>
      <c r="G19" s="74">
        <v>8.7551287599999998</v>
      </c>
      <c r="H19" s="74">
        <v>8.9946594300000005</v>
      </c>
      <c r="I19" s="74">
        <v>9.0364543200000007</v>
      </c>
      <c r="J19" s="74">
        <v>6.52099896</v>
      </c>
      <c r="K19" s="74">
        <v>8.5949638999999998</v>
      </c>
      <c r="L19" s="74">
        <v>8.4919157200000015</v>
      </c>
      <c r="M19" s="74">
        <v>7.4344904999999999</v>
      </c>
      <c r="N19" s="74">
        <v>8.3293232700000015</v>
      </c>
      <c r="O19" s="74">
        <v>7.9945183100000001</v>
      </c>
      <c r="P19" s="74">
        <v>8.5679926200000001</v>
      </c>
      <c r="Q19" s="74">
        <v>8.26960066</v>
      </c>
      <c r="R19" s="74">
        <v>8.3387233300000005</v>
      </c>
      <c r="S19" s="74">
        <v>8.1416414100000001</v>
      </c>
      <c r="T19" s="74">
        <v>8.8719376699999994</v>
      </c>
      <c r="U19" s="74">
        <v>9.4905689100000004</v>
      </c>
      <c r="V19" s="74">
        <v>8.3329466025720116</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26.118337</v>
      </c>
      <c r="E20" s="71">
        <v>27.014462759999997</v>
      </c>
      <c r="F20" s="71">
        <v>26.994400850000002</v>
      </c>
      <c r="G20" s="71">
        <v>27.445334370000001</v>
      </c>
      <c r="H20" s="71">
        <v>25.167124279999999</v>
      </c>
      <c r="I20" s="71">
        <v>25.977322969999999</v>
      </c>
      <c r="J20" s="71">
        <v>26.021909500000003</v>
      </c>
      <c r="K20" s="71">
        <v>25.737774099999999</v>
      </c>
      <c r="L20" s="71">
        <v>24.922997970000001</v>
      </c>
      <c r="M20" s="71">
        <v>24.06507934</v>
      </c>
      <c r="N20" s="71">
        <v>24.337232189999998</v>
      </c>
      <c r="O20" s="71">
        <v>24.920078870000001</v>
      </c>
      <c r="P20" s="71">
        <v>25.441380769999999</v>
      </c>
      <c r="Q20" s="71">
        <v>24.914925239999999</v>
      </c>
      <c r="R20" s="71">
        <v>25.271357399999999</v>
      </c>
      <c r="S20" s="71">
        <v>24.125667379999999</v>
      </c>
      <c r="T20" s="71">
        <v>24.859979749999997</v>
      </c>
      <c r="U20" s="71">
        <v>24.53401126</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4.052664</v>
      </c>
      <c r="E21" s="74">
        <v>3.9452500000000001</v>
      </c>
      <c r="F21" s="74">
        <v>3.0451739999999998</v>
      </c>
      <c r="G21" s="74">
        <v>2.7054740000000002</v>
      </c>
      <c r="H21" s="74">
        <v>2.2377199999999999</v>
      </c>
      <c r="I21" s="74">
        <v>1.8674040000000001</v>
      </c>
      <c r="J21" s="74">
        <v>1.7101099999999998</v>
      </c>
      <c r="K21" s="74">
        <v>1.6245399999999999</v>
      </c>
      <c r="L21" s="74">
        <v>1.3314520000000001</v>
      </c>
      <c r="M21" s="74">
        <v>1.218018</v>
      </c>
      <c r="N21" s="74">
        <v>1.1510239999999998</v>
      </c>
      <c r="O21" s="74">
        <v>1.043266</v>
      </c>
      <c r="P21" s="74">
        <v>0.9912956799999999</v>
      </c>
      <c r="Q21" s="74">
        <v>0.94850517999999995</v>
      </c>
      <c r="R21" s="74">
        <v>0.87316789000000006</v>
      </c>
      <c r="S21" s="74">
        <v>0.86372036000000008</v>
      </c>
      <c r="T21" s="74">
        <v>0.66633540000000002</v>
      </c>
      <c r="U21" s="74">
        <v>0.94314681</v>
      </c>
      <c r="V21" s="74">
        <v>3.8442421828414863</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12.836532</v>
      </c>
      <c r="E22" s="74">
        <v>13.594794</v>
      </c>
      <c r="F22" s="74">
        <v>14.847556000000001</v>
      </c>
      <c r="G22" s="74">
        <v>14.852114</v>
      </c>
      <c r="H22" s="74">
        <v>12.665134</v>
      </c>
      <c r="I22" s="74">
        <v>13.135468000000001</v>
      </c>
      <c r="J22" s="74">
        <v>12.431128000000001</v>
      </c>
      <c r="K22" s="74">
        <v>11.098987999999999</v>
      </c>
      <c r="L22" s="74">
        <v>9.3632500000000007</v>
      </c>
      <c r="M22" s="74">
        <v>8.0527820000000006</v>
      </c>
      <c r="N22" s="74">
        <v>9.5339599999999987</v>
      </c>
      <c r="O22" s="74">
        <v>10.848727999999999</v>
      </c>
      <c r="P22" s="74">
        <v>12.070038420000001</v>
      </c>
      <c r="Q22" s="74">
        <v>11.05422956</v>
      </c>
      <c r="R22" s="74">
        <v>12.18508226</v>
      </c>
      <c r="S22" s="74">
        <v>11.49671942</v>
      </c>
      <c r="T22" s="74">
        <v>12.38382198</v>
      </c>
      <c r="U22" s="74">
        <v>12.262522240000001</v>
      </c>
      <c r="V22" s="74">
        <v>49.981725817468302</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4.2500339999999994</v>
      </c>
      <c r="E23" s="74">
        <v>4.3376679999999999</v>
      </c>
      <c r="F23" s="74">
        <v>4.2772100000000002</v>
      </c>
      <c r="G23" s="74">
        <v>4.1788259999999999</v>
      </c>
      <c r="H23" s="74">
        <v>3.7337759999999998</v>
      </c>
      <c r="I23" s="74">
        <v>3.8213240000000002</v>
      </c>
      <c r="J23" s="74">
        <v>4.3119540000000001</v>
      </c>
      <c r="K23" s="74">
        <v>4.6534599999999999</v>
      </c>
      <c r="L23" s="74">
        <v>4.1703980000000005</v>
      </c>
      <c r="M23" s="74">
        <v>4.0010639999999995</v>
      </c>
      <c r="N23" s="74">
        <v>3.9033679999999999</v>
      </c>
      <c r="O23" s="74">
        <v>3.3026580000000001</v>
      </c>
      <c r="P23" s="74">
        <v>3.0182714799999997</v>
      </c>
      <c r="Q23" s="74">
        <v>2.6621870199999997</v>
      </c>
      <c r="R23" s="74">
        <v>1.8277407999999999</v>
      </c>
      <c r="S23" s="74">
        <v>1.29369533</v>
      </c>
      <c r="T23" s="74">
        <v>1.3704965999999998</v>
      </c>
      <c r="U23" s="74">
        <v>2.21188012</v>
      </c>
      <c r="V23" s="74">
        <v>9.01556658044837</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3.6917134000000003</v>
      </c>
      <c r="E25" s="74">
        <v>3.7345468199999998</v>
      </c>
      <c r="F25" s="74">
        <v>3.3093960099999999</v>
      </c>
      <c r="G25" s="74">
        <v>4.06148227</v>
      </c>
      <c r="H25" s="74">
        <v>4.59607031</v>
      </c>
      <c r="I25" s="74">
        <v>4.6789730199999999</v>
      </c>
      <c r="J25" s="74">
        <v>4.1070949499999996</v>
      </c>
      <c r="K25" s="74">
        <v>3.7714440900000001</v>
      </c>
      <c r="L25" s="74">
        <v>4.7017571699999996</v>
      </c>
      <c r="M25" s="74">
        <v>5.1820455000000001</v>
      </c>
      <c r="N25" s="74">
        <v>4.0393742499999998</v>
      </c>
      <c r="O25" s="74">
        <v>3.8060985599999997</v>
      </c>
      <c r="P25" s="74">
        <v>3.2701216199999998</v>
      </c>
      <c r="Q25" s="74">
        <v>4.3432365900000001</v>
      </c>
      <c r="R25" s="74">
        <v>4.1412023799999993</v>
      </c>
      <c r="S25" s="74">
        <v>4.2565919299999999</v>
      </c>
      <c r="T25" s="74">
        <v>4.0831389600000003</v>
      </c>
      <c r="U25" s="74">
        <v>2.6175238899999997</v>
      </c>
      <c r="V25" s="74">
        <v>10.668960172312238</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0.52931572000000005</v>
      </c>
      <c r="E26" s="74">
        <v>0.58003525999999994</v>
      </c>
      <c r="F26" s="74">
        <v>0.59800900000000001</v>
      </c>
      <c r="G26" s="74">
        <v>0.65924676000000004</v>
      </c>
      <c r="H26" s="74">
        <v>0.80230604000000005</v>
      </c>
      <c r="I26" s="74">
        <v>0.99628737999999994</v>
      </c>
      <c r="J26" s="74">
        <v>1.1297874999999999</v>
      </c>
      <c r="K26" s="74">
        <v>1.2687492299999998</v>
      </c>
      <c r="L26" s="74">
        <v>1.6669289699999998</v>
      </c>
      <c r="M26" s="74">
        <v>1.8218371600000001</v>
      </c>
      <c r="N26" s="74">
        <v>1.8768260700000001</v>
      </c>
      <c r="O26" s="74">
        <v>1.8930231399999999</v>
      </c>
      <c r="P26" s="74">
        <v>1.8792211700000001</v>
      </c>
      <c r="Q26" s="74">
        <v>1.8581571100000001</v>
      </c>
      <c r="R26" s="74">
        <v>1.89121731</v>
      </c>
      <c r="S26" s="74">
        <v>1.8951037399999999</v>
      </c>
      <c r="T26" s="74">
        <v>1.8447188299999999</v>
      </c>
      <c r="U26" s="74">
        <v>1.80507467</v>
      </c>
      <c r="V26" s="74">
        <v>7.3574380107299264</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0.20153230999999999</v>
      </c>
      <c r="E27" s="74">
        <v>0.25548321000000002</v>
      </c>
      <c r="F27" s="74">
        <v>0.34695487000000003</v>
      </c>
      <c r="G27" s="74">
        <v>0.41807326</v>
      </c>
      <c r="H27" s="74">
        <v>0.56268587000000003</v>
      </c>
      <c r="I27" s="74">
        <v>0.78482894999999997</v>
      </c>
      <c r="J27" s="74">
        <v>0.84764824999999999</v>
      </c>
      <c r="K27" s="74">
        <v>1.1530129199999999</v>
      </c>
      <c r="L27" s="74">
        <v>1.2811387299999999</v>
      </c>
      <c r="M27" s="74">
        <v>1.30533466</v>
      </c>
      <c r="N27" s="74">
        <v>1.2765738499999999</v>
      </c>
      <c r="O27" s="74">
        <v>1.5212256199999998</v>
      </c>
      <c r="P27" s="74">
        <v>1.52580417</v>
      </c>
      <c r="Q27" s="74">
        <v>1.5236133199999999</v>
      </c>
      <c r="R27" s="74">
        <v>1.73737561</v>
      </c>
      <c r="S27" s="74">
        <v>1.6134938999999999</v>
      </c>
      <c r="T27" s="74">
        <v>1.79974806</v>
      </c>
      <c r="U27" s="74">
        <v>1.7769664399999998</v>
      </c>
      <c r="V27" s="74">
        <v>7.242869586911568</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2.666E-3</v>
      </c>
      <c r="E28" s="74">
        <v>3.0099999999999997E-3</v>
      </c>
      <c r="F28" s="74">
        <v>3.3499599999999999E-3</v>
      </c>
      <c r="G28" s="74">
        <v>1.659499E-2</v>
      </c>
      <c r="H28" s="74">
        <v>5.8177370000000006E-2</v>
      </c>
      <c r="I28" s="74">
        <v>0.16388685</v>
      </c>
      <c r="J28" s="74">
        <v>0.92843218000000005</v>
      </c>
      <c r="K28" s="74">
        <v>1.6221089500000001</v>
      </c>
      <c r="L28" s="74">
        <v>1.85662149</v>
      </c>
      <c r="M28" s="74">
        <v>1.9183473899999999</v>
      </c>
      <c r="N28" s="74">
        <v>1.97302851</v>
      </c>
      <c r="O28" s="74">
        <v>1.9009662699999998</v>
      </c>
      <c r="P28" s="74">
        <v>2.0964831500000001</v>
      </c>
      <c r="Q28" s="74">
        <v>1.9482300700000001</v>
      </c>
      <c r="R28" s="74">
        <v>2.0372454000000002</v>
      </c>
      <c r="S28" s="74">
        <v>2.1449693400000003</v>
      </c>
      <c r="T28" s="74">
        <v>2.1533531400000001</v>
      </c>
      <c r="U28" s="74">
        <v>2.36672992</v>
      </c>
      <c r="V28" s="74">
        <v>9.6467303895742962</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[1]Italia!C29</f>
        <v>Otras renovables</v>
      </c>
      <c r="D29" s="74">
        <v>0.55387956999999943</v>
      </c>
      <c r="E29" s="74">
        <v>0.56367546999999618</v>
      </c>
      <c r="F29" s="74">
        <v>0.56675100999999728</v>
      </c>
      <c r="G29" s="74">
        <v>0.55352309000000233</v>
      </c>
      <c r="H29" s="74">
        <v>0.51125469000000123</v>
      </c>
      <c r="I29" s="74">
        <v>0.52915076999999755</v>
      </c>
      <c r="J29" s="74">
        <v>0.55575462000000186</v>
      </c>
      <c r="K29" s="74">
        <v>0.54547091000000236</v>
      </c>
      <c r="L29" s="74">
        <v>0.55145161000000087</v>
      </c>
      <c r="M29" s="74">
        <v>0.56565062999999682</v>
      </c>
      <c r="N29" s="74">
        <v>0.58307751000000252</v>
      </c>
      <c r="O29" s="74">
        <v>0.60411327999999997</v>
      </c>
      <c r="P29" s="74">
        <v>0.59014507999999211</v>
      </c>
      <c r="Q29" s="74">
        <v>0.57676638999999952</v>
      </c>
      <c r="R29" s="74">
        <v>0.57832575000000119</v>
      </c>
      <c r="S29" s="74">
        <v>0.56137335999999749</v>
      </c>
      <c r="T29" s="74">
        <v>0.55836677999999651</v>
      </c>
      <c r="U29" s="74">
        <v>0.55016716999999815</v>
      </c>
      <c r="V29" s="74">
        <v>2.2424672597138038</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142.97269863</v>
      </c>
      <c r="E30" s="71">
        <v>141.58566789000002</v>
      </c>
      <c r="F30" s="71">
        <v>140.22908867000001</v>
      </c>
      <c r="G30" s="71">
        <v>139.97128759</v>
      </c>
      <c r="H30" s="71">
        <v>131.72125346000001</v>
      </c>
      <c r="I30" s="71">
        <v>134.98400873999998</v>
      </c>
      <c r="J30" s="71">
        <v>129.0618618</v>
      </c>
      <c r="K30" s="71">
        <v>126.51421053</v>
      </c>
      <c r="L30" s="71">
        <v>121.70340552</v>
      </c>
      <c r="M30" s="71">
        <v>117.36251372000001</v>
      </c>
      <c r="N30" s="71">
        <v>119.64254640999999</v>
      </c>
      <c r="O30" s="71">
        <v>118.86858083999999</v>
      </c>
      <c r="P30" s="71">
        <v>119.56504923999999</v>
      </c>
      <c r="Q30" s="71">
        <v>119.46582849000001</v>
      </c>
      <c r="R30" s="71">
        <v>118.29913424</v>
      </c>
      <c r="S30" s="71">
        <v>107.89884425</v>
      </c>
      <c r="T30" s="71">
        <v>117.400026</v>
      </c>
      <c r="U30" s="71">
        <v>113.89211238999999</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[1]Italia!C31</f>
        <v>Industria</v>
      </c>
      <c r="D31" s="74">
        <v>39.784457840000002</v>
      </c>
      <c r="E31" s="74">
        <v>38.678461030000001</v>
      </c>
      <c r="F31" s="74">
        <v>37.817280599999997</v>
      </c>
      <c r="G31" s="74">
        <v>36.298266430000005</v>
      </c>
      <c r="H31" s="74">
        <v>29.67793751</v>
      </c>
      <c r="I31" s="74">
        <v>31.230446270000002</v>
      </c>
      <c r="J31" s="74">
        <v>30.235076110000001</v>
      </c>
      <c r="K31" s="74">
        <v>28.709018759999999</v>
      </c>
      <c r="L31" s="74">
        <v>26.612165809999997</v>
      </c>
      <c r="M31" s="74">
        <v>26.0052992</v>
      </c>
      <c r="N31" s="74">
        <v>25.988090400000001</v>
      </c>
      <c r="O31" s="74">
        <v>26.19481532</v>
      </c>
      <c r="P31" s="74">
        <v>25.729735509999998</v>
      </c>
      <c r="Q31" s="74">
        <v>25.400168870000002</v>
      </c>
      <c r="R31" s="74">
        <v>25.648779269999999</v>
      </c>
      <c r="S31" s="74">
        <v>24.536093270000002</v>
      </c>
      <c r="T31" s="74">
        <v>26.402388559999999</v>
      </c>
      <c r="U31" s="74">
        <v>25.78525264</v>
      </c>
      <c r="V31" s="74">
        <v>22.640068832601624</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42.280125699999999</v>
      </c>
      <c r="E32" s="74">
        <v>42.659018490000001</v>
      </c>
      <c r="F32" s="74">
        <v>42.819514269999999</v>
      </c>
      <c r="G32" s="74">
        <v>41.019391989999995</v>
      </c>
      <c r="H32" s="74">
        <v>39.45246023</v>
      </c>
      <c r="I32" s="74">
        <v>38.850944210000002</v>
      </c>
      <c r="J32" s="74">
        <v>38.57508558</v>
      </c>
      <c r="K32" s="74">
        <v>36.812889349999999</v>
      </c>
      <c r="L32" s="74">
        <v>35.878703170000001</v>
      </c>
      <c r="M32" s="74">
        <v>37.198770190000005</v>
      </c>
      <c r="N32" s="74">
        <v>36.297615559999997</v>
      </c>
      <c r="O32" s="74">
        <v>35.870227880000002</v>
      </c>
      <c r="P32" s="74">
        <v>34.506057949999999</v>
      </c>
      <c r="Q32" s="74">
        <v>35.553675900000002</v>
      </c>
      <c r="R32" s="74">
        <v>35.844473709999995</v>
      </c>
      <c r="S32" s="74">
        <v>28.854624210000001</v>
      </c>
      <c r="T32" s="74">
        <v>35.117724979999998</v>
      </c>
      <c r="U32" s="74">
        <v>36.258309339999997</v>
      </c>
      <c r="V32" s="74">
        <v>31.835663224719994</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48.977143830000003</v>
      </c>
      <c r="E33" s="74">
        <v>47.956863670000004</v>
      </c>
      <c r="F33" s="74">
        <v>47.484758110000001</v>
      </c>
      <c r="G33" s="74">
        <v>50.633298050000001</v>
      </c>
      <c r="H33" s="74">
        <v>50.962580580000001</v>
      </c>
      <c r="I33" s="74">
        <v>52.374158049999998</v>
      </c>
      <c r="J33" s="74">
        <v>48.11518066</v>
      </c>
      <c r="K33" s="74">
        <v>50.26884913</v>
      </c>
      <c r="L33" s="74">
        <v>50.071280080000001</v>
      </c>
      <c r="M33" s="74">
        <v>44.206738180000002</v>
      </c>
      <c r="N33" s="74">
        <v>47.892643139999997</v>
      </c>
      <c r="O33" s="74">
        <v>47.62550761</v>
      </c>
      <c r="P33" s="74">
        <v>48.490974950000002</v>
      </c>
      <c r="Q33" s="74">
        <v>48.312385280000001</v>
      </c>
      <c r="R33" s="74">
        <v>46.833172349999998</v>
      </c>
      <c r="S33" s="74">
        <v>44.740467510000002</v>
      </c>
      <c r="T33" s="74">
        <v>46.996625449999996</v>
      </c>
      <c r="U33" s="74">
        <v>44.068918530000005</v>
      </c>
      <c r="V33" s="74">
        <v>38.693564993416842</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63.462107100000004</v>
      </c>
      <c r="E34" s="71">
        <v>63.074032670000001</v>
      </c>
      <c r="F34" s="71">
        <v>62.475759530000005</v>
      </c>
      <c r="G34" s="71">
        <v>60.321899780000003</v>
      </c>
      <c r="H34" s="71">
        <v>55.763618990000005</v>
      </c>
      <c r="I34" s="71">
        <v>54.42997038</v>
      </c>
      <c r="J34" s="71">
        <v>53.656561099999998</v>
      </c>
      <c r="K34" s="71">
        <v>49.502290529999996</v>
      </c>
      <c r="L34" s="71">
        <v>46.529296840000001</v>
      </c>
      <c r="M34" s="71">
        <v>47.834465459999997</v>
      </c>
      <c r="N34" s="71">
        <v>47.138112640000003</v>
      </c>
      <c r="O34" s="71">
        <v>46.12049537</v>
      </c>
      <c r="P34" s="71">
        <v>45.462827760000003</v>
      </c>
      <c r="Q34" s="71">
        <v>45.886062429999996</v>
      </c>
      <c r="R34" s="71">
        <v>45.275768079999999</v>
      </c>
      <c r="S34" s="71">
        <v>38.34801891</v>
      </c>
      <c r="T34" s="71">
        <v>43.606293819999998</v>
      </c>
      <c r="U34" s="71">
        <v>44.23109238</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6.1075952999999998</v>
      </c>
      <c r="E35" s="74">
        <v>5.6447023999999999</v>
      </c>
      <c r="F35" s="74">
        <v>5.8088611800000001</v>
      </c>
      <c r="G35" s="74">
        <v>6.0499737299999996</v>
      </c>
      <c r="H35" s="74">
        <v>4.0756663800000004</v>
      </c>
      <c r="I35" s="74">
        <v>3.28562625</v>
      </c>
      <c r="J35" s="74">
        <v>3.4496799500000002</v>
      </c>
      <c r="K35" s="74">
        <v>2.7737221700000001</v>
      </c>
      <c r="L35" s="74">
        <v>2.4252675100000003</v>
      </c>
      <c r="M35" s="74">
        <v>1.9084408100000001</v>
      </c>
      <c r="N35" s="74">
        <v>2.7551734000000003</v>
      </c>
      <c r="O35" s="74">
        <v>2.5057418600000001</v>
      </c>
      <c r="P35" s="74">
        <v>1.81150798</v>
      </c>
      <c r="Q35" s="74">
        <v>1.8734111</v>
      </c>
      <c r="R35" s="74">
        <v>1.6182520999999999</v>
      </c>
      <c r="S35" s="74">
        <v>1.6905094200000002</v>
      </c>
      <c r="T35" s="74">
        <v>2.1942253799999998</v>
      </c>
      <c r="U35" s="74">
        <v>2.4550395800000002</v>
      </c>
      <c r="V35" s="74">
        <v>5.5504837160885883</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40.914239989999999</v>
      </c>
      <c r="E36" s="74">
        <v>41.191439760000002</v>
      </c>
      <c r="F36" s="74">
        <v>41.304175029999996</v>
      </c>
      <c r="G36" s="74">
        <v>38.85057801</v>
      </c>
      <c r="H36" s="74">
        <v>36.840670680000002</v>
      </c>
      <c r="I36" s="74">
        <v>35.859888220000002</v>
      </c>
      <c r="J36" s="74">
        <v>35.562099929999995</v>
      </c>
      <c r="K36" s="74">
        <v>33.801480839999996</v>
      </c>
      <c r="L36" s="74">
        <v>32.925050159999998</v>
      </c>
      <c r="M36" s="74">
        <v>34.408072990000001</v>
      </c>
      <c r="N36" s="74">
        <v>33.331064300000001</v>
      </c>
      <c r="O36" s="74">
        <v>33.009424859999996</v>
      </c>
      <c r="P36" s="74">
        <v>31.650935</v>
      </c>
      <c r="Q36" s="74">
        <v>32.484889879999997</v>
      </c>
      <c r="R36" s="74">
        <v>32.640854269999998</v>
      </c>
      <c r="S36" s="74">
        <v>25.96944817</v>
      </c>
      <c r="T36" s="74">
        <v>31.63651248</v>
      </c>
      <c r="U36" s="74">
        <v>33.11464634</v>
      </c>
      <c r="V36" s="74">
        <v>74.867349093493047</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6.3750310499999996</v>
      </c>
      <c r="E37" s="74">
        <v>5.76186109</v>
      </c>
      <c r="F37" s="74">
        <v>4.9141205699999997</v>
      </c>
      <c r="G37" s="74">
        <v>4.9900401199999997</v>
      </c>
      <c r="H37" s="74">
        <v>4.6256186100000001</v>
      </c>
      <c r="I37" s="74">
        <v>4.1543326699999996</v>
      </c>
      <c r="J37" s="74">
        <v>3.8187828399999999</v>
      </c>
      <c r="K37" s="74">
        <v>3.4289624499999998</v>
      </c>
      <c r="L37" s="74">
        <v>3.3120521599999999</v>
      </c>
      <c r="M37" s="74">
        <v>2.8201776999999999</v>
      </c>
      <c r="N37" s="74">
        <v>2.9422470600000001</v>
      </c>
      <c r="O37" s="74">
        <v>2.8475016700000002</v>
      </c>
      <c r="P37" s="74">
        <v>2.6317474000000001</v>
      </c>
      <c r="Q37" s="74">
        <v>2.7404843799999998</v>
      </c>
      <c r="R37" s="74">
        <v>2.4942948299999999</v>
      </c>
      <c r="S37" s="74">
        <v>2.3839624800000001</v>
      </c>
      <c r="T37" s="74">
        <v>2.4424679500000002</v>
      </c>
      <c r="U37" s="74">
        <v>2.3125300500000003</v>
      </c>
      <c r="V37" s="74">
        <v>5.2282906108953764</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41.582981610000004</v>
      </c>
      <c r="E38" s="71">
        <v>39.403775049999993</v>
      </c>
      <c r="F38" s="71">
        <v>36.995395940000002</v>
      </c>
      <c r="G38" s="71">
        <v>37.321079869999998</v>
      </c>
      <c r="H38" s="71">
        <v>36.63747901</v>
      </c>
      <c r="I38" s="71">
        <v>39.065279649999994</v>
      </c>
      <c r="J38" s="71">
        <v>35.831278079999997</v>
      </c>
      <c r="K38" s="71">
        <v>35.69219966</v>
      </c>
      <c r="L38" s="71">
        <v>35.452629139999999</v>
      </c>
      <c r="M38" s="71">
        <v>31.20245302</v>
      </c>
      <c r="N38" s="71">
        <v>33.369822939999999</v>
      </c>
      <c r="O38" s="71">
        <v>33.677465869999999</v>
      </c>
      <c r="P38" s="71">
        <v>34.360022069999999</v>
      </c>
      <c r="Q38" s="71">
        <v>34.009885320000002</v>
      </c>
      <c r="R38" s="71">
        <v>33.49888661</v>
      </c>
      <c r="S38" s="71">
        <v>32.269809089999995</v>
      </c>
      <c r="T38" s="71">
        <v>34.800892330000003</v>
      </c>
      <c r="U38" s="71">
        <v>29.77360869</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13.861846550000001</v>
      </c>
      <c r="E39" s="74">
        <v>13.294021280000001</v>
      </c>
      <c r="F39" s="74">
        <v>12.572913560000002</v>
      </c>
      <c r="G39" s="74">
        <v>11.301265900000001</v>
      </c>
      <c r="H39" s="74">
        <v>9.8970464600000003</v>
      </c>
      <c r="I39" s="74">
        <v>10.35040734</v>
      </c>
      <c r="J39" s="74">
        <v>9.3078360699999987</v>
      </c>
      <c r="K39" s="74">
        <v>9.0430305100000012</v>
      </c>
      <c r="L39" s="74">
        <v>8.7310152500000004</v>
      </c>
      <c r="M39" s="74">
        <v>8.5464753099999999</v>
      </c>
      <c r="N39" s="74">
        <v>8.2732811799999997</v>
      </c>
      <c r="O39" s="74">
        <v>8.3619288199999993</v>
      </c>
      <c r="P39" s="74">
        <v>8.8706123599999991</v>
      </c>
      <c r="Q39" s="74">
        <v>8.6492244800000009</v>
      </c>
      <c r="R39" s="74">
        <v>8.5407866300000013</v>
      </c>
      <c r="S39" s="74">
        <v>8.0816957299999999</v>
      </c>
      <c r="T39" s="74">
        <v>8.8631176600000003</v>
      </c>
      <c r="U39" s="74">
        <v>7.5827652500000005</v>
      </c>
      <c r="V39" s="74">
        <v>25.468075868635999</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0.37953573999999995</v>
      </c>
      <c r="E40" s="74">
        <v>0.43570497999999996</v>
      </c>
      <c r="F40" s="74">
        <v>0.48404982000000002</v>
      </c>
      <c r="G40" s="74">
        <v>0.54956996000000002</v>
      </c>
      <c r="H40" s="74">
        <v>0.60109577999999997</v>
      </c>
      <c r="I40" s="74">
        <v>0.69529227000000005</v>
      </c>
      <c r="J40" s="74">
        <v>0.72239986</v>
      </c>
      <c r="K40" s="74">
        <v>0.75679237999999993</v>
      </c>
      <c r="L40" s="74">
        <v>0.81162906999999995</v>
      </c>
      <c r="M40" s="74">
        <v>0.86240333999999996</v>
      </c>
      <c r="N40" s="74">
        <v>0.90090292999999999</v>
      </c>
      <c r="O40" s="74">
        <v>0.89359398999999995</v>
      </c>
      <c r="P40" s="74">
        <v>0.84707500000000002</v>
      </c>
      <c r="Q40" s="74">
        <v>0.85795254999999992</v>
      </c>
      <c r="R40" s="74">
        <v>0.95989459999999993</v>
      </c>
      <c r="S40" s="74">
        <v>0.77505228999999998</v>
      </c>
      <c r="T40" s="74">
        <v>1.15333135</v>
      </c>
      <c r="U40" s="74">
        <v>0.98672286999999992</v>
      </c>
      <c r="V40" s="74">
        <v>3.3140855724734788</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26.180163189999998</v>
      </c>
      <c r="E41" s="74">
        <v>24.579766979999999</v>
      </c>
      <c r="F41" s="74">
        <v>23.013174709999998</v>
      </c>
      <c r="G41" s="74">
        <v>24.638128960000003</v>
      </c>
      <c r="H41" s="74">
        <v>25.430932399999996</v>
      </c>
      <c r="I41" s="74">
        <v>27.31143307</v>
      </c>
      <c r="J41" s="74">
        <v>25.244141199999998</v>
      </c>
      <c r="K41" s="74">
        <v>25.392978929999998</v>
      </c>
      <c r="L41" s="74">
        <v>25.332061579999998</v>
      </c>
      <c r="M41" s="74">
        <v>21.16294233</v>
      </c>
      <c r="N41" s="74">
        <v>23.484718710000003</v>
      </c>
      <c r="O41" s="74">
        <v>23.63948405</v>
      </c>
      <c r="P41" s="74">
        <v>23.850843049999998</v>
      </c>
      <c r="Q41" s="74">
        <v>23.749829429999998</v>
      </c>
      <c r="R41" s="74">
        <v>23.21358163</v>
      </c>
      <c r="S41" s="74">
        <v>22.623825499999999</v>
      </c>
      <c r="T41" s="74">
        <v>23.94118709</v>
      </c>
      <c r="U41" s="74">
        <v>20.48267985</v>
      </c>
      <c r="V41" s="74">
        <v>68.794750623828392</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63.462110000000003</v>
      </c>
      <c r="E42" s="71">
        <v>63.07403</v>
      </c>
      <c r="F42" s="71">
        <v>62.475760000000001</v>
      </c>
      <c r="G42" s="71">
        <v>60.321899999999999</v>
      </c>
      <c r="H42" s="71">
        <v>55.763620000000003</v>
      </c>
      <c r="I42" s="71">
        <v>54.429970000000004</v>
      </c>
      <c r="J42" s="71">
        <v>53.656559999999999</v>
      </c>
      <c r="K42" s="71">
        <v>49.502290000000002</v>
      </c>
      <c r="L42" s="71">
        <v>46.529300000000006</v>
      </c>
      <c r="M42" s="71">
        <v>47.834470000000003</v>
      </c>
      <c r="N42" s="71">
        <v>47.138109999999998</v>
      </c>
      <c r="O42" s="71">
        <v>46.1205</v>
      </c>
      <c r="P42" s="71">
        <v>45.462830000000004</v>
      </c>
      <c r="Q42" s="71">
        <v>45.886060000000001</v>
      </c>
      <c r="R42" s="71">
        <v>45.275769999999994</v>
      </c>
      <c r="S42" s="71">
        <v>38.348019999999998</v>
      </c>
      <c r="T42" s="71">
        <v>43.606290000000001</v>
      </c>
      <c r="U42" s="71">
        <v>44.231089999999995</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14.495370000000001</v>
      </c>
      <c r="E43" s="74">
        <v>13.607340000000001</v>
      </c>
      <c r="F43" s="74">
        <v>12.81179</v>
      </c>
      <c r="G43" s="74">
        <v>11.69886</v>
      </c>
      <c r="H43" s="74">
        <v>11.20598</v>
      </c>
      <c r="I43" s="74">
        <v>10.461930000000001</v>
      </c>
      <c r="J43" s="74">
        <v>9.9595869999999991</v>
      </c>
      <c r="K43" s="74">
        <v>9.2743859999999998</v>
      </c>
      <c r="L43" s="74">
        <v>8.7289580000000004</v>
      </c>
      <c r="M43" s="74">
        <v>8.8277440000000009</v>
      </c>
      <c r="N43" s="74">
        <v>8.2171589999999988</v>
      </c>
      <c r="O43" s="74">
        <v>7.8051969999999997</v>
      </c>
      <c r="P43" s="74">
        <v>7.5755619999999997</v>
      </c>
      <c r="Q43" s="74">
        <v>7.7860310000000004</v>
      </c>
      <c r="R43" s="74">
        <v>7.8503869999999996</v>
      </c>
      <c r="S43" s="74">
        <v>6.1435010000000005</v>
      </c>
      <c r="T43" s="74">
        <v>7.395823</v>
      </c>
      <c r="U43" s="74">
        <v>7.8728239999999996</v>
      </c>
      <c r="V43" s="74">
        <v>17.799299090300511</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31.405650000000001</v>
      </c>
      <c r="E44" s="74">
        <v>32.070059999999998</v>
      </c>
      <c r="F44" s="74">
        <v>32.20946</v>
      </c>
      <c r="G44" s="74">
        <v>30.9895</v>
      </c>
      <c r="H44" s="74">
        <v>29.076630000000002</v>
      </c>
      <c r="I44" s="74">
        <v>28.69304</v>
      </c>
      <c r="J44" s="74">
        <v>28.44782</v>
      </c>
      <c r="K44" s="74">
        <v>26.672310000000003</v>
      </c>
      <c r="L44" s="74">
        <v>25.81559</v>
      </c>
      <c r="M44" s="74">
        <v>26.836130000000001</v>
      </c>
      <c r="N44" s="74">
        <v>26.197150000000001</v>
      </c>
      <c r="O44" s="74">
        <v>26.068950000000001</v>
      </c>
      <c r="P44" s="74">
        <v>24.642109999999999</v>
      </c>
      <c r="Q44" s="74">
        <v>25.555569999999999</v>
      </c>
      <c r="R44" s="74">
        <v>25.153389999999998</v>
      </c>
      <c r="S44" s="74">
        <v>21.032299999999999</v>
      </c>
      <c r="T44" s="74">
        <v>25.102439999999998</v>
      </c>
      <c r="U44" s="74">
        <v>25.589939999999999</v>
      </c>
      <c r="V44" s="74">
        <v>57.855096946514315</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3.1030859999999998</v>
      </c>
      <c r="E45" s="74">
        <v>3.0772910000000002</v>
      </c>
      <c r="F45" s="74">
        <v>3.016146</v>
      </c>
      <c r="G45" s="74">
        <v>3.242572</v>
      </c>
      <c r="H45" s="74">
        <v>2.4792199999999998</v>
      </c>
      <c r="I45" s="74">
        <v>1.447406</v>
      </c>
      <c r="J45" s="74">
        <v>1.3509120000000001</v>
      </c>
      <c r="K45" s="74">
        <v>1.209516</v>
      </c>
      <c r="L45" s="74">
        <v>1.1789430000000001</v>
      </c>
      <c r="M45" s="74">
        <v>1.1970959999999999</v>
      </c>
      <c r="N45" s="74">
        <v>1.4560050000000002</v>
      </c>
      <c r="O45" s="74">
        <v>1.7225570000000001</v>
      </c>
      <c r="P45" s="74">
        <v>1.286071</v>
      </c>
      <c r="Q45" s="74">
        <v>1.1841110000000001</v>
      </c>
      <c r="R45" s="74">
        <v>0.91651859999999996</v>
      </c>
      <c r="S45" s="74">
        <v>0.81959300000000002</v>
      </c>
      <c r="T45" s="74">
        <v>0.85008030000000001</v>
      </c>
      <c r="U45" s="74">
        <v>1.0675889999999999</v>
      </c>
      <c r="V45" s="74">
        <v>2.4136619739644671</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0.88633320000000004</v>
      </c>
      <c r="E46" s="74">
        <v>0.91098209999999991</v>
      </c>
      <c r="F46" s="74">
        <v>0.93357699999999999</v>
      </c>
      <c r="G46" s="74">
        <v>0.88633320000000004</v>
      </c>
      <c r="H46" s="74">
        <v>0.79492689999999999</v>
      </c>
      <c r="I46" s="74">
        <v>0.8462788</v>
      </c>
      <c r="J46" s="74">
        <v>0.84217059999999999</v>
      </c>
      <c r="K46" s="74">
        <v>0.81752170000000002</v>
      </c>
      <c r="L46" s="74">
        <v>0.79389989999999999</v>
      </c>
      <c r="M46" s="74">
        <v>0.75589949999999995</v>
      </c>
      <c r="N46" s="74">
        <v>0.82265689999999991</v>
      </c>
      <c r="O46" s="74">
        <v>0.85757620000000001</v>
      </c>
      <c r="P46" s="74">
        <v>0.86973730000000005</v>
      </c>
      <c r="Q46" s="74">
        <v>0.97167700000000001</v>
      </c>
      <c r="R46" s="74">
        <v>0.9644836</v>
      </c>
      <c r="S46" s="74">
        <v>0.37480089999999999</v>
      </c>
      <c r="T46" s="74">
        <v>0.70429399999999998</v>
      </c>
      <c r="U46" s="74">
        <v>0.96758040000000001</v>
      </c>
      <c r="V46" s="74">
        <v>2.1875572137155115</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3.8553069999999998</v>
      </c>
      <c r="E47" s="74">
        <v>3.6377660000000001</v>
      </c>
      <c r="F47" s="74">
        <v>3.455384</v>
      </c>
      <c r="G47" s="74">
        <v>3.5004299999999997</v>
      </c>
      <c r="H47" s="74">
        <v>3.55097</v>
      </c>
      <c r="I47" s="74">
        <v>3.6839110000000002</v>
      </c>
      <c r="J47" s="74">
        <v>3.5476739999999998</v>
      </c>
      <c r="K47" s="74">
        <v>3.55097</v>
      </c>
      <c r="L47" s="74">
        <v>3.6454569999999999</v>
      </c>
      <c r="M47" s="74">
        <v>3.4652720000000001</v>
      </c>
      <c r="N47" s="74">
        <v>3.6344699999999999</v>
      </c>
      <c r="O47" s="74">
        <v>3.5839299999999996</v>
      </c>
      <c r="P47" s="74">
        <v>3.6535569999999997</v>
      </c>
      <c r="Q47" s="74">
        <v>3.5421799999999997</v>
      </c>
      <c r="R47" s="74">
        <v>3.5941230000000002</v>
      </c>
      <c r="S47" s="74">
        <v>3.2064659999999998</v>
      </c>
      <c r="T47" s="74">
        <v>3.50732</v>
      </c>
      <c r="U47" s="74">
        <v>3.665178</v>
      </c>
      <c r="V47" s="74">
        <v>8.2864292966779711</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168.40962999999999</v>
      </c>
      <c r="E48" s="71">
        <v>170.24760000000001</v>
      </c>
      <c r="F48" s="71">
        <v>168.31434000000002</v>
      </c>
      <c r="G48" s="71">
        <v>164.62490000000003</v>
      </c>
      <c r="H48" s="71">
        <v>150.86362</v>
      </c>
      <c r="I48" s="71">
        <v>158.60607000000002</v>
      </c>
      <c r="J48" s="71">
        <v>147.44016999999999</v>
      </c>
      <c r="K48" s="71">
        <v>140.88784000000001</v>
      </c>
      <c r="L48" s="71">
        <v>128.71464</v>
      </c>
      <c r="M48" s="71">
        <v>116.92739</v>
      </c>
      <c r="N48" s="71">
        <v>130.90261000000001</v>
      </c>
      <c r="O48" s="71">
        <v>135.23953</v>
      </c>
      <c r="P48" s="71">
        <v>142.00456</v>
      </c>
      <c r="Q48" s="71">
        <v>137.09998000000002</v>
      </c>
      <c r="R48" s="71">
        <v>138.79557</v>
      </c>
      <c r="S48" s="71">
        <v>120.10131</v>
      </c>
      <c r="T48" s="71">
        <v>131.76064</v>
      </c>
      <c r="U48" s="71">
        <v>138.11679000000001</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108.2457</v>
      </c>
      <c r="E49" s="74">
        <v>106.85760000000001</v>
      </c>
      <c r="F49" s="74">
        <v>107.74910000000001</v>
      </c>
      <c r="G49" s="74">
        <v>101.67060000000001</v>
      </c>
      <c r="H49" s="74">
        <v>94.14752</v>
      </c>
      <c r="I49" s="74">
        <v>96.890960000000007</v>
      </c>
      <c r="J49" s="74">
        <v>89.807779999999994</v>
      </c>
      <c r="K49" s="74">
        <v>85.420880000000011</v>
      </c>
      <c r="L49" s="74">
        <v>77.964320000000001</v>
      </c>
      <c r="M49" s="74">
        <v>71.262259999999998</v>
      </c>
      <c r="N49" s="74">
        <v>80.725610000000003</v>
      </c>
      <c r="O49" s="74">
        <v>81.771770000000004</v>
      </c>
      <c r="P49" s="74">
        <v>84.960999999999999</v>
      </c>
      <c r="Q49" s="74">
        <v>81.512270000000001</v>
      </c>
      <c r="R49" s="74">
        <v>80.592939999999999</v>
      </c>
      <c r="S49" s="74">
        <v>65.725409999999997</v>
      </c>
      <c r="T49" s="74">
        <v>71.977109999999996</v>
      </c>
      <c r="U49" s="74">
        <v>78.60042</v>
      </c>
      <c r="V49" s="74">
        <v>56.908664037152903</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60.163930000000001</v>
      </c>
      <c r="E50" s="74">
        <v>63.39</v>
      </c>
      <c r="F50" s="74">
        <v>60.565239999999996</v>
      </c>
      <c r="G50" s="74">
        <v>62.954300000000003</v>
      </c>
      <c r="H50" s="74">
        <v>56.716099999999997</v>
      </c>
      <c r="I50" s="74">
        <v>61.715110000000003</v>
      </c>
      <c r="J50" s="74">
        <v>57.632390000000001</v>
      </c>
      <c r="K50" s="74">
        <v>55.46696</v>
      </c>
      <c r="L50" s="74">
        <v>50.750320000000002</v>
      </c>
      <c r="M50" s="74">
        <v>45.665129999999998</v>
      </c>
      <c r="N50" s="74">
        <v>50.177</v>
      </c>
      <c r="O50" s="74">
        <v>53.467760000000006</v>
      </c>
      <c r="P50" s="74">
        <v>57.043559999999999</v>
      </c>
      <c r="Q50" s="74">
        <v>55.587710000000001</v>
      </c>
      <c r="R50" s="74">
        <v>58.202629999999999</v>
      </c>
      <c r="S50" s="74">
        <v>54.375900000000001</v>
      </c>
      <c r="T50" s="74">
        <v>59.783529999999999</v>
      </c>
      <c r="U50" s="74">
        <v>59.516370000000002</v>
      </c>
      <c r="V50" s="74">
        <v>43.091335962847097</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0.3383969</v>
      </c>
      <c r="E51" s="74">
        <v>0.20282790000000001</v>
      </c>
      <c r="F51" s="74">
        <v>0.27113789999999999</v>
      </c>
      <c r="G51" s="74">
        <v>0.1649948</v>
      </c>
      <c r="H51" s="74">
        <v>0.19021690000000002</v>
      </c>
      <c r="I51" s="74">
        <v>0.13977260000000002</v>
      </c>
      <c r="J51" s="74">
        <v>0.13346709999999998</v>
      </c>
      <c r="K51" s="74">
        <v>4.6240569999999995E-2</v>
      </c>
      <c r="L51" s="74">
        <v>0.37517909999999999</v>
      </c>
      <c r="M51" s="74">
        <v>0.40460499999999999</v>
      </c>
      <c r="N51" s="74">
        <v>0.5275628</v>
      </c>
      <c r="O51" s="74">
        <v>0.36992450000000004</v>
      </c>
      <c r="P51" s="74">
        <v>0.14721530000000002</v>
      </c>
      <c r="Q51" s="74">
        <v>0.3710658</v>
      </c>
      <c r="R51" s="74">
        <v>0.42571170000000003</v>
      </c>
      <c r="S51" s="74">
        <v>0.38060930000000004</v>
      </c>
      <c r="T51" s="74">
        <v>0.3433467</v>
      </c>
      <c r="U51" s="74">
        <v>0.54067799999999999</v>
      </c>
      <c r="V51" s="74">
        <v>0.39146435418894404</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1.5506450000000001</v>
      </c>
      <c r="E52" s="74">
        <v>1.630009</v>
      </c>
      <c r="F52" s="74">
        <v>1.3318859999999999</v>
      </c>
      <c r="G52" s="74">
        <v>1.8701349999999999</v>
      </c>
      <c r="H52" s="74">
        <v>2.0298799999999999</v>
      </c>
      <c r="I52" s="74">
        <v>2.4684149999999998</v>
      </c>
      <c r="J52" s="74">
        <v>2.622055</v>
      </c>
      <c r="K52" s="74">
        <v>2.1387499999999999</v>
      </c>
      <c r="L52" s="74">
        <v>3.0911149999999998</v>
      </c>
      <c r="M52" s="74">
        <v>3.2233879999999999</v>
      </c>
      <c r="N52" s="74">
        <v>3.0626250000000002</v>
      </c>
      <c r="O52" s="74">
        <v>4.4891369999999995</v>
      </c>
      <c r="P52" s="74">
        <v>5.1252820000000003</v>
      </c>
      <c r="Q52" s="74">
        <v>5.4407309999999995</v>
      </c>
      <c r="R52" s="74">
        <v>5.2864300000000002</v>
      </c>
      <c r="S52" s="74">
        <v>4.6592079999999996</v>
      </c>
      <c r="T52" s="74">
        <v>4.8525730000000005</v>
      </c>
      <c r="U52" s="74">
        <v>5.1095050000000004</v>
      </c>
      <c r="V52" s="74">
        <v>3.699409029126727</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3.463266</v>
      </c>
      <c r="E53" s="74">
        <v>3.84924</v>
      </c>
      <c r="F53" s="74">
        <v>2.2184009999999996</v>
      </c>
      <c r="G53" s="74">
        <v>2.3254039999999998</v>
      </c>
      <c r="H53" s="74">
        <v>1.8352919999999999</v>
      </c>
      <c r="I53" s="74">
        <v>0.9248113</v>
      </c>
      <c r="J53" s="74">
        <v>0.81207609999999997</v>
      </c>
      <c r="K53" s="74">
        <v>0.57323020000000002</v>
      </c>
      <c r="L53" s="74">
        <v>0.51399640000000002</v>
      </c>
      <c r="M53" s="74">
        <v>0.31432119999999997</v>
      </c>
      <c r="N53" s="74">
        <v>0.32387500000000002</v>
      </c>
      <c r="O53" s="74">
        <v>0.79010220000000009</v>
      </c>
      <c r="P53" s="74">
        <v>0.80874940000000006</v>
      </c>
      <c r="Q53" s="74">
        <v>1.616949</v>
      </c>
      <c r="R53" s="74">
        <v>0.96290529999999996</v>
      </c>
      <c r="S53" s="74">
        <v>1.183813</v>
      </c>
      <c r="T53" s="74">
        <v>1.1647400000000001</v>
      </c>
      <c r="U53" s="74">
        <v>1.32728</v>
      </c>
      <c r="V53" s="74">
        <v>0.96098381666703947</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0.1632989</v>
      </c>
      <c r="E54" s="74">
        <v>0.1191363</v>
      </c>
      <c r="F54" s="74">
        <v>0.49195089999999997</v>
      </c>
      <c r="G54" s="74">
        <v>0.74973730000000005</v>
      </c>
      <c r="H54" s="74">
        <v>0.80930539999999995</v>
      </c>
      <c r="I54" s="74">
        <v>0.91611730000000002</v>
      </c>
      <c r="J54" s="74">
        <v>1.3176890000000001</v>
      </c>
      <c r="K54" s="74">
        <v>1.066065</v>
      </c>
      <c r="L54" s="74">
        <v>1.472772</v>
      </c>
      <c r="M54" s="74">
        <v>1.616557</v>
      </c>
      <c r="N54" s="74">
        <v>1.884614</v>
      </c>
      <c r="O54" s="74">
        <v>2.1444540000000001</v>
      </c>
      <c r="P54" s="74">
        <v>2.334822</v>
      </c>
      <c r="Q54" s="74">
        <v>2.3995340000000001</v>
      </c>
      <c r="R54" s="74">
        <v>2.632161</v>
      </c>
      <c r="S54" s="74">
        <v>0.81316809999999995</v>
      </c>
      <c r="T54" s="74">
        <v>0.70928229999999992</v>
      </c>
      <c r="U54" s="74">
        <v>1.6247529999999999</v>
      </c>
      <c r="V54" s="74">
        <v>1.176361686367023</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1.8897490000000001</v>
      </c>
      <c r="E55" s="74">
        <v>1.8062480000000001</v>
      </c>
      <c r="F55" s="74">
        <v>1.6304580000000002</v>
      </c>
      <c r="G55" s="74">
        <v>1.789768</v>
      </c>
      <c r="H55" s="74">
        <v>2.0193940000000001</v>
      </c>
      <c r="I55" s="74">
        <v>2.2567119999999998</v>
      </c>
      <c r="J55" s="74">
        <v>2.2171590000000001</v>
      </c>
      <c r="K55" s="74">
        <v>2.3457060000000003</v>
      </c>
      <c r="L55" s="74">
        <v>2.551161</v>
      </c>
      <c r="M55" s="74">
        <v>2.4215149999999999</v>
      </c>
      <c r="N55" s="74">
        <v>2.485239</v>
      </c>
      <c r="O55" s="74">
        <v>2.640155</v>
      </c>
      <c r="P55" s="74">
        <v>2.5940700000000003</v>
      </c>
      <c r="Q55" s="74">
        <v>2.4873859999999999</v>
      </c>
      <c r="R55" s="74">
        <v>2.6613440000000002</v>
      </c>
      <c r="S55" s="74">
        <v>2.2602869999999999</v>
      </c>
      <c r="T55" s="74">
        <v>2.4957759999999998</v>
      </c>
      <c r="U55" s="74">
        <v>2.7764220000000002</v>
      </c>
      <c r="V55" s="74">
        <v>2.0101987600493758</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30.021963599999999</v>
      </c>
      <c r="E56" s="71">
        <v>28.464732600000001</v>
      </c>
      <c r="F56" s="71">
        <v>31.777986470000002</v>
      </c>
      <c r="G56" s="71">
        <v>29.8210835</v>
      </c>
      <c r="H56" s="71">
        <v>27.185237600000001</v>
      </c>
      <c r="I56" s="71">
        <v>30.206017200000002</v>
      </c>
      <c r="J56" s="71">
        <v>27.5935007</v>
      </c>
      <c r="K56" s="71">
        <v>30.491963500000001</v>
      </c>
      <c r="L56" s="71">
        <v>25.069216900000001</v>
      </c>
      <c r="M56" s="71">
        <v>21.376320099999997</v>
      </c>
      <c r="N56" s="71">
        <v>28.4788274</v>
      </c>
      <c r="O56" s="71">
        <v>30.0660943</v>
      </c>
      <c r="P56" s="71">
        <v>32.359770500000003</v>
      </c>
      <c r="Q56" s="71">
        <v>30.197893800000003</v>
      </c>
      <c r="R56" s="71">
        <v>28.422106200000002</v>
      </c>
      <c r="S56" s="71">
        <v>23.975454499999998</v>
      </c>
      <c r="T56" s="71">
        <v>28.119948000000001</v>
      </c>
      <c r="U56" s="71">
        <v>31.543941000000004</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29.69763</v>
      </c>
      <c r="E57" s="74">
        <v>28.16254</v>
      </c>
      <c r="F57" s="74">
        <v>31.722290000000001</v>
      </c>
      <c r="G57" s="74">
        <v>29.649049999999999</v>
      </c>
      <c r="H57" s="74">
        <v>27.082830000000001</v>
      </c>
      <c r="I57" s="74">
        <v>30.090540000000001</v>
      </c>
      <c r="J57" s="74">
        <v>27.491910000000001</v>
      </c>
      <c r="K57" s="74">
        <v>30.378119999999999</v>
      </c>
      <c r="L57" s="74">
        <v>24.882480000000001</v>
      </c>
      <c r="M57" s="74">
        <v>21.182209999999998</v>
      </c>
      <c r="N57" s="74">
        <v>28.297830000000001</v>
      </c>
      <c r="O57" s="74">
        <v>29.892469999999999</v>
      </c>
      <c r="P57" s="74">
        <v>32.13653</v>
      </c>
      <c r="Q57" s="74">
        <v>29.878070000000001</v>
      </c>
      <c r="R57" s="74">
        <v>28.155570000000001</v>
      </c>
      <c r="S57" s="74">
        <v>23.717009999999998</v>
      </c>
      <c r="T57" s="74">
        <v>26.855820000000001</v>
      </c>
      <c r="U57" s="74">
        <v>27.786740000000002</v>
      </c>
      <c r="V57" s="74">
        <v>88.088993065260922</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0.3243336</v>
      </c>
      <c r="E58" s="74">
        <v>0.30219260000000003</v>
      </c>
      <c r="F58" s="74">
        <v>5.5696469999999998E-2</v>
      </c>
      <c r="G58" s="74">
        <v>0.17203350000000001</v>
      </c>
      <c r="H58" s="74">
        <v>0.1024076</v>
      </c>
      <c r="I58" s="74">
        <v>0.1154772</v>
      </c>
      <c r="J58" s="74">
        <v>0.10159069999999999</v>
      </c>
      <c r="K58" s="74">
        <v>0.1138435</v>
      </c>
      <c r="L58" s="74">
        <v>0.18673689999999998</v>
      </c>
      <c r="M58" s="74">
        <v>0.19411009999999998</v>
      </c>
      <c r="N58" s="74">
        <v>0.1809974</v>
      </c>
      <c r="O58" s="74">
        <v>0.17362430000000001</v>
      </c>
      <c r="P58" s="74">
        <v>0.22324050000000001</v>
      </c>
      <c r="Q58" s="74">
        <v>0.31982379999999999</v>
      </c>
      <c r="R58" s="74">
        <v>0.2665362</v>
      </c>
      <c r="S58" s="74">
        <v>0.25844450000000002</v>
      </c>
      <c r="T58" s="74">
        <v>1.2641279999999999</v>
      </c>
      <c r="U58" s="74">
        <v>3.7572010000000002</v>
      </c>
      <c r="V58" s="74">
        <v>11.911006934739067</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7.8892709999999999</v>
      </c>
      <c r="E59" s="74">
        <v>8.1509509999999992</v>
      </c>
      <c r="F59" s="74">
        <v>9.9249069999999993</v>
      </c>
      <c r="G59" s="74">
        <v>9.6274959999999989</v>
      </c>
      <c r="H59" s="74">
        <v>8.1204739999999997</v>
      </c>
      <c r="I59" s="74">
        <v>9.3563580000000002</v>
      </c>
      <c r="J59" s="74">
        <v>8.8508650000000006</v>
      </c>
      <c r="K59" s="74">
        <v>9.6989590000000003</v>
      </c>
      <c r="L59" s="74">
        <v>8.2991309999999991</v>
      </c>
      <c r="M59" s="74">
        <v>7.3806250000000002</v>
      </c>
      <c r="N59" s="74">
        <v>8.9664660000000005</v>
      </c>
      <c r="O59" s="74">
        <v>8.545046000000001</v>
      </c>
      <c r="P59" s="74">
        <v>8.8753030000000006</v>
      </c>
      <c r="Q59" s="74">
        <v>8.9152839999999998</v>
      </c>
      <c r="R59" s="74">
        <v>8.912782</v>
      </c>
      <c r="S59" s="74">
        <v>6.5832870000000003</v>
      </c>
      <c r="T59" s="74">
        <v>7.985589</v>
      </c>
      <c r="U59" s="74">
        <v>8.0294840000000001</v>
      </c>
      <c r="V59" s="74">
        <v>25.454916999749649</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9.7393520000000002</v>
      </c>
      <c r="E60" s="74">
        <v>9.1085120000000011</v>
      </c>
      <c r="F60" s="74">
        <v>10.356959999999999</v>
      </c>
      <c r="G60" s="74">
        <v>10.15245</v>
      </c>
      <c r="H60" s="74">
        <v>9.401548</v>
      </c>
      <c r="I60" s="74">
        <v>10.81076</v>
      </c>
      <c r="J60" s="74">
        <v>9.5043140000000008</v>
      </c>
      <c r="K60" s="74">
        <v>10.933879999999998</v>
      </c>
      <c r="L60" s="74">
        <v>8.6323299999999996</v>
      </c>
      <c r="M60" s="74">
        <v>5.5941239999999999</v>
      </c>
      <c r="N60" s="74">
        <v>9.0790049999999987</v>
      </c>
      <c r="O60" s="74">
        <v>9.4870159999999988</v>
      </c>
      <c r="P60" s="74">
        <v>10.366400000000001</v>
      </c>
      <c r="Q60" s="74">
        <v>9.1389390000000006</v>
      </c>
      <c r="R60" s="74">
        <v>9.7861589999999996</v>
      </c>
      <c r="S60" s="74">
        <v>7.8363480000000001</v>
      </c>
      <c r="T60" s="74">
        <v>8.1675939999999994</v>
      </c>
      <c r="U60" s="74">
        <v>9.4593709999999991</v>
      </c>
      <c r="V60" s="74">
        <v>29.98791748944749</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5.2087510000000004</v>
      </c>
      <c r="E61" s="74">
        <v>4.4673739999999995</v>
      </c>
      <c r="F61" s="74">
        <v>4.660361</v>
      </c>
      <c r="G61" s="74">
        <v>3.3562629999999998</v>
      </c>
      <c r="H61" s="74">
        <v>3.0104140000000004</v>
      </c>
      <c r="I61" s="74">
        <v>3.2272859999999999</v>
      </c>
      <c r="J61" s="74">
        <v>2.6788960000000004</v>
      </c>
      <c r="K61" s="74">
        <v>3.0046810000000002</v>
      </c>
      <c r="L61" s="74">
        <v>2.1142639999999999</v>
      </c>
      <c r="M61" s="74">
        <v>2.6932260000000001</v>
      </c>
      <c r="N61" s="74">
        <v>3.889367</v>
      </c>
      <c r="O61" s="74">
        <v>4.4549539999999999</v>
      </c>
      <c r="P61" s="74">
        <v>5.0233169999999996</v>
      </c>
      <c r="Q61" s="74">
        <v>4.2500540000000004</v>
      </c>
      <c r="R61" s="74">
        <v>3.5517669999999999</v>
      </c>
      <c r="S61" s="74">
        <v>3.178156</v>
      </c>
      <c r="T61" s="74">
        <v>4.8598879999999998</v>
      </c>
      <c r="U61" s="74">
        <v>3.317059</v>
      </c>
      <c r="V61" s="74">
        <v>10.515677162850386</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0.39643639999999997</v>
      </c>
      <c r="E62" s="74">
        <v>0.2331375</v>
      </c>
      <c r="F62" s="74">
        <v>0.3769227</v>
      </c>
      <c r="G62" s="74">
        <v>0.14789340000000001</v>
      </c>
      <c r="H62" s="74">
        <v>0.193083</v>
      </c>
      <c r="I62" s="74">
        <v>0.1407041</v>
      </c>
      <c r="J62" s="74">
        <v>0.2105427</v>
      </c>
      <c r="K62" s="74">
        <v>5.2378910000000001E-2</v>
      </c>
      <c r="L62" s="74">
        <v>3.0811099999999998E-3</v>
      </c>
      <c r="M62" s="74">
        <v>1.951371E-2</v>
      </c>
      <c r="N62" s="74">
        <v>2.1567779999999998E-2</v>
      </c>
      <c r="O62" s="74">
        <v>6.7784469999999999E-2</v>
      </c>
      <c r="P62" s="74">
        <v>0.2322748</v>
      </c>
      <c r="Q62" s="74">
        <v>0.3459391</v>
      </c>
      <c r="R62" s="74">
        <v>0.34198190000000001</v>
      </c>
      <c r="S62" s="74">
        <v>5.6585650000000001E-2</v>
      </c>
      <c r="T62" s="74">
        <v>2.9493430000000001E-2</v>
      </c>
      <c r="U62" s="74">
        <v>3.2153260000000003E-2</v>
      </c>
      <c r="V62" s="74">
        <v>0.10193165146992887</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0.65591860000000002</v>
      </c>
      <c r="E63" s="74">
        <v>0.58999710000000005</v>
      </c>
      <c r="F63" s="74">
        <v>0.63504349999999998</v>
      </c>
      <c r="G63" s="74">
        <v>0.50539789999999996</v>
      </c>
      <c r="H63" s="74">
        <v>0.42958819999999998</v>
      </c>
      <c r="I63" s="74">
        <v>0.52077960000000001</v>
      </c>
      <c r="J63" s="74">
        <v>0.4328843</v>
      </c>
      <c r="K63" s="74">
        <v>0.42958819999999998</v>
      </c>
      <c r="L63" s="74">
        <v>0.4647464</v>
      </c>
      <c r="M63" s="74">
        <v>0.2362186</v>
      </c>
      <c r="N63" s="74">
        <v>0.2592911</v>
      </c>
      <c r="O63" s="74">
        <v>0.35817329999999997</v>
      </c>
      <c r="P63" s="74">
        <v>0.33535239999999999</v>
      </c>
      <c r="Q63" s="74">
        <v>0.249582</v>
      </c>
      <c r="R63" s="74">
        <v>0.26769720000000002</v>
      </c>
      <c r="S63" s="74">
        <v>0.288858</v>
      </c>
      <c r="T63" s="74">
        <v>0.40060370000000001</v>
      </c>
      <c r="U63" s="74">
        <v>0.3565854</v>
      </c>
      <c r="V63" s="74">
        <v>1.1304402325632044</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462.9036213</v>
      </c>
      <c r="E64" s="71">
        <v>460.69251638999998</v>
      </c>
      <c r="F64" s="71">
        <v>450.99510530999999</v>
      </c>
      <c r="G64" s="71">
        <v>439.99712920999997</v>
      </c>
      <c r="H64" s="71">
        <v>393.40571354999997</v>
      </c>
      <c r="I64" s="71">
        <v>401.98528693000003</v>
      </c>
      <c r="J64" s="71">
        <v>393.47015689</v>
      </c>
      <c r="K64" s="71">
        <v>374.86760319000001</v>
      </c>
      <c r="L64" s="71">
        <v>343.68607815999997</v>
      </c>
      <c r="M64" s="71">
        <v>328.08864041999999</v>
      </c>
      <c r="N64" s="71">
        <v>335.72734327999996</v>
      </c>
      <c r="O64" s="71">
        <v>332.6681385</v>
      </c>
      <c r="P64" s="71">
        <v>329.14923865000003</v>
      </c>
      <c r="Q64" s="71">
        <v>323.61184965000001</v>
      </c>
      <c r="R64" s="71">
        <v>315.15980085000001</v>
      </c>
      <c r="S64" s="71">
        <v>280.60829087999997</v>
      </c>
      <c r="T64" s="71">
        <v>312.17552684000003</v>
      </c>
      <c r="U64" s="71">
        <v>310.73208414999999</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196.79</v>
      </c>
      <c r="E65" s="71">
        <v>192.39999999999998</v>
      </c>
      <c r="F65" s="71">
        <v>185.59</v>
      </c>
      <c r="G65" s="71">
        <v>182.82000000000002</v>
      </c>
      <c r="H65" s="71">
        <v>172.58</v>
      </c>
      <c r="I65" s="71">
        <v>173.37</v>
      </c>
      <c r="J65" s="71">
        <v>168.51</v>
      </c>
      <c r="K65" s="71">
        <v>165.47</v>
      </c>
      <c r="L65" s="71">
        <v>154.54999999999998</v>
      </c>
      <c r="M65" s="71">
        <v>147.54999999999998</v>
      </c>
      <c r="N65" s="71">
        <v>149.82000000000002</v>
      </c>
      <c r="O65" s="71">
        <v>146.56</v>
      </c>
      <c r="P65" s="71">
        <v>142.63</v>
      </c>
      <c r="Q65" s="71">
        <v>138.94</v>
      </c>
      <c r="R65" s="71">
        <v>134.64000000000001</v>
      </c>
      <c r="S65" s="71">
        <v>131.77000000000001</v>
      </c>
      <c r="T65" s="71">
        <v>137.46</v>
      </c>
      <c r="U65" s="71">
        <v>131.97999999999999</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57.12</v>
      </c>
      <c r="E66" s="71">
        <v>55.370000000000005</v>
      </c>
      <c r="F66" s="71">
        <v>54.03</v>
      </c>
      <c r="G66" s="71">
        <v>54.46</v>
      </c>
      <c r="H66" s="71">
        <v>54.059999999999995</v>
      </c>
      <c r="I66" s="71">
        <v>54.089999999999996</v>
      </c>
      <c r="J66" s="71">
        <v>51.339999999999996</v>
      </c>
      <c r="K66" s="71">
        <v>52.37</v>
      </c>
      <c r="L66" s="71">
        <v>51.88</v>
      </c>
      <c r="M66" s="71">
        <v>49.55</v>
      </c>
      <c r="N66" s="71">
        <v>50.44</v>
      </c>
      <c r="O66" s="71">
        <v>49.59</v>
      </c>
      <c r="P66" s="71">
        <v>48.38</v>
      </c>
      <c r="Q66" s="71">
        <v>48.22</v>
      </c>
      <c r="R66" s="71">
        <v>47.53</v>
      </c>
      <c r="S66" s="71">
        <v>47.47</v>
      </c>
      <c r="T66" s="71">
        <v>49.12</v>
      </c>
      <c r="U66" s="71">
        <v>46.309999999999995</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79.490000000000009</v>
      </c>
      <c r="E67" s="75">
        <v>77.47</v>
      </c>
      <c r="F67" s="75">
        <v>76.149999999999991</v>
      </c>
      <c r="G67" s="75">
        <v>75.94</v>
      </c>
      <c r="H67" s="75">
        <v>74.89</v>
      </c>
      <c r="I67" s="75">
        <v>75.22</v>
      </c>
      <c r="J67" s="75">
        <v>72.05</v>
      </c>
      <c r="K67" s="75">
        <v>71.400000000000006</v>
      </c>
      <c r="L67" s="75">
        <v>70.09</v>
      </c>
      <c r="M67" s="75">
        <v>66.210000000000008</v>
      </c>
      <c r="N67" s="75">
        <v>68.279999999999987</v>
      </c>
      <c r="O67" s="75">
        <v>66.600000000000009</v>
      </c>
      <c r="P67" s="75">
        <v>66.53</v>
      </c>
      <c r="Q67" s="75">
        <v>64.66</v>
      </c>
      <c r="R67" s="75">
        <v>63.66</v>
      </c>
      <c r="S67" s="75">
        <v>64.650000000000006</v>
      </c>
      <c r="T67" s="75">
        <v>65.949999999999989</v>
      </c>
      <c r="U67" s="75">
        <v>61.510000000000005</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2800-000000000000}"/>
  </hyperlinks>
  <pageMargins left="0.18" right="0.25" top="0.75" bottom="0.75" header="0.3" footer="0.3"/>
  <pageSetup paperSize="9" scale="27"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Hoja49">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27.70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285</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29.424045890000002</v>
      </c>
      <c r="E4" s="66">
        <v>29.6727664</v>
      </c>
      <c r="F4" s="66">
        <v>27.817379209999999</v>
      </c>
      <c r="G4" s="66">
        <v>30.769060230000001</v>
      </c>
      <c r="H4" s="66">
        <v>30.15704861</v>
      </c>
      <c r="I4" s="66">
        <v>31.984468120000003</v>
      </c>
      <c r="J4" s="66">
        <v>27.847258440000001</v>
      </c>
      <c r="K4" s="66">
        <v>29.612910199999998</v>
      </c>
      <c r="L4" s="66">
        <v>30.98676605</v>
      </c>
      <c r="M4" s="66">
        <v>28.39670083</v>
      </c>
      <c r="N4" s="66">
        <v>25.55598977</v>
      </c>
      <c r="O4" s="66">
        <v>28.30026917</v>
      </c>
      <c r="P4" s="66">
        <v>29.827559519999998</v>
      </c>
      <c r="Q4" s="66">
        <v>29.82842046</v>
      </c>
      <c r="R4" s="66">
        <v>28.38688402</v>
      </c>
      <c r="S4" s="66">
        <v>28.000699219999998</v>
      </c>
      <c r="T4" s="66">
        <v>28.963270600000001</v>
      </c>
      <c r="U4" s="66">
        <v>27.69512215</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12.48751588</v>
      </c>
      <c r="E5" s="74">
        <v>13.14636763</v>
      </c>
      <c r="F5" s="74">
        <v>10.03673474</v>
      </c>
      <c r="G5" s="74">
        <v>12.00169975</v>
      </c>
      <c r="H5" s="74">
        <v>12.629415549999999</v>
      </c>
      <c r="I5" s="74">
        <v>12.289302970000001</v>
      </c>
      <c r="J5" s="74">
        <v>9.9487713299999996</v>
      </c>
      <c r="K5" s="74">
        <v>10.75118634</v>
      </c>
      <c r="L5" s="74">
        <v>12.11275476</v>
      </c>
      <c r="M5" s="74">
        <v>9.8190543199999993</v>
      </c>
      <c r="N5" s="74">
        <v>6.1056201899999998</v>
      </c>
      <c r="O5" s="74">
        <v>9.1148257400000006</v>
      </c>
      <c r="P5" s="74">
        <v>10.756430870000001</v>
      </c>
      <c r="Q5" s="74">
        <v>10.055660019999999</v>
      </c>
      <c r="R5" s="74">
        <v>9.1283695800000011</v>
      </c>
      <c r="S5" s="74">
        <v>9.22826944</v>
      </c>
      <c r="T5" s="74">
        <v>8.8880652500000004</v>
      </c>
      <c r="U5" s="74">
        <v>7.0758945799999999</v>
      </c>
      <c r="V5" s="74">
        <v>25.549244887515325</v>
      </c>
      <c r="AD5" s="113"/>
      <c r="AE5" s="113"/>
      <c r="AO5" s="114" t="s">
        <v>320</v>
      </c>
      <c r="AP5" s="115">
        <f t="shared" ref="AP5:BF5" si="0">+E4/D4-1</f>
        <v>8.452967716602533E-3</v>
      </c>
      <c r="AQ5" s="115">
        <f t="shared" si="0"/>
        <v>-6.2528284858536232E-2</v>
      </c>
      <c r="AR5" s="115">
        <f t="shared" si="0"/>
        <v>0.10610924191373527</v>
      </c>
      <c r="AS5" s="115">
        <f t="shared" si="0"/>
        <v>-1.9890487893526432E-2</v>
      </c>
      <c r="AT5" s="115">
        <f t="shared" si="0"/>
        <v>6.0596762423032136E-2</v>
      </c>
      <c r="AU5" s="115">
        <f t="shared" si="0"/>
        <v>-0.12935058555539924</v>
      </c>
      <c r="AV5" s="115">
        <f t="shared" si="0"/>
        <v>6.3404868518898816E-2</v>
      </c>
      <c r="AW5" s="115">
        <f t="shared" si="0"/>
        <v>4.6393814073701023E-2</v>
      </c>
      <c r="AX5" s="115">
        <f t="shared" si="0"/>
        <v>-8.3586174040256145E-2</v>
      </c>
      <c r="AY5" s="115">
        <f t="shared" si="0"/>
        <v>-0.10003665837824727</v>
      </c>
      <c r="AZ5" s="115">
        <f t="shared" si="0"/>
        <v>0.10738302154203749</v>
      </c>
      <c r="BA5" s="115">
        <f t="shared" si="0"/>
        <v>5.3967343590463734E-2</v>
      </c>
      <c r="BB5" s="115">
        <f t="shared" si="0"/>
        <v>2.8863910217946653E-5</v>
      </c>
      <c r="BC5" s="115">
        <f t="shared" si="0"/>
        <v>-4.8327615668858681E-2</v>
      </c>
      <c r="BD5" s="115">
        <f t="shared" si="0"/>
        <v>-1.360433923384885E-2</v>
      </c>
      <c r="BE5" s="115">
        <f t="shared" si="0"/>
        <v>3.4376690826080081E-2</v>
      </c>
      <c r="BF5" s="115">
        <f t="shared" si="0"/>
        <v>-4.3784711592619763E-2</v>
      </c>
    </row>
    <row r="6" spans="1:58" s="105" customFormat="1" ht="22.5" customHeight="1" x14ac:dyDescent="0.25">
      <c r="B6" s="111"/>
      <c r="C6" s="72" t="s">
        <v>0</v>
      </c>
      <c r="D6" s="74">
        <v>4.0714101500000002</v>
      </c>
      <c r="E6" s="74">
        <v>4.0230438499999996</v>
      </c>
      <c r="F6" s="74">
        <v>4.8674333599999997</v>
      </c>
      <c r="G6" s="74">
        <v>5.5545082300000006</v>
      </c>
      <c r="H6" s="74">
        <v>5.4129145799999998</v>
      </c>
      <c r="I6" s="74">
        <v>6.3843234799999999</v>
      </c>
      <c r="J6" s="74">
        <v>5.0602565000000004</v>
      </c>
      <c r="K6" s="74">
        <v>5.4872414900000006</v>
      </c>
      <c r="L6" s="74">
        <v>5.6217485900000002</v>
      </c>
      <c r="M6" s="74">
        <v>5.7270308100000005</v>
      </c>
      <c r="N6" s="74">
        <v>6.2329484500000003</v>
      </c>
      <c r="O6" s="74">
        <v>5.6169564400000001</v>
      </c>
      <c r="P6" s="74">
        <v>5.0252744099999997</v>
      </c>
      <c r="Q6" s="74">
        <v>5.5606788399999996</v>
      </c>
      <c r="R6" s="74">
        <v>5.0338276500000001</v>
      </c>
      <c r="S6" s="74">
        <v>4.6007744800000001</v>
      </c>
      <c r="T6" s="74">
        <v>5.07282879</v>
      </c>
      <c r="U6" s="74">
        <v>6.3283506599999999</v>
      </c>
      <c r="V6" s="74">
        <v>22.850055059244433</v>
      </c>
      <c r="AI6" s="23"/>
      <c r="AO6" s="114" t="s">
        <v>319</v>
      </c>
      <c r="AP6" s="115">
        <f t="shared" ref="AP6:BF6" si="1">+E64/D64-1</f>
        <v>4.8931388781339624E-2</v>
      </c>
      <c r="AQ6" s="115">
        <f t="shared" si="1"/>
        <v>1.9118031476762276E-2</v>
      </c>
      <c r="AR6" s="115">
        <f t="shared" si="1"/>
        <v>2.8426672809396036E-2</v>
      </c>
      <c r="AS6" s="115">
        <f t="shared" si="1"/>
        <v>-9.033037424727719E-3</v>
      </c>
      <c r="AT6" s="115">
        <f t="shared" si="1"/>
        <v>6.9613938443615631E-2</v>
      </c>
      <c r="AU6" s="115">
        <f t="shared" si="1"/>
        <v>-2.9641099108822511E-2</v>
      </c>
      <c r="AV6" s="115">
        <f t="shared" si="1"/>
        <v>-8.7079965089186251E-3</v>
      </c>
      <c r="AW6" s="115">
        <f t="shared" si="1"/>
        <v>1.5513315629516411E-2</v>
      </c>
      <c r="AX6" s="115">
        <f t="shared" si="1"/>
        <v>6.0524273299036313E-3</v>
      </c>
      <c r="AY6" s="115">
        <f t="shared" si="1"/>
        <v>2.2220979707318289E-2</v>
      </c>
      <c r="AZ6" s="115">
        <f t="shared" si="1"/>
        <v>-2.5488468364650019E-2</v>
      </c>
      <c r="BA6" s="115">
        <f t="shared" si="1"/>
        <v>8.1100130284061933E-5</v>
      </c>
      <c r="BB6" s="115">
        <f t="shared" si="1"/>
        <v>-5.9738346412869792E-3</v>
      </c>
      <c r="BC6" s="115">
        <f t="shared" si="1"/>
        <v>-2.61819820526209E-2</v>
      </c>
      <c r="BD6" s="115">
        <f t="shared" si="1"/>
        <v>-4.175041929771528E-2</v>
      </c>
      <c r="BE6" s="115">
        <f t="shared" si="1"/>
        <v>-3.8026706391885767E-2</v>
      </c>
      <c r="BF6" s="115">
        <f t="shared" si="1"/>
        <v>-1.3943520719903013E-2</v>
      </c>
    </row>
    <row r="7" spans="1:58" s="23" customFormat="1" ht="22.5" customHeight="1" x14ac:dyDescent="0.25">
      <c r="B7" s="72"/>
      <c r="C7" s="72" t="s">
        <v>5</v>
      </c>
      <c r="D7" s="74">
        <v>0.77590283999999998</v>
      </c>
      <c r="E7" s="74">
        <v>0.71342552999999997</v>
      </c>
      <c r="F7" s="74">
        <v>0.80486528999999996</v>
      </c>
      <c r="G7" s="74">
        <v>0.85933409999999999</v>
      </c>
      <c r="H7" s="74">
        <v>0.56121142999999996</v>
      </c>
      <c r="I7" s="74">
        <v>0.76313891</v>
      </c>
      <c r="J7" s="74">
        <v>0.8461784699999999</v>
      </c>
      <c r="K7" s="74">
        <v>0.81645648000000004</v>
      </c>
      <c r="L7" s="74">
        <v>0.77518151999999996</v>
      </c>
      <c r="M7" s="74">
        <v>0.85002387999999995</v>
      </c>
      <c r="N7" s="74">
        <v>0.82089662999999991</v>
      </c>
      <c r="O7" s="74">
        <v>0.75763590000000003</v>
      </c>
      <c r="P7" s="74">
        <v>0.84770469000000004</v>
      </c>
      <c r="Q7" s="74">
        <v>0.82322308</v>
      </c>
      <c r="R7" s="74">
        <v>0.80116646999999996</v>
      </c>
      <c r="S7" s="74">
        <v>0.82372713999999991</v>
      </c>
      <c r="T7" s="74">
        <v>0.84011528999999996</v>
      </c>
      <c r="U7" s="74">
        <v>0.80969563</v>
      </c>
      <c r="V7" s="74">
        <v>2.9236037509226152</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v>0</v>
      </c>
      <c r="V8" s="74">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11.669167999999999</v>
      </c>
      <c r="E9" s="74">
        <v>10.265734</v>
      </c>
      <c r="F9" s="74">
        <v>11.494415999999999</v>
      </c>
      <c r="G9" s="74">
        <v>11.957784</v>
      </c>
      <c r="H9" s="74">
        <v>10.774338</v>
      </c>
      <c r="I9" s="74">
        <v>10.039554000000001</v>
      </c>
      <c r="J9" s="74">
        <v>10.343994</v>
      </c>
      <c r="K9" s="74">
        <v>12.188263999999998</v>
      </c>
      <c r="L9" s="74">
        <v>11.019868000000001</v>
      </c>
      <c r="M9" s="74">
        <v>11.65042</v>
      </c>
      <c r="N9" s="74">
        <v>11.807971999999999</v>
      </c>
      <c r="O9" s="74">
        <v>12.281402</v>
      </c>
      <c r="P9" s="74">
        <v>12.243476000000001</v>
      </c>
      <c r="Q9" s="74">
        <v>11.95239679</v>
      </c>
      <c r="R9" s="74">
        <v>10.77488247</v>
      </c>
      <c r="S9" s="74">
        <v>12.195209360000002</v>
      </c>
      <c r="T9" s="74">
        <v>12.378277389999999</v>
      </c>
      <c r="U9" s="74">
        <v>11.03168793</v>
      </c>
      <c r="V9" s="74">
        <v>39.832602543693781</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1.37709796</v>
      </c>
      <c r="E10" s="74">
        <v>1.35909272</v>
      </c>
      <c r="F10" s="74">
        <v>1.3532882900000001</v>
      </c>
      <c r="G10" s="74">
        <v>1.4582551800000001</v>
      </c>
      <c r="H10" s="74">
        <v>1.4327054000000001</v>
      </c>
      <c r="I10" s="74">
        <v>1.73243389</v>
      </c>
      <c r="J10" s="74">
        <v>1.77090013</v>
      </c>
      <c r="K10" s="74">
        <v>1.74205185</v>
      </c>
      <c r="L10" s="74">
        <v>1.63734701</v>
      </c>
      <c r="M10" s="74">
        <v>1.3979732499999999</v>
      </c>
      <c r="N10" s="74">
        <v>1.5213687299999998</v>
      </c>
      <c r="O10" s="74">
        <v>1.6538747200000001</v>
      </c>
      <c r="P10" s="74">
        <v>1.90311108</v>
      </c>
      <c r="Q10" s="74">
        <v>1.86089379</v>
      </c>
      <c r="R10" s="74">
        <v>2.0532533199999996</v>
      </c>
      <c r="S10" s="74">
        <v>1.9453071</v>
      </c>
      <c r="T10" s="74">
        <v>2.1376107100000001</v>
      </c>
      <c r="U10" s="74">
        <v>2.1090612200000001</v>
      </c>
      <c r="V10" s="74">
        <v>7.6152804402778207</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4.2914000000000001E-2</v>
      </c>
      <c r="E11" s="74">
        <v>5.4695999999999995E-2</v>
      </c>
      <c r="F11" s="74">
        <v>7.6712000000000002E-2</v>
      </c>
      <c r="G11" s="74">
        <v>7.8518000000000004E-2</v>
      </c>
      <c r="H11" s="74">
        <v>8.4021999999999999E-2</v>
      </c>
      <c r="I11" s="74">
        <v>7.5593999999999995E-2</v>
      </c>
      <c r="J11" s="74">
        <v>0.11033799999999999</v>
      </c>
      <c r="K11" s="74">
        <v>0.133128</v>
      </c>
      <c r="L11" s="74">
        <v>0.16176599999999999</v>
      </c>
      <c r="M11" s="74">
        <v>0.190662</v>
      </c>
      <c r="N11" s="74">
        <v>0.21628999999999998</v>
      </c>
      <c r="O11" s="74">
        <v>0.181976</v>
      </c>
      <c r="P11" s="74">
        <v>0.245444</v>
      </c>
      <c r="Q11" s="74">
        <v>0.33360888</v>
      </c>
      <c r="R11" s="74">
        <v>0.47621209999999997</v>
      </c>
      <c r="S11" s="74">
        <v>0.86415224999999996</v>
      </c>
      <c r="T11" s="74">
        <v>1.02715914</v>
      </c>
      <c r="U11" s="74">
        <v>1.28879747</v>
      </c>
      <c r="V11" s="74">
        <v>4.6535179119980885</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-0.99996293999999963</v>
      </c>
      <c r="E12" s="70">
        <v>0.11040667000000326</v>
      </c>
      <c r="F12" s="70">
        <v>-0.81607046999999966</v>
      </c>
      <c r="G12" s="70">
        <v>-1.1410390299999982</v>
      </c>
      <c r="H12" s="70">
        <v>-0.73755835000000047</v>
      </c>
      <c r="I12" s="70">
        <v>0.70012087000000633</v>
      </c>
      <c r="J12" s="70">
        <v>-0.23317999</v>
      </c>
      <c r="K12" s="70">
        <v>-1.5054179599999955</v>
      </c>
      <c r="L12" s="70">
        <v>-0.34189983000000268</v>
      </c>
      <c r="M12" s="70">
        <v>-1.2384634299999995</v>
      </c>
      <c r="N12" s="70">
        <v>-1.1491062299999975</v>
      </c>
      <c r="O12" s="70">
        <v>-1.3064016299999999</v>
      </c>
      <c r="P12" s="70">
        <v>-1.1938815300000023</v>
      </c>
      <c r="Q12" s="70">
        <v>-0.75804093999999722</v>
      </c>
      <c r="R12" s="70">
        <v>0.119172429999999</v>
      </c>
      <c r="S12" s="70">
        <v>-1.6567405500000021</v>
      </c>
      <c r="T12" s="70">
        <v>-1.380785969999998</v>
      </c>
      <c r="U12" s="70">
        <v>-0.94836533999999872</v>
      </c>
      <c r="V12" s="70">
        <v>-3.4243045936520584</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20.527409039999998</v>
      </c>
      <c r="E13" s="71">
        <v>20.541986830000003</v>
      </c>
      <c r="F13" s="71">
        <v>21.105234509999999</v>
      </c>
      <c r="G13" s="71">
        <v>21.098700909999998</v>
      </c>
      <c r="H13" s="71">
        <v>20.18433637</v>
      </c>
      <c r="I13" s="71">
        <v>21.77859355</v>
      </c>
      <c r="J13" s="71">
        <v>21.04815185</v>
      </c>
      <c r="K13" s="71">
        <v>21.232206219999998</v>
      </c>
      <c r="L13" s="71">
        <v>21.199194899999998</v>
      </c>
      <c r="M13" s="71">
        <v>20.785497449999998</v>
      </c>
      <c r="N13" s="71">
        <v>21.171236219999997</v>
      </c>
      <c r="O13" s="71">
        <v>21.315996729999998</v>
      </c>
      <c r="P13" s="71">
        <v>21.628544089999998</v>
      </c>
      <c r="Q13" s="71">
        <v>21.765239440000002</v>
      </c>
      <c r="R13" s="71">
        <v>21.700879239999999</v>
      </c>
      <c r="S13" s="71">
        <v>21.205329089999999</v>
      </c>
      <c r="T13" s="71">
        <v>21.85086441</v>
      </c>
      <c r="U13" s="71">
        <v>20.82312598</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8.2297339300000001</v>
      </c>
      <c r="E14" s="74">
        <v>8.5736027499999992</v>
      </c>
      <c r="F14" s="74">
        <v>8.7360537899999997</v>
      </c>
      <c r="G14" s="74">
        <v>8.45315993</v>
      </c>
      <c r="H14" s="74">
        <v>8.2480295199999993</v>
      </c>
      <c r="I14" s="74">
        <v>8.7713167300000006</v>
      </c>
      <c r="J14" s="74">
        <v>8.5043682700000005</v>
      </c>
      <c r="K14" s="74">
        <v>8.4889261099999995</v>
      </c>
      <c r="L14" s="74">
        <v>8.4233438199999995</v>
      </c>
      <c r="M14" s="74">
        <v>8.3923381499999987</v>
      </c>
      <c r="N14" s="74">
        <v>8.4477747799999996</v>
      </c>
      <c r="O14" s="74">
        <v>8.2677945999999984</v>
      </c>
      <c r="P14" s="74">
        <v>8.1589645500000003</v>
      </c>
      <c r="Q14" s="74">
        <v>8.3086683400000005</v>
      </c>
      <c r="R14" s="74">
        <v>8.0462249300000011</v>
      </c>
      <c r="S14" s="74">
        <v>7.7483348200000002</v>
      </c>
      <c r="T14" s="74">
        <v>7.84599052</v>
      </c>
      <c r="U14" s="74">
        <v>7.5964439000000006</v>
      </c>
      <c r="V14" s="74">
        <v>36.480804598196073</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0.69457687999999995</v>
      </c>
      <c r="E15" s="74">
        <v>0.77012698000000002</v>
      </c>
      <c r="F15" s="74">
        <v>0.81121361999999997</v>
      </c>
      <c r="G15" s="74">
        <v>0.85101862000000006</v>
      </c>
      <c r="H15" s="74">
        <v>0.75571253999999999</v>
      </c>
      <c r="I15" s="74">
        <v>0.78404538000000001</v>
      </c>
      <c r="J15" s="74">
        <v>0.84036560999999999</v>
      </c>
      <c r="K15" s="74">
        <v>0.84603756999999991</v>
      </c>
      <c r="L15" s="74">
        <v>0.89572277</v>
      </c>
      <c r="M15" s="74">
        <v>0.93324557000000008</v>
      </c>
      <c r="N15" s="74">
        <v>0.96701781000000009</v>
      </c>
      <c r="O15" s="74">
        <v>0.86059432000000002</v>
      </c>
      <c r="P15" s="74">
        <v>0.95018217000000005</v>
      </c>
      <c r="Q15" s="74">
        <v>0.85689152999999996</v>
      </c>
      <c r="R15" s="74">
        <v>0.95941971999999998</v>
      </c>
      <c r="S15" s="74">
        <v>0.87033648000000008</v>
      </c>
      <c r="T15" s="74">
        <v>0.83258336999999993</v>
      </c>
      <c r="U15" s="74">
        <v>0.7111116500000001</v>
      </c>
      <c r="V15" s="74">
        <v>3.4150091138237451</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0.74112103000000007</v>
      </c>
      <c r="E16" s="74">
        <v>0.64717706999999991</v>
      </c>
      <c r="F16" s="74">
        <v>0.71814115000000001</v>
      </c>
      <c r="G16" s="74">
        <v>0.73645015999999996</v>
      </c>
      <c r="H16" s="74">
        <v>0.52271639000000003</v>
      </c>
      <c r="I16" s="74">
        <v>0.67964259999999999</v>
      </c>
      <c r="J16" s="74">
        <v>0.70262499</v>
      </c>
      <c r="K16" s="74">
        <v>0.72970456000000006</v>
      </c>
      <c r="L16" s="74">
        <v>0.73047362999999998</v>
      </c>
      <c r="M16" s="74">
        <v>0.73871100999999995</v>
      </c>
      <c r="N16" s="74">
        <v>0.71911289999999994</v>
      </c>
      <c r="O16" s="74">
        <v>0.74181467999999995</v>
      </c>
      <c r="P16" s="74">
        <v>0.76753819999999995</v>
      </c>
      <c r="Q16" s="74">
        <v>0.74780811000000003</v>
      </c>
      <c r="R16" s="74">
        <v>0.73034328999999998</v>
      </c>
      <c r="S16" s="74">
        <v>0.73312900000000003</v>
      </c>
      <c r="T16" s="74">
        <v>0.79906186999999995</v>
      </c>
      <c r="U16" s="74">
        <v>0.77197369999999998</v>
      </c>
      <c r="V16" s="74">
        <v>3.7072901577863862</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9.5225220000000004</v>
      </c>
      <c r="E17" s="74">
        <v>9.2363140000000001</v>
      </c>
      <c r="F17" s="74">
        <v>9.5159000000000002</v>
      </c>
      <c r="G17" s="74">
        <v>9.6338059999999999</v>
      </c>
      <c r="H17" s="74">
        <v>9.2266820000000003</v>
      </c>
      <c r="I17" s="74">
        <v>9.7667766199999999</v>
      </c>
      <c r="J17" s="74">
        <v>9.2854758999999998</v>
      </c>
      <c r="K17" s="74">
        <v>9.5135544400000001</v>
      </c>
      <c r="L17" s="74">
        <v>9.5837498700000001</v>
      </c>
      <c r="M17" s="74">
        <v>9.3774990799999998</v>
      </c>
      <c r="N17" s="74">
        <v>9.59249814</v>
      </c>
      <c r="O17" s="74">
        <v>9.84997276</v>
      </c>
      <c r="P17" s="74">
        <v>9.8945432100000001</v>
      </c>
      <c r="Q17" s="74">
        <v>10.068971159999998</v>
      </c>
      <c r="R17" s="74">
        <v>9.9989318100000002</v>
      </c>
      <c r="S17" s="74">
        <v>10.0028246</v>
      </c>
      <c r="T17" s="74">
        <v>10.319216109999999</v>
      </c>
      <c r="U17" s="74">
        <v>9.7081976799999996</v>
      </c>
      <c r="V17" s="74">
        <v>46.622191544749036</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0.20851605000000001</v>
      </c>
      <c r="E18" s="74">
        <v>0.22509224</v>
      </c>
      <c r="F18" s="74">
        <v>0.24814127</v>
      </c>
      <c r="G18" s="74">
        <v>0.26275889000000002</v>
      </c>
      <c r="H18" s="74">
        <v>0.29703385999999998</v>
      </c>
      <c r="I18" s="74">
        <v>0.37501804999999999</v>
      </c>
      <c r="J18" s="74">
        <v>0.32650574999999998</v>
      </c>
      <c r="K18" s="74">
        <v>0.36840558000000001</v>
      </c>
      <c r="L18" s="74">
        <v>0.40918305999999999</v>
      </c>
      <c r="M18" s="74">
        <v>0.38929977999999998</v>
      </c>
      <c r="N18" s="74">
        <v>0.42071445000000002</v>
      </c>
      <c r="O18" s="74">
        <v>0.45591043000000003</v>
      </c>
      <c r="P18" s="74">
        <v>0.4764506</v>
      </c>
      <c r="Q18" s="74">
        <v>0.49928064999999999</v>
      </c>
      <c r="R18" s="74">
        <v>0.49768193000000005</v>
      </c>
      <c r="S18" s="74">
        <v>0.45523372000000001</v>
      </c>
      <c r="T18" s="74">
        <v>0.55812929999999994</v>
      </c>
      <c r="U18" s="74">
        <v>0.52922452999999992</v>
      </c>
      <c r="V18" s="74">
        <v>2.541522970702403</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1.1309391499999999</v>
      </c>
      <c r="E19" s="74">
        <v>1.08967379</v>
      </c>
      <c r="F19" s="74">
        <v>1.0757846799999999</v>
      </c>
      <c r="G19" s="74">
        <v>1.16150731</v>
      </c>
      <c r="H19" s="74">
        <v>1.1341620700000001</v>
      </c>
      <c r="I19" s="74">
        <v>1.4017941699999998</v>
      </c>
      <c r="J19" s="74">
        <v>1.38881133</v>
      </c>
      <c r="K19" s="74">
        <v>1.2855779600000001</v>
      </c>
      <c r="L19" s="74">
        <v>1.1567217400000001</v>
      </c>
      <c r="M19" s="74">
        <v>0.95440385999999999</v>
      </c>
      <c r="N19" s="74">
        <v>1.0241181500000001</v>
      </c>
      <c r="O19" s="74">
        <v>1.1399099399999999</v>
      </c>
      <c r="P19" s="74">
        <v>1.38086537</v>
      </c>
      <c r="Q19" s="74">
        <v>1.2836196500000001</v>
      </c>
      <c r="R19" s="74">
        <v>1.46827756</v>
      </c>
      <c r="S19" s="74">
        <v>1.3954704600000001</v>
      </c>
      <c r="T19" s="74">
        <v>1.4958832399999999</v>
      </c>
      <c r="U19" s="74">
        <v>1.5061745200000001</v>
      </c>
      <c r="V19" s="74">
        <v>7.2331816147423611</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11.868774</v>
      </c>
      <c r="E20" s="71">
        <v>10.456052</v>
      </c>
      <c r="F20" s="71">
        <v>11.798512000000001</v>
      </c>
      <c r="G20" s="71">
        <v>12.223523999999999</v>
      </c>
      <c r="H20" s="71">
        <v>11.332477999999998</v>
      </c>
      <c r="I20" s="71">
        <v>10.632266</v>
      </c>
      <c r="J20" s="71">
        <v>10.968354</v>
      </c>
      <c r="K20" s="71">
        <v>12.699018000000001</v>
      </c>
      <c r="L20" s="71">
        <v>11.530192</v>
      </c>
      <c r="M20" s="71">
        <v>12.20942</v>
      </c>
      <c r="N20" s="71">
        <v>12.430956</v>
      </c>
      <c r="O20" s="71">
        <v>12.817611999999999</v>
      </c>
      <c r="P20" s="71">
        <v>12.85528</v>
      </c>
      <c r="Q20" s="71">
        <v>12.650358000000001</v>
      </c>
      <c r="R20" s="71">
        <v>11.60196889</v>
      </c>
      <c r="S20" s="71">
        <v>13.351422080000001</v>
      </c>
      <c r="T20" s="71">
        <v>13.585102059999999</v>
      </c>
      <c r="U20" s="71">
        <v>12.622406059999999</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1.9780000000000002E-3</v>
      </c>
      <c r="E21" s="74">
        <v>2.4940000000000001E-3</v>
      </c>
      <c r="F21" s="74">
        <v>3.0099999999999997E-3</v>
      </c>
      <c r="G21" s="74">
        <v>2.8380000000000002E-3</v>
      </c>
      <c r="H21" s="74">
        <v>2.5800000000000003E-3</v>
      </c>
      <c r="I21" s="74">
        <v>8.3420000000000005E-3</v>
      </c>
      <c r="J21" s="74">
        <v>3.2250000000000001E-2</v>
      </c>
      <c r="K21" s="74">
        <v>3.7066000000000002E-2</v>
      </c>
      <c r="L21" s="74">
        <v>3.6378000000000001E-2</v>
      </c>
      <c r="M21" s="74">
        <v>3.5173999999999997E-2</v>
      </c>
      <c r="N21" s="74">
        <v>3.5862000000000005E-2</v>
      </c>
      <c r="O21" s="74">
        <v>3.6292000000000005E-2</v>
      </c>
      <c r="P21" s="74">
        <v>4.2054000000000001E-2</v>
      </c>
      <c r="Q21" s="74">
        <v>3.7484129999999997E-2</v>
      </c>
      <c r="R21" s="74">
        <v>2.9346549999999999E-2</v>
      </c>
      <c r="S21" s="74">
        <v>1.8883019999999997E-2</v>
      </c>
      <c r="T21" s="74">
        <v>3.441342E-2</v>
      </c>
      <c r="U21" s="74">
        <v>2.074343E-2</v>
      </c>
      <c r="V21" s="74">
        <v>0.16433816105580112</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3.2250000000000001E-2</v>
      </c>
      <c r="E22" s="74">
        <v>4.0506E-2</v>
      </c>
      <c r="F22" s="74">
        <v>6.5703999999999999E-2</v>
      </c>
      <c r="G22" s="74">
        <v>3.7840000000000006E-2</v>
      </c>
      <c r="H22" s="74">
        <v>0.364124</v>
      </c>
      <c r="I22" s="74">
        <v>0.41271400000000003</v>
      </c>
      <c r="J22" s="74">
        <v>0.31906000000000001</v>
      </c>
      <c r="K22" s="74">
        <v>0.192382</v>
      </c>
      <c r="L22" s="74">
        <v>0.17759</v>
      </c>
      <c r="M22" s="74">
        <v>0.19100600000000001</v>
      </c>
      <c r="N22" s="74">
        <v>0.18962999999999999</v>
      </c>
      <c r="O22" s="74">
        <v>0.189888</v>
      </c>
      <c r="P22" s="74">
        <v>0.17715999999999998</v>
      </c>
      <c r="Q22" s="74">
        <v>0.18748688000000002</v>
      </c>
      <c r="R22" s="74">
        <v>0.17683147999999999</v>
      </c>
      <c r="S22" s="74">
        <v>0.13802191999999999</v>
      </c>
      <c r="T22" s="74">
        <v>2.6266890000000001E-2</v>
      </c>
      <c r="U22" s="74">
        <v>9.8546800000000004E-2</v>
      </c>
      <c r="V22" s="74">
        <v>0.78072912194048061</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1.1352000000000001E-2</v>
      </c>
      <c r="E23" s="74">
        <v>1.1782000000000001E-2</v>
      </c>
      <c r="F23" s="74">
        <v>1.1782000000000001E-2</v>
      </c>
      <c r="G23" s="74">
        <v>1.1438E-2</v>
      </c>
      <c r="H23" s="74">
        <v>8.4280000000000015E-3</v>
      </c>
      <c r="I23" s="74">
        <v>1.1609999999999999E-2</v>
      </c>
      <c r="J23" s="74">
        <v>1.2126E-2</v>
      </c>
      <c r="K23" s="74">
        <v>1.4362E-2</v>
      </c>
      <c r="L23" s="74">
        <v>1.29E-2</v>
      </c>
      <c r="M23" s="74">
        <v>1.3502E-2</v>
      </c>
      <c r="N23" s="74">
        <v>1.2986000000000001E-2</v>
      </c>
      <c r="O23" s="74">
        <v>1.2555999999999999E-2</v>
      </c>
      <c r="P23" s="74">
        <v>1.5996E-2</v>
      </c>
      <c r="Q23" s="74">
        <v>1.531892E-2</v>
      </c>
      <c r="R23" s="74">
        <v>1.402135E-2</v>
      </c>
      <c r="S23" s="74">
        <v>1.56723E-2</v>
      </c>
      <c r="T23" s="74">
        <v>1.653023E-2</v>
      </c>
      <c r="U23" s="74">
        <v>1.9227270000000001E-2</v>
      </c>
      <c r="V23" s="74">
        <v>0.15232650501500347</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11.734871999999999</v>
      </c>
      <c r="E25" s="74">
        <v>10.296693999999999</v>
      </c>
      <c r="F25" s="74">
        <v>11.587296</v>
      </c>
      <c r="G25" s="74">
        <v>12.038366</v>
      </c>
      <c r="H25" s="74">
        <v>10.842621999999999</v>
      </c>
      <c r="I25" s="74">
        <v>10.075072</v>
      </c>
      <c r="J25" s="74">
        <v>10.453558000000001</v>
      </c>
      <c r="K25" s="74">
        <v>12.28166</v>
      </c>
      <c r="L25" s="74">
        <v>11.068114</v>
      </c>
      <c r="M25" s="74">
        <v>11.71191</v>
      </c>
      <c r="N25" s="74">
        <v>11.906700000000001</v>
      </c>
      <c r="O25" s="74">
        <v>12.333862</v>
      </c>
      <c r="P25" s="74">
        <v>12.307632</v>
      </c>
      <c r="Q25" s="74">
        <v>12.015421889999999</v>
      </c>
      <c r="R25" s="74">
        <v>10.83856031</v>
      </c>
      <c r="S25" s="74">
        <v>12.25250256</v>
      </c>
      <c r="T25" s="74">
        <v>12.413140240000001</v>
      </c>
      <c r="U25" s="74">
        <v>11.129073920000002</v>
      </c>
      <c r="V25" s="74">
        <v>88.16919584981251</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3.2851999999999999E-2</v>
      </c>
      <c r="E26" s="74">
        <v>3.8613999999999996E-2</v>
      </c>
      <c r="F26" s="74">
        <v>3.8958E-2</v>
      </c>
      <c r="G26" s="74">
        <v>3.9904000000000002E-2</v>
      </c>
      <c r="H26" s="74">
        <v>2.4251999999999999E-2</v>
      </c>
      <c r="I26" s="74">
        <v>3.8098E-2</v>
      </c>
      <c r="J26" s="74">
        <v>3.6033999999999997E-2</v>
      </c>
      <c r="K26" s="74">
        <v>3.7840000000000006E-2</v>
      </c>
      <c r="L26" s="74">
        <v>5.16E-2</v>
      </c>
      <c r="M26" s="74">
        <v>4.0247999999999999E-2</v>
      </c>
      <c r="N26" s="74">
        <v>4.0764000000000002E-2</v>
      </c>
      <c r="O26" s="74">
        <v>3.6549999999999999E-2</v>
      </c>
      <c r="P26" s="74">
        <v>3.9130000000000005E-2</v>
      </c>
      <c r="Q26" s="74">
        <v>3.2280700000000002E-2</v>
      </c>
      <c r="R26" s="74">
        <v>3.8767599999999999E-2</v>
      </c>
      <c r="S26" s="74">
        <v>3.7325809999999994E-2</v>
      </c>
      <c r="T26" s="74">
        <v>3.4655160000000004E-2</v>
      </c>
      <c r="U26" s="74">
        <v>3.4607829999999999E-2</v>
      </c>
      <c r="V26" s="74">
        <v>0.27417775846770692</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4.2914000000000001E-2</v>
      </c>
      <c r="E27" s="74">
        <v>5.4695999999999995E-2</v>
      </c>
      <c r="F27" s="74">
        <v>7.6712000000000002E-2</v>
      </c>
      <c r="G27" s="74">
        <v>7.8518000000000004E-2</v>
      </c>
      <c r="H27" s="74">
        <v>8.4021999999999999E-2</v>
      </c>
      <c r="I27" s="74">
        <v>7.5593999999999995E-2</v>
      </c>
      <c r="J27" s="74">
        <v>0.11033799999999999</v>
      </c>
      <c r="K27" s="74">
        <v>0.133128</v>
      </c>
      <c r="L27" s="74">
        <v>0.16176599999999999</v>
      </c>
      <c r="M27" s="74">
        <v>0.190662</v>
      </c>
      <c r="N27" s="74">
        <v>0.21628999999999998</v>
      </c>
      <c r="O27" s="74">
        <v>0.181976</v>
      </c>
      <c r="P27" s="74">
        <v>0.245444</v>
      </c>
      <c r="Q27" s="74">
        <v>0.33340962000000002</v>
      </c>
      <c r="R27" s="74">
        <v>0.47510768999999997</v>
      </c>
      <c r="S27" s="74">
        <v>0.85247775000000003</v>
      </c>
      <c r="T27" s="74">
        <v>1.0121498199999999</v>
      </c>
      <c r="U27" s="74">
        <v>1.2737881500000001</v>
      </c>
      <c r="V27" s="74">
        <v>10.091484491507478</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0</v>
      </c>
      <c r="J28" s="74">
        <v>0</v>
      </c>
      <c r="K28" s="74">
        <v>0</v>
      </c>
      <c r="L28" s="74">
        <v>0</v>
      </c>
      <c r="M28" s="74">
        <v>0</v>
      </c>
      <c r="N28" s="74">
        <v>0</v>
      </c>
      <c r="O28" s="74">
        <v>0</v>
      </c>
      <c r="P28" s="74">
        <v>0</v>
      </c>
      <c r="Q28" s="74">
        <v>1.9925999999999999E-4</v>
      </c>
      <c r="R28" s="74">
        <v>1.1044099999999999E-3</v>
      </c>
      <c r="S28" s="74">
        <v>1.1674500000000001E-2</v>
      </c>
      <c r="T28" s="74">
        <v>1.5009320000000001E-2</v>
      </c>
      <c r="U28" s="74">
        <v>1.5009320000000001E-2</v>
      </c>
      <c r="V28" s="74">
        <v>0.11891013431713353</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[1]Noruega!C29</f>
        <v>Otras renovables</v>
      </c>
      <c r="D29" s="74">
        <v>1.2556000000001788E-2</v>
      </c>
      <c r="E29" s="74">
        <v>1.1266000000000886E-2</v>
      </c>
      <c r="F29" s="74">
        <v>1.5050000000000452E-2</v>
      </c>
      <c r="G29" s="74">
        <v>1.4619999999998967E-2</v>
      </c>
      <c r="H29" s="74">
        <v>6.4499999999991786E-3</v>
      </c>
      <c r="I29" s="74">
        <v>1.0835999999999402E-2</v>
      </c>
      <c r="J29" s="74">
        <v>4.9879999999973279E-3</v>
      </c>
      <c r="K29" s="74">
        <v>2.5800000000018031E-3</v>
      </c>
      <c r="L29" s="74">
        <v>2.1843999999999753E-2</v>
      </c>
      <c r="M29" s="74">
        <v>2.691800000000022E-2</v>
      </c>
      <c r="N29" s="74">
        <v>2.872399999999864E-2</v>
      </c>
      <c r="O29" s="74">
        <v>2.6487999999998735E-2</v>
      </c>
      <c r="P29" s="74">
        <v>2.7864000000000999E-2</v>
      </c>
      <c r="Q29" s="74">
        <v>2.8756600000003019E-2</v>
      </c>
      <c r="R29" s="74">
        <v>2.8229500000000129E-2</v>
      </c>
      <c r="S29" s="74">
        <v>2.4864219999999548E-2</v>
      </c>
      <c r="T29" s="74">
        <v>3.2936979999998783E-2</v>
      </c>
      <c r="U29" s="74">
        <v>3.1409339999996178E-2</v>
      </c>
      <c r="V29" s="74">
        <v>0.24883797788387879</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20.527409039999998</v>
      </c>
      <c r="E30" s="71">
        <v>20.541986830000003</v>
      </c>
      <c r="F30" s="71">
        <v>21.105234509999999</v>
      </c>
      <c r="G30" s="71">
        <v>21.098700909999998</v>
      </c>
      <c r="H30" s="71">
        <v>20.18433637</v>
      </c>
      <c r="I30" s="71">
        <v>21.77859355</v>
      </c>
      <c r="J30" s="71">
        <v>21.04815185</v>
      </c>
      <c r="K30" s="71">
        <v>21.232206219999998</v>
      </c>
      <c r="L30" s="71">
        <v>21.199194899999998</v>
      </c>
      <c r="M30" s="71">
        <v>20.785497449999998</v>
      </c>
      <c r="N30" s="71">
        <v>21.171236219999997</v>
      </c>
      <c r="O30" s="71">
        <v>21.315996729999998</v>
      </c>
      <c r="P30" s="71">
        <v>21.628544089999998</v>
      </c>
      <c r="Q30" s="71">
        <v>21.765239440000002</v>
      </c>
      <c r="R30" s="71">
        <v>21.700879239999999</v>
      </c>
      <c r="S30" s="71">
        <v>21.205329089999999</v>
      </c>
      <c r="T30" s="71">
        <v>21.85086441</v>
      </c>
      <c r="U30" s="71">
        <v>20.82312598</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[1]Noruega!C31</f>
        <v>Industria</v>
      </c>
      <c r="D31" s="74">
        <v>6.7779691</v>
      </c>
      <c r="E31" s="74">
        <v>6.6275415799999999</v>
      </c>
      <c r="F31" s="74">
        <v>6.5618031199999995</v>
      </c>
      <c r="G31" s="74">
        <v>6.6798673900000001</v>
      </c>
      <c r="H31" s="74">
        <v>5.5359438799999996</v>
      </c>
      <c r="I31" s="74">
        <v>6.33926955</v>
      </c>
      <c r="J31" s="74">
        <v>6.3704835300000004</v>
      </c>
      <c r="K31" s="74">
        <v>6.1463491000000001</v>
      </c>
      <c r="L31" s="74">
        <v>6.1651135700000008</v>
      </c>
      <c r="M31" s="74">
        <v>6.0594708899999992</v>
      </c>
      <c r="N31" s="74">
        <v>6.09766677</v>
      </c>
      <c r="O31" s="74">
        <v>6.1093841900000001</v>
      </c>
      <c r="P31" s="74">
        <v>6.22425636</v>
      </c>
      <c r="Q31" s="74">
        <v>6.3489082999999997</v>
      </c>
      <c r="R31" s="74">
        <v>6.3682894999999995</v>
      </c>
      <c r="S31" s="74">
        <v>6.4500839400000007</v>
      </c>
      <c r="T31" s="74">
        <v>6.8045702499999994</v>
      </c>
      <c r="U31" s="74">
        <v>6.5488963</v>
      </c>
      <c r="V31" s="74">
        <v>31.450111315131181</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4.4894572400000001</v>
      </c>
      <c r="E32" s="74">
        <v>4.6863621000000002</v>
      </c>
      <c r="F32" s="74">
        <v>4.8906447799999997</v>
      </c>
      <c r="G32" s="74">
        <v>4.8063417200000007</v>
      </c>
      <c r="H32" s="74">
        <v>4.7322764699999995</v>
      </c>
      <c r="I32" s="74">
        <v>5.1974283400000001</v>
      </c>
      <c r="J32" s="74">
        <v>5.17973325</v>
      </c>
      <c r="K32" s="74">
        <v>5.2492109899999999</v>
      </c>
      <c r="L32" s="74">
        <v>5.2030920100000007</v>
      </c>
      <c r="M32" s="74">
        <v>5.3044314700000008</v>
      </c>
      <c r="N32" s="74">
        <v>5.2970565199999999</v>
      </c>
      <c r="O32" s="74">
        <v>5.3285622699999999</v>
      </c>
      <c r="P32" s="74">
        <v>5.2721476300000001</v>
      </c>
      <c r="Q32" s="74">
        <v>5.1400862100000007</v>
      </c>
      <c r="R32" s="74">
        <v>5.1457532700000002</v>
      </c>
      <c r="S32" s="74">
        <v>4.8216449199999998</v>
      </c>
      <c r="T32" s="74">
        <v>5.0273429699999994</v>
      </c>
      <c r="U32" s="74">
        <v>5.1666173200000003</v>
      </c>
      <c r="V32" s="74">
        <v>24.811919809553977</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6.14773791</v>
      </c>
      <c r="E33" s="74">
        <v>6.0573066799999999</v>
      </c>
      <c r="F33" s="74">
        <v>6.2787562799999996</v>
      </c>
      <c r="G33" s="74">
        <v>6.3012113800000007</v>
      </c>
      <c r="H33" s="74">
        <v>6.7961913300000001</v>
      </c>
      <c r="I33" s="74">
        <v>7.3313731400000002</v>
      </c>
      <c r="J33" s="74">
        <v>6.6624507999999993</v>
      </c>
      <c r="K33" s="74">
        <v>6.9772160500000009</v>
      </c>
      <c r="L33" s="74">
        <v>6.9668076799999996</v>
      </c>
      <c r="M33" s="74">
        <v>6.5254249799999995</v>
      </c>
      <c r="N33" s="74">
        <v>6.7395445600000006</v>
      </c>
      <c r="O33" s="74">
        <v>6.9861586500000001</v>
      </c>
      <c r="P33" s="74">
        <v>7.0295373299999993</v>
      </c>
      <c r="Q33" s="74">
        <v>7.1257988299999999</v>
      </c>
      <c r="R33" s="74">
        <v>7.0162801500000009</v>
      </c>
      <c r="S33" s="74">
        <v>6.8369827499999998</v>
      </c>
      <c r="T33" s="74">
        <v>7.0268585199999993</v>
      </c>
      <c r="U33" s="74">
        <v>6.4759129800000004</v>
      </c>
      <c r="V33" s="74">
        <v>31.099619654704696</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8.2297339300000001</v>
      </c>
      <c r="E34" s="71">
        <v>8.5736027499999992</v>
      </c>
      <c r="F34" s="71">
        <v>8.7360537899999997</v>
      </c>
      <c r="G34" s="71">
        <v>8.45315993</v>
      </c>
      <c r="H34" s="71">
        <v>8.2480295199999993</v>
      </c>
      <c r="I34" s="71">
        <v>8.7713167300000006</v>
      </c>
      <c r="J34" s="71">
        <v>8.5043682700000005</v>
      </c>
      <c r="K34" s="71">
        <v>8.4889261099999995</v>
      </c>
      <c r="L34" s="71">
        <v>8.4233438199999995</v>
      </c>
      <c r="M34" s="71">
        <v>8.3923381499999987</v>
      </c>
      <c r="N34" s="71">
        <v>8.4477747799999996</v>
      </c>
      <c r="O34" s="71">
        <v>8.2677945999999984</v>
      </c>
      <c r="P34" s="71">
        <v>8.1589645500000003</v>
      </c>
      <c r="Q34" s="71">
        <v>8.3086683400000005</v>
      </c>
      <c r="R34" s="71">
        <v>8.0462249300000011</v>
      </c>
      <c r="S34" s="71">
        <v>7.7483348200000002</v>
      </c>
      <c r="T34" s="71">
        <v>7.84599052</v>
      </c>
      <c r="U34" s="71">
        <v>7.5964439000000006</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0.99791249000000004</v>
      </c>
      <c r="E35" s="74">
        <v>1.1027371700000002</v>
      </c>
      <c r="F35" s="74">
        <v>0.99321199999999998</v>
      </c>
      <c r="G35" s="74">
        <v>0.97506687999999997</v>
      </c>
      <c r="H35" s="74">
        <v>0.89330993000000003</v>
      </c>
      <c r="I35" s="74">
        <v>1.0671572699999998</v>
      </c>
      <c r="J35" s="74">
        <v>1.02959004</v>
      </c>
      <c r="K35" s="74">
        <v>0.94292359999999997</v>
      </c>
      <c r="L35" s="74">
        <v>0.96734180000000003</v>
      </c>
      <c r="M35" s="74">
        <v>0.89281541000000009</v>
      </c>
      <c r="N35" s="74">
        <v>0.88970234000000004</v>
      </c>
      <c r="O35" s="74">
        <v>0.82196153000000005</v>
      </c>
      <c r="P35" s="74">
        <v>0.87132854999999998</v>
      </c>
      <c r="Q35" s="74">
        <v>0.93086427000000005</v>
      </c>
      <c r="R35" s="74">
        <v>0.87906276999999999</v>
      </c>
      <c r="S35" s="74">
        <v>0.93126319999999996</v>
      </c>
      <c r="T35" s="74">
        <v>0.89949522999999998</v>
      </c>
      <c r="U35" s="74">
        <v>0.80301547000000006</v>
      </c>
      <c r="V35" s="74">
        <v>10.570939252246699</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4.4286973300000003</v>
      </c>
      <c r="E36" s="74">
        <v>4.6149350299999998</v>
      </c>
      <c r="F36" s="74">
        <v>4.7651380499999991</v>
      </c>
      <c r="G36" s="74">
        <v>4.6185081700000001</v>
      </c>
      <c r="H36" s="74">
        <v>4.5295858399999993</v>
      </c>
      <c r="I36" s="74">
        <v>4.97807172</v>
      </c>
      <c r="J36" s="74">
        <v>4.9538386499999998</v>
      </c>
      <c r="K36" s="74">
        <v>4.9760795199999999</v>
      </c>
      <c r="L36" s="74">
        <v>4.9175156699999993</v>
      </c>
      <c r="M36" s="74">
        <v>5.0015216799999997</v>
      </c>
      <c r="N36" s="74">
        <v>4.9595448800000002</v>
      </c>
      <c r="O36" s="74">
        <v>4.8271556100000002</v>
      </c>
      <c r="P36" s="74">
        <v>4.5615156199999998</v>
      </c>
      <c r="Q36" s="74">
        <v>4.5648298</v>
      </c>
      <c r="R36" s="74">
        <v>4.4504604200000006</v>
      </c>
      <c r="S36" s="74">
        <v>4.1946656899999999</v>
      </c>
      <c r="T36" s="74">
        <v>4.3581934000000002</v>
      </c>
      <c r="U36" s="74">
        <v>4.4389273000000005</v>
      </c>
      <c r="V36" s="74">
        <v>58.434280018838813</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0.43564775</v>
      </c>
      <c r="E37" s="74">
        <v>0.46017483000000003</v>
      </c>
      <c r="F37" s="74">
        <v>0.41089376000000005</v>
      </c>
      <c r="G37" s="74">
        <v>0.36215247999999994</v>
      </c>
      <c r="H37" s="74">
        <v>0.39292777000000001</v>
      </c>
      <c r="I37" s="74">
        <v>0.53629905000000011</v>
      </c>
      <c r="J37" s="74">
        <v>0.42236940000000001</v>
      </c>
      <c r="K37" s="74">
        <v>0.39416648999999998</v>
      </c>
      <c r="L37" s="74">
        <v>0.39712640999999999</v>
      </c>
      <c r="M37" s="74">
        <v>0.35258014000000004</v>
      </c>
      <c r="N37" s="74">
        <v>0.35197294000000001</v>
      </c>
      <c r="O37" s="74">
        <v>0.41905425000000002</v>
      </c>
      <c r="P37" s="74">
        <v>0.38815147</v>
      </c>
      <c r="Q37" s="74">
        <v>0.38609114999999999</v>
      </c>
      <c r="R37" s="74">
        <v>0.32953579</v>
      </c>
      <c r="S37" s="74">
        <v>0.28651125</v>
      </c>
      <c r="T37" s="74">
        <v>0.28239703000000005</v>
      </c>
      <c r="U37" s="74">
        <v>0.28100646999999995</v>
      </c>
      <c r="V37" s="74">
        <v>3.6991844302305705</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0.69457687999999995</v>
      </c>
      <c r="E38" s="71">
        <v>0.77012698000000002</v>
      </c>
      <c r="F38" s="71">
        <v>0.81121361999999997</v>
      </c>
      <c r="G38" s="71">
        <v>0.85101862000000006</v>
      </c>
      <c r="H38" s="71">
        <v>0.75571253999999999</v>
      </c>
      <c r="I38" s="71">
        <v>0.78404538000000001</v>
      </c>
      <c r="J38" s="71">
        <v>0.84036560999999999</v>
      </c>
      <c r="K38" s="71">
        <v>0.84603756999999991</v>
      </c>
      <c r="L38" s="71">
        <v>0.89572277</v>
      </c>
      <c r="M38" s="71">
        <v>0.93324557000000008</v>
      </c>
      <c r="N38" s="71">
        <v>0.96701781000000009</v>
      </c>
      <c r="O38" s="71">
        <v>0.86059432000000002</v>
      </c>
      <c r="P38" s="71">
        <v>0.95018217000000005</v>
      </c>
      <c r="Q38" s="71">
        <v>0.85689152999999996</v>
      </c>
      <c r="R38" s="71">
        <v>0.95941971999999998</v>
      </c>
      <c r="S38" s="71">
        <v>0.87033648000000008</v>
      </c>
      <c r="T38" s="71">
        <v>0.83258336999999993</v>
      </c>
      <c r="U38" s="71">
        <v>0.7111116500000001</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0.17204116</v>
      </c>
      <c r="E39" s="74">
        <v>0.19700372999999999</v>
      </c>
      <c r="F39" s="74">
        <v>0.18032463000000001</v>
      </c>
      <c r="G39" s="74">
        <v>0.20975052999999999</v>
      </c>
      <c r="H39" s="74">
        <v>0.22161973000000001</v>
      </c>
      <c r="I39" s="74">
        <v>0.22063083999999999</v>
      </c>
      <c r="J39" s="74">
        <v>0.23263323999999999</v>
      </c>
      <c r="K39" s="74">
        <v>0.27564535000000001</v>
      </c>
      <c r="L39" s="74">
        <v>0.27275697999999998</v>
      </c>
      <c r="M39" s="74">
        <v>0.26167741</v>
      </c>
      <c r="N39" s="74">
        <v>0.25827355000000002</v>
      </c>
      <c r="O39" s="74">
        <v>0.26191702</v>
      </c>
      <c r="P39" s="74">
        <v>0.28977634000000002</v>
      </c>
      <c r="Q39" s="74">
        <v>0.28434024000000002</v>
      </c>
      <c r="R39" s="74">
        <v>0.30343828</v>
      </c>
      <c r="S39" s="74">
        <v>0.25939814999999999</v>
      </c>
      <c r="T39" s="74">
        <v>0.29402237999999997</v>
      </c>
      <c r="U39" s="74">
        <v>0.25810486999999999</v>
      </c>
      <c r="V39" s="74">
        <v>36.295969838210354</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9.0738999999999993E-3</v>
      </c>
      <c r="E40" s="74">
        <v>1.049196E-2</v>
      </c>
      <c r="F40" s="74">
        <v>4.0454279999999995E-2</v>
      </c>
      <c r="G40" s="74">
        <v>4.7855189999999999E-2</v>
      </c>
      <c r="H40" s="74">
        <v>5.1029749999999999E-2</v>
      </c>
      <c r="I40" s="74">
        <v>5.443013E-2</v>
      </c>
      <c r="J40" s="74">
        <v>6.4132159999999994E-2</v>
      </c>
      <c r="K40" s="74">
        <v>8.7340660000000001E-2</v>
      </c>
      <c r="L40" s="74">
        <v>0.10306121</v>
      </c>
      <c r="M40" s="74">
        <v>0.11891006</v>
      </c>
      <c r="N40" s="74">
        <v>0.11835719</v>
      </c>
      <c r="O40" s="74">
        <v>0.10743261</v>
      </c>
      <c r="P40" s="74">
        <v>0.11385031</v>
      </c>
      <c r="Q40" s="74">
        <v>8.5481660000000001E-2</v>
      </c>
      <c r="R40" s="74">
        <v>8.3361749999999998E-2</v>
      </c>
      <c r="S40" s="74">
        <v>7.859497E-2</v>
      </c>
      <c r="T40" s="74">
        <v>7.6846639999999994E-2</v>
      </c>
      <c r="U40" s="74">
        <v>9.8802829999999994E-2</v>
      </c>
      <c r="V40" s="74">
        <v>13.894137439598969</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1.086852E-2</v>
      </c>
      <c r="E41" s="74">
        <v>1.4490949999999999E-2</v>
      </c>
      <c r="F41" s="74">
        <v>2.0571059999999999E-2</v>
      </c>
      <c r="G41" s="74">
        <v>2.2821919999999999E-2</v>
      </c>
      <c r="H41" s="74">
        <v>2.2634510000000004E-2</v>
      </c>
      <c r="I41" s="74">
        <v>2.4816300000000003E-2</v>
      </c>
      <c r="J41" s="74">
        <v>2.6595230000000001E-2</v>
      </c>
      <c r="K41" s="74">
        <v>3.2092329999999995E-2</v>
      </c>
      <c r="L41" s="74">
        <v>2.7248600000000001E-2</v>
      </c>
      <c r="M41" s="74">
        <v>2.2343309999999998E-2</v>
      </c>
      <c r="N41" s="74">
        <v>2.7222359999999998E-2</v>
      </c>
      <c r="O41" s="74">
        <v>2.8734000000000003E-2</v>
      </c>
      <c r="P41" s="74">
        <v>2.9239290000000001E-2</v>
      </c>
      <c r="Q41" s="74">
        <v>2.1270510000000003E-2</v>
      </c>
      <c r="R41" s="74">
        <v>3.7807649999999998E-2</v>
      </c>
      <c r="S41" s="74">
        <v>2.432761E-2</v>
      </c>
      <c r="T41" s="74">
        <v>1.5780570000000001E-2</v>
      </c>
      <c r="U41" s="74">
        <v>1.082434E-2</v>
      </c>
      <c r="V41" s="74">
        <v>1.5221716589792895</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8.2297340000000005</v>
      </c>
      <c r="E42" s="71">
        <v>8.5736029999999985</v>
      </c>
      <c r="F42" s="71">
        <v>8.7360539999999993</v>
      </c>
      <c r="G42" s="71">
        <v>8.4531600000000005</v>
      </c>
      <c r="H42" s="71">
        <v>8.24803</v>
      </c>
      <c r="I42" s="71">
        <v>8.7713169999999998</v>
      </c>
      <c r="J42" s="71">
        <v>8.5043680000000013</v>
      </c>
      <c r="K42" s="71">
        <v>8.4889259999999993</v>
      </c>
      <c r="L42" s="71">
        <v>8.4233439999999984</v>
      </c>
      <c r="M42" s="71">
        <v>8.3923380000000005</v>
      </c>
      <c r="N42" s="71">
        <v>8.447775</v>
      </c>
      <c r="O42" s="71">
        <v>8.2677949999999996</v>
      </c>
      <c r="P42" s="71">
        <v>8.1589650000000002</v>
      </c>
      <c r="Q42" s="71">
        <v>8.3086679999999991</v>
      </c>
      <c r="R42" s="71">
        <v>8.0462249999999997</v>
      </c>
      <c r="S42" s="71">
        <v>7.748335</v>
      </c>
      <c r="T42" s="71">
        <v>7.8459909999999997</v>
      </c>
      <c r="U42" s="71">
        <v>7.596444</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1.6556340000000001</v>
      </c>
      <c r="E43" s="74">
        <v>1.592722</v>
      </c>
      <c r="F43" s="74">
        <v>1.5098879999999999</v>
      </c>
      <c r="G43" s="74">
        <v>1.4155199999999999</v>
      </c>
      <c r="H43" s="74">
        <v>1.3295399999999999</v>
      </c>
      <c r="I43" s="74">
        <v>1.2782149999999999</v>
      </c>
      <c r="J43" s="74">
        <v>1.166034</v>
      </c>
      <c r="K43" s="74">
        <v>1.0914999999999999</v>
      </c>
      <c r="L43" s="74">
        <v>1.020176</v>
      </c>
      <c r="M43" s="74">
        <v>0.97398699999999994</v>
      </c>
      <c r="N43" s="74">
        <v>0.89700469999999999</v>
      </c>
      <c r="O43" s="74">
        <v>0.84477089999999999</v>
      </c>
      <c r="P43" s="74">
        <v>0.82111289999999992</v>
      </c>
      <c r="Q43" s="74">
        <v>0.79022940000000008</v>
      </c>
      <c r="R43" s="74">
        <v>0.72778399999999999</v>
      </c>
      <c r="S43" s="74">
        <v>0.68873030000000002</v>
      </c>
      <c r="T43" s="74">
        <v>0.63977010000000001</v>
      </c>
      <c r="U43" s="74">
        <v>0.6355885</v>
      </c>
      <c r="V43" s="74">
        <v>8.3669214174421604</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3.710051</v>
      </c>
      <c r="E44" s="74">
        <v>3.9210829999999999</v>
      </c>
      <c r="F44" s="74">
        <v>4.0477020000000001</v>
      </c>
      <c r="G44" s="74">
        <v>3.950936</v>
      </c>
      <c r="H44" s="74">
        <v>4.0456430000000001</v>
      </c>
      <c r="I44" s="74">
        <v>4.5471300000000001</v>
      </c>
      <c r="J44" s="74">
        <v>4.5081480000000003</v>
      </c>
      <c r="K44" s="74">
        <v>4.5768230000000001</v>
      </c>
      <c r="L44" s="74">
        <v>4.6384859999999994</v>
      </c>
      <c r="M44" s="74">
        <v>4.6450490000000002</v>
      </c>
      <c r="N44" s="74">
        <v>4.7380000000000004</v>
      </c>
      <c r="O44" s="74">
        <v>4.708278</v>
      </c>
      <c r="P44" s="74">
        <v>4.4614289999999999</v>
      </c>
      <c r="Q44" s="74">
        <v>4.6409380000000002</v>
      </c>
      <c r="R44" s="74">
        <v>4.4136709999999999</v>
      </c>
      <c r="S44" s="74">
        <v>4.3228779999999993</v>
      </c>
      <c r="T44" s="74">
        <v>4.4739990000000001</v>
      </c>
      <c r="U44" s="74">
        <v>4.4628010000000007</v>
      </c>
      <c r="V44" s="74">
        <v>58.74855392865399</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0.26279259999999999</v>
      </c>
      <c r="E45" s="74">
        <v>0.31224799999999997</v>
      </c>
      <c r="F45" s="74">
        <v>0.28606569999999998</v>
      </c>
      <c r="G45" s="74">
        <v>0.26182290000000003</v>
      </c>
      <c r="H45" s="74">
        <v>0.22109489999999998</v>
      </c>
      <c r="I45" s="74">
        <v>0.19006399999999998</v>
      </c>
      <c r="J45" s="74">
        <v>0.13091139999999998</v>
      </c>
      <c r="K45" s="74">
        <v>9.0183429999999995E-2</v>
      </c>
      <c r="L45" s="74">
        <v>7.0789150000000009E-2</v>
      </c>
      <c r="M45" s="74">
        <v>5.0425150000000002E-2</v>
      </c>
      <c r="N45" s="74">
        <v>3.006114E-2</v>
      </c>
      <c r="O45" s="74">
        <v>3.3939999999999998E-2</v>
      </c>
      <c r="P45" s="74">
        <v>1.454572E-2</v>
      </c>
      <c r="Q45" s="74">
        <v>4.84857E-3</v>
      </c>
      <c r="R45" s="74">
        <v>1.0075329999999999E-2</v>
      </c>
      <c r="S45" s="74">
        <v>3.0274500000000001E-3</v>
      </c>
      <c r="T45" s="74">
        <v>2.7049209999999997E-2</v>
      </c>
      <c r="U45" s="74">
        <v>3.606562E-2</v>
      </c>
      <c r="V45" s="74">
        <v>0.47476977385734692</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0.32529860000000005</v>
      </c>
      <c r="E46" s="74">
        <v>0.3376517</v>
      </c>
      <c r="F46" s="74">
        <v>0.36750499999999997</v>
      </c>
      <c r="G46" s="74">
        <v>0.36235789999999996</v>
      </c>
      <c r="H46" s="74">
        <v>0.38088759999999999</v>
      </c>
      <c r="I46" s="74">
        <v>0.38281880000000001</v>
      </c>
      <c r="J46" s="74">
        <v>0.3974047</v>
      </c>
      <c r="K46" s="74">
        <v>0.40863470000000002</v>
      </c>
      <c r="L46" s="74">
        <v>0.39170060000000001</v>
      </c>
      <c r="M46" s="74">
        <v>0.42389280000000001</v>
      </c>
      <c r="N46" s="74">
        <v>0.3987388</v>
      </c>
      <c r="O46" s="74">
        <v>0.39696100000000001</v>
      </c>
      <c r="P46" s="74">
        <v>0.40648419999999996</v>
      </c>
      <c r="Q46" s="74">
        <v>0.30381340000000001</v>
      </c>
      <c r="R46" s="74">
        <v>0.38336130000000002</v>
      </c>
      <c r="S46" s="74">
        <v>0.26131360000000003</v>
      </c>
      <c r="T46" s="74">
        <v>0.2944755</v>
      </c>
      <c r="U46" s="74">
        <v>0.37831189999999998</v>
      </c>
      <c r="V46" s="74">
        <v>4.9801183290497502</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1.054834</v>
      </c>
      <c r="E47" s="74">
        <v>1.0482280000000002</v>
      </c>
      <c r="F47" s="74">
        <v>0.91830040000000002</v>
      </c>
      <c r="G47" s="74">
        <v>0.95353489999999996</v>
      </c>
      <c r="H47" s="74">
        <v>0.79608050000000008</v>
      </c>
      <c r="I47" s="74">
        <v>1.027099</v>
      </c>
      <c r="J47" s="74">
        <v>0.92874959999999995</v>
      </c>
      <c r="K47" s="74">
        <v>0.94546619999999992</v>
      </c>
      <c r="L47" s="74">
        <v>0.89229949999999991</v>
      </c>
      <c r="M47" s="74">
        <v>0.79895769999999999</v>
      </c>
      <c r="N47" s="74">
        <v>0.82947959999999998</v>
      </c>
      <c r="O47" s="74">
        <v>0.60369550000000005</v>
      </c>
      <c r="P47" s="74">
        <v>0.56825510000000001</v>
      </c>
      <c r="Q47" s="74">
        <v>0.54676750000000007</v>
      </c>
      <c r="R47" s="74">
        <v>0.5202403000000001</v>
      </c>
      <c r="S47" s="74">
        <v>0.52798639999999997</v>
      </c>
      <c r="T47" s="74">
        <v>0.46366459999999998</v>
      </c>
      <c r="U47" s="74">
        <v>0.45184849999999999</v>
      </c>
      <c r="V47" s="74">
        <v>5.9481581118744504</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4.9981899999999992</v>
      </c>
      <c r="E48" s="71">
        <v>4.6177820000000001</v>
      </c>
      <c r="F48" s="71">
        <v>5.1678010000000008</v>
      </c>
      <c r="G48" s="71">
        <v>5.1652169999999993</v>
      </c>
      <c r="H48" s="71">
        <v>5.8257120000000002</v>
      </c>
      <c r="I48" s="71">
        <v>6.0567955800000002</v>
      </c>
      <c r="J48" s="71">
        <v>5.5695657899999995</v>
      </c>
      <c r="K48" s="71">
        <v>5.8196879099999999</v>
      </c>
      <c r="L48" s="71">
        <v>6.751665</v>
      </c>
      <c r="M48" s="71">
        <v>5.4951229999999995</v>
      </c>
      <c r="N48" s="71">
        <v>6.4913320000000008</v>
      </c>
      <c r="O48" s="71">
        <v>6.2975780000000006</v>
      </c>
      <c r="P48" s="71">
        <v>7.8806059999999993</v>
      </c>
      <c r="Q48" s="71">
        <v>9.1493571899999999</v>
      </c>
      <c r="R48" s="71">
        <v>9.578824599999999</v>
      </c>
      <c r="S48" s="71">
        <v>9.3337757599999982</v>
      </c>
      <c r="T48" s="71">
        <v>8.8811777000000003</v>
      </c>
      <c r="U48" s="71">
        <v>9.1121990400000001</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4.9981899999999992</v>
      </c>
      <c r="E49" s="74">
        <v>4.6177820000000001</v>
      </c>
      <c r="F49" s="74">
        <v>5.1678010000000008</v>
      </c>
      <c r="G49" s="74">
        <v>5.1652169999999993</v>
      </c>
      <c r="H49" s="74">
        <v>5.8257120000000002</v>
      </c>
      <c r="I49" s="74">
        <v>6.0517010000000004</v>
      </c>
      <c r="J49" s="74">
        <v>5.5684049999999994</v>
      </c>
      <c r="K49" s="74">
        <v>5.819172</v>
      </c>
      <c r="L49" s="74">
        <v>6.751665</v>
      </c>
      <c r="M49" s="74">
        <v>5.4951229999999995</v>
      </c>
      <c r="N49" s="74">
        <v>6.4913320000000008</v>
      </c>
      <c r="O49" s="74">
        <v>6.2975780000000006</v>
      </c>
      <c r="P49" s="74">
        <v>7.8806059999999993</v>
      </c>
      <c r="Q49" s="74">
        <v>9.1416070000000005</v>
      </c>
      <c r="R49" s="74">
        <v>9.5560969999999994</v>
      </c>
      <c r="S49" s="74">
        <v>9.3052739999999989</v>
      </c>
      <c r="T49" s="74">
        <v>8.7458670000000005</v>
      </c>
      <c r="U49" s="74">
        <v>9.0546919999999993</v>
      </c>
      <c r="V49" s="74">
        <v>99.368900528318562</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0</v>
      </c>
      <c r="E50" s="74">
        <v>0</v>
      </c>
      <c r="F50" s="74">
        <v>0</v>
      </c>
      <c r="G50" s="74">
        <v>0</v>
      </c>
      <c r="H50" s="74">
        <v>0</v>
      </c>
      <c r="I50" s="74">
        <v>5.0945799999999996E-3</v>
      </c>
      <c r="J50" s="74">
        <v>1.1607900000000001E-3</v>
      </c>
      <c r="K50" s="74">
        <v>5.1590999999999996E-4</v>
      </c>
      <c r="L50" s="74">
        <v>0</v>
      </c>
      <c r="M50" s="74">
        <v>0</v>
      </c>
      <c r="N50" s="74">
        <v>0</v>
      </c>
      <c r="O50" s="74">
        <v>0</v>
      </c>
      <c r="P50" s="74">
        <v>0</v>
      </c>
      <c r="Q50" s="74">
        <v>7.7501899999999997E-3</v>
      </c>
      <c r="R50" s="74">
        <v>2.2727600000000001E-2</v>
      </c>
      <c r="S50" s="74">
        <v>2.8501760000000001E-2</v>
      </c>
      <c r="T50" s="74">
        <v>0.13531070000000001</v>
      </c>
      <c r="U50" s="74">
        <v>5.7507040000000002E-2</v>
      </c>
      <c r="V50" s="74">
        <v>0.63109947168142633</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0.32504539999999998</v>
      </c>
      <c r="E51" s="74">
        <v>0.20236699999999999</v>
      </c>
      <c r="F51" s="74">
        <v>0.27471580000000001</v>
      </c>
      <c r="G51" s="74">
        <v>0.36488969999999998</v>
      </c>
      <c r="H51" s="74">
        <v>0.29673500000000003</v>
      </c>
      <c r="I51" s="74">
        <v>0.26947309999999997</v>
      </c>
      <c r="J51" s="74">
        <v>0.17195949999999999</v>
      </c>
      <c r="K51" s="74">
        <v>0.18559039999999999</v>
      </c>
      <c r="L51" s="74">
        <v>0.16776540000000001</v>
      </c>
      <c r="M51" s="74">
        <v>0.17405660000000001</v>
      </c>
      <c r="N51" s="74">
        <v>0.31665710000000002</v>
      </c>
      <c r="O51" s="74">
        <v>0.40158830000000001</v>
      </c>
      <c r="P51" s="74">
        <v>0.36803530000000001</v>
      </c>
      <c r="Q51" s="74">
        <v>0.4080588</v>
      </c>
      <c r="R51" s="74">
        <v>0.5375548</v>
      </c>
      <c r="S51" s="74">
        <v>0.4488489</v>
      </c>
      <c r="T51" s="74">
        <v>0.46416479999999999</v>
      </c>
      <c r="U51" s="74">
        <v>0.67069210000000001</v>
      </c>
      <c r="V51" s="74">
        <v>7.3603758769518715</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0.59294930000000001</v>
      </c>
      <c r="E52" s="74">
        <v>0.94295410000000002</v>
      </c>
      <c r="F52" s="74">
        <v>0.84412920000000002</v>
      </c>
      <c r="G52" s="74">
        <v>0.97074850000000001</v>
      </c>
      <c r="H52" s="74">
        <v>1.755171</v>
      </c>
      <c r="I52" s="74">
        <v>1.1683979999999998</v>
      </c>
      <c r="J52" s="74">
        <v>1.2414880000000001</v>
      </c>
      <c r="K52" s="74">
        <v>1.5142850000000001</v>
      </c>
      <c r="L52" s="74">
        <v>1.3248710000000001</v>
      </c>
      <c r="M52" s="74">
        <v>1.145751</v>
      </c>
      <c r="N52" s="74">
        <v>1.747965</v>
      </c>
      <c r="O52" s="74">
        <v>1.8467899999999999</v>
      </c>
      <c r="P52" s="74">
        <v>1.7675239999999999</v>
      </c>
      <c r="Q52" s="74">
        <v>1.626493</v>
      </c>
      <c r="R52" s="74">
        <v>2.1400399999999999</v>
      </c>
      <c r="S52" s="74">
        <v>2.5131190000000001</v>
      </c>
      <c r="T52" s="74">
        <v>2.7004969999999999</v>
      </c>
      <c r="U52" s="74">
        <v>3.9246260000000004</v>
      </c>
      <c r="V52" s="74">
        <v>43.070020560042558</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1.6533630000000001</v>
      </c>
      <c r="E53" s="74">
        <v>1.716394</v>
      </c>
      <c r="F53" s="74">
        <v>1.6174839999999999</v>
      </c>
      <c r="G53" s="74">
        <v>1.4497229999999999</v>
      </c>
      <c r="H53" s="74">
        <v>1.4138440000000001</v>
      </c>
      <c r="I53" s="74">
        <v>1.56318</v>
      </c>
      <c r="J53" s="74">
        <v>1.3304480000000001</v>
      </c>
      <c r="K53" s="74">
        <v>1.165597</v>
      </c>
      <c r="L53" s="74">
        <v>1.929732</v>
      </c>
      <c r="M53" s="74">
        <v>1.1500809999999999</v>
      </c>
      <c r="N53" s="74">
        <v>1.585483</v>
      </c>
      <c r="O53" s="74">
        <v>1.310084</v>
      </c>
      <c r="P53" s="74">
        <v>1.8308209999999998</v>
      </c>
      <c r="Q53" s="74">
        <v>1.3963889999999999</v>
      </c>
      <c r="R53" s="74">
        <v>0.98169809999999991</v>
      </c>
      <c r="S53" s="74">
        <v>0.82104070000000007</v>
      </c>
      <c r="T53" s="74">
        <v>0.86296430000000002</v>
      </c>
      <c r="U53" s="74">
        <v>1.2420869999999999</v>
      </c>
      <c r="V53" s="74">
        <v>13.631034556505911</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0.166767</v>
      </c>
      <c r="E54" s="74">
        <v>0.2480916</v>
      </c>
      <c r="F54" s="74">
        <v>0.1986792</v>
      </c>
      <c r="G54" s="74">
        <v>0.25632699999999997</v>
      </c>
      <c r="H54" s="74">
        <v>0.18632609999999999</v>
      </c>
      <c r="I54" s="74">
        <v>0.2833214</v>
      </c>
      <c r="J54" s="74">
        <v>0.2738273</v>
      </c>
      <c r="K54" s="74">
        <v>0.35618130000000003</v>
      </c>
      <c r="L54" s="74">
        <v>0.44574140000000001</v>
      </c>
      <c r="M54" s="74">
        <v>0.39632889999999998</v>
      </c>
      <c r="N54" s="74">
        <v>0.40868209999999999</v>
      </c>
      <c r="O54" s="74">
        <v>0.389123</v>
      </c>
      <c r="P54" s="74">
        <v>0.21000290000000002</v>
      </c>
      <c r="Q54" s="74">
        <v>0.2347091</v>
      </c>
      <c r="R54" s="74">
        <v>0.25502069999999999</v>
      </c>
      <c r="S54" s="74">
        <v>0.23307020000000001</v>
      </c>
      <c r="T54" s="74">
        <v>0.20509150000000001</v>
      </c>
      <c r="U54" s="74">
        <v>0.39060139999999999</v>
      </c>
      <c r="V54" s="74">
        <v>4.2865766900543907</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0.14534250000000001</v>
      </c>
      <c r="E55" s="74">
        <v>0.1222198</v>
      </c>
      <c r="F55" s="74">
        <v>0.1200177</v>
      </c>
      <c r="G55" s="74">
        <v>0.18828460000000002</v>
      </c>
      <c r="H55" s="74">
        <v>0.17617269999999999</v>
      </c>
      <c r="I55" s="74">
        <v>0.26425909999999997</v>
      </c>
      <c r="J55" s="74">
        <v>0.19048679999999998</v>
      </c>
      <c r="K55" s="74">
        <v>0.2014976</v>
      </c>
      <c r="L55" s="74">
        <v>0.151949</v>
      </c>
      <c r="M55" s="74">
        <v>0.1838803</v>
      </c>
      <c r="N55" s="74">
        <v>0.1563533</v>
      </c>
      <c r="O55" s="74">
        <v>0.39969189999999999</v>
      </c>
      <c r="P55" s="74">
        <v>0.22682239999999998</v>
      </c>
      <c r="Q55" s="74">
        <v>0.31160549999999998</v>
      </c>
      <c r="R55" s="74">
        <v>0.25091180000000002</v>
      </c>
      <c r="S55" s="74">
        <v>0.2374115</v>
      </c>
      <c r="T55" s="74">
        <v>0.2304824</v>
      </c>
      <c r="U55" s="74">
        <v>0.21429679999999998</v>
      </c>
      <c r="V55" s="74">
        <v>2.3517572329060972</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204.11695</v>
      </c>
      <c r="E56" s="71">
        <v>195.11500000000001</v>
      </c>
      <c r="F56" s="71">
        <v>189.50238999999999</v>
      </c>
      <c r="G56" s="71">
        <v>190.02359999999999</v>
      </c>
      <c r="H56" s="71">
        <v>190.6815</v>
      </c>
      <c r="I56" s="71">
        <v>183.35092</v>
      </c>
      <c r="J56" s="71">
        <v>175.67070999999999</v>
      </c>
      <c r="K56" s="71">
        <v>179.52712000000002</v>
      </c>
      <c r="L56" s="71">
        <v>169.68248</v>
      </c>
      <c r="M56" s="71">
        <v>171.53216</v>
      </c>
      <c r="N56" s="71">
        <v>185.85176000000001</v>
      </c>
      <c r="O56" s="71">
        <v>185.036</v>
      </c>
      <c r="P56" s="71">
        <v>192.39618000000002</v>
      </c>
      <c r="Q56" s="71">
        <v>184.57478</v>
      </c>
      <c r="R56" s="71">
        <v>177.24023999999997</v>
      </c>
      <c r="S56" s="71">
        <v>187.55198000000001</v>
      </c>
      <c r="T56" s="71">
        <v>193.40582000000001</v>
      </c>
      <c r="U56" s="71">
        <v>196.2928</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133.14789999999999</v>
      </c>
      <c r="E57" s="74">
        <v>122.62589999999999</v>
      </c>
      <c r="F57" s="74">
        <v>116.28389999999999</v>
      </c>
      <c r="G57" s="74">
        <v>107.90889999999999</v>
      </c>
      <c r="H57" s="74">
        <v>104.75389999999999</v>
      </c>
      <c r="I57" s="74">
        <v>94.870249999999999</v>
      </c>
      <c r="J57" s="74">
        <v>90.286229999999989</v>
      </c>
      <c r="K57" s="74">
        <v>83.496490000000009</v>
      </c>
      <c r="L57" s="74">
        <v>78.954539999999994</v>
      </c>
      <c r="M57" s="74">
        <v>81.532529999999994</v>
      </c>
      <c r="N57" s="74">
        <v>89.102990000000005</v>
      </c>
      <c r="O57" s="74">
        <v>88.269449999999992</v>
      </c>
      <c r="P57" s="74">
        <v>88.402979999999999</v>
      </c>
      <c r="Q57" s="74">
        <v>83.313380000000009</v>
      </c>
      <c r="R57" s="74">
        <v>81.322679999999991</v>
      </c>
      <c r="S57" s="74">
        <v>94.078119999999998</v>
      </c>
      <c r="T57" s="74">
        <v>97.656630000000007</v>
      </c>
      <c r="U57" s="74">
        <v>94.086300000000008</v>
      </c>
      <c r="V57" s="74">
        <v>47.931610329059446</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70.96905000000001</v>
      </c>
      <c r="E58" s="74">
        <v>72.489100000000008</v>
      </c>
      <c r="F58" s="74">
        <v>73.218490000000003</v>
      </c>
      <c r="G58" s="74">
        <v>82.114699999999999</v>
      </c>
      <c r="H58" s="74">
        <v>85.927600000000012</v>
      </c>
      <c r="I58" s="74">
        <v>88.480670000000003</v>
      </c>
      <c r="J58" s="74">
        <v>85.384479999999996</v>
      </c>
      <c r="K58" s="74">
        <v>96.030630000000002</v>
      </c>
      <c r="L58" s="74">
        <v>90.727940000000004</v>
      </c>
      <c r="M58" s="74">
        <v>89.99963000000001</v>
      </c>
      <c r="N58" s="74">
        <v>96.748770000000007</v>
      </c>
      <c r="O58" s="74">
        <v>96.766550000000009</v>
      </c>
      <c r="P58" s="74">
        <v>103.9932</v>
      </c>
      <c r="Q58" s="74">
        <v>101.26139999999999</v>
      </c>
      <c r="R58" s="74">
        <v>95.917559999999995</v>
      </c>
      <c r="S58" s="74">
        <v>93.473860000000002</v>
      </c>
      <c r="T58" s="74">
        <v>95.749189999999999</v>
      </c>
      <c r="U58" s="74">
        <v>102.20650000000001</v>
      </c>
      <c r="V58" s="74">
        <v>52.068389670940562</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2.6307710000000002</v>
      </c>
      <c r="E59" s="74">
        <v>3.1109989999999996</v>
      </c>
      <c r="F59" s="74">
        <v>3.1592310000000001</v>
      </c>
      <c r="G59" s="74">
        <v>2.2249879999999997</v>
      </c>
      <c r="H59" s="74">
        <v>2.8918550000000001</v>
      </c>
      <c r="I59" s="74">
        <v>2.0719020000000001</v>
      </c>
      <c r="J59" s="74">
        <v>2.9400880000000003</v>
      </c>
      <c r="K59" s="74">
        <v>2.5510820000000001</v>
      </c>
      <c r="L59" s="74">
        <v>2.2920940000000001</v>
      </c>
      <c r="M59" s="74">
        <v>2.241765</v>
      </c>
      <c r="N59" s="74">
        <v>3.3018320000000001</v>
      </c>
      <c r="O59" s="74">
        <v>3.5041990000000003</v>
      </c>
      <c r="P59" s="74">
        <v>3.7894000000000001</v>
      </c>
      <c r="Q59" s="74">
        <v>4.0735529999999995</v>
      </c>
      <c r="R59" s="74">
        <v>3.8274219999999999</v>
      </c>
      <c r="S59" s="74">
        <v>3.278705</v>
      </c>
      <c r="T59" s="74">
        <v>4.1198639999999997</v>
      </c>
      <c r="U59" s="74">
        <v>3.8748320000000001</v>
      </c>
      <c r="V59" s="74">
        <v>1.9740061785251419</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2.5303290000000001</v>
      </c>
      <c r="E60" s="74">
        <v>3.0470999999999999</v>
      </c>
      <c r="F60" s="74">
        <v>3.0388649999999999</v>
      </c>
      <c r="G60" s="74">
        <v>2.5128279999999998</v>
      </c>
      <c r="H60" s="74">
        <v>2.3316490000000001</v>
      </c>
      <c r="I60" s="74">
        <v>1.9816449999999999</v>
      </c>
      <c r="J60" s="74">
        <v>3.0769540000000002</v>
      </c>
      <c r="K60" s="74">
        <v>2.598271</v>
      </c>
      <c r="L60" s="74">
        <v>2.7362139999999999</v>
      </c>
      <c r="M60" s="74">
        <v>2.8422449999999997</v>
      </c>
      <c r="N60" s="74">
        <v>3.4413710000000002</v>
      </c>
      <c r="O60" s="74">
        <v>2.7509200000000003</v>
      </c>
      <c r="P60" s="74">
        <v>4.3657950000000003</v>
      </c>
      <c r="Q60" s="74">
        <v>4.2360870000000004</v>
      </c>
      <c r="R60" s="74">
        <v>4.2163219999999999</v>
      </c>
      <c r="S60" s="74">
        <v>3.358276</v>
      </c>
      <c r="T60" s="74">
        <v>3.5405900000000003</v>
      </c>
      <c r="U60" s="74">
        <v>2.4077660000000001</v>
      </c>
      <c r="V60" s="74">
        <v>1.2266196213004248</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1.6746969999999999</v>
      </c>
      <c r="E61" s="74">
        <v>2.1110680000000004</v>
      </c>
      <c r="F61" s="74">
        <v>1.9753080000000001</v>
      </c>
      <c r="G61" s="74">
        <v>2.6405320000000003</v>
      </c>
      <c r="H61" s="74">
        <v>2.0247639999999998</v>
      </c>
      <c r="I61" s="74">
        <v>1.5961500000000002</v>
      </c>
      <c r="J61" s="74">
        <v>1.817245</v>
      </c>
      <c r="K61" s="74">
        <v>1.6087560000000001</v>
      </c>
      <c r="L61" s="74">
        <v>1.863791</v>
      </c>
      <c r="M61" s="74">
        <v>1.5253610000000002</v>
      </c>
      <c r="N61" s="74">
        <v>1.4109339999999999</v>
      </c>
      <c r="O61" s="74">
        <v>1.0269269999999999</v>
      </c>
      <c r="P61" s="74">
        <v>1.3886310000000002</v>
      </c>
      <c r="Q61" s="74">
        <v>1.3760250000000001</v>
      </c>
      <c r="R61" s="74">
        <v>1.61056</v>
      </c>
      <c r="S61" s="74">
        <v>1.5525419999999999</v>
      </c>
      <c r="T61" s="74">
        <v>0.78543859999999999</v>
      </c>
      <c r="U61" s="74">
        <v>0.14254259999999999</v>
      </c>
      <c r="V61" s="74">
        <v>7.2617334920078574E-2</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0.12661939999999999</v>
      </c>
      <c r="E62" s="74">
        <v>0.1101486</v>
      </c>
      <c r="F62" s="74">
        <v>9.6766030000000003E-2</v>
      </c>
      <c r="G62" s="74">
        <v>0.1204428</v>
      </c>
      <c r="H62" s="74">
        <v>5.2500720000000001E-2</v>
      </c>
      <c r="I62" s="74">
        <v>3.7059330000000001E-2</v>
      </c>
      <c r="J62" s="74">
        <v>0.13176650000000001</v>
      </c>
      <c r="K62" s="74">
        <v>0.10088370000000001</v>
      </c>
      <c r="L62" s="74">
        <v>8.7501189999999993E-2</v>
      </c>
      <c r="M62" s="74">
        <v>1.2353109999999999E-2</v>
      </c>
      <c r="N62" s="74">
        <v>3.9118180000000002E-2</v>
      </c>
      <c r="O62" s="74">
        <v>1.9559090000000001E-2</v>
      </c>
      <c r="P62" s="74">
        <v>4.1177000000000002E-3</v>
      </c>
      <c r="Q62" s="74">
        <v>0</v>
      </c>
      <c r="R62" s="74">
        <v>1.0361169999999999E-2</v>
      </c>
      <c r="S62" s="74">
        <v>6.7704310000000004E-2</v>
      </c>
      <c r="T62" s="74">
        <v>0.2380516</v>
      </c>
      <c r="U62" s="74">
        <v>4.2251589999999999E-2</v>
      </c>
      <c r="V62" s="74">
        <v>2.1524778290390682E-2</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v>
      </c>
      <c r="E63" s="74">
        <v>0</v>
      </c>
      <c r="F63" s="74">
        <v>0</v>
      </c>
      <c r="G63" s="74">
        <v>0</v>
      </c>
      <c r="H63" s="74">
        <v>0</v>
      </c>
      <c r="I63" s="74">
        <v>0</v>
      </c>
      <c r="J63" s="74">
        <v>0</v>
      </c>
      <c r="K63" s="74">
        <v>0</v>
      </c>
      <c r="L63" s="74">
        <v>0</v>
      </c>
      <c r="M63" s="74">
        <v>0</v>
      </c>
      <c r="N63" s="74">
        <v>0</v>
      </c>
      <c r="O63" s="74">
        <v>0</v>
      </c>
      <c r="P63" s="74">
        <v>0</v>
      </c>
      <c r="Q63" s="74">
        <v>0</v>
      </c>
      <c r="R63" s="74">
        <v>0</v>
      </c>
      <c r="S63" s="74">
        <v>0</v>
      </c>
      <c r="T63" s="74">
        <v>0</v>
      </c>
      <c r="U63" s="74">
        <v>0</v>
      </c>
      <c r="V63" s="74">
        <v>0</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35.742145350000001</v>
      </c>
      <c r="E64" s="71">
        <v>37.491058160000001</v>
      </c>
      <c r="F64" s="71">
        <v>38.207813390000005</v>
      </c>
      <c r="G64" s="71">
        <v>39.293934399999998</v>
      </c>
      <c r="H64" s="71">
        <v>38.938990820000001</v>
      </c>
      <c r="I64" s="71">
        <v>41.649687329999999</v>
      </c>
      <c r="J64" s="71">
        <v>40.415144820000002</v>
      </c>
      <c r="K64" s="71">
        <v>40.063209880000002</v>
      </c>
      <c r="L64" s="71">
        <v>40.684723099999999</v>
      </c>
      <c r="M64" s="71">
        <v>40.930964430000003</v>
      </c>
      <c r="N64" s="71">
        <v>41.840490559999999</v>
      </c>
      <c r="O64" s="71">
        <v>40.774040540000001</v>
      </c>
      <c r="P64" s="71">
        <v>40.777347320000004</v>
      </c>
      <c r="Q64" s="71">
        <v>40.533750189999999</v>
      </c>
      <c r="R64" s="71">
        <v>39.472496270000001</v>
      </c>
      <c r="S64" s="71">
        <v>37.824503</v>
      </c>
      <c r="T64" s="71">
        <v>36.386161729999998</v>
      </c>
      <c r="U64" s="71">
        <v>35.878810530000003</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130.37</v>
      </c>
      <c r="E65" s="71">
        <v>133.55000000000001</v>
      </c>
      <c r="F65" s="71">
        <v>132.14000000000001</v>
      </c>
      <c r="G65" s="71">
        <v>135.26</v>
      </c>
      <c r="H65" s="71">
        <v>136.39000000000001</v>
      </c>
      <c r="I65" s="71">
        <v>144.87</v>
      </c>
      <c r="J65" s="71">
        <v>139.21</v>
      </c>
      <c r="K65" s="71">
        <v>134.36000000000001</v>
      </c>
      <c r="L65" s="71">
        <v>135.05000000000001</v>
      </c>
      <c r="M65" s="71">
        <v>133.24</v>
      </c>
      <c r="N65" s="71">
        <v>133.58000000000001</v>
      </c>
      <c r="O65" s="71">
        <v>128.79</v>
      </c>
      <c r="P65" s="71">
        <v>125.88</v>
      </c>
      <c r="Q65" s="71">
        <v>123.74000000000001</v>
      </c>
      <c r="R65" s="71">
        <v>119.61</v>
      </c>
      <c r="S65" s="71">
        <v>115.44</v>
      </c>
      <c r="T65" s="71">
        <v>106.86</v>
      </c>
      <c r="U65" s="71">
        <v>102.03</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66.55</v>
      </c>
      <c r="E66" s="71">
        <v>64.72999999999999</v>
      </c>
      <c r="F66" s="71">
        <v>64.02</v>
      </c>
      <c r="G66" s="71">
        <v>63.87</v>
      </c>
      <c r="H66" s="71">
        <v>62.76</v>
      </c>
      <c r="I66" s="71">
        <v>67.61</v>
      </c>
      <c r="J66" s="71">
        <v>64.58</v>
      </c>
      <c r="K66" s="71">
        <v>63.46</v>
      </c>
      <c r="L66" s="71">
        <v>62.64</v>
      </c>
      <c r="M66" s="71">
        <v>59.91</v>
      </c>
      <c r="N66" s="71">
        <v>59.6</v>
      </c>
      <c r="O66" s="71">
        <v>59.94</v>
      </c>
      <c r="P66" s="71">
        <v>59.07</v>
      </c>
      <c r="Q66" s="71">
        <v>58.73</v>
      </c>
      <c r="R66" s="71">
        <v>57.97</v>
      </c>
      <c r="S66" s="71">
        <v>57.22</v>
      </c>
      <c r="T66" s="71">
        <v>57.25</v>
      </c>
      <c r="U66" s="71">
        <v>53.43</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107.33</v>
      </c>
      <c r="E67" s="75">
        <v>105.7</v>
      </c>
      <c r="F67" s="75">
        <v>96.210000000000008</v>
      </c>
      <c r="G67" s="75">
        <v>105.91000000000001</v>
      </c>
      <c r="H67" s="75">
        <v>105.63</v>
      </c>
      <c r="I67" s="75">
        <v>111.25</v>
      </c>
      <c r="J67" s="75">
        <v>95.92</v>
      </c>
      <c r="K67" s="75">
        <v>99.320000000000007</v>
      </c>
      <c r="L67" s="75">
        <v>102.86</v>
      </c>
      <c r="M67" s="75">
        <v>92.44</v>
      </c>
      <c r="N67" s="75">
        <v>81.589999999999989</v>
      </c>
      <c r="O67" s="75">
        <v>89.39</v>
      </c>
      <c r="P67" s="75">
        <v>92.08</v>
      </c>
      <c r="Q67" s="75">
        <v>91.06</v>
      </c>
      <c r="R67" s="75">
        <v>86.02</v>
      </c>
      <c r="S67" s="75">
        <v>85.46</v>
      </c>
      <c r="T67" s="75">
        <v>85.06</v>
      </c>
      <c r="U67" s="75">
        <v>78.75</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3000-000000000000}"/>
  </hyperlinks>
  <pageMargins left="0.18" right="0.25" top="0.75" bottom="0.75" header="0.3" footer="0.3"/>
  <pageSetup paperSize="9" scale="27"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Hoja43">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107.00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284</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91.991034040000002</v>
      </c>
      <c r="E4" s="66">
        <v>96.614899539999996</v>
      </c>
      <c r="F4" s="66">
        <v>96.184563819999994</v>
      </c>
      <c r="G4" s="66">
        <v>97.699364610000003</v>
      </c>
      <c r="H4" s="66">
        <v>94.02836843</v>
      </c>
      <c r="I4" s="66">
        <v>100.46171821</v>
      </c>
      <c r="J4" s="66">
        <v>100.87611611</v>
      </c>
      <c r="K4" s="66">
        <v>97.82589603000001</v>
      </c>
      <c r="L4" s="66">
        <v>97.886695500000002</v>
      </c>
      <c r="M4" s="66">
        <v>94.239833629999993</v>
      </c>
      <c r="N4" s="66">
        <v>95.332655220000007</v>
      </c>
      <c r="O4" s="66">
        <v>99.657345019999994</v>
      </c>
      <c r="P4" s="66">
        <v>104.18833636000001</v>
      </c>
      <c r="Q4" s="66">
        <v>109.2350321</v>
      </c>
      <c r="R4" s="66">
        <v>105.23283413</v>
      </c>
      <c r="S4" s="66">
        <v>102.13279008000001</v>
      </c>
      <c r="T4" s="66">
        <v>108.43402689</v>
      </c>
      <c r="U4" s="66">
        <v>106.99911935999999</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21.811528539999998</v>
      </c>
      <c r="E5" s="74">
        <v>23.40915365</v>
      </c>
      <c r="F5" s="74">
        <v>24.009679990000002</v>
      </c>
      <c r="G5" s="74">
        <v>24.813391250000002</v>
      </c>
      <c r="H5" s="74">
        <v>24.289994530000001</v>
      </c>
      <c r="I5" s="74">
        <v>25.736387690000001</v>
      </c>
      <c r="J5" s="74">
        <v>25.877197429999999</v>
      </c>
      <c r="K5" s="74">
        <v>24.789296360000002</v>
      </c>
      <c r="L5" s="74">
        <v>22.7866815</v>
      </c>
      <c r="M5" s="74">
        <v>22.578081229999999</v>
      </c>
      <c r="N5" s="74">
        <v>24.00962513</v>
      </c>
      <c r="O5" s="74">
        <v>26.44300767</v>
      </c>
      <c r="P5" s="74">
        <v>29.670122289999998</v>
      </c>
      <c r="Q5" s="74">
        <v>30.373774349999998</v>
      </c>
      <c r="R5" s="74">
        <v>30.768383629999999</v>
      </c>
      <c r="S5" s="74">
        <v>29.461911960000002</v>
      </c>
      <c r="T5" s="74">
        <v>31.143381249999997</v>
      </c>
      <c r="U5" s="74">
        <v>32.149194029999997</v>
      </c>
      <c r="V5" s="74">
        <v>30.046223017811574</v>
      </c>
      <c r="AD5" s="113"/>
      <c r="AE5" s="113"/>
      <c r="AO5" s="114" t="s">
        <v>320</v>
      </c>
      <c r="AP5" s="115">
        <f t="shared" ref="AP5:BF5" si="0">+E4/D4-1</f>
        <v>5.0264306171288631E-2</v>
      </c>
      <c r="AQ5" s="115">
        <f t="shared" si="0"/>
        <v>-4.4541341143954361E-3</v>
      </c>
      <c r="AR5" s="115">
        <f t="shared" si="0"/>
        <v>1.5748897014647989E-2</v>
      </c>
      <c r="AS5" s="115">
        <f t="shared" si="0"/>
        <v>-3.7574412020528691E-2</v>
      </c>
      <c r="AT5" s="115">
        <f t="shared" si="0"/>
        <v>6.8419242909541156E-2</v>
      </c>
      <c r="AU5" s="115">
        <f t="shared" si="0"/>
        <v>4.124933431197686E-3</v>
      </c>
      <c r="AV5" s="115">
        <f t="shared" si="0"/>
        <v>-3.0237287056867679E-2</v>
      </c>
      <c r="AW5" s="115">
        <f t="shared" si="0"/>
        <v>6.2150690632423178E-4</v>
      </c>
      <c r="AX5" s="115">
        <f t="shared" si="0"/>
        <v>-3.7255950375809865E-2</v>
      </c>
      <c r="AY5" s="115">
        <f t="shared" si="0"/>
        <v>1.1596174864766828E-2</v>
      </c>
      <c r="AZ5" s="115">
        <f t="shared" si="0"/>
        <v>4.5364201700035078E-2</v>
      </c>
      <c r="BA5" s="115">
        <f t="shared" si="0"/>
        <v>4.5465703898600829E-2</v>
      </c>
      <c r="BB5" s="115">
        <f t="shared" si="0"/>
        <v>4.8438202550449061E-2</v>
      </c>
      <c r="BC5" s="115">
        <f t="shared" si="0"/>
        <v>-3.6638410710001512E-2</v>
      </c>
      <c r="BD5" s="115">
        <f t="shared" si="0"/>
        <v>-2.945890487155689E-2</v>
      </c>
      <c r="BE5" s="115">
        <f t="shared" si="0"/>
        <v>6.1696511032982349E-2</v>
      </c>
      <c r="BF5" s="115">
        <f t="shared" si="0"/>
        <v>-1.3233000481072565E-2</v>
      </c>
    </row>
    <row r="6" spans="1:58" s="105" customFormat="1" ht="22.5" customHeight="1" x14ac:dyDescent="0.25">
      <c r="B6" s="111"/>
      <c r="C6" s="72" t="s">
        <v>0</v>
      </c>
      <c r="D6" s="74">
        <v>12.23397175</v>
      </c>
      <c r="E6" s="74">
        <v>12.58127919</v>
      </c>
      <c r="F6" s="74">
        <v>12.494073159999999</v>
      </c>
      <c r="G6" s="74">
        <v>12.56555419</v>
      </c>
      <c r="H6" s="74">
        <v>12.061807959999999</v>
      </c>
      <c r="I6" s="74">
        <v>12.804401410000001</v>
      </c>
      <c r="J6" s="74">
        <v>12.835097690000001</v>
      </c>
      <c r="K6" s="74">
        <v>13.67981333</v>
      </c>
      <c r="L6" s="74">
        <v>13.73561011</v>
      </c>
      <c r="M6" s="74">
        <v>13.40442953</v>
      </c>
      <c r="N6" s="74">
        <v>13.775647300000001</v>
      </c>
      <c r="O6" s="74">
        <v>14.632148939999999</v>
      </c>
      <c r="P6" s="74">
        <v>15.444752019999999</v>
      </c>
      <c r="Q6" s="74">
        <v>16.12408456</v>
      </c>
      <c r="R6" s="74">
        <v>16.2266336</v>
      </c>
      <c r="S6" s="74">
        <v>17.106586920000002</v>
      </c>
      <c r="T6" s="74">
        <v>18.230318449999999</v>
      </c>
      <c r="U6" s="74">
        <v>14.945243850000001</v>
      </c>
      <c r="V6" s="74">
        <v>13.967632574354678</v>
      </c>
      <c r="AI6" s="23"/>
      <c r="AO6" s="114" t="s">
        <v>319</v>
      </c>
      <c r="AP6" s="115">
        <f t="shared" ref="AP6:BF6" si="1">+E64/D64-1</f>
        <v>4.2013267437983171E-2</v>
      </c>
      <c r="AQ6" s="115">
        <f t="shared" si="1"/>
        <v>-6.1581173438816084E-3</v>
      </c>
      <c r="AR6" s="115">
        <f t="shared" si="1"/>
        <v>-1.0259265077501079E-2</v>
      </c>
      <c r="AS6" s="115">
        <f t="shared" si="1"/>
        <v>-3.7460878738241332E-2</v>
      </c>
      <c r="AT6" s="115">
        <f t="shared" si="1"/>
        <v>6.2615282504211889E-2</v>
      </c>
      <c r="AU6" s="115">
        <f t="shared" si="1"/>
        <v>-1.5707433187055697E-2</v>
      </c>
      <c r="AV6" s="115">
        <f t="shared" si="1"/>
        <v>-1.8958808443598207E-2</v>
      </c>
      <c r="AW6" s="115">
        <f t="shared" si="1"/>
        <v>-1.0365828933825871E-2</v>
      </c>
      <c r="AX6" s="115">
        <f t="shared" si="1"/>
        <v>-4.3171533313139276E-2</v>
      </c>
      <c r="AY6" s="115">
        <f t="shared" si="1"/>
        <v>1.4079626512846444E-2</v>
      </c>
      <c r="AZ6" s="115">
        <f t="shared" si="1"/>
        <v>3.5858684233008864E-2</v>
      </c>
      <c r="BA6" s="115">
        <f t="shared" si="1"/>
        <v>4.1296664006729822E-2</v>
      </c>
      <c r="BB6" s="115">
        <f t="shared" si="1"/>
        <v>-3.2179042011049042E-3</v>
      </c>
      <c r="BC6" s="115">
        <f t="shared" si="1"/>
        <v>-5.4222028623649998E-2</v>
      </c>
      <c r="BD6" s="115">
        <f t="shared" si="1"/>
        <v>-5.0972696060186951E-2</v>
      </c>
      <c r="BE6" s="115">
        <f t="shared" si="1"/>
        <v>0.10222193210704811</v>
      </c>
      <c r="BF6" s="115">
        <f t="shared" si="1"/>
        <v>2.4111085668181431E-3</v>
      </c>
    </row>
    <row r="7" spans="1:58" s="23" customFormat="1" ht="22.5" customHeight="1" x14ac:dyDescent="0.25">
      <c r="B7" s="72"/>
      <c r="C7" s="72" t="s">
        <v>5</v>
      </c>
      <c r="D7" s="74">
        <v>54.23081543</v>
      </c>
      <c r="E7" s="74">
        <v>56.55635487</v>
      </c>
      <c r="F7" s="74">
        <v>55.051316710000002</v>
      </c>
      <c r="G7" s="74">
        <v>54.56346757</v>
      </c>
      <c r="H7" s="74">
        <v>51.257988990000001</v>
      </c>
      <c r="I7" s="74">
        <v>54.355695150000003</v>
      </c>
      <c r="J7" s="74">
        <v>54.214794999999995</v>
      </c>
      <c r="K7" s="74">
        <v>50.554288149999998</v>
      </c>
      <c r="L7" s="74">
        <v>52.711047239999999</v>
      </c>
      <c r="M7" s="74">
        <v>48.917957470000005</v>
      </c>
      <c r="N7" s="74">
        <v>48.052624819999998</v>
      </c>
      <c r="O7" s="74">
        <v>48.90288417</v>
      </c>
      <c r="P7" s="74">
        <v>49.12598595</v>
      </c>
      <c r="Q7" s="74">
        <v>49.149076699999995</v>
      </c>
      <c r="R7" s="74">
        <v>43.783991220000004</v>
      </c>
      <c r="S7" s="74">
        <v>40.689832600000003</v>
      </c>
      <c r="T7" s="74">
        <v>45.268701239999999</v>
      </c>
      <c r="U7" s="74">
        <v>45.959969839999999</v>
      </c>
      <c r="V7" s="74">
        <v>42.953596361262612</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v>0</v>
      </c>
      <c r="V8" s="74">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0.18929589000000002</v>
      </c>
      <c r="E9" s="74">
        <v>0.17563986000000001</v>
      </c>
      <c r="F9" s="74">
        <v>0.20228387</v>
      </c>
      <c r="G9" s="74">
        <v>0.18508575999999999</v>
      </c>
      <c r="H9" s="74">
        <v>0.20426126999999999</v>
      </c>
      <c r="I9" s="74">
        <v>0.25111501000000003</v>
      </c>
      <c r="J9" s="74">
        <v>0.20049859</v>
      </c>
      <c r="K9" s="74">
        <v>0.17516084000000001</v>
      </c>
      <c r="L9" s="74">
        <v>0.20976406</v>
      </c>
      <c r="M9" s="74">
        <v>0.18769069999999999</v>
      </c>
      <c r="N9" s="74">
        <v>0.15756936999999999</v>
      </c>
      <c r="O9" s="74">
        <v>0.18399235999999999</v>
      </c>
      <c r="P9" s="74">
        <v>0.22012397</v>
      </c>
      <c r="Q9" s="74">
        <v>0.16941973999999999</v>
      </c>
      <c r="R9" s="74">
        <v>0.16842378</v>
      </c>
      <c r="S9" s="74">
        <v>0.18217697999999999</v>
      </c>
      <c r="T9" s="74">
        <v>0.20116964999999998</v>
      </c>
      <c r="U9" s="74">
        <v>0.17165322</v>
      </c>
      <c r="V9" s="74">
        <v>0.16042489043528516</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4.4306505600000001</v>
      </c>
      <c r="E10" s="74">
        <v>4.7664399800000004</v>
      </c>
      <c r="F10" s="74">
        <v>4.8005381399999996</v>
      </c>
      <c r="G10" s="74">
        <v>5.5295180500000001</v>
      </c>
      <c r="H10" s="74">
        <v>6.2819041900000006</v>
      </c>
      <c r="I10" s="74">
        <v>7.2491014299999996</v>
      </c>
      <c r="J10" s="74">
        <v>7.8760395399999998</v>
      </c>
      <c r="K10" s="74">
        <v>8.415566870000001</v>
      </c>
      <c r="L10" s="74">
        <v>8.2506110700000015</v>
      </c>
      <c r="M10" s="74">
        <v>8.2202015199999998</v>
      </c>
      <c r="N10" s="74">
        <v>8.3312307000000008</v>
      </c>
      <c r="O10" s="74">
        <v>8.14298374</v>
      </c>
      <c r="P10" s="74">
        <v>8.1407481199999996</v>
      </c>
      <c r="Q10" s="74">
        <v>11.70570376</v>
      </c>
      <c r="R10" s="74">
        <v>11.88642383</v>
      </c>
      <c r="S10" s="74">
        <v>11.90717815</v>
      </c>
      <c r="T10" s="74">
        <v>11.647513329999999</v>
      </c>
      <c r="U10" s="74">
        <v>11.44695263</v>
      </c>
      <c r="V10" s="74">
        <v>10.698174619070063</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1.165042E-2</v>
      </c>
      <c r="E11" s="74">
        <v>2.202262E-2</v>
      </c>
      <c r="F11" s="74">
        <v>4.4856050000000001E-2</v>
      </c>
      <c r="G11" s="74">
        <v>7.1964890000000004E-2</v>
      </c>
      <c r="H11" s="74">
        <v>9.2645909999999998E-2</v>
      </c>
      <c r="I11" s="74">
        <v>0.14313314999999999</v>
      </c>
      <c r="J11" s="74">
        <v>0.27560617999999998</v>
      </c>
      <c r="K11" s="74">
        <v>0.40830487000000004</v>
      </c>
      <c r="L11" s="74">
        <v>0.51645476999999995</v>
      </c>
      <c r="M11" s="74">
        <v>0.66069672000000002</v>
      </c>
      <c r="N11" s="74">
        <v>0.93869033999999996</v>
      </c>
      <c r="O11" s="74">
        <v>1.0931859900000003</v>
      </c>
      <c r="P11" s="74">
        <v>1.29640735</v>
      </c>
      <c r="Q11" s="74">
        <v>1.12653808</v>
      </c>
      <c r="R11" s="74">
        <v>1.3602991500000001</v>
      </c>
      <c r="S11" s="74">
        <v>1.5271849900000001</v>
      </c>
      <c r="T11" s="74">
        <v>1.7344475699999997</v>
      </c>
      <c r="U11" s="74">
        <v>2.3256154200000001</v>
      </c>
      <c r="V11" s="74">
        <v>2.1734902435742813</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-0.91687854999999274</v>
      </c>
      <c r="E12" s="70">
        <v>-0.89599063000000001</v>
      </c>
      <c r="F12" s="70">
        <v>-0.41818410000001904</v>
      </c>
      <c r="G12" s="70">
        <v>-2.9617099999995844E-2</v>
      </c>
      <c r="H12" s="70">
        <v>-0.16023442000000898</v>
      </c>
      <c r="I12" s="70">
        <v>-7.8115629999999214E-2</v>
      </c>
      <c r="J12" s="70">
        <v>-0.40311831999999015</v>
      </c>
      <c r="K12" s="70">
        <v>-0.19653438999999651</v>
      </c>
      <c r="L12" s="70">
        <v>-0.32347324999999216</v>
      </c>
      <c r="M12" s="70">
        <v>0.27077645999997912</v>
      </c>
      <c r="N12" s="70">
        <v>6.7267560000004778E-2</v>
      </c>
      <c r="O12" s="70">
        <v>0.25914214999998819</v>
      </c>
      <c r="P12" s="70">
        <v>0.29019666000000655</v>
      </c>
      <c r="Q12" s="70">
        <v>0.58643491000000836</v>
      </c>
      <c r="R12" s="70">
        <v>1.0386789199999953</v>
      </c>
      <c r="S12" s="70">
        <v>1.2579184800000007</v>
      </c>
      <c r="T12" s="70">
        <v>0.20849540000001809</v>
      </c>
      <c r="U12" s="70">
        <v>4.9036999999430009E-4</v>
      </c>
      <c r="V12" s="70">
        <v>4.5829349150476985E-4</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62.597285839999998</v>
      </c>
      <c r="E13" s="71">
        <v>65.762299769999998</v>
      </c>
      <c r="F13" s="71">
        <v>66.223118339999999</v>
      </c>
      <c r="G13" s="71">
        <v>66.985141179999999</v>
      </c>
      <c r="H13" s="71">
        <v>65.543759999999992</v>
      </c>
      <c r="I13" s="71">
        <v>70.626678859999998</v>
      </c>
      <c r="J13" s="71">
        <v>69.102545169999999</v>
      </c>
      <c r="K13" s="71">
        <v>68.648480840000005</v>
      </c>
      <c r="L13" s="71">
        <v>67.44343794000001</v>
      </c>
      <c r="M13" s="71">
        <v>65.900007529999996</v>
      </c>
      <c r="N13" s="71">
        <v>67.111792879999996</v>
      </c>
      <c r="O13" s="71">
        <v>71.283899050000002</v>
      </c>
      <c r="P13" s="71">
        <v>75.715108610000001</v>
      </c>
      <c r="Q13" s="71">
        <v>79.235160620000002</v>
      </c>
      <c r="R13" s="71">
        <v>78.002922760000004</v>
      </c>
      <c r="S13" s="71">
        <v>76.236731640000002</v>
      </c>
      <c r="T13" s="71">
        <v>79.650970100000009</v>
      </c>
      <c r="U13" s="71">
        <v>77.673918690000008</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19.957748159999998</v>
      </c>
      <c r="E14" s="74">
        <v>21.204712430000001</v>
      </c>
      <c r="F14" s="74">
        <v>22.172561379999998</v>
      </c>
      <c r="G14" s="74">
        <v>22.459305440000001</v>
      </c>
      <c r="H14" s="74">
        <v>22.579769750000001</v>
      </c>
      <c r="I14" s="74">
        <v>23.440087899999998</v>
      </c>
      <c r="J14" s="74">
        <v>23.260783889999999</v>
      </c>
      <c r="K14" s="74">
        <v>22.026724470000001</v>
      </c>
      <c r="L14" s="74">
        <v>20.94571749</v>
      </c>
      <c r="M14" s="74">
        <v>20.956604689999999</v>
      </c>
      <c r="N14" s="74">
        <v>22.058020110000001</v>
      </c>
      <c r="O14" s="74">
        <v>24.310530809999999</v>
      </c>
      <c r="P14" s="74">
        <v>27.791580509999999</v>
      </c>
      <c r="Q14" s="74">
        <v>28.423133050000001</v>
      </c>
      <c r="R14" s="74">
        <v>29.091100610000002</v>
      </c>
      <c r="S14" s="74">
        <v>28.019844420000002</v>
      </c>
      <c r="T14" s="74">
        <v>29.349562849999998</v>
      </c>
      <c r="U14" s="74">
        <v>30.284746350000002</v>
      </c>
      <c r="V14" s="74">
        <v>38.989595041377719</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9.7293916399999993</v>
      </c>
      <c r="E15" s="74">
        <v>9.76170078</v>
      </c>
      <c r="F15" s="74">
        <v>9.7687194299999991</v>
      </c>
      <c r="G15" s="74">
        <v>9.9012104400000016</v>
      </c>
      <c r="H15" s="74">
        <v>9.5454960800000013</v>
      </c>
      <c r="I15" s="74">
        <v>10.311848889999998</v>
      </c>
      <c r="J15" s="74">
        <v>10.156015310000001</v>
      </c>
      <c r="K15" s="74">
        <v>10.53048768</v>
      </c>
      <c r="L15" s="74">
        <v>10.464911829999998</v>
      </c>
      <c r="M15" s="74">
        <v>10.048755010000001</v>
      </c>
      <c r="N15" s="74">
        <v>10.25681243</v>
      </c>
      <c r="O15" s="74">
        <v>11.00118821</v>
      </c>
      <c r="P15" s="74">
        <v>10.997535410000001</v>
      </c>
      <c r="Q15" s="74">
        <v>10.85721041</v>
      </c>
      <c r="R15" s="74">
        <v>10.84759714</v>
      </c>
      <c r="S15" s="74">
        <v>10.947085660000001</v>
      </c>
      <c r="T15" s="74">
        <v>12.463919610000001</v>
      </c>
      <c r="U15" s="74">
        <v>10.664614779999999</v>
      </c>
      <c r="V15" s="74">
        <v>13.729981646172559</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13.28447779</v>
      </c>
      <c r="E16" s="74">
        <v>14.344291740000001</v>
      </c>
      <c r="F16" s="74">
        <v>14.082648209999999</v>
      </c>
      <c r="G16" s="74">
        <v>13.946683220000001</v>
      </c>
      <c r="H16" s="74">
        <v>12.84920209</v>
      </c>
      <c r="I16" s="74">
        <v>14.527614059999999</v>
      </c>
      <c r="J16" s="74">
        <v>13.526304509999999</v>
      </c>
      <c r="K16" s="74">
        <v>13.826972489999999</v>
      </c>
      <c r="L16" s="74">
        <v>13.415564029999999</v>
      </c>
      <c r="M16" s="74">
        <v>12.892269560000001</v>
      </c>
      <c r="N16" s="74">
        <v>12.44359008</v>
      </c>
      <c r="O16" s="74">
        <v>12.74408096</v>
      </c>
      <c r="P16" s="74">
        <v>12.960080939999999</v>
      </c>
      <c r="Q16" s="74">
        <v>12.357931039999999</v>
      </c>
      <c r="R16" s="74">
        <v>10.650367810000001</v>
      </c>
      <c r="S16" s="74">
        <v>10.30103744</v>
      </c>
      <c r="T16" s="74">
        <v>10.11271874</v>
      </c>
      <c r="U16" s="74">
        <v>9.5099055000000003</v>
      </c>
      <c r="V16" s="74">
        <v>12.243370310637278</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8.9943960000000001</v>
      </c>
      <c r="E17" s="74">
        <v>9.4781460000000006</v>
      </c>
      <c r="F17" s="74">
        <v>9.777254000000001</v>
      </c>
      <c r="G17" s="74">
        <v>10.047638000000001</v>
      </c>
      <c r="H17" s="74">
        <v>9.6292480000000005</v>
      </c>
      <c r="I17" s="74">
        <v>10.177154</v>
      </c>
      <c r="J17" s="74">
        <v>10.419416</v>
      </c>
      <c r="K17" s="74">
        <v>10.480046</v>
      </c>
      <c r="L17" s="74">
        <v>10.601392000000001</v>
      </c>
      <c r="M17" s="74">
        <v>10.755028679999999</v>
      </c>
      <c r="N17" s="74">
        <v>10.96771932</v>
      </c>
      <c r="O17" s="74">
        <v>11.397967000000001</v>
      </c>
      <c r="P17" s="74">
        <v>11.65758303</v>
      </c>
      <c r="Q17" s="74">
        <v>12.05967749</v>
      </c>
      <c r="R17" s="74">
        <v>12.0552902</v>
      </c>
      <c r="S17" s="74">
        <v>11.7918544</v>
      </c>
      <c r="T17" s="74">
        <v>12.347844569999999</v>
      </c>
      <c r="U17" s="74">
        <v>11.966769299999999</v>
      </c>
      <c r="V17" s="74">
        <v>15.406418913612299</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6.6459296000000005</v>
      </c>
      <c r="E18" s="74">
        <v>6.7381973500000001</v>
      </c>
      <c r="F18" s="74">
        <v>6.2614288699999996</v>
      </c>
      <c r="G18" s="74">
        <v>6.0717103100000003</v>
      </c>
      <c r="H18" s="74">
        <v>6.0404687299999997</v>
      </c>
      <c r="I18" s="74">
        <v>6.5705007699999998</v>
      </c>
      <c r="J18" s="74">
        <v>5.8455432499999995</v>
      </c>
      <c r="K18" s="74">
        <v>6.0145296200000002</v>
      </c>
      <c r="L18" s="74">
        <v>5.9972129999999995</v>
      </c>
      <c r="M18" s="74">
        <v>5.5017425599999994</v>
      </c>
      <c r="N18" s="74">
        <v>5.52909088</v>
      </c>
      <c r="O18" s="74">
        <v>5.7437214899999995</v>
      </c>
      <c r="P18" s="74">
        <v>5.8942719700000001</v>
      </c>
      <c r="Q18" s="74">
        <v>5.6758229300000007</v>
      </c>
      <c r="R18" s="74">
        <v>5.6743859099999998</v>
      </c>
      <c r="S18" s="74">
        <v>5.7083257600000001</v>
      </c>
      <c r="T18" s="74">
        <v>6.08772862</v>
      </c>
      <c r="U18" s="74">
        <v>6.1419416700000005</v>
      </c>
      <c r="V18" s="74">
        <v>7.9073410658122683</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3.9853426599999997</v>
      </c>
      <c r="E19" s="74">
        <v>4.2352514799999996</v>
      </c>
      <c r="F19" s="74">
        <v>4.1605064599999997</v>
      </c>
      <c r="G19" s="74">
        <v>4.5585937799999998</v>
      </c>
      <c r="H19" s="74">
        <v>4.8995753400000002</v>
      </c>
      <c r="I19" s="74">
        <v>5.59947325</v>
      </c>
      <c r="J19" s="74">
        <v>5.8944822100000005</v>
      </c>
      <c r="K19" s="74">
        <v>5.7697205800000004</v>
      </c>
      <c r="L19" s="74">
        <v>6.0186395899999994</v>
      </c>
      <c r="M19" s="74">
        <v>5.7456070300000004</v>
      </c>
      <c r="N19" s="74">
        <v>5.8565600599999996</v>
      </c>
      <c r="O19" s="74">
        <v>6.08641057</v>
      </c>
      <c r="P19" s="74">
        <v>6.4140567499999994</v>
      </c>
      <c r="Q19" s="74">
        <v>9.8613857000000014</v>
      </c>
      <c r="R19" s="74">
        <v>9.6841810800000001</v>
      </c>
      <c r="S19" s="74">
        <v>9.4685839600000001</v>
      </c>
      <c r="T19" s="74">
        <v>9.2891957200000004</v>
      </c>
      <c r="U19" s="74">
        <v>9.10594109</v>
      </c>
      <c r="V19" s="74">
        <v>11.723293022387873</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13.49649445</v>
      </c>
      <c r="E20" s="71">
        <v>13.90980478</v>
      </c>
      <c r="F20" s="71">
        <v>13.703895920000001</v>
      </c>
      <c r="G20" s="71">
        <v>13.356173070000001</v>
      </c>
      <c r="H20" s="71">
        <v>13.048061299999999</v>
      </c>
      <c r="I20" s="71">
        <v>13.55860597</v>
      </c>
      <c r="J20" s="71">
        <v>14.06511304</v>
      </c>
      <c r="K20" s="71">
        <v>13.943976790000001</v>
      </c>
      <c r="L20" s="71">
        <v>14.153830210000001</v>
      </c>
      <c r="M20" s="71">
        <v>13.679055770000002</v>
      </c>
      <c r="N20" s="71">
        <v>14.18529485</v>
      </c>
      <c r="O20" s="71">
        <v>14.330731519999999</v>
      </c>
      <c r="P20" s="71">
        <v>14.660020360000001</v>
      </c>
      <c r="Q20" s="71">
        <v>14.623393650000001</v>
      </c>
      <c r="R20" s="71">
        <v>14.103011090000001</v>
      </c>
      <c r="S20" s="71">
        <v>13.59167573</v>
      </c>
      <c r="T20" s="71">
        <v>15.44830977</v>
      </c>
      <c r="U20" s="71">
        <v>15.413885500000001</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0.23710200000000001</v>
      </c>
      <c r="E21" s="74">
        <v>0.25008799999999998</v>
      </c>
      <c r="F21" s="74">
        <v>0.240284</v>
      </c>
      <c r="G21" s="74">
        <v>0.23443600000000001</v>
      </c>
      <c r="H21" s="74">
        <v>0.234178</v>
      </c>
      <c r="I21" s="74">
        <v>0.24871199999999999</v>
      </c>
      <c r="J21" s="74">
        <v>0.21095800000000001</v>
      </c>
      <c r="K21" s="74">
        <v>0.17587</v>
      </c>
      <c r="L21" s="74">
        <v>0.153252</v>
      </c>
      <c r="M21" s="74">
        <v>0.13708400000000001</v>
      </c>
      <c r="N21" s="74">
        <v>0.182148</v>
      </c>
      <c r="O21" s="74">
        <v>0.19797200000000001</v>
      </c>
      <c r="P21" s="74">
        <v>0.17376859</v>
      </c>
      <c r="Q21" s="74">
        <v>0.15481478999999998</v>
      </c>
      <c r="R21" s="74">
        <v>0.15213529000000001</v>
      </c>
      <c r="S21" s="74">
        <v>0.15049888</v>
      </c>
      <c r="T21" s="74">
        <v>0.17239120999999999</v>
      </c>
      <c r="U21" s="74">
        <v>0.19401489</v>
      </c>
      <c r="V21" s="74">
        <v>1.2587020320087363</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0.44418999999999997</v>
      </c>
      <c r="E22" s="74">
        <v>0.39388000000000001</v>
      </c>
      <c r="F22" s="74">
        <v>0.38553799999999999</v>
      </c>
      <c r="G22" s="74">
        <v>0.40239400000000003</v>
      </c>
      <c r="H22" s="74">
        <v>0.41168199999999999</v>
      </c>
      <c r="I22" s="74">
        <v>0.41262799999999999</v>
      </c>
      <c r="J22" s="74">
        <v>0.500606</v>
      </c>
      <c r="K22" s="74">
        <v>0.53836000000000006</v>
      </c>
      <c r="L22" s="74">
        <v>0.45322000000000001</v>
      </c>
      <c r="M22" s="74">
        <v>0.458208</v>
      </c>
      <c r="N22" s="74">
        <v>0.54928200000000005</v>
      </c>
      <c r="O22" s="74">
        <v>0.67346600000000001</v>
      </c>
      <c r="P22" s="74">
        <v>0.86299812999999992</v>
      </c>
      <c r="Q22" s="74">
        <v>1.08655247</v>
      </c>
      <c r="R22" s="74">
        <v>1.2725759700000001</v>
      </c>
      <c r="S22" s="74">
        <v>1.48672896</v>
      </c>
      <c r="T22" s="74">
        <v>1.3608387200000001</v>
      </c>
      <c r="U22" s="74">
        <v>1.0068425400000001</v>
      </c>
      <c r="V22" s="74">
        <v>6.5320489113533373</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12.31907</v>
      </c>
      <c r="E23" s="74">
        <v>12.781922</v>
      </c>
      <c r="F23" s="74">
        <v>12.537510000000001</v>
      </c>
      <c r="G23" s="74">
        <v>12.092632</v>
      </c>
      <c r="H23" s="74">
        <v>11.599077999999999</v>
      </c>
      <c r="I23" s="74">
        <v>11.900938</v>
      </c>
      <c r="J23" s="74">
        <v>12.175106</v>
      </c>
      <c r="K23" s="74">
        <v>11.731776</v>
      </c>
      <c r="L23" s="74">
        <v>12.019188</v>
      </c>
      <c r="M23" s="74">
        <v>11.313386000000001</v>
      </c>
      <c r="N23" s="74">
        <v>11.434732</v>
      </c>
      <c r="O23" s="74">
        <v>11.432238</v>
      </c>
      <c r="P23" s="74">
        <v>11.4757245</v>
      </c>
      <c r="Q23" s="74">
        <v>11.43865179</v>
      </c>
      <c r="R23" s="74">
        <v>10.35882977</v>
      </c>
      <c r="S23" s="74">
        <v>9.4058270499999992</v>
      </c>
      <c r="T23" s="74">
        <v>11.163678320000001</v>
      </c>
      <c r="U23" s="74">
        <v>10.899800170000001</v>
      </c>
      <c r="V23" s="74">
        <v>70.714163343175215</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0.32489810999999996</v>
      </c>
      <c r="E25" s="74">
        <v>0.25972730999999999</v>
      </c>
      <c r="F25" s="74">
        <v>0.25279408000000003</v>
      </c>
      <c r="G25" s="74">
        <v>0.23629204999999998</v>
      </c>
      <c r="H25" s="74">
        <v>0.25579685000000002</v>
      </c>
      <c r="I25" s="74">
        <v>0.29997995</v>
      </c>
      <c r="J25" s="74">
        <v>0.23749793999999999</v>
      </c>
      <c r="K25" s="74">
        <v>0.21201004000000001</v>
      </c>
      <c r="L25" s="74">
        <v>0.25773108</v>
      </c>
      <c r="M25" s="74">
        <v>0.23510602999999999</v>
      </c>
      <c r="N25" s="74">
        <v>0.20942685999999999</v>
      </c>
      <c r="O25" s="74">
        <v>0.22546525000000001</v>
      </c>
      <c r="P25" s="74">
        <v>0.26091592000000002</v>
      </c>
      <c r="Q25" s="74">
        <v>0.20531709000000001</v>
      </c>
      <c r="R25" s="74">
        <v>0.22917984999999999</v>
      </c>
      <c r="S25" s="74">
        <v>0.25258097000000002</v>
      </c>
      <c r="T25" s="74">
        <v>0.26666681999999997</v>
      </c>
      <c r="U25" s="74">
        <v>0.26061693000000002</v>
      </c>
      <c r="V25" s="74">
        <v>1.6907932136903443</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0.13343991999999999</v>
      </c>
      <c r="E26" s="74">
        <v>0.17481684</v>
      </c>
      <c r="F26" s="74">
        <v>0.22132779</v>
      </c>
      <c r="G26" s="74">
        <v>0.31277812999999999</v>
      </c>
      <c r="H26" s="74">
        <v>0.45167054000000001</v>
      </c>
      <c r="I26" s="74">
        <v>0.54607686999999994</v>
      </c>
      <c r="J26" s="74">
        <v>0.65630891000000002</v>
      </c>
      <c r="K26" s="74">
        <v>0.87068988999999997</v>
      </c>
      <c r="L26" s="74">
        <v>0.74443835999999997</v>
      </c>
      <c r="M26" s="74">
        <v>0.86236301999999998</v>
      </c>
      <c r="N26" s="74">
        <v>0.86103965000000005</v>
      </c>
      <c r="O26" s="74">
        <v>0.70264227000000001</v>
      </c>
      <c r="P26" s="74">
        <v>0.58489184999999999</v>
      </c>
      <c r="Q26" s="74">
        <v>0.60078043000000003</v>
      </c>
      <c r="R26" s="74">
        <v>0.70957292999999999</v>
      </c>
      <c r="S26" s="74">
        <v>0.76079642000000003</v>
      </c>
      <c r="T26" s="74">
        <v>0.74307793</v>
      </c>
      <c r="U26" s="74">
        <v>0.71973509999999996</v>
      </c>
      <c r="V26" s="74">
        <v>4.6693943587423163</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1.165042E-2</v>
      </c>
      <c r="E27" s="74">
        <v>2.202262E-2</v>
      </c>
      <c r="F27" s="74">
        <v>4.4856050000000001E-2</v>
      </c>
      <c r="G27" s="74">
        <v>7.1964890000000004E-2</v>
      </c>
      <c r="H27" s="74">
        <v>9.2645909999999998E-2</v>
      </c>
      <c r="I27" s="74">
        <v>0.14313314999999999</v>
      </c>
      <c r="J27" s="74">
        <v>0.27559113000000002</v>
      </c>
      <c r="K27" s="74">
        <v>0.40820674000000001</v>
      </c>
      <c r="L27" s="74">
        <v>0.51632732000000003</v>
      </c>
      <c r="M27" s="74">
        <v>0.66010409000000003</v>
      </c>
      <c r="N27" s="74">
        <v>0.93381939000000003</v>
      </c>
      <c r="O27" s="74">
        <v>1.08253274</v>
      </c>
      <c r="P27" s="74">
        <v>1.28217753</v>
      </c>
      <c r="Q27" s="74">
        <v>1.1006961100000001</v>
      </c>
      <c r="R27" s="74">
        <v>1.2991812700000001</v>
      </c>
      <c r="S27" s="74">
        <v>1.35880421</v>
      </c>
      <c r="T27" s="74">
        <v>1.39608504</v>
      </c>
      <c r="U27" s="74">
        <v>1.61735925</v>
      </c>
      <c r="V27" s="74">
        <v>10.492871832997592</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0</v>
      </c>
      <c r="J28" s="74">
        <v>1.505E-5</v>
      </c>
      <c r="K28" s="74">
        <v>9.8129999999999997E-5</v>
      </c>
      <c r="L28" s="74">
        <v>1.2745000000000001E-4</v>
      </c>
      <c r="M28" s="74">
        <v>5.9263000000000002E-4</v>
      </c>
      <c r="N28" s="74">
        <v>4.8709499999999998E-3</v>
      </c>
      <c r="O28" s="74">
        <v>1.065325E-2</v>
      </c>
      <c r="P28" s="74">
        <v>1.4229820000000001E-2</v>
      </c>
      <c r="Q28" s="74">
        <v>2.5841969999999999E-2</v>
      </c>
      <c r="R28" s="74">
        <v>6.1117879999999999E-2</v>
      </c>
      <c r="S28" s="74">
        <v>0.16838077999999998</v>
      </c>
      <c r="T28" s="74">
        <v>0.33836252999999999</v>
      </c>
      <c r="U28" s="74">
        <v>0.70825616999999996</v>
      </c>
      <c r="V28" s="74">
        <v>4.5949229997848358</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[1]Polonia!C29</f>
        <v>Otras renovables</v>
      </c>
      <c r="D29" s="74">
        <v>2.6144000000000389E-2</v>
      </c>
      <c r="E29" s="74">
        <v>2.7348010000000755E-2</v>
      </c>
      <c r="F29" s="74">
        <v>2.1586000000000993E-2</v>
      </c>
      <c r="G29" s="74">
        <v>5.6760000000011246E-3</v>
      </c>
      <c r="H29" s="74">
        <v>3.0099999999997351E-3</v>
      </c>
      <c r="I29" s="74">
        <v>7.1379999999994226E-3</v>
      </c>
      <c r="J29" s="74">
        <v>9.0300100000000327E-3</v>
      </c>
      <c r="K29" s="74">
        <v>6.9659900000011987E-3</v>
      </c>
      <c r="L29" s="74">
        <v>9.5460000000002765E-3</v>
      </c>
      <c r="M29" s="74">
        <v>1.2211999999998113E-2</v>
      </c>
      <c r="N29" s="74">
        <v>9.9759999999982085E-3</v>
      </c>
      <c r="O29" s="74">
        <v>5.762009999999762E-3</v>
      </c>
      <c r="P29" s="74">
        <v>5.3140200000001414E-3</v>
      </c>
      <c r="Q29" s="74">
        <v>1.0739000000000942E-2</v>
      </c>
      <c r="R29" s="74">
        <v>2.0418130000001256E-2</v>
      </c>
      <c r="S29" s="74">
        <v>8.0584600000008777E-3</v>
      </c>
      <c r="T29" s="74">
        <v>7.2092000000019141E-3</v>
      </c>
      <c r="U29" s="74">
        <v>7.260450000000418E-3</v>
      </c>
      <c r="V29" s="74">
        <v>4.7103308247621392E-2</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62.597285839999998</v>
      </c>
      <c r="E30" s="71">
        <v>65.762299769999998</v>
      </c>
      <c r="F30" s="71">
        <v>66.223118339999999</v>
      </c>
      <c r="G30" s="71">
        <v>66.985141179999999</v>
      </c>
      <c r="H30" s="71">
        <v>65.543759999999992</v>
      </c>
      <c r="I30" s="71">
        <v>70.626678859999998</v>
      </c>
      <c r="J30" s="71">
        <v>69.102545169999999</v>
      </c>
      <c r="K30" s="71">
        <v>68.648480840000005</v>
      </c>
      <c r="L30" s="71">
        <v>67.44343794000001</v>
      </c>
      <c r="M30" s="71">
        <v>65.900007529999996</v>
      </c>
      <c r="N30" s="71">
        <v>67.111792879999996</v>
      </c>
      <c r="O30" s="71">
        <v>71.283899050000002</v>
      </c>
      <c r="P30" s="71">
        <v>75.715108610000001</v>
      </c>
      <c r="Q30" s="71">
        <v>79.235160620000002</v>
      </c>
      <c r="R30" s="71">
        <v>78.002922760000004</v>
      </c>
      <c r="S30" s="71">
        <v>76.236731640000002</v>
      </c>
      <c r="T30" s="71">
        <v>79.650970100000009</v>
      </c>
      <c r="U30" s="71">
        <v>77.673918690000008</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[1]Polonia!C31</f>
        <v>Industria</v>
      </c>
      <c r="D31" s="74">
        <v>15.40243431</v>
      </c>
      <c r="E31" s="74">
        <v>15.701626050000002</v>
      </c>
      <c r="F31" s="74">
        <v>16.513871829999999</v>
      </c>
      <c r="G31" s="74">
        <v>15.04695697</v>
      </c>
      <c r="H31" s="74">
        <v>13.45935021</v>
      </c>
      <c r="I31" s="74">
        <v>14.230987559999999</v>
      </c>
      <c r="J31" s="74">
        <v>14.75057649</v>
      </c>
      <c r="K31" s="74">
        <v>14.600168999999999</v>
      </c>
      <c r="L31" s="74">
        <v>15.08534541</v>
      </c>
      <c r="M31" s="74">
        <v>15.20770265</v>
      </c>
      <c r="N31" s="74">
        <v>15.25101334</v>
      </c>
      <c r="O31" s="74">
        <v>15.78605344</v>
      </c>
      <c r="P31" s="74">
        <v>16.951378030000001</v>
      </c>
      <c r="Q31" s="74">
        <v>17.46328067</v>
      </c>
      <c r="R31" s="74">
        <v>17.646162779999997</v>
      </c>
      <c r="S31" s="74">
        <v>16.78357196</v>
      </c>
      <c r="T31" s="74">
        <v>17.17070283</v>
      </c>
      <c r="U31" s="74">
        <v>15.920996179999999</v>
      </c>
      <c r="V31" s="74">
        <v>20.49722281109749</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12.018816559999999</v>
      </c>
      <c r="E32" s="74">
        <v>13.228378640000001</v>
      </c>
      <c r="F32" s="74">
        <v>14.606584760000001</v>
      </c>
      <c r="G32" s="74">
        <v>15.534692569999999</v>
      </c>
      <c r="H32" s="74">
        <v>15.87485721</v>
      </c>
      <c r="I32" s="74">
        <v>16.943311789999999</v>
      </c>
      <c r="J32" s="74">
        <v>17.16181169</v>
      </c>
      <c r="K32" s="74">
        <v>16.398014379999999</v>
      </c>
      <c r="L32" s="74">
        <v>15.354453789999999</v>
      </c>
      <c r="M32" s="74">
        <v>15.422742</v>
      </c>
      <c r="N32" s="74">
        <v>16.19505736</v>
      </c>
      <c r="O32" s="74">
        <v>18.167564649999999</v>
      </c>
      <c r="P32" s="74">
        <v>21.046372770000001</v>
      </c>
      <c r="Q32" s="74">
        <v>21.92578194</v>
      </c>
      <c r="R32" s="74">
        <v>22.399352139999998</v>
      </c>
      <c r="S32" s="74">
        <v>21.433362750000001</v>
      </c>
      <c r="T32" s="74">
        <v>23.249599579999998</v>
      </c>
      <c r="U32" s="74">
        <v>23.585131459999999</v>
      </c>
      <c r="V32" s="74">
        <v>30.364286825967007</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26.201439789999998</v>
      </c>
      <c r="E33" s="74">
        <v>27.926752830000002</v>
      </c>
      <c r="F33" s="74">
        <v>26.458481989999999</v>
      </c>
      <c r="G33" s="74">
        <v>27.642683819999998</v>
      </c>
      <c r="H33" s="74">
        <v>27.990146720000002</v>
      </c>
      <c r="I33" s="74">
        <v>30.789420890000002</v>
      </c>
      <c r="J33" s="74">
        <v>28.516441149999999</v>
      </c>
      <c r="K33" s="74">
        <v>29.120286789999998</v>
      </c>
      <c r="L33" s="74">
        <v>28.491949170000002</v>
      </c>
      <c r="M33" s="74">
        <v>26.716474510000001</v>
      </c>
      <c r="N33" s="74">
        <v>26.738770230000004</v>
      </c>
      <c r="O33" s="74">
        <v>28.250851490000002</v>
      </c>
      <c r="P33" s="74">
        <v>27.927460509999996</v>
      </c>
      <c r="Q33" s="74">
        <v>30.272365410000003</v>
      </c>
      <c r="R33" s="74">
        <v>28.55946732</v>
      </c>
      <c r="S33" s="74">
        <v>28.37956247</v>
      </c>
      <c r="T33" s="74">
        <v>30.273340000000001</v>
      </c>
      <c r="U33" s="74">
        <v>29.021395169999998</v>
      </c>
      <c r="V33" s="74">
        <v>37.363114491269137</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19.957748159999998</v>
      </c>
      <c r="E34" s="71">
        <v>21.204712430000001</v>
      </c>
      <c r="F34" s="71">
        <v>22.172561379999998</v>
      </c>
      <c r="G34" s="71">
        <v>22.459305440000001</v>
      </c>
      <c r="H34" s="71">
        <v>22.579769750000001</v>
      </c>
      <c r="I34" s="71">
        <v>23.440087899999998</v>
      </c>
      <c r="J34" s="71">
        <v>23.260783889999999</v>
      </c>
      <c r="K34" s="71">
        <v>22.026724470000001</v>
      </c>
      <c r="L34" s="71">
        <v>20.94571749</v>
      </c>
      <c r="M34" s="71">
        <v>20.956604689999999</v>
      </c>
      <c r="N34" s="71">
        <v>22.058020110000001</v>
      </c>
      <c r="O34" s="71">
        <v>24.310530809999999</v>
      </c>
      <c r="P34" s="71">
        <v>27.791580509999999</v>
      </c>
      <c r="Q34" s="71">
        <v>28.423133050000001</v>
      </c>
      <c r="R34" s="71">
        <v>29.091100610000002</v>
      </c>
      <c r="S34" s="71">
        <v>28.019844420000002</v>
      </c>
      <c r="T34" s="71">
        <v>29.349562849999998</v>
      </c>
      <c r="U34" s="71">
        <v>30.284746350000002</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1.62225088</v>
      </c>
      <c r="E35" s="74">
        <v>1.54712191</v>
      </c>
      <c r="F35" s="74">
        <v>1.4093794800000001</v>
      </c>
      <c r="G35" s="74">
        <v>1.2293613299999999</v>
      </c>
      <c r="H35" s="74">
        <v>1.2720072600000001</v>
      </c>
      <c r="I35" s="74">
        <v>1.1227763399999999</v>
      </c>
      <c r="J35" s="74">
        <v>0.94741808000000005</v>
      </c>
      <c r="K35" s="74">
        <v>0.83123864999999997</v>
      </c>
      <c r="L35" s="74">
        <v>0.83009697000000005</v>
      </c>
      <c r="M35" s="74">
        <v>0.73081590000000007</v>
      </c>
      <c r="N35" s="74">
        <v>0.61377189999999993</v>
      </c>
      <c r="O35" s="74">
        <v>0.64541950999999997</v>
      </c>
      <c r="P35" s="74">
        <v>0.74193213000000002</v>
      </c>
      <c r="Q35" s="74">
        <v>0.74453908999999996</v>
      </c>
      <c r="R35" s="74">
        <v>0.89844906999999996</v>
      </c>
      <c r="S35" s="74">
        <v>0.85638877000000002</v>
      </c>
      <c r="T35" s="74">
        <v>0.90482883999999997</v>
      </c>
      <c r="U35" s="74">
        <v>1.0097731300000001</v>
      </c>
      <c r="V35" s="74">
        <v>3.3342631248420544</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11.65818764</v>
      </c>
      <c r="E36" s="74">
        <v>12.862467759999999</v>
      </c>
      <c r="F36" s="74">
        <v>14.21915544</v>
      </c>
      <c r="G36" s="74">
        <v>14.819131560000001</v>
      </c>
      <c r="H36" s="74">
        <v>14.991031339999999</v>
      </c>
      <c r="I36" s="74">
        <v>15.81900497</v>
      </c>
      <c r="J36" s="74">
        <v>15.989911149999999</v>
      </c>
      <c r="K36" s="74">
        <v>15.34195328</v>
      </c>
      <c r="L36" s="74">
        <v>14.3600172</v>
      </c>
      <c r="M36" s="74">
        <v>14.483537549999999</v>
      </c>
      <c r="N36" s="74">
        <v>15.28315181</v>
      </c>
      <c r="O36" s="74">
        <v>17.438592719999999</v>
      </c>
      <c r="P36" s="74">
        <v>20.164035800000001</v>
      </c>
      <c r="Q36" s="74">
        <v>20.722302589999998</v>
      </c>
      <c r="R36" s="74">
        <v>21.08256372</v>
      </c>
      <c r="S36" s="74">
        <v>20.118184130000003</v>
      </c>
      <c r="T36" s="74">
        <v>21.818535919999999</v>
      </c>
      <c r="U36" s="74">
        <v>22.1137294</v>
      </c>
      <c r="V36" s="74">
        <v>73.01936474696609</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1.44314034</v>
      </c>
      <c r="E37" s="74">
        <v>1.7005254600000002</v>
      </c>
      <c r="F37" s="74">
        <v>1.6124223799999999</v>
      </c>
      <c r="G37" s="74">
        <v>1.5203711600000001</v>
      </c>
      <c r="H37" s="74">
        <v>1.4099622599999999</v>
      </c>
      <c r="I37" s="74">
        <v>1.4422088399999999</v>
      </c>
      <c r="J37" s="74">
        <v>1.3564440599999998</v>
      </c>
      <c r="K37" s="74">
        <v>1.1765692199999997</v>
      </c>
      <c r="L37" s="74">
        <v>1.0312649300000001</v>
      </c>
      <c r="M37" s="74">
        <v>1.0073564500000001</v>
      </c>
      <c r="N37" s="74">
        <v>1.00647273</v>
      </c>
      <c r="O37" s="74">
        <v>1.01232444</v>
      </c>
      <c r="P37" s="74">
        <v>1.03884551</v>
      </c>
      <c r="Q37" s="74">
        <v>1.0789971299999999</v>
      </c>
      <c r="R37" s="74">
        <v>1.0585273400000001</v>
      </c>
      <c r="S37" s="74">
        <v>1.0036292200000001</v>
      </c>
      <c r="T37" s="74">
        <v>1.0443856599999999</v>
      </c>
      <c r="U37" s="74">
        <v>0.92979062999999995</v>
      </c>
      <c r="V37" s="74">
        <v>3.0701615237401514</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9.7293916399999993</v>
      </c>
      <c r="E38" s="71">
        <v>9.76170078</v>
      </c>
      <c r="F38" s="71">
        <v>9.7687194299999991</v>
      </c>
      <c r="G38" s="71">
        <v>9.9012104400000016</v>
      </c>
      <c r="H38" s="71">
        <v>9.5454960800000013</v>
      </c>
      <c r="I38" s="71">
        <v>10.311848889999998</v>
      </c>
      <c r="J38" s="71">
        <v>10.156015310000001</v>
      </c>
      <c r="K38" s="71">
        <v>10.53048768</v>
      </c>
      <c r="L38" s="71">
        <v>10.464911829999998</v>
      </c>
      <c r="M38" s="71">
        <v>10.048755010000001</v>
      </c>
      <c r="N38" s="71">
        <v>10.25681243</v>
      </c>
      <c r="O38" s="71">
        <v>11.00118821</v>
      </c>
      <c r="P38" s="71">
        <v>10.997535410000001</v>
      </c>
      <c r="Q38" s="71">
        <v>10.85721041</v>
      </c>
      <c r="R38" s="71">
        <v>10.84759714</v>
      </c>
      <c r="S38" s="71">
        <v>10.947085660000001</v>
      </c>
      <c r="T38" s="71">
        <v>12.463919610000001</v>
      </c>
      <c r="U38" s="71">
        <v>10.664614779999999</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2.8027052600000002</v>
      </c>
      <c r="E39" s="74">
        <v>2.9427879699999999</v>
      </c>
      <c r="F39" s="74">
        <v>3.0743937200000002</v>
      </c>
      <c r="G39" s="74">
        <v>3.0228134600000001</v>
      </c>
      <c r="H39" s="74">
        <v>2.9155131399999998</v>
      </c>
      <c r="I39" s="74">
        <v>3.0850316499999999</v>
      </c>
      <c r="J39" s="74">
        <v>3.1793358199999999</v>
      </c>
      <c r="K39" s="74">
        <v>3.1576180599999999</v>
      </c>
      <c r="L39" s="74">
        <v>3.23498456</v>
      </c>
      <c r="M39" s="74">
        <v>3.19831025</v>
      </c>
      <c r="N39" s="74">
        <v>3.22699311</v>
      </c>
      <c r="O39" s="74">
        <v>3.42187639</v>
      </c>
      <c r="P39" s="74">
        <v>3.6859048099999998</v>
      </c>
      <c r="Q39" s="74">
        <v>3.9089678000000001</v>
      </c>
      <c r="R39" s="74">
        <v>3.9192614400000001</v>
      </c>
      <c r="S39" s="74">
        <v>3.8537142900000001</v>
      </c>
      <c r="T39" s="74">
        <v>4.2444267299999998</v>
      </c>
      <c r="U39" s="74">
        <v>3.3665112600000002</v>
      </c>
      <c r="V39" s="74">
        <v>31.567115450934274</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v>
      </c>
      <c r="E40" s="74">
        <v>0</v>
      </c>
      <c r="F40" s="74">
        <v>0</v>
      </c>
      <c r="G40" s="74">
        <v>0</v>
      </c>
      <c r="H40" s="74">
        <v>0</v>
      </c>
      <c r="I40" s="74">
        <v>0</v>
      </c>
      <c r="J40" s="74">
        <v>0</v>
      </c>
      <c r="K40" s="74">
        <v>0</v>
      </c>
      <c r="L40" s="74">
        <v>0</v>
      </c>
      <c r="M40" s="74">
        <v>0</v>
      </c>
      <c r="N40" s="74">
        <v>1.5957780000000001E-2</v>
      </c>
      <c r="O40" s="74">
        <v>1.464303E-2</v>
      </c>
      <c r="P40" s="74">
        <v>1.113654E-2</v>
      </c>
      <c r="Q40" s="74">
        <v>1.276769E-2</v>
      </c>
      <c r="R40" s="74">
        <v>1.7196629999999997E-2</v>
      </c>
      <c r="S40" s="74">
        <v>1.9490570000000002E-2</v>
      </c>
      <c r="T40" s="74">
        <v>2.7820080000000001E-2</v>
      </c>
      <c r="U40" s="74">
        <v>2.3803939999999999E-2</v>
      </c>
      <c r="V40" s="74">
        <v>0.22320487416611595</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4.8775523000000005</v>
      </c>
      <c r="E41" s="74">
        <v>4.83817772</v>
      </c>
      <c r="F41" s="74">
        <v>4.7268416499999999</v>
      </c>
      <c r="G41" s="74">
        <v>4.8500076500000002</v>
      </c>
      <c r="H41" s="74">
        <v>5.0215889200000001</v>
      </c>
      <c r="I41" s="74">
        <v>5.5322329699999999</v>
      </c>
      <c r="J41" s="74">
        <v>5.1172817400000001</v>
      </c>
      <c r="K41" s="74">
        <v>5.3198967600000007</v>
      </c>
      <c r="L41" s="74">
        <v>5.2527209400000006</v>
      </c>
      <c r="M41" s="74">
        <v>4.7547829300000002</v>
      </c>
      <c r="N41" s="74">
        <v>4.8688829700000005</v>
      </c>
      <c r="O41" s="74">
        <v>5.4182459099999996</v>
      </c>
      <c r="P41" s="74">
        <v>5.0839608700000003</v>
      </c>
      <c r="Q41" s="74">
        <v>4.9061077100000006</v>
      </c>
      <c r="R41" s="74">
        <v>4.9985997100000006</v>
      </c>
      <c r="S41" s="74">
        <v>4.9809529600000007</v>
      </c>
      <c r="T41" s="74">
        <v>6.1801513799999999</v>
      </c>
      <c r="U41" s="74">
        <v>5.6723428899999995</v>
      </c>
      <c r="V41" s="74">
        <v>53.188446155952008</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19.957750000000001</v>
      </c>
      <c r="E42" s="71">
        <v>21.204709999999999</v>
      </c>
      <c r="F42" s="71">
        <v>22.172560000000001</v>
      </c>
      <c r="G42" s="71">
        <v>22.459310000000002</v>
      </c>
      <c r="H42" s="71">
        <v>22.57977</v>
      </c>
      <c r="I42" s="71">
        <v>23.440090000000001</v>
      </c>
      <c r="J42" s="71">
        <v>23.26078</v>
      </c>
      <c r="K42" s="71">
        <v>22.026720000000001</v>
      </c>
      <c r="L42" s="71">
        <v>20.945720000000001</v>
      </c>
      <c r="M42" s="71">
        <v>20.956599999999998</v>
      </c>
      <c r="N42" s="71">
        <v>22.058019999999999</v>
      </c>
      <c r="O42" s="71">
        <v>24.31053</v>
      </c>
      <c r="P42" s="71">
        <v>27.791580000000003</v>
      </c>
      <c r="Q42" s="71">
        <v>28.42313</v>
      </c>
      <c r="R42" s="71">
        <v>29.091099999999997</v>
      </c>
      <c r="S42" s="71">
        <v>28.019839999999999</v>
      </c>
      <c r="T42" s="71">
        <v>29.34956</v>
      </c>
      <c r="U42" s="71">
        <v>30.284749999999999</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4.2497850000000001</v>
      </c>
      <c r="E43" s="74">
        <v>4.3615649999999997</v>
      </c>
      <c r="F43" s="74">
        <v>4.3508170000000002</v>
      </c>
      <c r="G43" s="74">
        <v>4.2981509999999998</v>
      </c>
      <c r="H43" s="74">
        <v>4.3067500000000001</v>
      </c>
      <c r="I43" s="74">
        <v>4.2519350000000005</v>
      </c>
      <c r="J43" s="74">
        <v>4.0187020000000002</v>
      </c>
      <c r="K43" s="74">
        <v>3.8456579999999998</v>
      </c>
      <c r="L43" s="74">
        <v>3.664015</v>
      </c>
      <c r="M43" s="74">
        <v>3.540645</v>
      </c>
      <c r="N43" s="74">
        <v>3.6583069999999998</v>
      </c>
      <c r="O43" s="74">
        <v>3.8647420000000001</v>
      </c>
      <c r="P43" s="74">
        <v>4.2259799999999998</v>
      </c>
      <c r="Q43" s="74">
        <v>4.3930800000000003</v>
      </c>
      <c r="R43" s="74">
        <v>4.5437089999999998</v>
      </c>
      <c r="S43" s="74">
        <v>4.2294</v>
      </c>
      <c r="T43" s="74">
        <v>4.6773449999999999</v>
      </c>
      <c r="U43" s="74">
        <v>5.0183810000000006</v>
      </c>
      <c r="V43" s="74">
        <v>16.57065354675208</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9.6708300000000005</v>
      </c>
      <c r="E44" s="74">
        <v>10.16208</v>
      </c>
      <c r="F44" s="74">
        <v>11.16732</v>
      </c>
      <c r="G44" s="74">
        <v>11.757850000000001</v>
      </c>
      <c r="H44" s="74">
        <v>11.80439</v>
      </c>
      <c r="I44" s="74">
        <v>12.694840000000001</v>
      </c>
      <c r="J44" s="74">
        <v>13.11472</v>
      </c>
      <c r="K44" s="74">
        <v>12.401120000000001</v>
      </c>
      <c r="L44" s="74">
        <v>11.46827</v>
      </c>
      <c r="M44" s="74">
        <v>11.558249999999999</v>
      </c>
      <c r="N44" s="74">
        <v>12.169370000000001</v>
      </c>
      <c r="O44" s="74">
        <v>14.11149</v>
      </c>
      <c r="P44" s="74">
        <v>16.717569999999998</v>
      </c>
      <c r="Q44" s="74">
        <v>17.226020000000002</v>
      </c>
      <c r="R44" s="74">
        <v>17.397790000000001</v>
      </c>
      <c r="S44" s="74">
        <v>16.959349999999997</v>
      </c>
      <c r="T44" s="74">
        <v>18.17089</v>
      </c>
      <c r="U44" s="74">
        <v>18.058060000000001</v>
      </c>
      <c r="V44" s="74">
        <v>59.627568330595437</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0.557944</v>
      </c>
      <c r="E45" s="74">
        <v>0.38501960000000002</v>
      </c>
      <c r="F45" s="74">
        <v>0.31049970000000005</v>
      </c>
      <c r="G45" s="74">
        <v>0.22642590000000001</v>
      </c>
      <c r="H45" s="74">
        <v>0.20827359999999998</v>
      </c>
      <c r="I45" s="74">
        <v>0.189166</v>
      </c>
      <c r="J45" s="74">
        <v>0.1987198</v>
      </c>
      <c r="K45" s="74">
        <v>0.1738798</v>
      </c>
      <c r="L45" s="74">
        <v>0.1337537</v>
      </c>
      <c r="M45" s="74">
        <v>0.107003</v>
      </c>
      <c r="N45" s="74">
        <v>8.6939909999999995E-2</v>
      </c>
      <c r="O45" s="74">
        <v>8.8850669999999993E-2</v>
      </c>
      <c r="P45" s="74">
        <v>9.0581830000000002E-2</v>
      </c>
      <c r="Q45" s="74">
        <v>7.8052430000000006E-2</v>
      </c>
      <c r="R45" s="74">
        <v>7.2260679999999994E-2</v>
      </c>
      <c r="S45" s="74">
        <v>6.8014539999999998E-2</v>
      </c>
      <c r="T45" s="74">
        <v>6.850284999999999E-2</v>
      </c>
      <c r="U45" s="74">
        <v>0.1065309</v>
      </c>
      <c r="V45" s="74">
        <v>0.35176417173660007</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1.0270399999999999E-3</v>
      </c>
      <c r="E46" s="74">
        <v>2.0540699999999999E-3</v>
      </c>
      <c r="F46" s="74">
        <v>2.0540699999999999E-3</v>
      </c>
      <c r="G46" s="74">
        <v>1.0270399999999999E-3</v>
      </c>
      <c r="H46" s="74">
        <v>1.0270399999999999E-3</v>
      </c>
      <c r="I46" s="74">
        <v>1.0270399999999999E-3</v>
      </c>
      <c r="J46" s="74">
        <v>1.0270399999999999E-3</v>
      </c>
      <c r="K46" s="74">
        <v>1.3351490000000001E-2</v>
      </c>
      <c r="L46" s="74">
        <v>1.3351490000000001E-2</v>
      </c>
      <c r="M46" s="74">
        <v>2.2594819999999998E-2</v>
      </c>
      <c r="N46" s="74">
        <v>1.4378520000000001E-2</v>
      </c>
      <c r="O46" s="74">
        <v>2.1567779999999998E-2</v>
      </c>
      <c r="P46" s="74">
        <v>2.4550300000000001E-2</v>
      </c>
      <c r="Q46" s="74">
        <v>2.9118559999999998E-2</v>
      </c>
      <c r="R46" s="74">
        <v>2.991657E-2</v>
      </c>
      <c r="S46" s="74">
        <v>1.4843769999999999E-2</v>
      </c>
      <c r="T46" s="74">
        <v>2.6435939999999998E-2</v>
      </c>
      <c r="U46" s="74">
        <v>3.271574E-2</v>
      </c>
      <c r="V46" s="74">
        <v>0.10802710935371763</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2.5984050000000001</v>
      </c>
      <c r="E47" s="74">
        <v>2.7676030000000003</v>
      </c>
      <c r="F47" s="74">
        <v>2.825834</v>
      </c>
      <c r="G47" s="74">
        <v>2.7994650000000001</v>
      </c>
      <c r="H47" s="74">
        <v>2.7302469999999999</v>
      </c>
      <c r="I47" s="74">
        <v>2.699484</v>
      </c>
      <c r="J47" s="74">
        <v>2.6302669999999999</v>
      </c>
      <c r="K47" s="74">
        <v>2.61049</v>
      </c>
      <c r="L47" s="74">
        <v>2.575332</v>
      </c>
      <c r="M47" s="74">
        <v>2.6027990000000001</v>
      </c>
      <c r="N47" s="74">
        <v>2.6478459999999999</v>
      </c>
      <c r="O47" s="74">
        <v>2.7456290000000001</v>
      </c>
      <c r="P47" s="74">
        <v>2.8824560000000004</v>
      </c>
      <c r="Q47" s="74">
        <v>2.924995</v>
      </c>
      <c r="R47" s="74">
        <v>3.0565310000000001</v>
      </c>
      <c r="S47" s="74">
        <v>2.7478699999999998</v>
      </c>
      <c r="T47" s="74">
        <v>2.8018490000000003</v>
      </c>
      <c r="U47" s="74">
        <v>2.8153919999999997</v>
      </c>
      <c r="V47" s="74">
        <v>9.296401654297954</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33.488287999999997</v>
      </c>
      <c r="E48" s="71">
        <v>36.134034999999997</v>
      </c>
      <c r="F48" s="71">
        <v>37.499149000000003</v>
      </c>
      <c r="G48" s="71">
        <v>37.170878999999999</v>
      </c>
      <c r="H48" s="71">
        <v>35.637540000000001</v>
      </c>
      <c r="I48" s="71">
        <v>38.132010000000001</v>
      </c>
      <c r="J48" s="71">
        <v>39.952061</v>
      </c>
      <c r="K48" s="71">
        <v>40.200000000000003</v>
      </c>
      <c r="L48" s="71">
        <v>38.642070000000004</v>
      </c>
      <c r="M48" s="71">
        <v>38.937861999999996</v>
      </c>
      <c r="N48" s="71">
        <v>42.522394000000006</v>
      </c>
      <c r="O48" s="71">
        <v>44.808880000000002</v>
      </c>
      <c r="P48" s="71">
        <v>48.134900000000002</v>
      </c>
      <c r="Q48" s="71">
        <v>49.949920000000006</v>
      </c>
      <c r="R48" s="71">
        <v>50.626359999999998</v>
      </c>
      <c r="S48" s="71">
        <v>47.9619</v>
      </c>
      <c r="T48" s="71">
        <v>49.862889999999993</v>
      </c>
      <c r="U48" s="71">
        <v>49.875309999999999</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24.92107</v>
      </c>
      <c r="E49" s="74">
        <v>27.197320000000001</v>
      </c>
      <c r="F49" s="74">
        <v>29.21396</v>
      </c>
      <c r="G49" s="74">
        <v>28.014710000000001</v>
      </c>
      <c r="H49" s="74">
        <v>27.480790000000002</v>
      </c>
      <c r="I49" s="74">
        <v>29.220080000000003</v>
      </c>
      <c r="J49" s="74">
        <v>30.288689999999999</v>
      </c>
      <c r="K49" s="74">
        <v>30.15662</v>
      </c>
      <c r="L49" s="74">
        <v>28.372869999999999</v>
      </c>
      <c r="M49" s="74">
        <v>29.228639999999999</v>
      </c>
      <c r="N49" s="74">
        <v>32.530090000000001</v>
      </c>
      <c r="O49" s="74">
        <v>32.623759999999997</v>
      </c>
      <c r="P49" s="74">
        <v>35.107939999999999</v>
      </c>
      <c r="Q49" s="74">
        <v>36.872390000000003</v>
      </c>
      <c r="R49" s="74">
        <v>36.15972</v>
      </c>
      <c r="S49" s="74">
        <v>33.490690000000001</v>
      </c>
      <c r="T49" s="74">
        <v>34.533929999999998</v>
      </c>
      <c r="U49" s="74">
        <v>37.726140000000001</v>
      </c>
      <c r="V49" s="74">
        <v>75.640913309611506</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8.5672180000000004</v>
      </c>
      <c r="E50" s="74">
        <v>8.9367149999999995</v>
      </c>
      <c r="F50" s="74">
        <v>8.2851890000000008</v>
      </c>
      <c r="G50" s="74">
        <v>9.1561690000000002</v>
      </c>
      <c r="H50" s="74">
        <v>8.1567500000000006</v>
      </c>
      <c r="I50" s="74">
        <v>8.9119299999999999</v>
      </c>
      <c r="J50" s="74">
        <v>9.6633709999999997</v>
      </c>
      <c r="K50" s="74">
        <v>10.043379999999999</v>
      </c>
      <c r="L50" s="74">
        <v>10.269200000000001</v>
      </c>
      <c r="M50" s="74">
        <v>9.7092220000000005</v>
      </c>
      <c r="N50" s="74">
        <v>9.9923040000000007</v>
      </c>
      <c r="O50" s="74">
        <v>12.185120000000001</v>
      </c>
      <c r="P50" s="74">
        <v>13.026959999999999</v>
      </c>
      <c r="Q50" s="74">
        <v>13.077530000000001</v>
      </c>
      <c r="R50" s="74">
        <v>14.46664</v>
      </c>
      <c r="S50" s="74">
        <v>14.471209999999999</v>
      </c>
      <c r="T50" s="74">
        <v>15.328959999999999</v>
      </c>
      <c r="U50" s="74">
        <v>12.14917</v>
      </c>
      <c r="V50" s="74">
        <v>24.359086690388491</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0.65133280000000005</v>
      </c>
      <c r="E51" s="74">
        <v>0.64703350000000004</v>
      </c>
      <c r="F51" s="74">
        <v>0.80503009999999997</v>
      </c>
      <c r="G51" s="74">
        <v>0.7147464</v>
      </c>
      <c r="H51" s="74">
        <v>0.52880479999999996</v>
      </c>
      <c r="I51" s="74">
        <v>0.44604469999999996</v>
      </c>
      <c r="J51" s="74">
        <v>0.56964750000000008</v>
      </c>
      <c r="K51" s="74">
        <v>0.46969050000000001</v>
      </c>
      <c r="L51" s="74">
        <v>0.44496989999999997</v>
      </c>
      <c r="M51" s="74">
        <v>0.38967050000000003</v>
      </c>
      <c r="N51" s="74">
        <v>0.3728146</v>
      </c>
      <c r="O51" s="74">
        <v>0.35432789999999997</v>
      </c>
      <c r="P51" s="74">
        <v>0.46732249999999997</v>
      </c>
      <c r="Q51" s="74">
        <v>0.4552929</v>
      </c>
      <c r="R51" s="74">
        <v>0.40815589999999996</v>
      </c>
      <c r="S51" s="74">
        <v>0.35599990000000004</v>
      </c>
      <c r="T51" s="74">
        <v>0.81481960000000009</v>
      </c>
      <c r="U51" s="74">
        <v>0.91475680000000004</v>
      </c>
      <c r="V51" s="74">
        <v>1.8340874472760171</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2.8430230000000001</v>
      </c>
      <c r="E52" s="74">
        <v>2.6279090000000003</v>
      </c>
      <c r="F52" s="74">
        <v>3.0715819999999998</v>
      </c>
      <c r="G52" s="74">
        <v>2.3693580000000001</v>
      </c>
      <c r="H52" s="74">
        <v>2.271109</v>
      </c>
      <c r="I52" s="74">
        <v>2.1883729999999999</v>
      </c>
      <c r="J52" s="74">
        <v>2.012559</v>
      </c>
      <c r="K52" s="74">
        <v>1.4706360000000001</v>
      </c>
      <c r="L52" s="74">
        <v>0.96491119999999997</v>
      </c>
      <c r="M52" s="74">
        <v>1.484081</v>
      </c>
      <c r="N52" s="74">
        <v>2.0941289999999997</v>
      </c>
      <c r="O52" s="74">
        <v>3.8226329999999997</v>
      </c>
      <c r="P52" s="74">
        <v>5.3167499999999999</v>
      </c>
      <c r="Q52" s="74">
        <v>4.8942290000000002</v>
      </c>
      <c r="R52" s="74">
        <v>4.6175820000000005</v>
      </c>
      <c r="S52" s="74">
        <v>4.3780529999999995</v>
      </c>
      <c r="T52" s="74">
        <v>5.5582289999999999</v>
      </c>
      <c r="U52" s="74">
        <v>5.2906209999999998</v>
      </c>
      <c r="V52" s="74">
        <v>10.607695470965494</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1.2419990000000001E-2</v>
      </c>
      <c r="E53" s="74">
        <v>7.9296840000000007E-2</v>
      </c>
      <c r="F53" s="74">
        <v>9.2672210000000005E-2</v>
      </c>
      <c r="G53" s="74">
        <v>3.1527659999999999E-2</v>
      </c>
      <c r="H53" s="74">
        <v>4.7769180000000001E-2</v>
      </c>
      <c r="I53" s="74">
        <v>8.2162989999999991E-2</v>
      </c>
      <c r="J53" s="74">
        <v>6.7832229999999993E-2</v>
      </c>
      <c r="K53" s="74">
        <v>5.8278400000000001E-2</v>
      </c>
      <c r="L53" s="74">
        <v>5.923378E-2</v>
      </c>
      <c r="M53" s="74">
        <v>6.8787620000000008E-2</v>
      </c>
      <c r="N53" s="74">
        <v>1.91077E-3</v>
      </c>
      <c r="O53" s="74">
        <v>4.4903030000000003E-2</v>
      </c>
      <c r="P53" s="74">
        <v>3.6382919999999999E-2</v>
      </c>
      <c r="Q53" s="74">
        <v>4.6916510000000002E-2</v>
      </c>
      <c r="R53" s="74">
        <v>1.535572E-2</v>
      </c>
      <c r="S53" s="74">
        <v>3.0121800000000001E-2</v>
      </c>
      <c r="T53" s="74">
        <v>2.915104E-2</v>
      </c>
      <c r="U53" s="74">
        <v>7.5824950000000002E-2</v>
      </c>
      <c r="V53" s="74">
        <v>0.15202902999500154</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v>
      </c>
      <c r="E54" s="74">
        <v>0</v>
      </c>
      <c r="F54" s="74">
        <v>0</v>
      </c>
      <c r="G54" s="74">
        <v>0</v>
      </c>
      <c r="H54" s="74">
        <v>0</v>
      </c>
      <c r="I54" s="74">
        <v>0</v>
      </c>
      <c r="J54" s="74">
        <v>2.0540699999999999E-3</v>
      </c>
      <c r="K54" s="74">
        <v>3.4919269999999995E-2</v>
      </c>
      <c r="L54" s="74">
        <v>5.4432979999999999E-2</v>
      </c>
      <c r="M54" s="74">
        <v>2.7730009999999999E-2</v>
      </c>
      <c r="N54" s="74">
        <v>4.7243720000000003E-2</v>
      </c>
      <c r="O54" s="74">
        <v>2.2594819999999998E-2</v>
      </c>
      <c r="P54" s="74">
        <v>2.54192E-3</v>
      </c>
      <c r="Q54" s="74">
        <v>3.1592700000000001E-2</v>
      </c>
      <c r="R54" s="74">
        <v>2.4109700000000001E-2</v>
      </c>
      <c r="S54" s="74">
        <v>0</v>
      </c>
      <c r="T54" s="74">
        <v>2.7216499999999999E-3</v>
      </c>
      <c r="U54" s="74">
        <v>0</v>
      </c>
      <c r="V54" s="74">
        <v>0</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2.3511990000000003</v>
      </c>
      <c r="E55" s="74">
        <v>2.3819620000000001</v>
      </c>
      <c r="F55" s="74">
        <v>2.4401930000000003</v>
      </c>
      <c r="G55" s="74">
        <v>2.3336199999999998</v>
      </c>
      <c r="H55" s="74">
        <v>2.2138629999999999</v>
      </c>
      <c r="I55" s="74">
        <v>2.1776060000000004</v>
      </c>
      <c r="J55" s="74">
        <v>2.1973820000000002</v>
      </c>
      <c r="K55" s="74">
        <v>2.1369540000000002</v>
      </c>
      <c r="L55" s="74">
        <v>2.2556129999999999</v>
      </c>
      <c r="M55" s="74">
        <v>2.2325399999999997</v>
      </c>
      <c r="N55" s="74">
        <v>2.2358359999999999</v>
      </c>
      <c r="O55" s="74">
        <v>2.4127260000000001</v>
      </c>
      <c r="P55" s="74">
        <v>2.7339119999999997</v>
      </c>
      <c r="Q55" s="74">
        <v>2.8153800000000002</v>
      </c>
      <c r="R55" s="74">
        <v>2.87066</v>
      </c>
      <c r="S55" s="74">
        <v>2.3563739999999997</v>
      </c>
      <c r="T55" s="74">
        <v>2.5156529999999999</v>
      </c>
      <c r="U55" s="74">
        <v>2.8571210000000002</v>
      </c>
      <c r="V55" s="74">
        <v>5.7285278026342095</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2.99764805</v>
      </c>
      <c r="E56" s="71">
        <v>3.1542187500000001</v>
      </c>
      <c r="F56" s="71">
        <v>3.4111580100000003</v>
      </c>
      <c r="G56" s="71">
        <v>3.3098863099999996</v>
      </c>
      <c r="H56" s="71">
        <v>2.7445249899999999</v>
      </c>
      <c r="I56" s="71">
        <v>3.5583452200000001</v>
      </c>
      <c r="J56" s="71">
        <v>4.8082642500000006</v>
      </c>
      <c r="K56" s="71">
        <v>5.8937880399999996</v>
      </c>
      <c r="L56" s="71">
        <v>6.9776941399999997</v>
      </c>
      <c r="M56" s="71">
        <v>7.5062668600000002</v>
      </c>
      <c r="N56" s="71">
        <v>8.4316778299999999</v>
      </c>
      <c r="O56" s="71">
        <v>7.9381522000000002</v>
      </c>
      <c r="P56" s="71">
        <v>6.3105069999999994</v>
      </c>
      <c r="Q56" s="71">
        <v>6.7544500000000003</v>
      </c>
      <c r="R56" s="71">
        <v>6.5252939999999997</v>
      </c>
      <c r="S56" s="71">
        <v>5.8432839999999997</v>
      </c>
      <c r="T56" s="71">
        <v>4.15607857</v>
      </c>
      <c r="U56" s="71">
        <v>5.4188223800000008</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2.9618139999999999</v>
      </c>
      <c r="E57" s="74">
        <v>3.116708</v>
      </c>
      <c r="F57" s="74">
        <v>3.3751090000000001</v>
      </c>
      <c r="G57" s="74">
        <v>3.2782869999999997</v>
      </c>
      <c r="H57" s="74">
        <v>2.7111199999999998</v>
      </c>
      <c r="I57" s="74">
        <v>3.5206840000000001</v>
      </c>
      <c r="J57" s="74">
        <v>4.7846400000000004</v>
      </c>
      <c r="K57" s="74">
        <v>5.8912299999999993</v>
      </c>
      <c r="L57" s="74">
        <v>6.9006949999999998</v>
      </c>
      <c r="M57" s="74">
        <v>7.4443580000000003</v>
      </c>
      <c r="N57" s="74">
        <v>8.3862780000000008</v>
      </c>
      <c r="O57" s="74">
        <v>7.2224599999999999</v>
      </c>
      <c r="P57" s="74">
        <v>5.2952089999999998</v>
      </c>
      <c r="Q57" s="74">
        <v>6.1895680000000004</v>
      </c>
      <c r="R57" s="74">
        <v>5.4255279999999999</v>
      </c>
      <c r="S57" s="74">
        <v>4.6860879999999998</v>
      </c>
      <c r="T57" s="74">
        <v>4.0617289999999997</v>
      </c>
      <c r="U57" s="74">
        <v>5.3548050000000007</v>
      </c>
      <c r="V57" s="74">
        <v>98.818610843634985</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3.5834049999999999E-2</v>
      </c>
      <c r="E58" s="74">
        <v>3.7510750000000002E-2</v>
      </c>
      <c r="F58" s="74">
        <v>3.6049009999999999E-2</v>
      </c>
      <c r="G58" s="74">
        <v>3.1599309999999999E-2</v>
      </c>
      <c r="H58" s="74">
        <v>3.3404989999999996E-2</v>
      </c>
      <c r="I58" s="74">
        <v>3.7661220000000002E-2</v>
      </c>
      <c r="J58" s="74">
        <v>2.3624249999999999E-2</v>
      </c>
      <c r="K58" s="74">
        <v>2.5580400000000001E-3</v>
      </c>
      <c r="L58" s="74">
        <v>7.6999139999999994E-2</v>
      </c>
      <c r="M58" s="74">
        <v>6.1908859999999996E-2</v>
      </c>
      <c r="N58" s="74">
        <v>4.5399830000000002E-2</v>
      </c>
      <c r="O58" s="74">
        <v>0.7156922</v>
      </c>
      <c r="P58" s="74">
        <v>1.015298</v>
      </c>
      <c r="Q58" s="74">
        <v>0.564882</v>
      </c>
      <c r="R58" s="74">
        <v>1.099766</v>
      </c>
      <c r="S58" s="74">
        <v>1.1571959999999999</v>
      </c>
      <c r="T58" s="74">
        <v>9.4349569999999994E-2</v>
      </c>
      <c r="U58" s="74">
        <v>6.4017379999999999E-2</v>
      </c>
      <c r="V58" s="74">
        <v>1.1813891563650032</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0.74806539999999999</v>
      </c>
      <c r="E59" s="74">
        <v>0.68357699999999999</v>
      </c>
      <c r="F59" s="74">
        <v>0.44926909999999998</v>
      </c>
      <c r="G59" s="74">
        <v>0.35146169999999999</v>
      </c>
      <c r="H59" s="74">
        <v>0.39660359999999995</v>
      </c>
      <c r="I59" s="74">
        <v>0.49763540000000001</v>
      </c>
      <c r="J59" s="74">
        <v>0.55674980000000007</v>
      </c>
      <c r="K59" s="74">
        <v>0.7287188</v>
      </c>
      <c r="L59" s="74">
        <v>0.93723129999999999</v>
      </c>
      <c r="M59" s="74">
        <v>0.70581830000000001</v>
      </c>
      <c r="N59" s="74">
        <v>0.78260249999999998</v>
      </c>
      <c r="O59" s="74">
        <v>0.52276199999999995</v>
      </c>
      <c r="P59" s="74">
        <v>0.22664869999999998</v>
      </c>
      <c r="Q59" s="74">
        <v>0.37709730000000002</v>
      </c>
      <c r="R59" s="74">
        <v>0.2529439</v>
      </c>
      <c r="S59" s="74">
        <v>0.2172502</v>
      </c>
      <c r="T59" s="74">
        <v>5.3172810000000001E-2</v>
      </c>
      <c r="U59" s="74">
        <v>9.6145069999999999E-2</v>
      </c>
      <c r="V59" s="74">
        <v>1.7742797836455377</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0.61638480000000007</v>
      </c>
      <c r="E60" s="74">
        <v>0.32370549999999998</v>
      </c>
      <c r="F60" s="74">
        <v>0.35369729999999999</v>
      </c>
      <c r="G60" s="74">
        <v>0.27716629999999998</v>
      </c>
      <c r="H60" s="74">
        <v>0.1220359</v>
      </c>
      <c r="I60" s="74">
        <v>2.4820869999999998E-2</v>
      </c>
      <c r="J60" s="74">
        <v>0.11583069999999999</v>
      </c>
      <c r="K60" s="74">
        <v>0.34852630000000001</v>
      </c>
      <c r="L60" s="74">
        <v>0.62879529999999995</v>
      </c>
      <c r="M60" s="74">
        <v>1.0011079999999999</v>
      </c>
      <c r="N60" s="74">
        <v>1.8383969999999998</v>
      </c>
      <c r="O60" s="74">
        <v>1.1153630000000001</v>
      </c>
      <c r="P60" s="74">
        <v>0.1922172</v>
      </c>
      <c r="Q60" s="74">
        <v>3.7162319999999999E-2</v>
      </c>
      <c r="R60" s="74">
        <v>6.038466E-2</v>
      </c>
      <c r="S60" s="74">
        <v>0.33358280000000001</v>
      </c>
      <c r="T60" s="74">
        <v>9.8560670000000003E-2</v>
      </c>
      <c r="U60" s="74">
        <v>1.216915</v>
      </c>
      <c r="V60" s="74">
        <v>22.45718561456151</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0.46622720000000001</v>
      </c>
      <c r="E61" s="74">
        <v>0.74711000000000005</v>
      </c>
      <c r="F61" s="74">
        <v>1.1034680000000001</v>
      </c>
      <c r="G61" s="74">
        <v>1.0299039999999999</v>
      </c>
      <c r="H61" s="74">
        <v>0.95347280000000001</v>
      </c>
      <c r="I61" s="74">
        <v>1.504729</v>
      </c>
      <c r="J61" s="74">
        <v>1.9145889999999999</v>
      </c>
      <c r="K61" s="74">
        <v>2.2069360000000002</v>
      </c>
      <c r="L61" s="74">
        <v>2.4763539999999997</v>
      </c>
      <c r="M61" s="74">
        <v>2.763925</v>
      </c>
      <c r="N61" s="74">
        <v>2.6206170000000002</v>
      </c>
      <c r="O61" s="74">
        <v>2.401834</v>
      </c>
      <c r="P61" s="74">
        <v>2.3608639999999999</v>
      </c>
      <c r="Q61" s="74">
        <v>2.7060360000000001</v>
      </c>
      <c r="R61" s="74">
        <v>2.2296</v>
      </c>
      <c r="S61" s="74">
        <v>1.087998</v>
      </c>
      <c r="T61" s="74">
        <v>0.96270020000000001</v>
      </c>
      <c r="U61" s="74">
        <v>1.0450079999999999</v>
      </c>
      <c r="V61" s="74">
        <v>19.284780469220692</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0.34713860000000002</v>
      </c>
      <c r="E62" s="74">
        <v>0.45086939999999998</v>
      </c>
      <c r="F62" s="74">
        <v>0.35432789999999997</v>
      </c>
      <c r="G62" s="74">
        <v>0.43238270000000001</v>
      </c>
      <c r="H62" s="74">
        <v>0.2331375</v>
      </c>
      <c r="I62" s="74">
        <v>0.19411009999999998</v>
      </c>
      <c r="J62" s="74">
        <v>0.38822010000000001</v>
      </c>
      <c r="K62" s="74">
        <v>0.44470720000000002</v>
      </c>
      <c r="L62" s="74">
        <v>0.3758957</v>
      </c>
      <c r="M62" s="74">
        <v>0.54638390000000003</v>
      </c>
      <c r="N62" s="74">
        <v>0.4755183</v>
      </c>
      <c r="O62" s="74">
        <v>0.52584310000000001</v>
      </c>
      <c r="P62" s="74">
        <v>0.24570120000000001</v>
      </c>
      <c r="Q62" s="74">
        <v>0.32269310000000001</v>
      </c>
      <c r="R62" s="74">
        <v>0.25933519999999999</v>
      </c>
      <c r="S62" s="74">
        <v>0.1576893</v>
      </c>
      <c r="T62" s="74">
        <v>0.15379679999999998</v>
      </c>
      <c r="U62" s="74">
        <v>0.14553940000000001</v>
      </c>
      <c r="V62" s="74">
        <v>2.6858123369601938</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2.746728E-2</v>
      </c>
      <c r="E63" s="74">
        <v>3.8454189999999999E-2</v>
      </c>
      <c r="F63" s="74">
        <v>2.746728E-2</v>
      </c>
      <c r="G63" s="74">
        <v>4.1750259999999997E-2</v>
      </c>
      <c r="H63" s="74">
        <v>1.9776439999999999E-2</v>
      </c>
      <c r="I63" s="74">
        <v>6.5921469999999996E-2</v>
      </c>
      <c r="J63" s="74">
        <v>7.361231E-2</v>
      </c>
      <c r="K63" s="74">
        <v>0.1252508</v>
      </c>
      <c r="L63" s="74">
        <v>0.330706</v>
      </c>
      <c r="M63" s="74">
        <v>0.24720549999999999</v>
      </c>
      <c r="N63" s="74">
        <v>0.23731729999999998</v>
      </c>
      <c r="O63" s="74">
        <v>0.28456099999999995</v>
      </c>
      <c r="P63" s="74">
        <v>0.49242239999999998</v>
      </c>
      <c r="Q63" s="74">
        <v>0.59927779999999997</v>
      </c>
      <c r="R63" s="74">
        <v>0.52634230000000004</v>
      </c>
      <c r="S63" s="74">
        <v>0.38996170000000002</v>
      </c>
      <c r="T63" s="74">
        <v>0.3936171</v>
      </c>
      <c r="U63" s="74">
        <v>0.67451810000000001</v>
      </c>
      <c r="V63" s="74">
        <v>12.447687942117046</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305.13892472000003</v>
      </c>
      <c r="E64" s="71">
        <v>317.95880797000001</v>
      </c>
      <c r="F64" s="71">
        <v>316.00078032000005</v>
      </c>
      <c r="G64" s="71">
        <v>312.75884454999999</v>
      </c>
      <c r="H64" s="71">
        <v>301.04262339999997</v>
      </c>
      <c r="I64" s="71">
        <v>319.89249231000002</v>
      </c>
      <c r="J64" s="71">
        <v>314.86780235999998</v>
      </c>
      <c r="K64" s="71">
        <v>308.89828401</v>
      </c>
      <c r="L64" s="71">
        <v>305.69629723999998</v>
      </c>
      <c r="M64" s="71">
        <v>292.49891936</v>
      </c>
      <c r="N64" s="71">
        <v>296.61719490000002</v>
      </c>
      <c r="O64" s="71">
        <v>307.25349722999999</v>
      </c>
      <c r="P64" s="71">
        <v>319.94204166999998</v>
      </c>
      <c r="Q64" s="71">
        <v>318.91249883</v>
      </c>
      <c r="R64" s="71">
        <v>301.62041619000001</v>
      </c>
      <c r="S64" s="71">
        <v>286.24601039000004</v>
      </c>
      <c r="T64" s="71">
        <v>315.50663063000002</v>
      </c>
      <c r="U64" s="71">
        <v>316.26735136999997</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436.88</v>
      </c>
      <c r="E65" s="71">
        <v>428.94</v>
      </c>
      <c r="F65" s="71">
        <v>398.17999999999995</v>
      </c>
      <c r="G65" s="71">
        <v>378.21</v>
      </c>
      <c r="H65" s="71">
        <v>354.02</v>
      </c>
      <c r="I65" s="71">
        <v>362.62</v>
      </c>
      <c r="J65" s="71">
        <v>340.71000000000004</v>
      </c>
      <c r="K65" s="71">
        <v>329.88</v>
      </c>
      <c r="L65" s="71">
        <v>322.83</v>
      </c>
      <c r="M65" s="71">
        <v>298.8</v>
      </c>
      <c r="N65" s="71">
        <v>290.69</v>
      </c>
      <c r="O65" s="71">
        <v>291.94</v>
      </c>
      <c r="P65" s="71">
        <v>289.99</v>
      </c>
      <c r="Q65" s="71">
        <v>274.37</v>
      </c>
      <c r="R65" s="71">
        <v>247.73999999999998</v>
      </c>
      <c r="S65" s="71">
        <v>241.24</v>
      </c>
      <c r="T65" s="71">
        <v>251.48</v>
      </c>
      <c r="U65" s="71">
        <v>240.37</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83.13</v>
      </c>
      <c r="E66" s="71">
        <v>81.850000000000009</v>
      </c>
      <c r="F66" s="71">
        <v>76.959999999999994</v>
      </c>
      <c r="G66" s="71">
        <v>74.800000000000011</v>
      </c>
      <c r="H66" s="71">
        <v>71.58</v>
      </c>
      <c r="I66" s="71">
        <v>74.440000000000012</v>
      </c>
      <c r="J66" s="71">
        <v>69.34</v>
      </c>
      <c r="K66" s="71">
        <v>68.09</v>
      </c>
      <c r="L66" s="71">
        <v>65.989999999999995</v>
      </c>
      <c r="M66" s="71">
        <v>62.050000000000004</v>
      </c>
      <c r="N66" s="71">
        <v>60.26</v>
      </c>
      <c r="O66" s="71">
        <v>62.440000000000005</v>
      </c>
      <c r="P66" s="71">
        <v>63.25</v>
      </c>
      <c r="Q66" s="71">
        <v>63.29</v>
      </c>
      <c r="R66" s="71">
        <v>59.47</v>
      </c>
      <c r="S66" s="71">
        <v>59.37</v>
      </c>
      <c r="T66" s="71">
        <v>59.31</v>
      </c>
      <c r="U66" s="71">
        <v>54.85</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131.70999999999998</v>
      </c>
      <c r="E67" s="75">
        <v>130.34</v>
      </c>
      <c r="F67" s="75">
        <v>121.2</v>
      </c>
      <c r="G67" s="75">
        <v>118.14</v>
      </c>
      <c r="H67" s="75">
        <v>110.57000000000001</v>
      </c>
      <c r="I67" s="75">
        <v>113.88</v>
      </c>
      <c r="J67" s="75">
        <v>109.16</v>
      </c>
      <c r="K67" s="75">
        <v>104.47</v>
      </c>
      <c r="L67" s="75">
        <v>103.37</v>
      </c>
      <c r="M67" s="75">
        <v>96.27</v>
      </c>
      <c r="N67" s="75">
        <v>93.429999999999993</v>
      </c>
      <c r="O67" s="75">
        <v>94.69</v>
      </c>
      <c r="P67" s="75">
        <v>94.43</v>
      </c>
      <c r="Q67" s="75">
        <v>93.97999999999999</v>
      </c>
      <c r="R67" s="75">
        <v>86.43</v>
      </c>
      <c r="S67" s="75">
        <v>86.07</v>
      </c>
      <c r="T67" s="75">
        <v>86.43</v>
      </c>
      <c r="U67" s="75">
        <v>81.320000000000007</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2A00-000000000000}"/>
  </hyperlinks>
  <pageMargins left="0.18" right="0.25" top="0.75" bottom="0.75" header="0.3" footer="0.3"/>
  <pageSetup paperSize="9" scale="27"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Hoja44">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21.81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283</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26.680610779999999</v>
      </c>
      <c r="E4" s="66">
        <v>25.293465639999997</v>
      </c>
      <c r="F4" s="66">
        <v>25.32294984</v>
      </c>
      <c r="G4" s="66">
        <v>24.68887857</v>
      </c>
      <c r="H4" s="66">
        <v>24.351730530000001</v>
      </c>
      <c r="I4" s="66">
        <v>23.4954085</v>
      </c>
      <c r="J4" s="66">
        <v>22.843600649999999</v>
      </c>
      <c r="K4" s="66">
        <v>21.447549169999998</v>
      </c>
      <c r="L4" s="66">
        <v>21.530491419999997</v>
      </c>
      <c r="M4" s="66">
        <v>21.22221965</v>
      </c>
      <c r="N4" s="66">
        <v>22.002073450000001</v>
      </c>
      <c r="O4" s="66">
        <v>21.831368080000001</v>
      </c>
      <c r="P4" s="66">
        <v>22.800183150000002</v>
      </c>
      <c r="Q4" s="66">
        <v>22.055824489999999</v>
      </c>
      <c r="R4" s="66">
        <v>21.80396476</v>
      </c>
      <c r="S4" s="66">
        <v>20.184640590000001</v>
      </c>
      <c r="T4" s="66">
        <v>20.152044350000001</v>
      </c>
      <c r="U4" s="66">
        <v>21.807652520000001</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15.382786449999999</v>
      </c>
      <c r="E5" s="74">
        <v>13.5234507</v>
      </c>
      <c r="F5" s="74">
        <v>13.3798063</v>
      </c>
      <c r="G5" s="74">
        <v>12.76238418</v>
      </c>
      <c r="H5" s="74">
        <v>11.945589139999999</v>
      </c>
      <c r="I5" s="74">
        <v>11.51445118</v>
      </c>
      <c r="J5" s="74">
        <v>10.621092189999999</v>
      </c>
      <c r="K5" s="74">
        <v>9.4015180600000008</v>
      </c>
      <c r="L5" s="74">
        <v>9.4243826800000008</v>
      </c>
      <c r="M5" s="74">
        <v>9.3166298800000007</v>
      </c>
      <c r="N5" s="74">
        <v>9.3852507900000006</v>
      </c>
      <c r="O5" s="74">
        <v>9.2844351300000003</v>
      </c>
      <c r="P5" s="74">
        <v>9.3788102500000008</v>
      </c>
      <c r="Q5" s="74">
        <v>8.9440924600000002</v>
      </c>
      <c r="R5" s="74">
        <v>9.432312529999999</v>
      </c>
      <c r="S5" s="74">
        <v>8.4818486099999983</v>
      </c>
      <c r="T5" s="74">
        <v>8.5343418900000003</v>
      </c>
      <c r="U5" s="74">
        <v>10.32193481</v>
      </c>
      <c r="V5" s="74">
        <v>47.331709823116711</v>
      </c>
      <c r="AD5" s="113"/>
      <c r="AE5" s="113"/>
      <c r="AO5" s="114" t="s">
        <v>320</v>
      </c>
      <c r="AP5" s="115">
        <f t="shared" ref="AP5:BF5" si="0">+E4/D4-1</f>
        <v>-5.1990756562432794E-2</v>
      </c>
      <c r="AQ5" s="115">
        <f t="shared" si="0"/>
        <v>1.1656844664802435E-3</v>
      </c>
      <c r="AR5" s="115">
        <f t="shared" si="0"/>
        <v>-2.5039392093192281E-2</v>
      </c>
      <c r="AS5" s="115">
        <f t="shared" si="0"/>
        <v>-1.3655866913682924E-2</v>
      </c>
      <c r="AT5" s="115">
        <f t="shared" si="0"/>
        <v>-3.5164730036128633E-2</v>
      </c>
      <c r="AU5" s="115">
        <f t="shared" si="0"/>
        <v>-2.7741924555174324E-2</v>
      </c>
      <c r="AV5" s="115">
        <f t="shared" si="0"/>
        <v>-6.1113460237276596E-2</v>
      </c>
      <c r="AW5" s="115">
        <f t="shared" si="0"/>
        <v>3.8672134211032994E-3</v>
      </c>
      <c r="AX5" s="115">
        <f t="shared" si="0"/>
        <v>-1.4317916111921125E-2</v>
      </c>
      <c r="AY5" s="115">
        <f t="shared" si="0"/>
        <v>3.6747042150230502E-2</v>
      </c>
      <c r="AZ5" s="115">
        <f t="shared" si="0"/>
        <v>-7.7586037692279897E-3</v>
      </c>
      <c r="BA5" s="115">
        <f t="shared" si="0"/>
        <v>4.4377203776228002E-2</v>
      </c>
      <c r="BB5" s="115">
        <f t="shared" si="0"/>
        <v>-3.2647047398827733E-2</v>
      </c>
      <c r="BC5" s="115">
        <f t="shared" si="0"/>
        <v>-1.1419193606395983E-2</v>
      </c>
      <c r="BD5" s="115">
        <f t="shared" si="0"/>
        <v>-7.4267418234444049E-2</v>
      </c>
      <c r="BE5" s="115">
        <f t="shared" si="0"/>
        <v>-1.6149031663288405E-3</v>
      </c>
      <c r="BF5" s="115">
        <f t="shared" si="0"/>
        <v>8.215584192082237E-2</v>
      </c>
    </row>
    <row r="6" spans="1:58" s="105" customFormat="1" ht="22.5" customHeight="1" x14ac:dyDescent="0.25">
      <c r="B6" s="111"/>
      <c r="C6" s="72" t="s">
        <v>0</v>
      </c>
      <c r="D6" s="74">
        <v>3.7507131599999997</v>
      </c>
      <c r="E6" s="74">
        <v>3.63959601</v>
      </c>
      <c r="F6" s="74">
        <v>3.8083544900000001</v>
      </c>
      <c r="G6" s="74">
        <v>4.1385218200000002</v>
      </c>
      <c r="H6" s="74">
        <v>4.2172136600000005</v>
      </c>
      <c r="I6" s="74">
        <v>4.48852019</v>
      </c>
      <c r="J6" s="74">
        <v>4.4637486300000004</v>
      </c>
      <c r="K6" s="74">
        <v>3.9326322199999999</v>
      </c>
      <c r="L6" s="74">
        <v>3.7558701299999999</v>
      </c>
      <c r="M6" s="74">
        <v>3.4733446399999997</v>
      </c>
      <c r="N6" s="74">
        <v>4.0509173700000005</v>
      </c>
      <c r="O6" s="74">
        <v>4.32288972</v>
      </c>
      <c r="P6" s="74">
        <v>5.41539562</v>
      </c>
      <c r="Q6" s="74">
        <v>5.0224826300000007</v>
      </c>
      <c r="R6" s="74">
        <v>5.2834554200000001</v>
      </c>
      <c r="S6" s="74">
        <v>5.1844455099999998</v>
      </c>
      <c r="T6" s="74">
        <v>4.95531232</v>
      </c>
      <c r="U6" s="74">
        <v>4.8646754400000001</v>
      </c>
      <c r="V6" s="74">
        <v>22.307194392145423</v>
      </c>
      <c r="AI6" s="23"/>
      <c r="AO6" s="114" t="s">
        <v>319</v>
      </c>
      <c r="AP6" s="115">
        <f t="shared" ref="AP6:BF6" si="1">+E64/D64-1</f>
        <v>-8.3956972888992731E-2</v>
      </c>
      <c r="AQ6" s="115">
        <f t="shared" si="1"/>
        <v>-4.0209366728319207E-2</v>
      </c>
      <c r="AR6" s="115">
        <f t="shared" si="1"/>
        <v>-3.4233256903105747E-2</v>
      </c>
      <c r="AS6" s="115">
        <f t="shared" si="1"/>
        <v>-9.3158263892603177E-3</v>
      </c>
      <c r="AT6" s="115">
        <f t="shared" si="1"/>
        <v>-9.8939342113982476E-2</v>
      </c>
      <c r="AU6" s="115">
        <f t="shared" si="1"/>
        <v>-1.278828902413176E-2</v>
      </c>
      <c r="AV6" s="115">
        <f t="shared" si="1"/>
        <v>-2.9114701014648747E-2</v>
      </c>
      <c r="AW6" s="115">
        <f t="shared" si="1"/>
        <v>-2.9481638839405022E-2</v>
      </c>
      <c r="AX6" s="115">
        <f t="shared" si="1"/>
        <v>-2.0129724875223465E-2</v>
      </c>
      <c r="AY6" s="115">
        <f t="shared" si="1"/>
        <v>9.1778329411173143E-2</v>
      </c>
      <c r="AZ6" s="115">
        <f t="shared" si="1"/>
        <v>-1.2916954469689101E-2</v>
      </c>
      <c r="BA6" s="115">
        <f t="shared" si="1"/>
        <v>9.0811459655470772E-2</v>
      </c>
      <c r="BB6" s="115">
        <f t="shared" si="1"/>
        <v>-7.3963603820327517E-2</v>
      </c>
      <c r="BC6" s="115">
        <f t="shared" si="1"/>
        <v>-9.5836807072794294E-2</v>
      </c>
      <c r="BD6" s="115">
        <f t="shared" si="1"/>
        <v>-0.13434145648004581</v>
      </c>
      <c r="BE6" s="115">
        <f t="shared" si="1"/>
        <v>-4.0541452603423678E-2</v>
      </c>
      <c r="BF6" s="115">
        <f t="shared" si="1"/>
        <v>6.8817223954048767E-2</v>
      </c>
    </row>
    <row r="7" spans="1:58" s="23" customFormat="1" ht="22.5" customHeight="1" x14ac:dyDescent="0.25">
      <c r="B7" s="72"/>
      <c r="C7" s="72" t="s">
        <v>5</v>
      </c>
      <c r="D7" s="74">
        <v>3.3490680900000003</v>
      </c>
      <c r="E7" s="74">
        <v>3.30912826</v>
      </c>
      <c r="F7" s="74">
        <v>2.8869623099999999</v>
      </c>
      <c r="G7" s="74">
        <v>2.52446795</v>
      </c>
      <c r="H7" s="74">
        <v>2.8618415700000002</v>
      </c>
      <c r="I7" s="74">
        <v>1.6576863000000002</v>
      </c>
      <c r="J7" s="74">
        <v>2.20820295</v>
      </c>
      <c r="K7" s="74">
        <v>2.9343515099999999</v>
      </c>
      <c r="L7" s="74">
        <v>2.64998625</v>
      </c>
      <c r="M7" s="74">
        <v>2.6803948799999997</v>
      </c>
      <c r="N7" s="74">
        <v>3.2582828199999998</v>
      </c>
      <c r="O7" s="74">
        <v>2.8464473799999999</v>
      </c>
      <c r="P7" s="74">
        <v>3.2271484199999998</v>
      </c>
      <c r="Q7" s="74">
        <v>2.6962054100000001</v>
      </c>
      <c r="R7" s="74">
        <v>1.2481453300000001</v>
      </c>
      <c r="S7" s="74">
        <v>0.56573456999999994</v>
      </c>
      <c r="T7" s="74">
        <v>0.19559770000000001</v>
      </c>
      <c r="U7" s="74">
        <v>6.9717700000000004E-3</v>
      </c>
      <c r="V7" s="74">
        <v>3.1969374024123531E-2</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v>0</v>
      </c>
      <c r="V8" s="74">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0.40683701999999999</v>
      </c>
      <c r="E9" s="74">
        <v>0.94618739000000007</v>
      </c>
      <c r="F9" s="74">
        <v>0.86790959000000001</v>
      </c>
      <c r="G9" s="74">
        <v>0.58471803999999994</v>
      </c>
      <c r="H9" s="74">
        <v>0.71244695999999996</v>
      </c>
      <c r="I9" s="74">
        <v>1.3887191399999999</v>
      </c>
      <c r="J9" s="74">
        <v>0.99237231999999997</v>
      </c>
      <c r="K9" s="74">
        <v>0.48355349000000003</v>
      </c>
      <c r="L9" s="74">
        <v>1.1808159499999999</v>
      </c>
      <c r="M9" s="74">
        <v>1.33892652</v>
      </c>
      <c r="N9" s="74">
        <v>0.74480352000000005</v>
      </c>
      <c r="O9" s="74">
        <v>1.35220578</v>
      </c>
      <c r="P9" s="74">
        <v>0.50713193999999995</v>
      </c>
      <c r="Q9" s="74">
        <v>1.0658280099999999</v>
      </c>
      <c r="R9" s="74">
        <v>0.75832339999999998</v>
      </c>
      <c r="S9" s="74">
        <v>1.0391019699999999</v>
      </c>
      <c r="T9" s="74">
        <v>1.0240487</v>
      </c>
      <c r="U9" s="74">
        <v>0.55836653000000003</v>
      </c>
      <c r="V9" s="74">
        <v>2.5604155673698346</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2.96718298</v>
      </c>
      <c r="E10" s="74">
        <v>3.0572976000000001</v>
      </c>
      <c r="F10" s="74">
        <v>3.1873330599999998</v>
      </c>
      <c r="G10" s="74">
        <v>3.17308031</v>
      </c>
      <c r="H10" s="74">
        <v>3.34450008</v>
      </c>
      <c r="I10" s="74">
        <v>3.1933060700000002</v>
      </c>
      <c r="J10" s="74">
        <v>3.26127564</v>
      </c>
      <c r="K10" s="74">
        <v>2.9042636100000001</v>
      </c>
      <c r="L10" s="74">
        <v>2.9621220099999999</v>
      </c>
      <c r="M10" s="74">
        <v>2.98365934</v>
      </c>
      <c r="N10" s="74">
        <v>3.0423272900000002</v>
      </c>
      <c r="O10" s="74">
        <v>3.0822129599999997</v>
      </c>
      <c r="P10" s="74">
        <v>3.0881245600000002</v>
      </c>
      <c r="Q10" s="74">
        <v>3.0899461000000001</v>
      </c>
      <c r="R10" s="74">
        <v>3.2153895299999999</v>
      </c>
      <c r="S10" s="74">
        <v>3.2943139599999998</v>
      </c>
      <c r="T10" s="74">
        <v>3.4446884300000002</v>
      </c>
      <c r="U10" s="74">
        <v>3.5394635499999998</v>
      </c>
      <c r="V10" s="74">
        <v>16.230373932975706</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0.15275862000000001</v>
      </c>
      <c r="E11" s="74">
        <v>0.25200338999999999</v>
      </c>
      <c r="F11" s="74">
        <v>0.34922089000000001</v>
      </c>
      <c r="G11" s="74">
        <v>0.49862060000000002</v>
      </c>
      <c r="H11" s="74">
        <v>0.66537882000000004</v>
      </c>
      <c r="I11" s="74">
        <v>0.80778957000000007</v>
      </c>
      <c r="J11" s="74">
        <v>0.81197252000000009</v>
      </c>
      <c r="K11" s="74">
        <v>0.91610838000000006</v>
      </c>
      <c r="L11" s="74">
        <v>1.0744617299999999</v>
      </c>
      <c r="M11" s="74">
        <v>1.0955291500000002</v>
      </c>
      <c r="N11" s="74">
        <v>1.0667262</v>
      </c>
      <c r="O11" s="74">
        <v>1.1476441199999998</v>
      </c>
      <c r="P11" s="74">
        <v>1.13858832</v>
      </c>
      <c r="Q11" s="74">
        <v>1.17153336</v>
      </c>
      <c r="R11" s="74">
        <v>1.2907912799999999</v>
      </c>
      <c r="S11" s="74">
        <v>1.2052257599999998</v>
      </c>
      <c r="T11" s="74">
        <v>1.3289388999999998</v>
      </c>
      <c r="U11" s="74">
        <v>1.4394053100000002</v>
      </c>
      <c r="V11" s="74">
        <v>6.6004596720344297</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0.67126445999999973</v>
      </c>
      <c r="E12" s="70">
        <v>0.56580228999999704</v>
      </c>
      <c r="F12" s="70">
        <v>0.84336319999999532</v>
      </c>
      <c r="G12" s="70">
        <v>1.0070856700000022</v>
      </c>
      <c r="H12" s="70">
        <v>0.60476029999999881</v>
      </c>
      <c r="I12" s="70">
        <v>0.44493604999999548</v>
      </c>
      <c r="J12" s="70">
        <v>0.48493639999999516</v>
      </c>
      <c r="K12" s="70">
        <v>0.87512189999999634</v>
      </c>
      <c r="L12" s="70">
        <v>0.48285266999999621</v>
      </c>
      <c r="M12" s="70">
        <v>0.33373523999999932</v>
      </c>
      <c r="N12" s="70">
        <v>0.45376545999999962</v>
      </c>
      <c r="O12" s="70">
        <v>-0.20446700999999834</v>
      </c>
      <c r="P12" s="70">
        <v>4.4984039999999226E-2</v>
      </c>
      <c r="Q12" s="70">
        <v>6.5736519999997967E-2</v>
      </c>
      <c r="R12" s="70">
        <v>0.57554727000000128</v>
      </c>
      <c r="S12" s="70">
        <v>0.41397021000000223</v>
      </c>
      <c r="T12" s="70">
        <v>0.66911640999999733</v>
      </c>
      <c r="U12" s="70">
        <v>1.0768351099999975</v>
      </c>
      <c r="V12" s="70">
        <v>4.9378772383337548</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20.844590110000002</v>
      </c>
      <c r="E13" s="71">
        <v>20.02130859</v>
      </c>
      <c r="F13" s="71">
        <v>20.452429810000002</v>
      </c>
      <c r="G13" s="71">
        <v>19.562774900000001</v>
      </c>
      <c r="H13" s="71">
        <v>18.970197720000002</v>
      </c>
      <c r="I13" s="71">
        <v>18.998048739999998</v>
      </c>
      <c r="J13" s="71">
        <v>18.19369009</v>
      </c>
      <c r="K13" s="71">
        <v>16.429193820000002</v>
      </c>
      <c r="L13" s="71">
        <v>16.266271589999999</v>
      </c>
      <c r="M13" s="71">
        <v>16.228531489999998</v>
      </c>
      <c r="N13" s="71">
        <v>16.283814150000001</v>
      </c>
      <c r="O13" s="71">
        <v>16.19723862</v>
      </c>
      <c r="P13" s="71">
        <v>16.480483880000001</v>
      </c>
      <c r="Q13" s="71">
        <v>16.216276439999998</v>
      </c>
      <c r="R13" s="71">
        <v>16.82212067</v>
      </c>
      <c r="S13" s="71">
        <v>15.616016250000001</v>
      </c>
      <c r="T13" s="71">
        <v>16.250943579999998</v>
      </c>
      <c r="U13" s="71">
        <v>16.833044510000001</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12.647003440000001</v>
      </c>
      <c r="E14" s="74">
        <v>11.558225850000001</v>
      </c>
      <c r="F14" s="74">
        <v>11.530612880000001</v>
      </c>
      <c r="G14" s="74">
        <v>10.80843604</v>
      </c>
      <c r="H14" s="74">
        <v>10.238742</v>
      </c>
      <c r="I14" s="74">
        <v>10.17387742</v>
      </c>
      <c r="J14" s="74">
        <v>9.4333751299999999</v>
      </c>
      <c r="K14" s="74">
        <v>8.2551124999999992</v>
      </c>
      <c r="L14" s="74">
        <v>8.1507034000000012</v>
      </c>
      <c r="M14" s="74">
        <v>8.2921873500000007</v>
      </c>
      <c r="N14" s="74">
        <v>8.2351927499999995</v>
      </c>
      <c r="O14" s="74">
        <v>8.0890083100000005</v>
      </c>
      <c r="P14" s="74">
        <v>8.2656210200000011</v>
      </c>
      <c r="Q14" s="74">
        <v>7.8003337899999998</v>
      </c>
      <c r="R14" s="74">
        <v>8.3283583700000001</v>
      </c>
      <c r="S14" s="74">
        <v>7.3782322000000002</v>
      </c>
      <c r="T14" s="74">
        <v>7.7230800999999998</v>
      </c>
      <c r="U14" s="74">
        <v>8.4415555399999995</v>
      </c>
      <c r="V14" s="74">
        <v>50.148715135786205</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1.3070334399999999</v>
      </c>
      <c r="E15" s="74">
        <v>1.3392866400000001</v>
      </c>
      <c r="F15" s="74">
        <v>1.43954118</v>
      </c>
      <c r="G15" s="74">
        <v>1.44497648</v>
      </c>
      <c r="H15" s="74">
        <v>1.43807934</v>
      </c>
      <c r="I15" s="74">
        <v>1.56446438</v>
      </c>
      <c r="J15" s="74">
        <v>1.6414379300000002</v>
      </c>
      <c r="K15" s="74">
        <v>1.6150652299999999</v>
      </c>
      <c r="L15" s="74">
        <v>1.56663474</v>
      </c>
      <c r="M15" s="74">
        <v>1.5479162100000001</v>
      </c>
      <c r="N15" s="74">
        <v>1.6133075100000001</v>
      </c>
      <c r="O15" s="74">
        <v>1.6355229600000001</v>
      </c>
      <c r="P15" s="74">
        <v>1.74083717</v>
      </c>
      <c r="Q15" s="74">
        <v>1.79641674</v>
      </c>
      <c r="R15" s="74">
        <v>1.80830248</v>
      </c>
      <c r="S15" s="74">
        <v>1.7423765</v>
      </c>
      <c r="T15" s="74">
        <v>1.9209806</v>
      </c>
      <c r="U15" s="74">
        <v>1.54334883</v>
      </c>
      <c r="V15" s="74">
        <v>9.1685662037140307</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1.6752340000000001E-2</v>
      </c>
      <c r="E16" s="74">
        <v>2.6877849999999998E-2</v>
      </c>
      <c r="F16" s="74">
        <v>0.16754837</v>
      </c>
      <c r="G16" s="74">
        <v>7.1046000000000012E-2</v>
      </c>
      <c r="H16" s="74">
        <v>2.2628910000000002E-2</v>
      </c>
      <c r="I16" s="74">
        <v>5.0151519999999998E-2</v>
      </c>
      <c r="J16" s="74">
        <v>2.0226019999999997E-2</v>
      </c>
      <c r="K16" s="74">
        <v>2.0007829999999997E-2</v>
      </c>
      <c r="L16" s="74">
        <v>1.846857E-2</v>
      </c>
      <c r="M16" s="74">
        <v>1.3904489999999999E-2</v>
      </c>
      <c r="N16" s="74">
        <v>1.296783E-2</v>
      </c>
      <c r="O16" s="74">
        <v>1.2715529999999999E-2</v>
      </c>
      <c r="P16" s="74">
        <v>1.099967E-2</v>
      </c>
      <c r="Q16" s="74">
        <v>1.015011E-2</v>
      </c>
      <c r="R16" s="74">
        <v>1.0797610000000001E-2</v>
      </c>
      <c r="S16" s="74">
        <v>9.6945799999999995E-3</v>
      </c>
      <c r="T16" s="74">
        <v>9.9797800000000006E-3</v>
      </c>
      <c r="U16" s="74">
        <v>6.7007100000000003E-3</v>
      </c>
      <c r="V16" s="74">
        <v>3.9806881019172208E-2</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3.983692</v>
      </c>
      <c r="E17" s="74">
        <v>4.1076180000000004</v>
      </c>
      <c r="F17" s="74">
        <v>4.2160640000000003</v>
      </c>
      <c r="G17" s="74">
        <v>4.1582720000000002</v>
      </c>
      <c r="H17" s="74">
        <v>4.1155299999999997</v>
      </c>
      <c r="I17" s="74">
        <v>4.290368</v>
      </c>
      <c r="J17" s="74">
        <v>4.1581859999999997</v>
      </c>
      <c r="K17" s="74">
        <v>3.9755219999999998</v>
      </c>
      <c r="L17" s="74">
        <v>3.8913280000000001</v>
      </c>
      <c r="M17" s="74">
        <v>3.8861680000000001</v>
      </c>
      <c r="N17" s="74">
        <v>3.9392300000000002</v>
      </c>
      <c r="O17" s="74">
        <v>3.9893029799999997</v>
      </c>
      <c r="P17" s="74">
        <v>4.0106517100000003</v>
      </c>
      <c r="Q17" s="74">
        <v>4.1239632500000001</v>
      </c>
      <c r="R17" s="74">
        <v>4.1171192799999998</v>
      </c>
      <c r="S17" s="74">
        <v>3.97735466</v>
      </c>
      <c r="T17" s="74">
        <v>4.0691292199999998</v>
      </c>
      <c r="U17" s="74">
        <v>4.2086856299999997</v>
      </c>
      <c r="V17" s="74">
        <v>25.002521840298986</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0.35094231000000004</v>
      </c>
      <c r="E18" s="74">
        <v>0.35516994999999996</v>
      </c>
      <c r="F18" s="74">
        <v>0.36412682999999996</v>
      </c>
      <c r="G18" s="74">
        <v>0.34774171999999998</v>
      </c>
      <c r="H18" s="74">
        <v>0.34903151000000004</v>
      </c>
      <c r="I18" s="74">
        <v>0.38686535</v>
      </c>
      <c r="J18" s="74">
        <v>0.39508178999999999</v>
      </c>
      <c r="K18" s="74">
        <v>0.41402258999999997</v>
      </c>
      <c r="L18" s="74">
        <v>0.42594121000000001</v>
      </c>
      <c r="M18" s="74">
        <v>0.34814776000000003</v>
      </c>
      <c r="N18" s="74">
        <v>0.32543313000000001</v>
      </c>
      <c r="O18" s="74">
        <v>0.29662781999999999</v>
      </c>
      <c r="P18" s="74">
        <v>0.29504001000000002</v>
      </c>
      <c r="Q18" s="74">
        <v>0.32636142000000001</v>
      </c>
      <c r="R18" s="74">
        <v>0.34527528000000002</v>
      </c>
      <c r="S18" s="74">
        <v>0.32739549000000001</v>
      </c>
      <c r="T18" s="74">
        <v>0.30737472999999998</v>
      </c>
      <c r="U18" s="74">
        <v>0.30982740000000003</v>
      </c>
      <c r="V18" s="74">
        <v>1.8405903924031151</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2.5391665800000003</v>
      </c>
      <c r="E19" s="74">
        <v>2.6341302899999999</v>
      </c>
      <c r="F19" s="74">
        <v>2.73453656</v>
      </c>
      <c r="G19" s="74">
        <v>2.7323026700000002</v>
      </c>
      <c r="H19" s="74">
        <v>2.80618597</v>
      </c>
      <c r="I19" s="74">
        <v>2.5323220700000002</v>
      </c>
      <c r="J19" s="74">
        <v>2.5453832300000001</v>
      </c>
      <c r="K19" s="74">
        <v>2.1494636599999999</v>
      </c>
      <c r="L19" s="74">
        <v>2.2131956799999997</v>
      </c>
      <c r="M19" s="74">
        <v>2.1402076800000001</v>
      </c>
      <c r="N19" s="74">
        <v>2.1576829399999999</v>
      </c>
      <c r="O19" s="74">
        <v>2.17406101</v>
      </c>
      <c r="P19" s="74">
        <v>2.1573343</v>
      </c>
      <c r="Q19" s="74">
        <v>2.1590511399999999</v>
      </c>
      <c r="R19" s="74">
        <v>2.2122676499999998</v>
      </c>
      <c r="S19" s="74">
        <v>2.18096281</v>
      </c>
      <c r="T19" s="74">
        <v>2.2203991599999999</v>
      </c>
      <c r="U19" s="74">
        <v>2.3229263999999996</v>
      </c>
      <c r="V19" s="74">
        <v>13.79979954677848</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4.0053266800000005</v>
      </c>
      <c r="E20" s="71">
        <v>4.2175653000000004</v>
      </c>
      <c r="F20" s="71">
        <v>4.0636926400000002</v>
      </c>
      <c r="G20" s="71">
        <v>3.9536551200000001</v>
      </c>
      <c r="H20" s="71">
        <v>4.3178061300000001</v>
      </c>
      <c r="I20" s="71">
        <v>4.6516320699999998</v>
      </c>
      <c r="J20" s="71">
        <v>4.51175367</v>
      </c>
      <c r="K20" s="71">
        <v>4.0090220099999998</v>
      </c>
      <c r="L20" s="71">
        <v>4.4438132400000008</v>
      </c>
      <c r="M20" s="71">
        <v>4.5411016000000002</v>
      </c>
      <c r="N20" s="71">
        <v>4.5080788900000002</v>
      </c>
      <c r="O20" s="71">
        <v>5.1882209000000001</v>
      </c>
      <c r="P20" s="71">
        <v>5.1111280900000002</v>
      </c>
      <c r="Q20" s="71">
        <v>5.1287030500000004</v>
      </c>
      <c r="R20" s="71">
        <v>4.5712586200000001</v>
      </c>
      <c r="S20" s="71">
        <v>4.5647424899999995</v>
      </c>
      <c r="T20" s="71">
        <v>4.3842423300000002</v>
      </c>
      <c r="U20" s="71">
        <v>4.1888723399999996</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0.75602599999999998</v>
      </c>
      <c r="E21" s="74">
        <v>0.45124200000000003</v>
      </c>
      <c r="F21" s="74">
        <v>0.41881999999999997</v>
      </c>
      <c r="G21" s="74">
        <v>0.35672799999999999</v>
      </c>
      <c r="H21" s="74">
        <v>0.28250999999999998</v>
      </c>
      <c r="I21" s="74">
        <v>0.25868799999999997</v>
      </c>
      <c r="J21" s="74">
        <v>0.230824</v>
      </c>
      <c r="K21" s="74">
        <v>0.18834000000000001</v>
      </c>
      <c r="L21" s="74">
        <v>0.14602799999999999</v>
      </c>
      <c r="M21" s="74">
        <v>0.116702</v>
      </c>
      <c r="N21" s="74">
        <v>0.11283199999999999</v>
      </c>
      <c r="O21" s="74">
        <v>0.1118</v>
      </c>
      <c r="P21" s="74">
        <v>0.11007665</v>
      </c>
      <c r="Q21" s="74">
        <v>9.6480479999999993E-2</v>
      </c>
      <c r="R21" s="74">
        <v>0.1077881</v>
      </c>
      <c r="S21" s="74">
        <v>0.10355011</v>
      </c>
      <c r="T21" s="74">
        <v>0.10592964000000001</v>
      </c>
      <c r="U21" s="74">
        <v>0.10493048000000001</v>
      </c>
      <c r="V21" s="74">
        <v>2.5049815674258529</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1.1701159999999999</v>
      </c>
      <c r="E22" s="74">
        <v>1.0614980000000001</v>
      </c>
      <c r="F22" s="74">
        <v>1.1286639999999999</v>
      </c>
      <c r="G22" s="74">
        <v>1.3071140000000001</v>
      </c>
      <c r="H22" s="74">
        <v>1.2652319999999999</v>
      </c>
      <c r="I22" s="74">
        <v>1.2814000000000001</v>
      </c>
      <c r="J22" s="74">
        <v>1.2827760000000001</v>
      </c>
      <c r="K22" s="74">
        <v>0.91761999999999999</v>
      </c>
      <c r="L22" s="74">
        <v>0.62160799999999994</v>
      </c>
      <c r="M22" s="74">
        <v>0.58772400000000002</v>
      </c>
      <c r="N22" s="74">
        <v>0.90833200000000003</v>
      </c>
      <c r="O22" s="74">
        <v>1.082052</v>
      </c>
      <c r="P22" s="74">
        <v>1.6249339700000001</v>
      </c>
      <c r="Q22" s="74">
        <v>1.3425991500000001</v>
      </c>
      <c r="R22" s="74">
        <v>1.4846569600000001</v>
      </c>
      <c r="S22" s="74">
        <v>1.5135280199999999</v>
      </c>
      <c r="T22" s="74">
        <v>1.3393511</v>
      </c>
      <c r="U22" s="74">
        <v>1.5058946100000001</v>
      </c>
      <c r="V22" s="74">
        <v>35.949880726133571</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1.3094359999999998</v>
      </c>
      <c r="E23" s="74">
        <v>1.2863879999999999</v>
      </c>
      <c r="F23" s="74">
        <v>1.0662280000000002</v>
      </c>
      <c r="G23" s="74">
        <v>0.96285600000000005</v>
      </c>
      <c r="H23" s="74">
        <v>1.109056</v>
      </c>
      <c r="I23" s="74">
        <v>0.61060000000000003</v>
      </c>
      <c r="J23" s="74">
        <v>0.84692800000000001</v>
      </c>
      <c r="K23" s="74">
        <v>1.1254819999999999</v>
      </c>
      <c r="L23" s="74">
        <v>1.018068</v>
      </c>
      <c r="M23" s="74">
        <v>1.0278720000000001</v>
      </c>
      <c r="N23" s="74">
        <v>1.2665219999999999</v>
      </c>
      <c r="O23" s="74">
        <v>1.0861800000000001</v>
      </c>
      <c r="P23" s="74">
        <v>1.2612760000000001</v>
      </c>
      <c r="Q23" s="74">
        <v>1.0325473000000001</v>
      </c>
      <c r="R23" s="74">
        <v>0.47581168000000001</v>
      </c>
      <c r="S23" s="74">
        <v>0.20322583</v>
      </c>
      <c r="T23" s="74">
        <v>6.88E-2</v>
      </c>
      <c r="U23" s="74">
        <v>0</v>
      </c>
      <c r="V23" s="74">
        <v>0</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0.44011901999999997</v>
      </c>
      <c r="E25" s="74">
        <v>0.98617738999999993</v>
      </c>
      <c r="F25" s="74">
        <v>0.89861159000000002</v>
      </c>
      <c r="G25" s="74">
        <v>0.62763203999999995</v>
      </c>
      <c r="H25" s="74">
        <v>0.77479695999999998</v>
      </c>
      <c r="I25" s="74">
        <v>1.42303314</v>
      </c>
      <c r="J25" s="74">
        <v>1.0418223200000001</v>
      </c>
      <c r="K25" s="74">
        <v>0.57282149000000004</v>
      </c>
      <c r="L25" s="74">
        <v>1.27868395</v>
      </c>
      <c r="M25" s="74">
        <v>1.41142452</v>
      </c>
      <c r="N25" s="74">
        <v>0.84275752000000004</v>
      </c>
      <c r="O25" s="74">
        <v>1.45420178</v>
      </c>
      <c r="P25" s="74">
        <v>0.65631105999999995</v>
      </c>
      <c r="Q25" s="74">
        <v>1.17203027</v>
      </c>
      <c r="R25" s="74">
        <v>0.88085628999999999</v>
      </c>
      <c r="S25" s="74">
        <v>1.1723996400000001</v>
      </c>
      <c r="T25" s="74">
        <v>1.1570980899999999</v>
      </c>
      <c r="U25" s="74">
        <v>0.75541570999999996</v>
      </c>
      <c r="V25" s="74">
        <v>18.033868036188473</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0.17077269</v>
      </c>
      <c r="E26" s="74">
        <v>0.17292733999999998</v>
      </c>
      <c r="F26" s="74">
        <v>0.18486302000000002</v>
      </c>
      <c r="G26" s="74">
        <v>0.18422284</v>
      </c>
      <c r="H26" s="74">
        <v>0.20501376999999998</v>
      </c>
      <c r="I26" s="74">
        <v>0.25291319000000001</v>
      </c>
      <c r="J26" s="74">
        <v>0.27899088</v>
      </c>
      <c r="K26" s="74">
        <v>0.27562397999999999</v>
      </c>
      <c r="L26" s="74">
        <v>0.28771325999999997</v>
      </c>
      <c r="M26" s="74">
        <v>0.28358301999999996</v>
      </c>
      <c r="N26" s="74">
        <v>0.29271208999999998</v>
      </c>
      <c r="O26" s="74">
        <v>0.29158352000000004</v>
      </c>
      <c r="P26" s="74">
        <v>0.30130891000000004</v>
      </c>
      <c r="Q26" s="74">
        <v>0.29369919999999999</v>
      </c>
      <c r="R26" s="74">
        <v>0.31283334000000002</v>
      </c>
      <c r="S26" s="74">
        <v>0.34813634000000004</v>
      </c>
      <c r="T26" s="74">
        <v>0.36876938000000004</v>
      </c>
      <c r="U26" s="74">
        <v>0.36625956000000004</v>
      </c>
      <c r="V26" s="74">
        <v>8.7436314662193801</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0.15250062</v>
      </c>
      <c r="E27" s="74">
        <v>0.25159059</v>
      </c>
      <c r="F27" s="74">
        <v>0.34715689</v>
      </c>
      <c r="G27" s="74">
        <v>0.49513467999999999</v>
      </c>
      <c r="H27" s="74">
        <v>0.65161882000000004</v>
      </c>
      <c r="I27" s="74">
        <v>0.78961519000000002</v>
      </c>
      <c r="J27" s="74">
        <v>0.78789863000000004</v>
      </c>
      <c r="K27" s="74">
        <v>0.88234091000000003</v>
      </c>
      <c r="L27" s="74">
        <v>1.0332556900000001</v>
      </c>
      <c r="M27" s="74">
        <v>1.0415799699999999</v>
      </c>
      <c r="N27" s="74">
        <v>0.99825687000000007</v>
      </c>
      <c r="O27" s="74">
        <v>1.07277226</v>
      </c>
      <c r="P27" s="74">
        <v>1.05331536</v>
      </c>
      <c r="Q27" s="74">
        <v>1.08502622</v>
      </c>
      <c r="R27" s="74">
        <v>1.1753576100000001</v>
      </c>
      <c r="S27" s="74">
        <v>1.0576850199999999</v>
      </c>
      <c r="T27" s="74">
        <v>1.1365428</v>
      </c>
      <c r="U27" s="74">
        <v>1.1408839700000002</v>
      </c>
      <c r="V27" s="74">
        <v>27.236064444016939</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2.5799999999999998E-4</v>
      </c>
      <c r="E28" s="74">
        <v>4.1280000000000001E-4</v>
      </c>
      <c r="F28" s="74">
        <v>2.0639999999999999E-3</v>
      </c>
      <c r="G28" s="74">
        <v>3.48592E-3</v>
      </c>
      <c r="H28" s="74">
        <v>1.376E-2</v>
      </c>
      <c r="I28" s="74">
        <v>1.817438E-2</v>
      </c>
      <c r="J28" s="74">
        <v>2.4073889999999997E-2</v>
      </c>
      <c r="K28" s="74">
        <v>3.3767470000000001E-2</v>
      </c>
      <c r="L28" s="74">
        <v>4.1206039999999999E-2</v>
      </c>
      <c r="M28" s="74">
        <v>5.3949179999999999E-2</v>
      </c>
      <c r="N28" s="74">
        <v>6.8469329999999995E-2</v>
      </c>
      <c r="O28" s="74">
        <v>7.4871859999999998E-2</v>
      </c>
      <c r="P28" s="74">
        <v>8.5272959999999995E-2</v>
      </c>
      <c r="Q28" s="74">
        <v>8.650714000000001E-2</v>
      </c>
      <c r="R28" s="74">
        <v>0.11543367</v>
      </c>
      <c r="S28" s="74">
        <v>0.14754074</v>
      </c>
      <c r="T28" s="74">
        <v>0.19239609999999999</v>
      </c>
      <c r="U28" s="74">
        <v>0.29852134000000002</v>
      </c>
      <c r="V28" s="74">
        <v>7.126532292459407</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[1]Portugal!C29</f>
        <v>Otras renovables</v>
      </c>
      <c r="D29" s="74">
        <v>6.0983500000002522E-3</v>
      </c>
      <c r="E29" s="74">
        <v>7.3291800000001572E-3</v>
      </c>
      <c r="F29" s="74">
        <v>1.7285140000000254E-2</v>
      </c>
      <c r="G29" s="74">
        <v>1.6481639999999853E-2</v>
      </c>
      <c r="H29" s="74">
        <v>1.5818579999999471E-2</v>
      </c>
      <c r="I29" s="74">
        <v>1.7208169999999967E-2</v>
      </c>
      <c r="J29" s="74">
        <v>1.8439949999999428E-2</v>
      </c>
      <c r="K29" s="74">
        <v>1.3026159999999898E-2</v>
      </c>
      <c r="L29" s="74">
        <v>1.7250300000001495E-2</v>
      </c>
      <c r="M29" s="74">
        <v>1.8266910000000358E-2</v>
      </c>
      <c r="N29" s="74">
        <v>1.819707999999931E-2</v>
      </c>
      <c r="O29" s="74">
        <v>1.475948000000038E-2</v>
      </c>
      <c r="P29" s="74">
        <v>1.8633180000000138E-2</v>
      </c>
      <c r="Q29" s="74">
        <v>1.9813290000000094E-2</v>
      </c>
      <c r="R29" s="74">
        <v>1.852096999999997E-2</v>
      </c>
      <c r="S29" s="74">
        <v>1.8676789999999777E-2</v>
      </c>
      <c r="T29" s="74">
        <v>1.5355220000000891E-2</v>
      </c>
      <c r="U29" s="74">
        <v>1.6966669999999517E-2</v>
      </c>
      <c r="V29" s="74">
        <v>0.40504146755638581</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20.844590110000002</v>
      </c>
      <c r="E30" s="71">
        <v>20.02130859</v>
      </c>
      <c r="F30" s="71">
        <v>20.452429810000002</v>
      </c>
      <c r="G30" s="71">
        <v>19.562774900000001</v>
      </c>
      <c r="H30" s="71">
        <v>18.970197720000002</v>
      </c>
      <c r="I30" s="71">
        <v>18.998048739999998</v>
      </c>
      <c r="J30" s="71">
        <v>18.19369009</v>
      </c>
      <c r="K30" s="71">
        <v>16.429193820000002</v>
      </c>
      <c r="L30" s="71">
        <v>16.266271589999999</v>
      </c>
      <c r="M30" s="71">
        <v>16.228531489999998</v>
      </c>
      <c r="N30" s="71">
        <v>16.283814150000001</v>
      </c>
      <c r="O30" s="71">
        <v>16.19723862</v>
      </c>
      <c r="P30" s="71">
        <v>16.480483880000001</v>
      </c>
      <c r="Q30" s="71">
        <v>16.216276439999998</v>
      </c>
      <c r="R30" s="71">
        <v>16.82212067</v>
      </c>
      <c r="S30" s="71">
        <v>15.616016250000001</v>
      </c>
      <c r="T30" s="71">
        <v>16.250943579999998</v>
      </c>
      <c r="U30" s="71">
        <v>16.833044510000001</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[1]Portugal!C31</f>
        <v>Industria</v>
      </c>
      <c r="D31" s="74">
        <v>5.79783458</v>
      </c>
      <c r="E31" s="74">
        <v>5.7657664799999999</v>
      </c>
      <c r="F31" s="74">
        <v>5.8409482500000003</v>
      </c>
      <c r="G31" s="74">
        <v>5.5204072999999996</v>
      </c>
      <c r="H31" s="74">
        <v>5.1993981199999997</v>
      </c>
      <c r="I31" s="74">
        <v>5.4381322000000001</v>
      </c>
      <c r="J31" s="74">
        <v>5.3360946199999999</v>
      </c>
      <c r="K31" s="74">
        <v>4.5990349999999998</v>
      </c>
      <c r="L31" s="74">
        <v>4.5911726000000002</v>
      </c>
      <c r="M31" s="74">
        <v>4.3979396299999998</v>
      </c>
      <c r="N31" s="74">
        <v>4.3993216100000003</v>
      </c>
      <c r="O31" s="74">
        <v>4.3746260799999996</v>
      </c>
      <c r="P31" s="74">
        <v>4.5172602800000003</v>
      </c>
      <c r="Q31" s="74">
        <v>4.5392121999999997</v>
      </c>
      <c r="R31" s="74">
        <v>4.6044087900000008</v>
      </c>
      <c r="S31" s="74">
        <v>4.4336338400000006</v>
      </c>
      <c r="T31" s="74">
        <v>4.5130868600000005</v>
      </c>
      <c r="U31" s="74">
        <v>4.4535485799999996</v>
      </c>
      <c r="V31" s="74">
        <v>26.457178185171919</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6.4597394999999995</v>
      </c>
      <c r="E32" s="74">
        <v>6.4735184499999994</v>
      </c>
      <c r="F32" s="74">
        <v>6.5391982799999999</v>
      </c>
      <c r="G32" s="74">
        <v>6.5594903599999999</v>
      </c>
      <c r="H32" s="74">
        <v>6.5557728900000001</v>
      </c>
      <c r="I32" s="74">
        <v>6.5159718599999996</v>
      </c>
      <c r="J32" s="74">
        <v>6.0423283600000008</v>
      </c>
      <c r="K32" s="74">
        <v>5.5543550899999996</v>
      </c>
      <c r="L32" s="74">
        <v>5.4648174699999998</v>
      </c>
      <c r="M32" s="74">
        <v>5.4959479799999995</v>
      </c>
      <c r="N32" s="74">
        <v>5.5943885700000004</v>
      </c>
      <c r="O32" s="74">
        <v>5.7136524099999999</v>
      </c>
      <c r="P32" s="74">
        <v>5.8126599500000005</v>
      </c>
      <c r="Q32" s="74">
        <v>5.8780553600000003</v>
      </c>
      <c r="R32" s="74">
        <v>6.0132586300000002</v>
      </c>
      <c r="S32" s="74">
        <v>5.0358506399999996</v>
      </c>
      <c r="T32" s="74">
        <v>5.4901767499999998</v>
      </c>
      <c r="U32" s="74">
        <v>6.0050460899999996</v>
      </c>
      <c r="V32" s="74">
        <v>35.674153219476032</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5.4198036499999995</v>
      </c>
      <c r="E33" s="74">
        <v>5.2581138799999998</v>
      </c>
      <c r="F33" s="74">
        <v>5.2563258099999999</v>
      </c>
      <c r="G33" s="74">
        <v>5.06094943</v>
      </c>
      <c r="H33" s="74">
        <v>5.2361432400000005</v>
      </c>
      <c r="I33" s="74">
        <v>4.85255451</v>
      </c>
      <c r="J33" s="74">
        <v>4.6324037699999998</v>
      </c>
      <c r="K33" s="74">
        <v>4.5380033099999997</v>
      </c>
      <c r="L33" s="74">
        <v>4.4202007000000005</v>
      </c>
      <c r="M33" s="74">
        <v>4.4650116200000003</v>
      </c>
      <c r="N33" s="74">
        <v>4.5055054099999996</v>
      </c>
      <c r="O33" s="74">
        <v>4.5042584699999999</v>
      </c>
      <c r="P33" s="74">
        <v>4.4782921399999998</v>
      </c>
      <c r="Q33" s="74">
        <v>4.6056546099999993</v>
      </c>
      <c r="R33" s="74">
        <v>4.5668313999999999</v>
      </c>
      <c r="S33" s="74">
        <v>4.4546313399999997</v>
      </c>
      <c r="T33" s="74">
        <v>4.45589762</v>
      </c>
      <c r="U33" s="74">
        <v>4.5823467400000002</v>
      </c>
      <c r="V33" s="74">
        <v>27.222328897649898</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12.647003440000001</v>
      </c>
      <c r="E34" s="71">
        <v>11.558225850000001</v>
      </c>
      <c r="F34" s="71">
        <v>11.530612880000001</v>
      </c>
      <c r="G34" s="71">
        <v>10.80843604</v>
      </c>
      <c r="H34" s="71">
        <v>10.238742</v>
      </c>
      <c r="I34" s="71">
        <v>10.17387742</v>
      </c>
      <c r="J34" s="71">
        <v>9.4333751299999999</v>
      </c>
      <c r="K34" s="71">
        <v>8.2551124999999992</v>
      </c>
      <c r="L34" s="71">
        <v>8.1507034000000012</v>
      </c>
      <c r="M34" s="71">
        <v>8.2921873500000007</v>
      </c>
      <c r="N34" s="71">
        <v>8.2351927499999995</v>
      </c>
      <c r="O34" s="71">
        <v>8.0890083100000005</v>
      </c>
      <c r="P34" s="71">
        <v>8.2656210200000011</v>
      </c>
      <c r="Q34" s="71">
        <v>7.8003337899999998</v>
      </c>
      <c r="R34" s="71">
        <v>8.3283583700000001</v>
      </c>
      <c r="S34" s="71">
        <v>7.3782322000000002</v>
      </c>
      <c r="T34" s="71">
        <v>7.7230800999999998</v>
      </c>
      <c r="U34" s="71">
        <v>8.4415555399999995</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1.65844368</v>
      </c>
      <c r="E35" s="74">
        <v>1.5359718600000001</v>
      </c>
      <c r="F35" s="74">
        <v>1.3296789900000001</v>
      </c>
      <c r="G35" s="74">
        <v>1.17951658</v>
      </c>
      <c r="H35" s="74">
        <v>1.10998854</v>
      </c>
      <c r="I35" s="74">
        <v>1.0196570199999999</v>
      </c>
      <c r="J35" s="74">
        <v>0.87900067000000004</v>
      </c>
      <c r="K35" s="74">
        <v>0.71302666000000003</v>
      </c>
      <c r="L35" s="74">
        <v>0.65594249000000004</v>
      </c>
      <c r="M35" s="74">
        <v>0.69766885999999995</v>
      </c>
      <c r="N35" s="74">
        <v>0.72504060000000004</v>
      </c>
      <c r="O35" s="74">
        <v>0.60518773000000003</v>
      </c>
      <c r="P35" s="74">
        <v>0.62089165000000002</v>
      </c>
      <c r="Q35" s="74">
        <v>0.58002984000000002</v>
      </c>
      <c r="R35" s="74">
        <v>0.54602722000000004</v>
      </c>
      <c r="S35" s="74">
        <v>0.55342647999999994</v>
      </c>
      <c r="T35" s="74">
        <v>0.51064629000000006</v>
      </c>
      <c r="U35" s="74">
        <v>0.67745626999999997</v>
      </c>
      <c r="V35" s="74">
        <v>8.0252539569265213</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6.4080359700000002</v>
      </c>
      <c r="E36" s="74">
        <v>6.3477983199999999</v>
      </c>
      <c r="F36" s="74">
        <v>6.35236935</v>
      </c>
      <c r="G36" s="74">
        <v>6.3681331800000001</v>
      </c>
      <c r="H36" s="74">
        <v>6.28004681</v>
      </c>
      <c r="I36" s="74">
        <v>6.1393188099999998</v>
      </c>
      <c r="J36" s="74">
        <v>5.6907184500000003</v>
      </c>
      <c r="K36" s="74">
        <v>5.2270230199999999</v>
      </c>
      <c r="L36" s="74">
        <v>5.1554170199999998</v>
      </c>
      <c r="M36" s="74">
        <v>5.1875895700000001</v>
      </c>
      <c r="N36" s="74">
        <v>5.2135521200000001</v>
      </c>
      <c r="O36" s="74">
        <v>5.3892710399999997</v>
      </c>
      <c r="P36" s="74">
        <v>5.5041889700000004</v>
      </c>
      <c r="Q36" s="74">
        <v>5.5481093899999996</v>
      </c>
      <c r="R36" s="74">
        <v>5.6720104099999995</v>
      </c>
      <c r="S36" s="74">
        <v>4.7259254300000002</v>
      </c>
      <c r="T36" s="74">
        <v>5.0955379999999995</v>
      </c>
      <c r="U36" s="74">
        <v>5.6204557900000003</v>
      </c>
      <c r="V36" s="74">
        <v>66.58080685920595</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1.50563103</v>
      </c>
      <c r="E37" s="74">
        <v>1.2377061300000001</v>
      </c>
      <c r="F37" s="74">
        <v>1.13202804</v>
      </c>
      <c r="G37" s="74">
        <v>0.93397702000000005</v>
      </c>
      <c r="H37" s="74">
        <v>0.96789313999999993</v>
      </c>
      <c r="I37" s="74">
        <v>0.91921635000000002</v>
      </c>
      <c r="J37" s="74">
        <v>0.77220668999999997</v>
      </c>
      <c r="K37" s="74">
        <v>0.67650710999999997</v>
      </c>
      <c r="L37" s="74">
        <v>0.64322992000000001</v>
      </c>
      <c r="M37" s="74">
        <v>0.61982899000000002</v>
      </c>
      <c r="N37" s="74">
        <v>0.59780739999999999</v>
      </c>
      <c r="O37" s="74">
        <v>0.57535588000000004</v>
      </c>
      <c r="P37" s="74">
        <v>0.56847165999999993</v>
      </c>
      <c r="Q37" s="74">
        <v>0.58352349000000003</v>
      </c>
      <c r="R37" s="74">
        <v>0.57330825000000007</v>
      </c>
      <c r="S37" s="74">
        <v>0.56779323000000004</v>
      </c>
      <c r="T37" s="74">
        <v>0.50174052999999996</v>
      </c>
      <c r="U37" s="74">
        <v>0.51725203999999991</v>
      </c>
      <c r="V37" s="74">
        <v>6.1274493492226663</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1.3070334399999999</v>
      </c>
      <c r="E38" s="71">
        <v>1.3392866400000001</v>
      </c>
      <c r="F38" s="71">
        <v>1.43954118</v>
      </c>
      <c r="G38" s="71">
        <v>1.44497648</v>
      </c>
      <c r="H38" s="71">
        <v>1.43807934</v>
      </c>
      <c r="I38" s="71">
        <v>1.56446438</v>
      </c>
      <c r="J38" s="71">
        <v>1.6414379300000002</v>
      </c>
      <c r="K38" s="71">
        <v>1.6150652299999999</v>
      </c>
      <c r="L38" s="71">
        <v>1.56663474</v>
      </c>
      <c r="M38" s="71">
        <v>1.5479162100000001</v>
      </c>
      <c r="N38" s="71">
        <v>1.6133075100000001</v>
      </c>
      <c r="O38" s="71">
        <v>1.6355229600000001</v>
      </c>
      <c r="P38" s="71">
        <v>1.74083717</v>
      </c>
      <c r="Q38" s="71">
        <v>1.79641674</v>
      </c>
      <c r="R38" s="71">
        <v>1.80830248</v>
      </c>
      <c r="S38" s="71">
        <v>1.7423765</v>
      </c>
      <c r="T38" s="71">
        <v>1.9209806</v>
      </c>
      <c r="U38" s="71">
        <v>1.54334883</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0.95593503999999996</v>
      </c>
      <c r="E39" s="74">
        <v>0.96669651000000001</v>
      </c>
      <c r="F39" s="74">
        <v>1.0344029100000001</v>
      </c>
      <c r="G39" s="74">
        <v>1.01695789</v>
      </c>
      <c r="H39" s="74">
        <v>0.9550362</v>
      </c>
      <c r="I39" s="74">
        <v>1.05267869</v>
      </c>
      <c r="J39" s="74">
        <v>1.1487360799999999</v>
      </c>
      <c r="K39" s="74">
        <v>1.1217205799999999</v>
      </c>
      <c r="L39" s="74">
        <v>1.0834589800000001</v>
      </c>
      <c r="M39" s="74">
        <v>1.05692579</v>
      </c>
      <c r="N39" s="74">
        <v>1.09715874</v>
      </c>
      <c r="O39" s="74">
        <v>1.1201639600000002</v>
      </c>
      <c r="P39" s="74">
        <v>1.2141132299999999</v>
      </c>
      <c r="Q39" s="74">
        <v>1.2419396899999999</v>
      </c>
      <c r="R39" s="74">
        <v>1.2535524300000001</v>
      </c>
      <c r="S39" s="74">
        <v>1.1628180400000001</v>
      </c>
      <c r="T39" s="74">
        <v>1.3094987300000001</v>
      </c>
      <c r="U39" s="74">
        <v>0.96773312</v>
      </c>
      <c r="V39" s="74">
        <v>62.703460241065521</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1.111153E-2</v>
      </c>
      <c r="E40" s="74">
        <v>1.040406E-2</v>
      </c>
      <c r="F40" s="74">
        <v>1.152011E-2</v>
      </c>
      <c r="G40" s="74">
        <v>1.2014779999999999E-2</v>
      </c>
      <c r="H40" s="74">
        <v>1.1953E-2</v>
      </c>
      <c r="I40" s="74">
        <v>1.253291E-2</v>
      </c>
      <c r="J40" s="74">
        <v>1.2535959999999999E-2</v>
      </c>
      <c r="K40" s="74">
        <v>1.1974589999999998E-2</v>
      </c>
      <c r="L40" s="74">
        <v>1.2381410000000001E-2</v>
      </c>
      <c r="M40" s="74">
        <v>1.2103839999999999E-2</v>
      </c>
      <c r="N40" s="74">
        <v>1.406751E-2</v>
      </c>
      <c r="O40" s="74">
        <v>1.386481E-2</v>
      </c>
      <c r="P40" s="74">
        <v>1.467629E-2</v>
      </c>
      <c r="Q40" s="74">
        <v>1.6006060000000003E-2</v>
      </c>
      <c r="R40" s="74">
        <v>1.744449E-2</v>
      </c>
      <c r="S40" s="74">
        <v>2.0018899999999999E-2</v>
      </c>
      <c r="T40" s="74">
        <v>2.3719799999999999E-2</v>
      </c>
      <c r="U40" s="74">
        <v>1.905689E-2</v>
      </c>
      <c r="V40" s="74">
        <v>1.2347752905608513</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0.33616125000000002</v>
      </c>
      <c r="E41" s="74">
        <v>0.35801584000000003</v>
      </c>
      <c r="F41" s="74">
        <v>0.38852437999999995</v>
      </c>
      <c r="G41" s="74">
        <v>0.40985671000000001</v>
      </c>
      <c r="H41" s="74">
        <v>0.46565110000000004</v>
      </c>
      <c r="I41" s="74">
        <v>0.49531876999999996</v>
      </c>
      <c r="J41" s="74">
        <v>0.47488532</v>
      </c>
      <c r="K41" s="74">
        <v>0.47571597999999993</v>
      </c>
      <c r="L41" s="74">
        <v>0.46357187</v>
      </c>
      <c r="M41" s="74">
        <v>0.47409233000000006</v>
      </c>
      <c r="N41" s="74">
        <v>0.49610135999999999</v>
      </c>
      <c r="O41" s="74">
        <v>0.49653161000000001</v>
      </c>
      <c r="P41" s="74">
        <v>0.50622195999999997</v>
      </c>
      <c r="Q41" s="74">
        <v>0.53460096000000001</v>
      </c>
      <c r="R41" s="74">
        <v>0.53085834999999992</v>
      </c>
      <c r="S41" s="74">
        <v>0.49656618000000002</v>
      </c>
      <c r="T41" s="74">
        <v>0.52358483</v>
      </c>
      <c r="U41" s="74">
        <v>0.50723658000000005</v>
      </c>
      <c r="V41" s="74">
        <v>32.865971071491337</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12.647</v>
      </c>
      <c r="E42" s="71">
        <v>11.55823</v>
      </c>
      <c r="F42" s="71">
        <v>11.530610000000001</v>
      </c>
      <c r="G42" s="71">
        <v>10.808440000000001</v>
      </c>
      <c r="H42" s="71">
        <v>10.23874</v>
      </c>
      <c r="I42" s="71">
        <v>10.173879999999999</v>
      </c>
      <c r="J42" s="71">
        <v>9.4333749999999998</v>
      </c>
      <c r="K42" s="71">
        <v>8.2551129999999997</v>
      </c>
      <c r="L42" s="71">
        <v>8.150703</v>
      </c>
      <c r="M42" s="71">
        <v>8.2921870000000002</v>
      </c>
      <c r="N42" s="71">
        <v>8.2351929999999989</v>
      </c>
      <c r="O42" s="71">
        <v>8.0890079999999998</v>
      </c>
      <c r="P42" s="71">
        <v>8.2656209999999994</v>
      </c>
      <c r="Q42" s="71">
        <v>7.8003339999999994</v>
      </c>
      <c r="R42" s="71">
        <v>8.3283579999999997</v>
      </c>
      <c r="S42" s="71">
        <v>7.3782319999999997</v>
      </c>
      <c r="T42" s="71">
        <v>7.7230799999999995</v>
      </c>
      <c r="U42" s="71">
        <v>8.4415560000000003</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1.9346140000000001</v>
      </c>
      <c r="E43" s="74">
        <v>1.7890899999999998</v>
      </c>
      <c r="F43" s="74">
        <v>1.6678130000000002</v>
      </c>
      <c r="G43" s="74">
        <v>1.5637719999999999</v>
      </c>
      <c r="H43" s="74">
        <v>1.536448</v>
      </c>
      <c r="I43" s="74">
        <v>1.45868</v>
      </c>
      <c r="J43" s="74">
        <v>1.3115509999999999</v>
      </c>
      <c r="K43" s="74">
        <v>1.1822870000000001</v>
      </c>
      <c r="L43" s="74">
        <v>1.1528610000000001</v>
      </c>
      <c r="M43" s="74">
        <v>1.1444539999999999</v>
      </c>
      <c r="N43" s="74">
        <v>1.1003150000000002</v>
      </c>
      <c r="O43" s="74">
        <v>1.0824500000000001</v>
      </c>
      <c r="P43" s="74">
        <v>1.0800270000000001</v>
      </c>
      <c r="Q43" s="74">
        <v>1.070425</v>
      </c>
      <c r="R43" s="74">
        <v>1.1083420000000002</v>
      </c>
      <c r="S43" s="74">
        <v>0.91756420000000005</v>
      </c>
      <c r="T43" s="74">
        <v>0.99756140000000004</v>
      </c>
      <c r="U43" s="74">
        <v>1.1277870000000001</v>
      </c>
      <c r="V43" s="74">
        <v>13.359942171798659</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5.651694</v>
      </c>
      <c r="E44" s="74">
        <v>5.3580540000000001</v>
      </c>
      <c r="F44" s="74">
        <v>5.4330280000000002</v>
      </c>
      <c r="G44" s="74">
        <v>5.333405</v>
      </c>
      <c r="H44" s="74">
        <v>5.3231350000000006</v>
      </c>
      <c r="I44" s="74">
        <v>5.2522690000000001</v>
      </c>
      <c r="J44" s="74">
        <v>4.8681570000000001</v>
      </c>
      <c r="K44" s="74">
        <v>4.420369</v>
      </c>
      <c r="L44" s="74">
        <v>4.3412870000000003</v>
      </c>
      <c r="M44" s="74">
        <v>4.4326930000000004</v>
      </c>
      <c r="N44" s="74">
        <v>4.5282079999999993</v>
      </c>
      <c r="O44" s="74">
        <v>4.6524790000000005</v>
      </c>
      <c r="P44" s="74">
        <v>4.7478530000000001</v>
      </c>
      <c r="Q44" s="74">
        <v>4.7917670000000001</v>
      </c>
      <c r="R44" s="74">
        <v>4.9009139999999993</v>
      </c>
      <c r="S44" s="74">
        <v>4.2579060000000002</v>
      </c>
      <c r="T44" s="74">
        <v>4.5278619999999998</v>
      </c>
      <c r="U44" s="74">
        <v>4.7833249999999996</v>
      </c>
      <c r="V44" s="74">
        <v>56.664020235131993</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0.7650576</v>
      </c>
      <c r="E45" s="74">
        <v>0.67482489999999995</v>
      </c>
      <c r="F45" s="74">
        <v>0.74042229999999998</v>
      </c>
      <c r="G45" s="74">
        <v>0.60475780000000001</v>
      </c>
      <c r="H45" s="74">
        <v>0.45858409999999999</v>
      </c>
      <c r="I45" s="74">
        <v>0.398395</v>
      </c>
      <c r="J45" s="74">
        <v>0.30190120000000004</v>
      </c>
      <c r="K45" s="74">
        <v>0.25508740000000002</v>
      </c>
      <c r="L45" s="74">
        <v>0.21018440000000002</v>
      </c>
      <c r="M45" s="74">
        <v>0.15763829999999998</v>
      </c>
      <c r="N45" s="74">
        <v>0.1996752</v>
      </c>
      <c r="O45" s="74">
        <v>0.22260440000000001</v>
      </c>
      <c r="P45" s="74">
        <v>0.18917840000000002</v>
      </c>
      <c r="Q45" s="74">
        <v>0.18565010000000001</v>
      </c>
      <c r="R45" s="74">
        <v>0.1615095</v>
      </c>
      <c r="S45" s="74">
        <v>0.14457339999999999</v>
      </c>
      <c r="T45" s="74">
        <v>0.1264498</v>
      </c>
      <c r="U45" s="74">
        <v>0.26868529999999996</v>
      </c>
      <c r="V45" s="74">
        <v>3.1828883205892367</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0.15975210000000001</v>
      </c>
      <c r="E46" s="74">
        <v>0.1586871</v>
      </c>
      <c r="F46" s="74">
        <v>0.15713669999999999</v>
      </c>
      <c r="G46" s="74">
        <v>0.14994749999999998</v>
      </c>
      <c r="H46" s="74">
        <v>0.1417312</v>
      </c>
      <c r="I46" s="74">
        <v>0.1622719</v>
      </c>
      <c r="J46" s="74">
        <v>0.1448123</v>
      </c>
      <c r="K46" s="74">
        <v>0.13556890000000002</v>
      </c>
      <c r="L46" s="74">
        <v>0.1407041</v>
      </c>
      <c r="M46" s="74">
        <v>0.1407041</v>
      </c>
      <c r="N46" s="74">
        <v>0.14994749999999998</v>
      </c>
      <c r="O46" s="74">
        <v>0.15302860000000001</v>
      </c>
      <c r="P46" s="74">
        <v>0.181839</v>
      </c>
      <c r="Q46" s="74">
        <v>0.19770160000000001</v>
      </c>
      <c r="R46" s="74">
        <v>0.18550249999999999</v>
      </c>
      <c r="S46" s="74">
        <v>0.1080135</v>
      </c>
      <c r="T46" s="74">
        <v>0.14378729999999998</v>
      </c>
      <c r="U46" s="74">
        <v>0.26620460000000001</v>
      </c>
      <c r="V46" s="74">
        <v>3.1535015582435282</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0.99777229999999995</v>
      </c>
      <c r="E47" s="74">
        <v>0.96839279999999994</v>
      </c>
      <c r="F47" s="74">
        <v>0.95805870000000004</v>
      </c>
      <c r="G47" s="74">
        <v>0.94047959999999997</v>
      </c>
      <c r="H47" s="74">
        <v>0.80204449999999994</v>
      </c>
      <c r="I47" s="74">
        <v>0.78995890000000002</v>
      </c>
      <c r="J47" s="74">
        <v>0.76578769999999996</v>
      </c>
      <c r="K47" s="74">
        <v>0.64053689999999996</v>
      </c>
      <c r="L47" s="74">
        <v>0.89982799999999996</v>
      </c>
      <c r="M47" s="74">
        <v>1.087704</v>
      </c>
      <c r="N47" s="74">
        <v>0.92619660000000004</v>
      </c>
      <c r="O47" s="74">
        <v>0.87016340000000003</v>
      </c>
      <c r="P47" s="74">
        <v>0.80388590000000004</v>
      </c>
      <c r="Q47" s="74">
        <v>0.67847469999999999</v>
      </c>
      <c r="R47" s="74">
        <v>0.87690380000000001</v>
      </c>
      <c r="S47" s="74">
        <v>0.88940039999999998</v>
      </c>
      <c r="T47" s="74">
        <v>0.82312400000000008</v>
      </c>
      <c r="U47" s="74">
        <v>0.80762080000000003</v>
      </c>
      <c r="V47" s="74">
        <v>9.5672030132833328</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23.414072000000001</v>
      </c>
      <c r="E48" s="71">
        <v>21.930170999999998</v>
      </c>
      <c r="F48" s="71">
        <v>20.737214000000002</v>
      </c>
      <c r="G48" s="71">
        <v>21.284367</v>
      </c>
      <c r="H48" s="71">
        <v>19.745249999999999</v>
      </c>
      <c r="I48" s="71">
        <v>19.903006000000001</v>
      </c>
      <c r="J48" s="71">
        <v>19.589905000000002</v>
      </c>
      <c r="K48" s="71">
        <v>18.475324000000001</v>
      </c>
      <c r="L48" s="71">
        <v>20.026199000000002</v>
      </c>
      <c r="M48" s="71">
        <v>18.783321999999998</v>
      </c>
      <c r="N48" s="71">
        <v>22.167819999999999</v>
      </c>
      <c r="O48" s="71">
        <v>22.031934999999997</v>
      </c>
      <c r="P48" s="71">
        <v>23.865113000000001</v>
      </c>
      <c r="Q48" s="71">
        <v>21.951115999999999</v>
      </c>
      <c r="R48" s="71">
        <v>21.735719000000003</v>
      </c>
      <c r="S48" s="71">
        <v>19.854556000000002</v>
      </c>
      <c r="T48" s="71">
        <v>19.619004</v>
      </c>
      <c r="U48" s="71">
        <v>20.852943</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19.521080000000001</v>
      </c>
      <c r="E49" s="74">
        <v>18.268519999999999</v>
      </c>
      <c r="F49" s="74">
        <v>16.97653</v>
      </c>
      <c r="G49" s="74">
        <v>17.14002</v>
      </c>
      <c r="H49" s="74">
        <v>15.478870000000001</v>
      </c>
      <c r="I49" s="74">
        <v>15.398040000000002</v>
      </c>
      <c r="J49" s="74">
        <v>15.056649999999999</v>
      </c>
      <c r="K49" s="74">
        <v>14.553139999999999</v>
      </c>
      <c r="L49" s="74">
        <v>16.213280000000001</v>
      </c>
      <c r="M49" s="74">
        <v>15.308729999999999</v>
      </c>
      <c r="N49" s="74">
        <v>18.102450000000001</v>
      </c>
      <c r="O49" s="74">
        <v>17.770799999999998</v>
      </c>
      <c r="P49" s="74">
        <v>18.42709</v>
      </c>
      <c r="Q49" s="74">
        <v>16.87556</v>
      </c>
      <c r="R49" s="74">
        <v>16.455950000000001</v>
      </c>
      <c r="S49" s="74">
        <v>14.707360000000001</v>
      </c>
      <c r="T49" s="74">
        <v>14.661479999999999</v>
      </c>
      <c r="U49" s="74">
        <v>15.77666</v>
      </c>
      <c r="V49" s="74">
        <v>75.656755020142725</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3.892992</v>
      </c>
      <c r="E50" s="74">
        <v>3.661651</v>
      </c>
      <c r="F50" s="74">
        <v>3.7606840000000004</v>
      </c>
      <c r="G50" s="74">
        <v>4.1443469999999998</v>
      </c>
      <c r="H50" s="74">
        <v>4.2663799999999998</v>
      </c>
      <c r="I50" s="74">
        <v>4.5049660000000005</v>
      </c>
      <c r="J50" s="74">
        <v>4.5332550000000005</v>
      </c>
      <c r="K50" s="74">
        <v>3.9221840000000001</v>
      </c>
      <c r="L50" s="74">
        <v>3.8129189999999999</v>
      </c>
      <c r="M50" s="74">
        <v>3.4745919999999999</v>
      </c>
      <c r="N50" s="74">
        <v>4.0653699999999997</v>
      </c>
      <c r="O50" s="74">
        <v>4.2611350000000003</v>
      </c>
      <c r="P50" s="74">
        <v>5.4380230000000003</v>
      </c>
      <c r="Q50" s="74">
        <v>5.0755559999999997</v>
      </c>
      <c r="R50" s="74">
        <v>5.2797689999999999</v>
      </c>
      <c r="S50" s="74">
        <v>5.1471960000000001</v>
      </c>
      <c r="T50" s="74">
        <v>4.9575240000000003</v>
      </c>
      <c r="U50" s="74">
        <v>5.0762830000000001</v>
      </c>
      <c r="V50" s="74">
        <v>24.343244979857282</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0.1369638</v>
      </c>
      <c r="E51" s="74">
        <v>0.11128310000000001</v>
      </c>
      <c r="F51" s="74">
        <v>9.3532049999999992E-2</v>
      </c>
      <c r="G51" s="74">
        <v>0.12085599999999999</v>
      </c>
      <c r="H51" s="74">
        <v>0.25222130000000004</v>
      </c>
      <c r="I51" s="74">
        <v>0.18706409999999998</v>
      </c>
      <c r="J51" s="74">
        <v>0.20072609999999999</v>
      </c>
      <c r="K51" s="74">
        <v>0.16604570000000002</v>
      </c>
      <c r="L51" s="74">
        <v>0.1040413</v>
      </c>
      <c r="M51" s="74">
        <v>0.1586892</v>
      </c>
      <c r="N51" s="74">
        <v>0.1387217</v>
      </c>
      <c r="O51" s="74">
        <v>0.1702494</v>
      </c>
      <c r="P51" s="74">
        <v>0.12984979999999999</v>
      </c>
      <c r="Q51" s="74">
        <v>0.1547798</v>
      </c>
      <c r="R51" s="74">
        <v>0.26795360000000001</v>
      </c>
      <c r="S51" s="74">
        <v>0.19769309999999998</v>
      </c>
      <c r="T51" s="74">
        <v>0.20788390000000001</v>
      </c>
      <c r="U51" s="74">
        <v>0.18737180000000001</v>
      </c>
      <c r="V51" s="74">
        <v>0.89853887770181895</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0.90762419999999999</v>
      </c>
      <c r="E52" s="74">
        <v>0.6552498000000001</v>
      </c>
      <c r="F52" s="74">
        <v>0.79698099999999994</v>
      </c>
      <c r="G52" s="74">
        <v>1.038335</v>
      </c>
      <c r="H52" s="74">
        <v>1.5179610000000001</v>
      </c>
      <c r="I52" s="74">
        <v>1.217039</v>
      </c>
      <c r="J52" s="74">
        <v>1.385473</v>
      </c>
      <c r="K52" s="74">
        <v>0.90687400000000007</v>
      </c>
      <c r="L52" s="74">
        <v>0.59054650000000009</v>
      </c>
      <c r="M52" s="74">
        <v>0.71481799999999995</v>
      </c>
      <c r="N52" s="74">
        <v>0.78362949999999998</v>
      </c>
      <c r="O52" s="74">
        <v>0.98287480000000005</v>
      </c>
      <c r="P52" s="74">
        <v>0.91690099999999997</v>
      </c>
      <c r="Q52" s="74">
        <v>0.87813949999999996</v>
      </c>
      <c r="R52" s="74">
        <v>1.282875</v>
      </c>
      <c r="S52" s="74">
        <v>0.93734619999999991</v>
      </c>
      <c r="T52" s="74">
        <v>1.5091049999999999</v>
      </c>
      <c r="U52" s="74">
        <v>1.2902660000000001</v>
      </c>
      <c r="V52" s="74">
        <v>6.187452773452649</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1.485959</v>
      </c>
      <c r="E53" s="74">
        <v>0.54811530000000008</v>
      </c>
      <c r="F53" s="74">
        <v>0.44043179999999998</v>
      </c>
      <c r="G53" s="74">
        <v>0.54839020000000005</v>
      </c>
      <c r="H53" s="74">
        <v>0.41559190000000001</v>
      </c>
      <c r="I53" s="74">
        <v>0.25222130000000004</v>
      </c>
      <c r="J53" s="74">
        <v>0.36400119999999997</v>
      </c>
      <c r="K53" s="74">
        <v>0.22260440000000001</v>
      </c>
      <c r="L53" s="74">
        <v>0.1691029</v>
      </c>
      <c r="M53" s="74">
        <v>0.2283367</v>
      </c>
      <c r="N53" s="74">
        <v>0.26081969999999999</v>
      </c>
      <c r="O53" s="74">
        <v>0.2130505</v>
      </c>
      <c r="P53" s="74">
        <v>0.15116560000000001</v>
      </c>
      <c r="Q53" s="74">
        <v>0.16772999999999999</v>
      </c>
      <c r="R53" s="74">
        <v>0.1803439</v>
      </c>
      <c r="S53" s="74">
        <v>0.24611539999999998</v>
      </c>
      <c r="T53" s="74">
        <v>0.150256</v>
      </c>
      <c r="U53" s="74">
        <v>0.17843989999999998</v>
      </c>
      <c r="V53" s="74">
        <v>0.85570607467732496</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7.3485960000000003E-2</v>
      </c>
      <c r="E54" s="74">
        <v>4.8990640000000002E-2</v>
      </c>
      <c r="F54" s="74">
        <v>0.27319189999999999</v>
      </c>
      <c r="G54" s="74">
        <v>0.25675930000000002</v>
      </c>
      <c r="H54" s="74">
        <v>0.1632989</v>
      </c>
      <c r="I54" s="74">
        <v>0.13454189999999999</v>
      </c>
      <c r="J54" s="74">
        <v>0.25367820000000002</v>
      </c>
      <c r="K54" s="74">
        <v>0.18486669999999999</v>
      </c>
      <c r="L54" s="74">
        <v>1.5405559999999999E-2</v>
      </c>
      <c r="M54" s="74">
        <v>0.11092</v>
      </c>
      <c r="N54" s="74">
        <v>1.1297409999999999E-2</v>
      </c>
      <c r="O54" s="74">
        <v>1.6432600000000002E-2</v>
      </c>
      <c r="P54" s="74">
        <v>6.754824999999999E-2</v>
      </c>
      <c r="Q54" s="74">
        <v>0.1360085</v>
      </c>
      <c r="R54" s="74">
        <v>0.25838929999999999</v>
      </c>
      <c r="S54" s="74">
        <v>2.0407199999999998E-3</v>
      </c>
      <c r="T54" s="74">
        <v>0.15256440000000002</v>
      </c>
      <c r="U54" s="74">
        <v>0.35858499999999999</v>
      </c>
      <c r="V54" s="74">
        <v>1.7195894123913349</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0.63730870000000006</v>
      </c>
      <c r="E55" s="74">
        <v>0.61583910000000008</v>
      </c>
      <c r="F55" s="74">
        <v>0.62076049999999994</v>
      </c>
      <c r="G55" s="74">
        <v>0.62845129999999993</v>
      </c>
      <c r="H55" s="74">
        <v>0.48232540000000002</v>
      </c>
      <c r="I55" s="74">
        <v>0.47463459999999996</v>
      </c>
      <c r="J55" s="74">
        <v>0.52187830000000002</v>
      </c>
      <c r="K55" s="74">
        <v>0.47353590000000001</v>
      </c>
      <c r="L55" s="74">
        <v>0.66360940000000002</v>
      </c>
      <c r="M55" s="74">
        <v>0.9053215</v>
      </c>
      <c r="N55" s="74">
        <v>0.81413009999999997</v>
      </c>
      <c r="O55" s="74">
        <v>0.75260339999999992</v>
      </c>
      <c r="P55" s="74">
        <v>0.65340589999999998</v>
      </c>
      <c r="Q55" s="74">
        <v>0.60066319999999995</v>
      </c>
      <c r="R55" s="74">
        <v>0.82603989999999994</v>
      </c>
      <c r="S55" s="74">
        <v>0.83396479999999995</v>
      </c>
      <c r="T55" s="74">
        <v>0.8010931</v>
      </c>
      <c r="U55" s="74">
        <v>0.9945756</v>
      </c>
      <c r="V55" s="74">
        <v>4.7694735462519606</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2.4152770000000001</v>
      </c>
      <c r="E56" s="71">
        <v>3.4523299999999999</v>
      </c>
      <c r="F56" s="71">
        <v>2.5456149999999997</v>
      </c>
      <c r="G56" s="71">
        <v>2.5566300000000002</v>
      </c>
      <c r="H56" s="71">
        <v>2.3310970000000002</v>
      </c>
      <c r="I56" s="71">
        <v>2.8634200000000001</v>
      </c>
      <c r="J56" s="71">
        <v>2.8613380000000004</v>
      </c>
      <c r="K56" s="71">
        <v>3.730804</v>
      </c>
      <c r="L56" s="71">
        <v>5.6020490000000001</v>
      </c>
      <c r="M56" s="71">
        <v>4.7778419999999997</v>
      </c>
      <c r="N56" s="71">
        <v>6.9122780000000006</v>
      </c>
      <c r="O56" s="71">
        <v>6.7894680000000003</v>
      </c>
      <c r="P56" s="71">
        <v>7.040813</v>
      </c>
      <c r="Q56" s="71">
        <v>5.3916499999999994</v>
      </c>
      <c r="R56" s="71">
        <v>4.8995379999999997</v>
      </c>
      <c r="S56" s="71">
        <v>5.3075519999999994</v>
      </c>
      <c r="T56" s="71">
        <v>5.0644359999999997</v>
      </c>
      <c r="U56" s="71">
        <v>3.6717240000000002</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2.4152770000000001</v>
      </c>
      <c r="E57" s="74">
        <v>3.4523299999999999</v>
      </c>
      <c r="F57" s="74">
        <v>2.5456149999999997</v>
      </c>
      <c r="G57" s="74">
        <v>2.5566300000000002</v>
      </c>
      <c r="H57" s="74">
        <v>2.3310970000000002</v>
      </c>
      <c r="I57" s="74">
        <v>2.8634200000000001</v>
      </c>
      <c r="J57" s="74">
        <v>2.8613380000000004</v>
      </c>
      <c r="K57" s="74">
        <v>3.730804</v>
      </c>
      <c r="L57" s="74">
        <v>5.6020490000000001</v>
      </c>
      <c r="M57" s="74">
        <v>4.7778419999999997</v>
      </c>
      <c r="N57" s="74">
        <v>6.9122780000000006</v>
      </c>
      <c r="O57" s="74">
        <v>6.7894680000000003</v>
      </c>
      <c r="P57" s="74">
        <v>7.040813</v>
      </c>
      <c r="Q57" s="74">
        <v>5.3916499999999994</v>
      </c>
      <c r="R57" s="74">
        <v>4.8995379999999997</v>
      </c>
      <c r="S57" s="74">
        <v>5.3075519999999994</v>
      </c>
      <c r="T57" s="74">
        <v>5.0644359999999997</v>
      </c>
      <c r="U57" s="74">
        <v>3.6717240000000002</v>
      </c>
      <c r="V57" s="74">
        <v>100</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0</v>
      </c>
      <c r="G58" s="74">
        <v>0</v>
      </c>
      <c r="H58" s="74">
        <v>0</v>
      </c>
      <c r="I58" s="74">
        <v>0</v>
      </c>
      <c r="J58" s="74">
        <v>0</v>
      </c>
      <c r="K58" s="74">
        <v>0</v>
      </c>
      <c r="L58" s="74">
        <v>0</v>
      </c>
      <c r="M58" s="74">
        <v>0</v>
      </c>
      <c r="N58" s="74">
        <v>0</v>
      </c>
      <c r="O58" s="74">
        <v>0</v>
      </c>
      <c r="P58" s="74">
        <v>0</v>
      </c>
      <c r="Q58" s="74">
        <v>0</v>
      </c>
      <c r="R58" s="74">
        <v>0</v>
      </c>
      <c r="S58" s="74">
        <v>0</v>
      </c>
      <c r="T58" s="74">
        <v>0</v>
      </c>
      <c r="U58" s="74">
        <v>0</v>
      </c>
      <c r="V58" s="74">
        <v>0</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0.84746349999999993</v>
      </c>
      <c r="E59" s="74">
        <v>1.3589380000000002</v>
      </c>
      <c r="F59" s="74">
        <v>1.1465560000000001</v>
      </c>
      <c r="G59" s="74">
        <v>0.80605709999999997</v>
      </c>
      <c r="H59" s="74">
        <v>0.87751980000000007</v>
      </c>
      <c r="I59" s="74">
        <v>1.087704</v>
      </c>
      <c r="J59" s="74">
        <v>0.83968659999999995</v>
      </c>
      <c r="K59" s="74">
        <v>0.94372789999999995</v>
      </c>
      <c r="L59" s="74">
        <v>1.3588420000000001</v>
      </c>
      <c r="M59" s="74">
        <v>1.0257000000000001</v>
      </c>
      <c r="N59" s="74">
        <v>1.8769469999999999</v>
      </c>
      <c r="O59" s="74">
        <v>1.8307059999999999</v>
      </c>
      <c r="P59" s="74">
        <v>1.9804929999999998</v>
      </c>
      <c r="Q59" s="74">
        <v>1.7275070000000001</v>
      </c>
      <c r="R59" s="74">
        <v>1.6660730000000001</v>
      </c>
      <c r="S59" s="74">
        <v>1.3360809999999999</v>
      </c>
      <c r="T59" s="74">
        <v>1.496456</v>
      </c>
      <c r="U59" s="74">
        <v>1.4106050000000001</v>
      </c>
      <c r="V59" s="74">
        <v>38.418056477011895</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0.21836800000000001</v>
      </c>
      <c r="E60" s="74">
        <v>0.32248970000000005</v>
      </c>
      <c r="F60" s="74">
        <v>0.19719120000000001</v>
      </c>
      <c r="G60" s="74">
        <v>0.1684341</v>
      </c>
      <c r="H60" s="74">
        <v>9.7568550000000004E-2</v>
      </c>
      <c r="I60" s="74">
        <v>3.5946309999999995E-2</v>
      </c>
      <c r="J60" s="74">
        <v>0.12324450000000001</v>
      </c>
      <c r="K60" s="74">
        <v>0.35946309999999998</v>
      </c>
      <c r="L60" s="74">
        <v>1.7387739999999998</v>
      </c>
      <c r="M60" s="74">
        <v>1.3300129999999999</v>
      </c>
      <c r="N60" s="74">
        <v>2.3457530000000002</v>
      </c>
      <c r="O60" s="74">
        <v>2.1321300000000001</v>
      </c>
      <c r="P60" s="74">
        <v>2.135246</v>
      </c>
      <c r="Q60" s="74">
        <v>1.1651010000000002</v>
      </c>
      <c r="R60" s="74">
        <v>0.92422889999999991</v>
      </c>
      <c r="S60" s="74">
        <v>1.337896</v>
      </c>
      <c r="T60" s="74">
        <v>1.414442</v>
      </c>
      <c r="U60" s="74">
        <v>0.34116259999999998</v>
      </c>
      <c r="V60" s="74">
        <v>9.2916188689563803</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0.73529999999999995</v>
      </c>
      <c r="E61" s="74">
        <v>1.1298280000000001</v>
      </c>
      <c r="F61" s="74">
        <v>0.72513610000000006</v>
      </c>
      <c r="G61" s="74">
        <v>0.87130980000000002</v>
      </c>
      <c r="H61" s="74">
        <v>0.63915160000000004</v>
      </c>
      <c r="I61" s="74">
        <v>0.8751314</v>
      </c>
      <c r="J61" s="74">
        <v>1.201873</v>
      </c>
      <c r="K61" s="74">
        <v>1.374797</v>
      </c>
      <c r="L61" s="74">
        <v>1.5228810000000002</v>
      </c>
      <c r="M61" s="74">
        <v>1.504729</v>
      </c>
      <c r="N61" s="74">
        <v>1.6088659999999999</v>
      </c>
      <c r="O61" s="74">
        <v>1.6337059999999999</v>
      </c>
      <c r="P61" s="74">
        <v>1.5351780000000002</v>
      </c>
      <c r="Q61" s="74">
        <v>1.2488889999999999</v>
      </c>
      <c r="R61" s="74">
        <v>1.0636159999999999</v>
      </c>
      <c r="S61" s="74">
        <v>1.5282550000000001</v>
      </c>
      <c r="T61" s="74">
        <v>1.5325660000000001</v>
      </c>
      <c r="U61" s="74">
        <v>1.4231500000000001</v>
      </c>
      <c r="V61" s="74">
        <v>38.759721591274293</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v>
      </c>
      <c r="E62" s="74">
        <v>0</v>
      </c>
      <c r="F62" s="74">
        <v>2.054075E-2</v>
      </c>
      <c r="G62" s="74">
        <v>1.4378520000000001E-2</v>
      </c>
      <c r="H62" s="74">
        <v>0</v>
      </c>
      <c r="I62" s="74">
        <v>7.2919650000000003E-2</v>
      </c>
      <c r="J62" s="74">
        <v>0</v>
      </c>
      <c r="K62" s="74">
        <v>4.4162609999999998E-2</v>
      </c>
      <c r="L62" s="74">
        <v>4.4162609999999998E-2</v>
      </c>
      <c r="M62" s="74">
        <v>1.0270399999999999E-3</v>
      </c>
      <c r="N62" s="74">
        <v>2.0540699999999999E-3</v>
      </c>
      <c r="O62" s="74">
        <v>1.0270399999999999E-3</v>
      </c>
      <c r="P62" s="74">
        <v>2.9989499999999998E-3</v>
      </c>
      <c r="Q62" s="74">
        <v>2.2109030000000002E-2</v>
      </c>
      <c r="R62" s="74">
        <v>1.6424379999999999E-2</v>
      </c>
      <c r="S62" s="74">
        <v>1.01779E-3</v>
      </c>
      <c r="T62" s="74">
        <v>2.5254800000000001E-3</v>
      </c>
      <c r="U62" s="74">
        <v>1.0362800000000001E-3</v>
      </c>
      <c r="V62" s="74">
        <v>2.8223254253315337E-2</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0.10621810000000001</v>
      </c>
      <c r="E63" s="74">
        <v>9.4918310000000006E-2</v>
      </c>
      <c r="F63" s="74">
        <v>9.009267E-2</v>
      </c>
      <c r="G63" s="74">
        <v>9.2290049999999998E-2</v>
      </c>
      <c r="H63" s="74">
        <v>5.273717E-2</v>
      </c>
      <c r="I63" s="74">
        <v>7.1414919999999993E-2</v>
      </c>
      <c r="J63" s="74">
        <v>8.2401830000000009E-2</v>
      </c>
      <c r="K63" s="74">
        <v>8.4599220000000003E-2</v>
      </c>
      <c r="L63" s="74">
        <v>7.4711E-2</v>
      </c>
      <c r="M63" s="74">
        <v>4.2848950000000004E-2</v>
      </c>
      <c r="N63" s="74">
        <v>7.9105759999999997E-2</v>
      </c>
      <c r="O63" s="74">
        <v>7.2513610000000006E-2</v>
      </c>
      <c r="P63" s="74">
        <v>3.5637149999999999E-2</v>
      </c>
      <c r="Q63" s="74">
        <v>6.9276870000000004E-2</v>
      </c>
      <c r="R63" s="74">
        <v>9.0469519999999998E-2</v>
      </c>
      <c r="S63" s="74">
        <v>3.7765309999999996E-2</v>
      </c>
      <c r="T63" s="74">
        <v>3.9471580000000006E-2</v>
      </c>
      <c r="U63" s="74">
        <v>5.4510460000000004E-2</v>
      </c>
      <c r="V63" s="74">
        <v>1.4846012390909558</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64.346332700000005</v>
      </c>
      <c r="E64" s="71">
        <v>58.944009389999998</v>
      </c>
      <c r="F64" s="71">
        <v>56.573908099999997</v>
      </c>
      <c r="G64" s="71">
        <v>54.63719897</v>
      </c>
      <c r="H64" s="71">
        <v>54.128208310000005</v>
      </c>
      <c r="I64" s="71">
        <v>48.772798990000005</v>
      </c>
      <c r="J64" s="71">
        <v>48.149078340000003</v>
      </c>
      <c r="K64" s="71">
        <v>46.747232320000002</v>
      </c>
      <c r="L64" s="71">
        <v>45.369047299999998</v>
      </c>
      <c r="M64" s="71">
        <v>44.455780859999997</v>
      </c>
      <c r="N64" s="71">
        <v>48.535858160000004</v>
      </c>
      <c r="O64" s="71">
        <v>47.908922689999997</v>
      </c>
      <c r="P64" s="71">
        <v>52.259601889999999</v>
      </c>
      <c r="Q64" s="71">
        <v>48.394293400000002</v>
      </c>
      <c r="R64" s="71">
        <v>43.756338839999998</v>
      </c>
      <c r="S64" s="71">
        <v>37.878048550000003</v>
      </c>
      <c r="T64" s="71">
        <v>36.342417439999998</v>
      </c>
      <c r="U64" s="71">
        <v>38.843401720000003</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206.82</v>
      </c>
      <c r="E65" s="71">
        <v>186.43</v>
      </c>
      <c r="F65" s="71">
        <v>174.56</v>
      </c>
      <c r="G65" s="71">
        <v>168.05</v>
      </c>
      <c r="H65" s="71">
        <v>171.85</v>
      </c>
      <c r="I65" s="71">
        <v>152.19999999999999</v>
      </c>
      <c r="J65" s="71">
        <v>152.85000000000002</v>
      </c>
      <c r="K65" s="71">
        <v>154.67000000000002</v>
      </c>
      <c r="L65" s="71">
        <v>151.51000000000002</v>
      </c>
      <c r="M65" s="71">
        <v>147.29</v>
      </c>
      <c r="N65" s="71">
        <v>157.98000000000002</v>
      </c>
      <c r="O65" s="71">
        <v>152.85000000000002</v>
      </c>
      <c r="P65" s="71">
        <v>161.08000000000001</v>
      </c>
      <c r="Q65" s="71">
        <v>145.04</v>
      </c>
      <c r="R65" s="71">
        <v>127.71</v>
      </c>
      <c r="S65" s="71">
        <v>120.75</v>
      </c>
      <c r="T65" s="71">
        <v>110.46000000000001</v>
      </c>
      <c r="U65" s="71">
        <v>110.61999999999999</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58.68</v>
      </c>
      <c r="E66" s="71">
        <v>56.76</v>
      </c>
      <c r="F66" s="71">
        <v>55.9</v>
      </c>
      <c r="G66" s="71">
        <v>54.050000000000004</v>
      </c>
      <c r="H66" s="71">
        <v>55.300000000000004</v>
      </c>
      <c r="I66" s="71">
        <v>53.89</v>
      </c>
      <c r="J66" s="71">
        <v>52.18</v>
      </c>
      <c r="K66" s="71">
        <v>50</v>
      </c>
      <c r="L66" s="71">
        <v>49.79</v>
      </c>
      <c r="M66" s="71">
        <v>49.01</v>
      </c>
      <c r="N66" s="71">
        <v>48.660000000000004</v>
      </c>
      <c r="O66" s="71">
        <v>47.97</v>
      </c>
      <c r="P66" s="71">
        <v>47.09</v>
      </c>
      <c r="Q66" s="71">
        <v>46.440000000000005</v>
      </c>
      <c r="R66" s="71">
        <v>45.73</v>
      </c>
      <c r="S66" s="71">
        <v>46.010000000000005</v>
      </c>
      <c r="T66" s="71">
        <v>45.57</v>
      </c>
      <c r="U66" s="71">
        <v>44.44</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85.76</v>
      </c>
      <c r="E67" s="75">
        <v>80</v>
      </c>
      <c r="F67" s="75">
        <v>78.13000000000001</v>
      </c>
      <c r="G67" s="75">
        <v>75.929999999999993</v>
      </c>
      <c r="H67" s="75">
        <v>77.31</v>
      </c>
      <c r="I67" s="75">
        <v>73.319999999999993</v>
      </c>
      <c r="J67" s="75">
        <v>72.52</v>
      </c>
      <c r="K67" s="75">
        <v>70.959999999999994</v>
      </c>
      <c r="L67" s="75">
        <v>71.900000000000006</v>
      </c>
      <c r="M67" s="75">
        <v>70.31</v>
      </c>
      <c r="N67" s="75">
        <v>71.61</v>
      </c>
      <c r="O67" s="75">
        <v>69.650000000000006</v>
      </c>
      <c r="P67" s="75">
        <v>70.28</v>
      </c>
      <c r="Q67" s="75">
        <v>66.100000000000009</v>
      </c>
      <c r="R67" s="75">
        <v>63.64</v>
      </c>
      <c r="S67" s="75">
        <v>64.339999999999989</v>
      </c>
      <c r="T67" s="75">
        <v>61.25</v>
      </c>
      <c r="U67" s="75">
        <v>62.11</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2B00-000000000000}"/>
  </hyperlinks>
  <pageMargins left="0.18" right="0.25" top="0.75" bottom="0.75" header="0.3" footer="0.3"/>
  <pageSetup paperSize="9" scale="27"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Hoja48">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153.79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282</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222.90437286</v>
      </c>
      <c r="E4" s="66">
        <v>219.14081708999998</v>
      </c>
      <c r="F4" s="66">
        <v>211.24141902</v>
      </c>
      <c r="G4" s="66">
        <v>208.37029397000001</v>
      </c>
      <c r="H4" s="66">
        <v>195.88815570999998</v>
      </c>
      <c r="I4" s="66">
        <v>203.03714237</v>
      </c>
      <c r="J4" s="66">
        <v>188.28773944</v>
      </c>
      <c r="K4" s="66">
        <v>193.13435665</v>
      </c>
      <c r="L4" s="66">
        <v>190.03650064000001</v>
      </c>
      <c r="M4" s="66">
        <v>179.00727531999999</v>
      </c>
      <c r="N4" s="66">
        <v>180.87683400999998</v>
      </c>
      <c r="O4" s="66">
        <v>178.32416773</v>
      </c>
      <c r="P4" s="66">
        <v>175.52585540999999</v>
      </c>
      <c r="Q4" s="66">
        <v>173.66460404</v>
      </c>
      <c r="R4" s="66">
        <v>167.81246212000002</v>
      </c>
      <c r="S4" s="66">
        <v>153.90756873000001</v>
      </c>
      <c r="T4" s="66">
        <v>158.99974903</v>
      </c>
      <c r="U4" s="66">
        <v>153.78867614000001</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72.883742900000001</v>
      </c>
      <c r="E5" s="74">
        <v>71.703626999999997</v>
      </c>
      <c r="F5" s="74">
        <v>68.3187997</v>
      </c>
      <c r="G5" s="74">
        <v>66.60426249999999</v>
      </c>
      <c r="H5" s="74">
        <v>63.078873699999995</v>
      </c>
      <c r="I5" s="74">
        <v>63.646941899999995</v>
      </c>
      <c r="J5" s="74">
        <v>60.4165031</v>
      </c>
      <c r="K5" s="74">
        <v>59.567008699999995</v>
      </c>
      <c r="L5" s="74">
        <v>57.088561399999996</v>
      </c>
      <c r="M5" s="74">
        <v>58.307397299999998</v>
      </c>
      <c r="N5" s="74">
        <v>60.2261867</v>
      </c>
      <c r="O5" s="74">
        <v>61.247648699999999</v>
      </c>
      <c r="P5" s="74">
        <v>61.668297299999999</v>
      </c>
      <c r="Q5" s="74">
        <v>60.700578100000001</v>
      </c>
      <c r="R5" s="74">
        <v>58.719434440000001</v>
      </c>
      <c r="S5" s="74">
        <v>49.308895790000001</v>
      </c>
      <c r="T5" s="74">
        <v>51.689318809999996</v>
      </c>
      <c r="U5" s="74">
        <v>53.030614749999998</v>
      </c>
      <c r="V5" s="74">
        <v>34.48278253057078</v>
      </c>
      <c r="AD5" s="113"/>
      <c r="AE5" s="113"/>
      <c r="AO5" s="114" t="s">
        <v>320</v>
      </c>
      <c r="AP5" s="115">
        <f t="shared" ref="AP5:BF5" si="0">+E4/D4-1</f>
        <v>-1.6884171995871E-2</v>
      </c>
      <c r="AQ5" s="115">
        <f t="shared" si="0"/>
        <v>-3.6047132500905743E-2</v>
      </c>
      <c r="AR5" s="115">
        <f t="shared" si="0"/>
        <v>-1.3591676591266255E-2</v>
      </c>
      <c r="AS5" s="115">
        <f t="shared" si="0"/>
        <v>-5.9903636080664846E-2</v>
      </c>
      <c r="AT5" s="115">
        <f t="shared" si="0"/>
        <v>3.6495247168407907E-2</v>
      </c>
      <c r="AU5" s="115">
        <f t="shared" si="0"/>
        <v>-7.2643865835748334E-2</v>
      </c>
      <c r="AV5" s="115">
        <f t="shared" si="0"/>
        <v>2.5740482223721495E-2</v>
      </c>
      <c r="AW5" s="115">
        <f t="shared" si="0"/>
        <v>-1.6039901256998834E-2</v>
      </c>
      <c r="AX5" s="115">
        <f t="shared" si="0"/>
        <v>-5.8037404829367478E-2</v>
      </c>
      <c r="AY5" s="115">
        <f t="shared" si="0"/>
        <v>1.044403746528122E-2</v>
      </c>
      <c r="AZ5" s="115">
        <f t="shared" si="0"/>
        <v>-1.411273198124896E-2</v>
      </c>
      <c r="BA5" s="115">
        <f t="shared" si="0"/>
        <v>-1.5692277472097449E-2</v>
      </c>
      <c r="BB5" s="115">
        <f t="shared" si="0"/>
        <v>-1.0603858705900637E-2</v>
      </c>
      <c r="BC5" s="115">
        <f t="shared" si="0"/>
        <v>-3.3697954470054636E-2</v>
      </c>
      <c r="BD5" s="115">
        <f t="shared" si="0"/>
        <v>-8.2859718606934196E-2</v>
      </c>
      <c r="BE5" s="115">
        <f t="shared" si="0"/>
        <v>3.3085964140809665E-2</v>
      </c>
      <c r="BF5" s="115">
        <f t="shared" si="0"/>
        <v>-3.2774095064871944E-2</v>
      </c>
    </row>
    <row r="6" spans="1:58" s="105" customFormat="1" ht="22.5" customHeight="1" x14ac:dyDescent="0.25">
      <c r="B6" s="111"/>
      <c r="C6" s="72" t="s">
        <v>0</v>
      </c>
      <c r="D6" s="74">
        <v>85.472807680000003</v>
      </c>
      <c r="E6" s="74">
        <v>81.06185112</v>
      </c>
      <c r="F6" s="74">
        <v>81.964079740000003</v>
      </c>
      <c r="G6" s="74">
        <v>84.899330340000006</v>
      </c>
      <c r="H6" s="74">
        <v>78.099529410000002</v>
      </c>
      <c r="I6" s="74">
        <v>84.819122719999996</v>
      </c>
      <c r="J6" s="74">
        <v>70.351642000000012</v>
      </c>
      <c r="K6" s="74">
        <v>66.385478109999994</v>
      </c>
      <c r="L6" s="74">
        <v>65.783506940000009</v>
      </c>
      <c r="M6" s="74">
        <v>59.943288770000002</v>
      </c>
      <c r="N6" s="74">
        <v>61.886523920000002</v>
      </c>
      <c r="O6" s="74">
        <v>69.136469570000003</v>
      </c>
      <c r="P6" s="74">
        <v>67.275777430000005</v>
      </c>
      <c r="Q6" s="74">
        <v>66.726359729999999</v>
      </c>
      <c r="R6" s="74">
        <v>65.635965229999996</v>
      </c>
      <c r="S6" s="74">
        <v>61.908808360000002</v>
      </c>
      <c r="T6" s="74">
        <v>65.655644339999995</v>
      </c>
      <c r="U6" s="74">
        <v>60.031158060000003</v>
      </c>
      <c r="V6" s="74">
        <v>39.034836352548631</v>
      </c>
      <c r="AI6" s="23"/>
      <c r="AO6" s="114" t="s">
        <v>319</v>
      </c>
      <c r="AP6" s="115">
        <f t="shared" ref="AP6:BF6" si="1">+E64/D64-1</f>
        <v>1.7598731690617875E-3</v>
      </c>
      <c r="AQ6" s="115">
        <f t="shared" si="1"/>
        <v>-2.0178117041504184E-2</v>
      </c>
      <c r="AR6" s="115">
        <f t="shared" si="1"/>
        <v>-3.0070298115441818E-2</v>
      </c>
      <c r="AS6" s="115">
        <f t="shared" si="1"/>
        <v>-9.1679902818371017E-2</v>
      </c>
      <c r="AT6" s="115">
        <f t="shared" si="1"/>
        <v>3.5097163974405987E-2</v>
      </c>
      <c r="AU6" s="115">
        <f t="shared" si="1"/>
        <v>-8.0855411932905241E-2</v>
      </c>
      <c r="AV6" s="115">
        <f t="shared" si="1"/>
        <v>4.8566134527101124E-2</v>
      </c>
      <c r="AW6" s="115">
        <f t="shared" si="1"/>
        <v>-2.7075537510355518E-2</v>
      </c>
      <c r="AX6" s="115">
        <f t="shared" si="1"/>
        <v>-8.9198358280192735E-2</v>
      </c>
      <c r="AY6" s="115">
        <f t="shared" si="1"/>
        <v>-2.924345192041744E-2</v>
      </c>
      <c r="AZ6" s="115">
        <f t="shared" si="1"/>
        <v>-5.128882699895343E-2</v>
      </c>
      <c r="BA6" s="115">
        <f t="shared" si="1"/>
        <v>-3.9237899253746877E-2</v>
      </c>
      <c r="BB6" s="115">
        <f t="shared" si="1"/>
        <v>-1.6687337354141518E-2</v>
      </c>
      <c r="BC6" s="115">
        <f t="shared" si="1"/>
        <v>-4.2238868108623429E-2</v>
      </c>
      <c r="BD6" s="115">
        <f t="shared" si="1"/>
        <v>-0.10979471410112851</v>
      </c>
      <c r="BE6" s="115">
        <f t="shared" si="1"/>
        <v>7.7911280925861304E-2</v>
      </c>
      <c r="BF6" s="115">
        <f t="shared" si="1"/>
        <v>-2.6034229094504591E-2</v>
      </c>
    </row>
    <row r="7" spans="1:58" s="23" customFormat="1" ht="22.5" customHeight="1" x14ac:dyDescent="0.25">
      <c r="B7" s="72"/>
      <c r="C7" s="72" t="s">
        <v>5</v>
      </c>
      <c r="D7" s="74">
        <v>38.001513789999997</v>
      </c>
      <c r="E7" s="74">
        <v>41.305481749999998</v>
      </c>
      <c r="F7" s="74">
        <v>38.96046304</v>
      </c>
      <c r="G7" s="74">
        <v>36.390734500000001</v>
      </c>
      <c r="H7" s="74">
        <v>29.92547596</v>
      </c>
      <c r="I7" s="74">
        <v>31.049507860000002</v>
      </c>
      <c r="J7" s="74">
        <v>30.77464578</v>
      </c>
      <c r="K7" s="74">
        <v>39.02253305</v>
      </c>
      <c r="L7" s="74">
        <v>37.345138290000001</v>
      </c>
      <c r="M7" s="74">
        <v>30.202686499999999</v>
      </c>
      <c r="N7" s="74">
        <v>23.949512449999997</v>
      </c>
      <c r="O7" s="74">
        <v>12.222703709999999</v>
      </c>
      <c r="P7" s="74">
        <v>9.936932800000001</v>
      </c>
      <c r="Q7" s="74">
        <v>8.3084356800000005</v>
      </c>
      <c r="R7" s="74">
        <v>5.9320116599999997</v>
      </c>
      <c r="S7" s="74">
        <v>5.4846554100000002</v>
      </c>
      <c r="T7" s="74">
        <v>5.6565250200000001</v>
      </c>
      <c r="U7" s="74">
        <v>5.1358895599999999</v>
      </c>
      <c r="V7" s="74">
        <v>3.3395758965533937</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21.270140510000001</v>
      </c>
      <c r="E8" s="74">
        <v>19.662983310000001</v>
      </c>
      <c r="F8" s="74">
        <v>16.42547497</v>
      </c>
      <c r="G8" s="74">
        <v>13.678166520000001</v>
      </c>
      <c r="H8" s="74">
        <v>18.007353389999999</v>
      </c>
      <c r="I8" s="74">
        <v>16.194056839999998</v>
      </c>
      <c r="J8" s="74">
        <v>17.976601879999997</v>
      </c>
      <c r="K8" s="74">
        <v>18.347965429999999</v>
      </c>
      <c r="L8" s="74">
        <v>18.400607839999999</v>
      </c>
      <c r="M8" s="74">
        <v>16.613111289999999</v>
      </c>
      <c r="N8" s="74">
        <v>18.33232907</v>
      </c>
      <c r="O8" s="74">
        <v>18.692225959999998</v>
      </c>
      <c r="P8" s="74">
        <v>18.330094629999998</v>
      </c>
      <c r="Q8" s="74">
        <v>16.956029429999997</v>
      </c>
      <c r="R8" s="74">
        <v>14.641870300000001</v>
      </c>
      <c r="S8" s="74">
        <v>13.102839939999999</v>
      </c>
      <c r="T8" s="74">
        <v>11.962843899999999</v>
      </c>
      <c r="U8" s="74">
        <v>12.436938809999999</v>
      </c>
      <c r="V8" s="74">
        <v>8.0870315826622718</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0.42329199999999995</v>
      </c>
      <c r="E9" s="74">
        <v>0.39499800000000002</v>
      </c>
      <c r="F9" s="74">
        <v>0.43662200000000001</v>
      </c>
      <c r="G9" s="74">
        <v>0.44212599999999996</v>
      </c>
      <c r="H9" s="74">
        <v>0.44960800000000001</v>
      </c>
      <c r="I9" s="74">
        <v>0.30891199999999996</v>
      </c>
      <c r="J9" s="74">
        <v>0.48942599999999997</v>
      </c>
      <c r="K9" s="74">
        <v>0.45666000000000001</v>
      </c>
      <c r="L9" s="74">
        <v>0.40428599999999998</v>
      </c>
      <c r="M9" s="74">
        <v>0.50636800000000004</v>
      </c>
      <c r="N9" s="74">
        <v>0.541628</v>
      </c>
      <c r="O9" s="74">
        <v>0.46190599999999998</v>
      </c>
      <c r="P9" s="74">
        <v>0.50584055999999999</v>
      </c>
      <c r="Q9" s="74">
        <v>0.46812096000000003</v>
      </c>
      <c r="R9" s="74">
        <v>0.50277974000000003</v>
      </c>
      <c r="S9" s="74">
        <v>0.58083600000000002</v>
      </c>
      <c r="T9" s="74">
        <v>0.46839170000000002</v>
      </c>
      <c r="U9" s="74">
        <v>0.45385073999999997</v>
      </c>
      <c r="V9" s="74">
        <v>0.29511323680739759</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3.8566951199999999</v>
      </c>
      <c r="E10" s="74">
        <v>3.9640484000000002</v>
      </c>
      <c r="F10" s="74">
        <v>4.1870534600000004</v>
      </c>
      <c r="G10" s="74">
        <v>4.76340816</v>
      </c>
      <c r="H10" s="74">
        <v>5.2473327799999998</v>
      </c>
      <c r="I10" s="74">
        <v>5.8626718199999992</v>
      </c>
      <c r="J10" s="74">
        <v>6.3060973599999999</v>
      </c>
      <c r="K10" s="74">
        <v>6.4641060699999997</v>
      </c>
      <c r="L10" s="74">
        <v>7.1092245400000005</v>
      </c>
      <c r="M10" s="74">
        <v>8.5220638799999993</v>
      </c>
      <c r="N10" s="74">
        <v>9.9624056999999997</v>
      </c>
      <c r="O10" s="74">
        <v>10.895454379999999</v>
      </c>
      <c r="P10" s="74">
        <v>11.23187847</v>
      </c>
      <c r="Q10" s="74">
        <v>12.823935149999999</v>
      </c>
      <c r="R10" s="74">
        <v>13.93614107</v>
      </c>
      <c r="S10" s="74">
        <v>14.312739180000001</v>
      </c>
      <c r="T10" s="74">
        <v>14.79017778</v>
      </c>
      <c r="U10" s="74">
        <v>15.010463509999999</v>
      </c>
      <c r="V10" s="74">
        <v>9.7604478344916448</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0.25043199999999999</v>
      </c>
      <c r="E11" s="74">
        <v>0.36429600000000006</v>
      </c>
      <c r="F11" s="74">
        <v>0.45476800000000001</v>
      </c>
      <c r="G11" s="74">
        <v>0.613954</v>
      </c>
      <c r="H11" s="74">
        <v>0.7998860000000001</v>
      </c>
      <c r="I11" s="74">
        <v>0.88803600000000005</v>
      </c>
      <c r="J11" s="74">
        <v>1.393802</v>
      </c>
      <c r="K11" s="74">
        <v>1.823286</v>
      </c>
      <c r="L11" s="74">
        <v>2.615002</v>
      </c>
      <c r="M11" s="74">
        <v>3.0971180000000005</v>
      </c>
      <c r="N11" s="74">
        <v>4.1114880000000005</v>
      </c>
      <c r="O11" s="74">
        <v>4.0896439999999998</v>
      </c>
      <c r="P11" s="74">
        <v>5.2544616199999998</v>
      </c>
      <c r="Q11" s="74">
        <v>5.98353643</v>
      </c>
      <c r="R11" s="74">
        <v>6.5682729699999998</v>
      </c>
      <c r="S11" s="74">
        <v>7.6133320599999994</v>
      </c>
      <c r="T11" s="74">
        <v>6.6077912400000001</v>
      </c>
      <c r="U11" s="74">
        <v>8.0928755500000005</v>
      </c>
      <c r="V11" s="74">
        <v>5.2623351426945959</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0.74574885999999196</v>
      </c>
      <c r="E12" s="70">
        <v>0.68353150999996615</v>
      </c>
      <c r="F12" s="70">
        <v>0.49415811000000076</v>
      </c>
      <c r="G12" s="70">
        <v>0.97831194999997706</v>
      </c>
      <c r="H12" s="70">
        <v>0.28009646999998949</v>
      </c>
      <c r="I12" s="70">
        <v>0.26789322999999854</v>
      </c>
      <c r="J12" s="70">
        <v>0.57902131999995277</v>
      </c>
      <c r="K12" s="70">
        <v>1.0673192900000288</v>
      </c>
      <c r="L12" s="70">
        <v>1.2901736299999982</v>
      </c>
      <c r="M12" s="70">
        <v>1.8152415799999915</v>
      </c>
      <c r="N12" s="70">
        <v>1.8667601699999921</v>
      </c>
      <c r="O12" s="70">
        <v>1.5781154100000379</v>
      </c>
      <c r="P12" s="70">
        <v>1.3225726000000009</v>
      </c>
      <c r="Q12" s="70">
        <v>1.6976085600000204</v>
      </c>
      <c r="R12" s="70">
        <v>1.8759867100000349</v>
      </c>
      <c r="S12" s="70">
        <v>1.5954619899999898</v>
      </c>
      <c r="T12" s="70">
        <v>2.1690562400000033</v>
      </c>
      <c r="U12" s="70">
        <v>-0.40311484000000064</v>
      </c>
      <c r="V12" s="70">
        <v>-0.26212257632872071</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150.58623612</v>
      </c>
      <c r="E13" s="71">
        <v>147.98637371000001</v>
      </c>
      <c r="F13" s="71">
        <v>144.26455399</v>
      </c>
      <c r="G13" s="71">
        <v>143.04276566000001</v>
      </c>
      <c r="H13" s="71">
        <v>133.39944055000001</v>
      </c>
      <c r="I13" s="71">
        <v>138.82081557999999</v>
      </c>
      <c r="J13" s="71">
        <v>126.93060202999999</v>
      </c>
      <c r="K13" s="71">
        <v>129.50934418</v>
      </c>
      <c r="L13" s="71">
        <v>130.46796193999998</v>
      </c>
      <c r="M13" s="71">
        <v>123.13776206</v>
      </c>
      <c r="N13" s="71">
        <v>127.01163208</v>
      </c>
      <c r="O13" s="71">
        <v>128.59722962000001</v>
      </c>
      <c r="P13" s="71">
        <v>127.98602432</v>
      </c>
      <c r="Q13" s="71">
        <v>128.35306033999998</v>
      </c>
      <c r="R13" s="71">
        <v>125.71404836000001</v>
      </c>
      <c r="S13" s="71">
        <v>115.04971889000001</v>
      </c>
      <c r="T13" s="71">
        <v>121.07870987999999</v>
      </c>
      <c r="U13" s="71">
        <v>115.51414124999999</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63.164610800000005</v>
      </c>
      <c r="E14" s="74">
        <v>62.933169900000003</v>
      </c>
      <c r="F14" s="74">
        <v>61.250158799999994</v>
      </c>
      <c r="G14" s="74">
        <v>58.160752500000001</v>
      </c>
      <c r="H14" s="74">
        <v>55.432570500000004</v>
      </c>
      <c r="I14" s="74">
        <v>55.407153000000001</v>
      </c>
      <c r="J14" s="74">
        <v>53.2540476</v>
      </c>
      <c r="K14" s="74">
        <v>52.318973899999996</v>
      </c>
      <c r="L14" s="74">
        <v>51.583970999999998</v>
      </c>
      <c r="M14" s="74">
        <v>52.013243799999998</v>
      </c>
      <c r="N14" s="74">
        <v>54.031513099999998</v>
      </c>
      <c r="O14" s="74">
        <v>55.510666599999993</v>
      </c>
      <c r="P14" s="74">
        <v>56.151079689999996</v>
      </c>
      <c r="Q14" s="74">
        <v>55.117197599999997</v>
      </c>
      <c r="R14" s="74">
        <v>53.399214489999999</v>
      </c>
      <c r="S14" s="74">
        <v>44.852404180000001</v>
      </c>
      <c r="T14" s="74">
        <v>47.285764130000004</v>
      </c>
      <c r="U14" s="74">
        <v>47.974259930000002</v>
      </c>
      <c r="V14" s="74">
        <v>41.531070924184363</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50.457706520000002</v>
      </c>
      <c r="E15" s="74">
        <v>48.031109669999999</v>
      </c>
      <c r="F15" s="74">
        <v>45.779489269999999</v>
      </c>
      <c r="G15" s="74">
        <v>46.980101900000001</v>
      </c>
      <c r="H15" s="74">
        <v>42.903665060000002</v>
      </c>
      <c r="I15" s="74">
        <v>47.163741809999998</v>
      </c>
      <c r="J15" s="74">
        <v>38.893008009999996</v>
      </c>
      <c r="K15" s="74">
        <v>42.375043130000002</v>
      </c>
      <c r="L15" s="74">
        <v>42.844668589999998</v>
      </c>
      <c r="M15" s="74">
        <v>36.067843849999996</v>
      </c>
      <c r="N15" s="74">
        <v>38.259015809999994</v>
      </c>
      <c r="O15" s="74">
        <v>39.114903319999996</v>
      </c>
      <c r="P15" s="74">
        <v>38.34147918</v>
      </c>
      <c r="Q15" s="74">
        <v>39.239951320000003</v>
      </c>
      <c r="R15" s="74">
        <v>38.35649506</v>
      </c>
      <c r="S15" s="74">
        <v>37.585400360000001</v>
      </c>
      <c r="T15" s="74">
        <v>40.61000945</v>
      </c>
      <c r="U15" s="74">
        <v>35.11829341</v>
      </c>
      <c r="V15" s="74">
        <v>30.401726602456129</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5.0189802399999994</v>
      </c>
      <c r="E16" s="74">
        <v>5.2519228499999997</v>
      </c>
      <c r="F16" s="74">
        <v>5.4136817199999996</v>
      </c>
      <c r="G16" s="74">
        <v>5.4292624699999994</v>
      </c>
      <c r="H16" s="74">
        <v>4.3686310500000003</v>
      </c>
      <c r="I16" s="74">
        <v>4.5009861300000003</v>
      </c>
      <c r="J16" s="74">
        <v>4.14535476</v>
      </c>
      <c r="K16" s="74">
        <v>4.2558362699999996</v>
      </c>
      <c r="L16" s="74">
        <v>5.2592713499999997</v>
      </c>
      <c r="M16" s="74">
        <v>5.2003658100000001</v>
      </c>
      <c r="N16" s="74">
        <v>4.7513023900000002</v>
      </c>
      <c r="O16" s="74">
        <v>3.8209940000000002</v>
      </c>
      <c r="P16" s="74">
        <v>3.5401738200000001</v>
      </c>
      <c r="Q16" s="74">
        <v>3.2872671599999999</v>
      </c>
      <c r="R16" s="74">
        <v>3.1833017100000003</v>
      </c>
      <c r="S16" s="74">
        <v>3.0898542999999998</v>
      </c>
      <c r="T16" s="74">
        <v>3.2154454099999996</v>
      </c>
      <c r="U16" s="74">
        <v>3.0701181499999999</v>
      </c>
      <c r="V16" s="74">
        <v>2.6577855462350155</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29.986049999999999</v>
      </c>
      <c r="E17" s="74">
        <v>29.689693999999999</v>
      </c>
      <c r="F17" s="74">
        <v>29.382416000000003</v>
      </c>
      <c r="G17" s="74">
        <v>29.396691999999998</v>
      </c>
      <c r="H17" s="74">
        <v>27.670241999999998</v>
      </c>
      <c r="I17" s="74">
        <v>28.292795999999999</v>
      </c>
      <c r="J17" s="74">
        <v>27.348774000000002</v>
      </c>
      <c r="K17" s="74">
        <v>27.384205999999999</v>
      </c>
      <c r="L17" s="74">
        <v>27.215130000000002</v>
      </c>
      <c r="M17" s="74">
        <v>26.058344000000002</v>
      </c>
      <c r="N17" s="74">
        <v>26.116824000000001</v>
      </c>
      <c r="O17" s="74">
        <v>26.167477999999999</v>
      </c>
      <c r="P17" s="74">
        <v>25.788375209999998</v>
      </c>
      <c r="Q17" s="74">
        <v>25.868842740000002</v>
      </c>
      <c r="R17" s="74">
        <v>25.49754858</v>
      </c>
      <c r="S17" s="74">
        <v>24.122138110000002</v>
      </c>
      <c r="T17" s="74">
        <v>24.591168849999999</v>
      </c>
      <c r="U17" s="74">
        <v>23.626698700000002</v>
      </c>
      <c r="V17" s="74">
        <v>20.453511963410804</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1.2981497500000001</v>
      </c>
      <c r="E18" s="74">
        <v>1.2818601799999998</v>
      </c>
      <c r="F18" s="74">
        <v>1.38365805</v>
      </c>
      <c r="G18" s="74">
        <v>1.4958459</v>
      </c>
      <c r="H18" s="74">
        <v>1.2403241700000001</v>
      </c>
      <c r="I18" s="74">
        <v>1.3051958299999999</v>
      </c>
      <c r="J18" s="74">
        <v>1.2498304</v>
      </c>
      <c r="K18" s="74">
        <v>1.2543446599999999</v>
      </c>
      <c r="L18" s="74">
        <v>1.24092129</v>
      </c>
      <c r="M18" s="74">
        <v>1.20516545</v>
      </c>
      <c r="N18" s="74">
        <v>1.2879986300000001</v>
      </c>
      <c r="O18" s="74">
        <v>1.2913903</v>
      </c>
      <c r="P18" s="74">
        <v>1.3236712500000001</v>
      </c>
      <c r="Q18" s="74">
        <v>1.3380863300000001</v>
      </c>
      <c r="R18" s="74">
        <v>1.3105404</v>
      </c>
      <c r="S18" s="74">
        <v>1.3094134100000001</v>
      </c>
      <c r="T18" s="74">
        <v>1.31010608</v>
      </c>
      <c r="U18" s="74">
        <v>1.3106384099999999</v>
      </c>
      <c r="V18" s="74">
        <v>1.1346129537192053</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0.6607388099999999</v>
      </c>
      <c r="E19" s="74">
        <v>0.79861711999999996</v>
      </c>
      <c r="F19" s="74">
        <v>1.0551501599999999</v>
      </c>
      <c r="G19" s="74">
        <v>1.5801109</v>
      </c>
      <c r="H19" s="74">
        <v>1.7840077799999998</v>
      </c>
      <c r="I19" s="74">
        <v>2.15094282</v>
      </c>
      <c r="J19" s="74">
        <v>2.0395872700000002</v>
      </c>
      <c r="K19" s="74">
        <v>1.9209402199999999</v>
      </c>
      <c r="L19" s="74">
        <v>2.3239997099999998</v>
      </c>
      <c r="M19" s="74">
        <v>2.5927991499999998</v>
      </c>
      <c r="N19" s="74">
        <v>2.56497815</v>
      </c>
      <c r="O19" s="74">
        <v>2.6917974099999999</v>
      </c>
      <c r="P19" s="74">
        <v>2.8412451600000002</v>
      </c>
      <c r="Q19" s="74">
        <v>3.5017151900000001</v>
      </c>
      <c r="R19" s="74">
        <v>3.9669481099999997</v>
      </c>
      <c r="S19" s="74">
        <v>4.0905085300000001</v>
      </c>
      <c r="T19" s="74">
        <v>4.0662159600000001</v>
      </c>
      <c r="U19" s="74">
        <v>4.41413265</v>
      </c>
      <c r="V19" s="74">
        <v>3.8212920099944911</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34.258616000000004</v>
      </c>
      <c r="E20" s="71">
        <v>34.166338000000003</v>
      </c>
      <c r="F20" s="71">
        <v>34.127379999999995</v>
      </c>
      <c r="G20" s="71">
        <v>33.447034000000002</v>
      </c>
      <c r="H20" s="71">
        <v>32.401015999999998</v>
      </c>
      <c r="I20" s="71">
        <v>32.915124000000006</v>
      </c>
      <c r="J20" s="71">
        <v>31.659610000000001</v>
      </c>
      <c r="K20" s="71">
        <v>31.323866000000002</v>
      </c>
      <c r="L20" s="71">
        <v>30.826614000000003</v>
      </c>
      <c r="M20" s="71">
        <v>29.077030000000001</v>
      </c>
      <c r="N20" s="71">
        <v>29.211706</v>
      </c>
      <c r="O20" s="71">
        <v>29.167932</v>
      </c>
      <c r="P20" s="71">
        <v>29.058066139999998</v>
      </c>
      <c r="Q20" s="71">
        <v>28.651971469999999</v>
      </c>
      <c r="R20" s="71">
        <v>27.850742669999999</v>
      </c>
      <c r="S20" s="71">
        <v>26.768279419999999</v>
      </c>
      <c r="T20" s="71">
        <v>26.45953536</v>
      </c>
      <c r="U20" s="71">
        <v>27.945383279999998</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0.45915400000000001</v>
      </c>
      <c r="E21" s="74">
        <v>0.5309640000000001</v>
      </c>
      <c r="F21" s="74">
        <v>0.43421399999999999</v>
      </c>
      <c r="G21" s="74">
        <v>0.5769740000000001</v>
      </c>
      <c r="H21" s="74">
        <v>0.51557000000000008</v>
      </c>
      <c r="I21" s="74">
        <v>0.47042</v>
      </c>
      <c r="J21" s="74">
        <v>0.281134</v>
      </c>
      <c r="K21" s="74">
        <v>0.27915600000000002</v>
      </c>
      <c r="L21" s="74">
        <v>0.191436</v>
      </c>
      <c r="M21" s="74">
        <v>0.16503399999999999</v>
      </c>
      <c r="N21" s="74">
        <v>0.183868</v>
      </c>
      <c r="O21" s="74">
        <v>0.16262599999999999</v>
      </c>
      <c r="P21" s="74">
        <v>0.13900704999999999</v>
      </c>
      <c r="Q21" s="74">
        <v>0.14405464000000001</v>
      </c>
      <c r="R21" s="74">
        <v>0.12852217999999999</v>
      </c>
      <c r="S21" s="74">
        <v>0.10498269</v>
      </c>
      <c r="T21" s="74">
        <v>0.11909013</v>
      </c>
      <c r="U21" s="74">
        <v>0.10800275000000001</v>
      </c>
      <c r="V21" s="74">
        <v>0.38647796996685174</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13.127040000000001</v>
      </c>
      <c r="E22" s="74">
        <v>12.111208000000001</v>
      </c>
      <c r="F22" s="74">
        <v>14.258198</v>
      </c>
      <c r="G22" s="74">
        <v>15.154834000000001</v>
      </c>
      <c r="H22" s="74">
        <v>14.318914000000001</v>
      </c>
      <c r="I22" s="74">
        <v>15.106244</v>
      </c>
      <c r="J22" s="74">
        <v>12.598914000000001</v>
      </c>
      <c r="K22" s="74">
        <v>8.6146200000000004</v>
      </c>
      <c r="L22" s="74">
        <v>8.2424979999999994</v>
      </c>
      <c r="M22" s="74">
        <v>8.6767980000000016</v>
      </c>
      <c r="N22" s="74">
        <v>8.5893359999999994</v>
      </c>
      <c r="O22" s="74">
        <v>12.328616</v>
      </c>
      <c r="P22" s="74">
        <v>11.76014052</v>
      </c>
      <c r="Q22" s="74">
        <v>11.308121080000001</v>
      </c>
      <c r="R22" s="74">
        <v>11.3461078</v>
      </c>
      <c r="S22" s="74">
        <v>9.5830949800000003</v>
      </c>
      <c r="T22" s="74">
        <v>10.453914880000001</v>
      </c>
      <c r="U22" s="74">
        <v>10.63447921</v>
      </c>
      <c r="V22" s="74">
        <v>38.054511915071508</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11.724896000000001</v>
      </c>
      <c r="E23" s="74">
        <v>12.941280000000001</v>
      </c>
      <c r="F23" s="74">
        <v>11.824226000000001</v>
      </c>
      <c r="G23" s="74">
        <v>10.81622</v>
      </c>
      <c r="H23" s="74">
        <v>8.9824419999999989</v>
      </c>
      <c r="I23" s="74">
        <v>9.3507800000000003</v>
      </c>
      <c r="J23" s="74">
        <v>9.4124419999999986</v>
      </c>
      <c r="K23" s="74">
        <v>12.391482</v>
      </c>
      <c r="L23" s="74">
        <v>11.324479999999999</v>
      </c>
      <c r="M23" s="74">
        <v>8.7418139999999998</v>
      </c>
      <c r="N23" s="74">
        <v>6.6188180000000001</v>
      </c>
      <c r="O23" s="74">
        <v>2.7034099999999999</v>
      </c>
      <c r="P23" s="74">
        <v>2.00244</v>
      </c>
      <c r="Q23" s="74">
        <v>1.5215118299999999</v>
      </c>
      <c r="R23" s="74">
        <v>0.67880857999999999</v>
      </c>
      <c r="S23" s="74">
        <v>0.55524859000000004</v>
      </c>
      <c r="T23" s="74">
        <v>0.63727347000000001</v>
      </c>
      <c r="U23" s="74">
        <v>0.53001074000000004</v>
      </c>
      <c r="V23" s="74">
        <v>1.8965949927740626</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7.0191480000000004</v>
      </c>
      <c r="E24" s="74">
        <v>6.4887860000000002</v>
      </c>
      <c r="F24" s="74">
        <v>5.4204080000000001</v>
      </c>
      <c r="G24" s="74">
        <v>4.5137960000000001</v>
      </c>
      <c r="H24" s="74">
        <v>5.9424279999999996</v>
      </c>
      <c r="I24" s="74">
        <v>5.3440399999999997</v>
      </c>
      <c r="J24" s="74">
        <v>5.9322799999999996</v>
      </c>
      <c r="K24" s="74">
        <v>6.0548299999999999</v>
      </c>
      <c r="L24" s="74">
        <v>6.0722019999999999</v>
      </c>
      <c r="M24" s="74">
        <v>5.4823280000000008</v>
      </c>
      <c r="N24" s="74">
        <v>6.0496699999999999</v>
      </c>
      <c r="O24" s="74">
        <v>6.1684359999999998</v>
      </c>
      <c r="P24" s="74">
        <v>6.0489326400000003</v>
      </c>
      <c r="Q24" s="74">
        <v>5.5954910099999999</v>
      </c>
      <c r="R24" s="74">
        <v>4.83181832</v>
      </c>
      <c r="S24" s="74">
        <v>4.3239381899999998</v>
      </c>
      <c r="T24" s="74">
        <v>3.9477394000000001</v>
      </c>
      <c r="U24" s="74">
        <v>4.1041907600000007</v>
      </c>
      <c r="V24" s="74">
        <v>14.686471532266637</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0.67527200000000009</v>
      </c>
      <c r="E25" s="74">
        <v>0.726356</v>
      </c>
      <c r="F25" s="74">
        <v>0.76849599999999996</v>
      </c>
      <c r="G25" s="74">
        <v>0.79377999999999993</v>
      </c>
      <c r="H25" s="74">
        <v>0.76651800000000003</v>
      </c>
      <c r="I25" s="74">
        <v>0.57981199999999999</v>
      </c>
      <c r="J25" s="74">
        <v>0.73934199999999994</v>
      </c>
      <c r="K25" s="74">
        <v>0.71173600000000004</v>
      </c>
      <c r="L25" s="74">
        <v>0.65403</v>
      </c>
      <c r="M25" s="74">
        <v>0.75430600000000003</v>
      </c>
      <c r="N25" s="74">
        <v>0.77718200000000004</v>
      </c>
      <c r="O25" s="74">
        <v>0.71638000000000002</v>
      </c>
      <c r="P25" s="74">
        <v>0.75283514000000007</v>
      </c>
      <c r="Q25" s="74">
        <v>0.68298766</v>
      </c>
      <c r="R25" s="74">
        <v>0.65383108000000001</v>
      </c>
      <c r="S25" s="74">
        <v>0.70142769999999999</v>
      </c>
      <c r="T25" s="74">
        <v>0.61681766999999998</v>
      </c>
      <c r="U25" s="74">
        <v>0.60994838000000007</v>
      </c>
      <c r="V25" s="74">
        <v>2.1826445316158143</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1.0026740000000001</v>
      </c>
      <c r="E26" s="74">
        <v>1.0034479999999999</v>
      </c>
      <c r="F26" s="74">
        <v>0.9670700000000001</v>
      </c>
      <c r="G26" s="74">
        <v>0.97747600000000001</v>
      </c>
      <c r="H26" s="74">
        <v>1.075172</v>
      </c>
      <c r="I26" s="74">
        <v>1.175878</v>
      </c>
      <c r="J26" s="74">
        <v>1.3016099999999999</v>
      </c>
      <c r="K26" s="74">
        <v>1.4485840000000001</v>
      </c>
      <c r="L26" s="74">
        <v>1.7267080000000001</v>
      </c>
      <c r="M26" s="74">
        <v>2.1593739999999997</v>
      </c>
      <c r="N26" s="74">
        <v>2.8812579999999999</v>
      </c>
      <c r="O26" s="74">
        <v>2.9987339999999998</v>
      </c>
      <c r="P26" s="74">
        <v>3.09988858</v>
      </c>
      <c r="Q26" s="74">
        <v>3.4154690200000002</v>
      </c>
      <c r="R26" s="74">
        <v>3.64217835</v>
      </c>
      <c r="S26" s="74">
        <v>3.8852852100000002</v>
      </c>
      <c r="T26" s="74">
        <v>4.0764409400000003</v>
      </c>
      <c r="U26" s="74">
        <v>3.8650185599999998</v>
      </c>
      <c r="V26" s="74">
        <v>13.830615673702795</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0.24974399999999999</v>
      </c>
      <c r="E27" s="74">
        <v>0.36335000000000001</v>
      </c>
      <c r="F27" s="74">
        <v>0.45356400000000002</v>
      </c>
      <c r="G27" s="74">
        <v>0.61249199999999993</v>
      </c>
      <c r="H27" s="74">
        <v>0.79816600000000004</v>
      </c>
      <c r="I27" s="74">
        <v>0.88459600000000005</v>
      </c>
      <c r="J27" s="74">
        <v>1.3728180000000001</v>
      </c>
      <c r="K27" s="74">
        <v>1.7068420000000002</v>
      </c>
      <c r="L27" s="74">
        <v>2.442142</v>
      </c>
      <c r="M27" s="74">
        <v>2.7484740000000003</v>
      </c>
      <c r="N27" s="74">
        <v>3.4636499999999999</v>
      </c>
      <c r="O27" s="74">
        <v>3.1956739999999999</v>
      </c>
      <c r="P27" s="74">
        <v>4.2691364900000002</v>
      </c>
      <c r="Q27" s="74">
        <v>4.8940548900000005</v>
      </c>
      <c r="R27" s="74">
        <v>5.4863842800000002</v>
      </c>
      <c r="S27" s="74">
        <v>6.48174458</v>
      </c>
      <c r="T27" s="74">
        <v>5.5432774200000008</v>
      </c>
      <c r="U27" s="74">
        <v>6.8720348400000004</v>
      </c>
      <c r="V27" s="74">
        <v>24.590948605518644</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6.8799999999999992E-4</v>
      </c>
      <c r="E28" s="74">
        <v>9.459999999999999E-4</v>
      </c>
      <c r="F28" s="74">
        <v>1.204E-3</v>
      </c>
      <c r="G28" s="74">
        <v>1.462E-3</v>
      </c>
      <c r="H28" s="74">
        <v>1.72E-3</v>
      </c>
      <c r="I28" s="74">
        <v>3.4399999999999999E-3</v>
      </c>
      <c r="J28" s="74">
        <v>2.0984000000000003E-2</v>
      </c>
      <c r="K28" s="74">
        <v>0.11644400000000001</v>
      </c>
      <c r="L28" s="74">
        <v>0.17286000000000001</v>
      </c>
      <c r="M28" s="74">
        <v>0.34864400000000001</v>
      </c>
      <c r="N28" s="74">
        <v>0.64783799999999991</v>
      </c>
      <c r="O28" s="74">
        <v>0.89397000000000004</v>
      </c>
      <c r="P28" s="74">
        <v>0.98532512999999999</v>
      </c>
      <c r="Q28" s="74">
        <v>1.08948154</v>
      </c>
      <c r="R28" s="74">
        <v>1.08188869</v>
      </c>
      <c r="S28" s="74">
        <v>1.1315874799999999</v>
      </c>
      <c r="T28" s="74">
        <v>1.0645138199999999</v>
      </c>
      <c r="U28" s="74">
        <v>1.2208407100000001</v>
      </c>
      <c r="V28" s="74">
        <v>4.368666902034346</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'[1]Reino Unido'!C29</f>
        <v>Otras renovables</v>
      </c>
      <c r="D29" s="74">
        <v>7.1054273576010019E-15</v>
      </c>
      <c r="E29" s="74">
        <v>7.1054273576010019E-15</v>
      </c>
      <c r="F29" s="74">
        <v>-7.1054273576010019E-15</v>
      </c>
      <c r="G29" s="74">
        <v>0</v>
      </c>
      <c r="H29" s="74">
        <v>8.5999999996033694E-5</v>
      </c>
      <c r="I29" s="74">
        <v>-8.5999999996033694E-5</v>
      </c>
      <c r="J29" s="74">
        <v>8.6000000003139121E-5</v>
      </c>
      <c r="K29" s="74">
        <v>1.7200000000272553E-4</v>
      </c>
      <c r="L29" s="74">
        <v>2.5800000000586465E-4</v>
      </c>
      <c r="M29" s="74">
        <v>2.5799999999520651E-4</v>
      </c>
      <c r="N29" s="74">
        <v>8.5999999999586407E-5</v>
      </c>
      <c r="O29" s="74">
        <v>8.6000000003139121E-5</v>
      </c>
      <c r="P29" s="74">
        <v>3.6058999999610819E-4</v>
      </c>
      <c r="Q29" s="74">
        <v>7.9979999999935103E-4</v>
      </c>
      <c r="R29" s="74">
        <v>1.2033900000005815E-3</v>
      </c>
      <c r="S29" s="74">
        <v>9.6999999999880515E-4</v>
      </c>
      <c r="T29" s="74">
        <v>4.6763000000282773E-4</v>
      </c>
      <c r="U29" s="74">
        <v>8.5732999999166282E-4</v>
      </c>
      <c r="V29" s="74">
        <v>3.0678770493201223E-3</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150.58623612</v>
      </c>
      <c r="E30" s="71">
        <v>147.98637371000001</v>
      </c>
      <c r="F30" s="71">
        <v>144.26455399</v>
      </c>
      <c r="G30" s="71">
        <v>143.04276566000001</v>
      </c>
      <c r="H30" s="71">
        <v>133.39944055000001</v>
      </c>
      <c r="I30" s="71">
        <v>138.82081557999999</v>
      </c>
      <c r="J30" s="71">
        <v>126.93060202999999</v>
      </c>
      <c r="K30" s="71">
        <v>129.50934418</v>
      </c>
      <c r="L30" s="71">
        <v>130.46796193999998</v>
      </c>
      <c r="M30" s="71">
        <v>123.13776206</v>
      </c>
      <c r="N30" s="71">
        <v>127.01163208</v>
      </c>
      <c r="O30" s="71">
        <v>128.59722962000001</v>
      </c>
      <c r="P30" s="71">
        <v>127.98602432</v>
      </c>
      <c r="Q30" s="71">
        <v>128.35306033999998</v>
      </c>
      <c r="R30" s="71">
        <v>125.71404836000001</v>
      </c>
      <c r="S30" s="71">
        <v>115.04971889000001</v>
      </c>
      <c r="T30" s="71">
        <v>121.07870987999999</v>
      </c>
      <c r="U30" s="71">
        <v>115.51414124999999</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'[1]Reino Unido'!C31</f>
        <v>Industria</v>
      </c>
      <c r="D31" s="74">
        <v>32.790511049999999</v>
      </c>
      <c r="E31" s="74">
        <v>32.242355070000002</v>
      </c>
      <c r="F31" s="74">
        <v>31.751925329999999</v>
      </c>
      <c r="G31" s="74">
        <v>31.163630470000001</v>
      </c>
      <c r="H31" s="74">
        <v>26.310500359999999</v>
      </c>
      <c r="I31" s="74">
        <v>27.278140039999997</v>
      </c>
      <c r="J31" s="74">
        <v>25.529241370000001</v>
      </c>
      <c r="K31" s="74">
        <v>25.183441599999998</v>
      </c>
      <c r="L31" s="74">
        <v>25.793729449999997</v>
      </c>
      <c r="M31" s="74">
        <v>24.939267830000002</v>
      </c>
      <c r="N31" s="74">
        <v>25.128925910000003</v>
      </c>
      <c r="O31" s="74">
        <v>22.853740800000001</v>
      </c>
      <c r="P31" s="74">
        <v>23.042214070000004</v>
      </c>
      <c r="Q31" s="74">
        <v>23.230788949999997</v>
      </c>
      <c r="R31" s="74">
        <v>22.62929492</v>
      </c>
      <c r="S31" s="74">
        <v>21.280490359999998</v>
      </c>
      <c r="T31" s="74">
        <v>21.93650663</v>
      </c>
      <c r="U31" s="74">
        <v>20.793501680000002</v>
      </c>
      <c r="V31" s="74">
        <v>18.000827825052117</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42.725468079999999</v>
      </c>
      <c r="E32" s="74">
        <v>43.31431852</v>
      </c>
      <c r="F32" s="74">
        <v>43.66585018</v>
      </c>
      <c r="G32" s="74">
        <v>41.863690089999999</v>
      </c>
      <c r="H32" s="74">
        <v>40.569264519999997</v>
      </c>
      <c r="I32" s="74">
        <v>40.192123189999997</v>
      </c>
      <c r="J32" s="74">
        <v>39.602845809999998</v>
      </c>
      <c r="K32" s="74">
        <v>39.254179040000004</v>
      </c>
      <c r="L32" s="74">
        <v>39.098410810000004</v>
      </c>
      <c r="M32" s="74">
        <v>39.714105000000004</v>
      </c>
      <c r="N32" s="74">
        <v>40.490906530000004</v>
      </c>
      <c r="O32" s="74">
        <v>41.414013310000001</v>
      </c>
      <c r="P32" s="74">
        <v>41.557973599999997</v>
      </c>
      <c r="Q32" s="74">
        <v>41.426058220000002</v>
      </c>
      <c r="R32" s="74">
        <v>41.208117059999999</v>
      </c>
      <c r="S32" s="74">
        <v>33.071646910000005</v>
      </c>
      <c r="T32" s="74">
        <v>36.238471839999995</v>
      </c>
      <c r="U32" s="74">
        <v>37.83451445</v>
      </c>
      <c r="V32" s="74">
        <v>32.753145234501758</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62.871520850000003</v>
      </c>
      <c r="E33" s="74">
        <v>60.733779009999999</v>
      </c>
      <c r="F33" s="74">
        <v>58.776424220000003</v>
      </c>
      <c r="G33" s="74">
        <v>60.493422670000001</v>
      </c>
      <c r="H33" s="74">
        <v>57.57962569</v>
      </c>
      <c r="I33" s="74">
        <v>62.226348680000001</v>
      </c>
      <c r="J33" s="74">
        <v>53.082095269999996</v>
      </c>
      <c r="K33" s="74">
        <v>57.129499270000004</v>
      </c>
      <c r="L33" s="74">
        <v>57.619302189999999</v>
      </c>
      <c r="M33" s="74">
        <v>50.47129563</v>
      </c>
      <c r="N33" s="74">
        <v>52.974656199999998</v>
      </c>
      <c r="O33" s="74">
        <v>54.987854319999997</v>
      </c>
      <c r="P33" s="74">
        <v>53.724002809999995</v>
      </c>
      <c r="Q33" s="74">
        <v>54.604814530000006</v>
      </c>
      <c r="R33" s="74">
        <v>53.328450620000005</v>
      </c>
      <c r="S33" s="74">
        <v>52.783206190000001</v>
      </c>
      <c r="T33" s="74">
        <v>56.104043969999999</v>
      </c>
      <c r="U33" s="74">
        <v>50.554209059999991</v>
      </c>
      <c r="V33" s="74">
        <v>43.764519662219271</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63.164610800000005</v>
      </c>
      <c r="E34" s="71">
        <v>62.933169900000003</v>
      </c>
      <c r="F34" s="71">
        <v>61.250158799999994</v>
      </c>
      <c r="G34" s="71">
        <v>58.160752500000001</v>
      </c>
      <c r="H34" s="71">
        <v>55.432570500000004</v>
      </c>
      <c r="I34" s="71">
        <v>55.407153000000001</v>
      </c>
      <c r="J34" s="71">
        <v>53.2540476</v>
      </c>
      <c r="K34" s="71">
        <v>52.318973899999996</v>
      </c>
      <c r="L34" s="71">
        <v>51.583970999999998</v>
      </c>
      <c r="M34" s="71">
        <v>52.013243799999998</v>
      </c>
      <c r="N34" s="71">
        <v>54.031513099999998</v>
      </c>
      <c r="O34" s="71">
        <v>55.510666599999993</v>
      </c>
      <c r="P34" s="71">
        <v>56.151079689999996</v>
      </c>
      <c r="Q34" s="71">
        <v>55.117197599999997</v>
      </c>
      <c r="R34" s="71">
        <v>53.399214489999999</v>
      </c>
      <c r="S34" s="71">
        <v>44.852404180000001</v>
      </c>
      <c r="T34" s="71">
        <v>47.285764130000004</v>
      </c>
      <c r="U34" s="71">
        <v>47.974259930000002</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5.8583162</v>
      </c>
      <c r="E35" s="74">
        <v>5.6611400999999999</v>
      </c>
      <c r="F35" s="74">
        <v>5.9530520999999998</v>
      </c>
      <c r="G35" s="74">
        <v>5.4467001000000002</v>
      </c>
      <c r="H35" s="74">
        <v>4.7964926999999999</v>
      </c>
      <c r="I35" s="74">
        <v>4.9370438999999999</v>
      </c>
      <c r="J35" s="74">
        <v>4.0996148000000003</v>
      </c>
      <c r="K35" s="74">
        <v>4.1513523999999995</v>
      </c>
      <c r="L35" s="74">
        <v>3.6628263000000003</v>
      </c>
      <c r="M35" s="74">
        <v>3.6507792000000001</v>
      </c>
      <c r="N35" s="74">
        <v>3.7972443999999999</v>
      </c>
      <c r="O35" s="74">
        <v>2.1201479999999999</v>
      </c>
      <c r="P35" s="74">
        <v>2.3993970800000004</v>
      </c>
      <c r="Q35" s="74">
        <v>2.3588468300000001</v>
      </c>
      <c r="R35" s="74">
        <v>2.0224806100000001</v>
      </c>
      <c r="S35" s="74">
        <v>2.0168519599999999</v>
      </c>
      <c r="T35" s="74">
        <v>2.1546378399999999</v>
      </c>
      <c r="U35" s="74">
        <v>2.1071097000000001</v>
      </c>
      <c r="V35" s="74">
        <v>4.3921671810560854</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42.305444600000001</v>
      </c>
      <c r="E36" s="74">
        <v>42.778309</v>
      </c>
      <c r="F36" s="74">
        <v>42.965071600000002</v>
      </c>
      <c r="G36" s="74">
        <v>40.7152593</v>
      </c>
      <c r="H36" s="74">
        <v>39.2225301</v>
      </c>
      <c r="I36" s="74">
        <v>38.678820000000002</v>
      </c>
      <c r="J36" s="74">
        <v>38.167511599999997</v>
      </c>
      <c r="K36" s="74">
        <v>37.962056400000002</v>
      </c>
      <c r="L36" s="74">
        <v>37.689342799999999</v>
      </c>
      <c r="M36" s="74">
        <v>38.145049899999997</v>
      </c>
      <c r="N36" s="74">
        <v>39.151954100000005</v>
      </c>
      <c r="O36" s="74">
        <v>40.044120499999998</v>
      </c>
      <c r="P36" s="74">
        <v>40.183421250000002</v>
      </c>
      <c r="Q36" s="74">
        <v>39.671174879999995</v>
      </c>
      <c r="R36" s="74">
        <v>39.021906399999999</v>
      </c>
      <c r="S36" s="74">
        <v>31.05167771</v>
      </c>
      <c r="T36" s="74">
        <v>34.37657978</v>
      </c>
      <c r="U36" s="74">
        <v>35.576679540000001</v>
      </c>
      <c r="V36" s="74">
        <v>74.157849630010958</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4.1641489999999992</v>
      </c>
      <c r="E37" s="74">
        <v>4.1576804000000003</v>
      </c>
      <c r="F37" s="74">
        <v>3.7996501999999999</v>
      </c>
      <c r="G37" s="74">
        <v>3.8555277000000001</v>
      </c>
      <c r="H37" s="74">
        <v>3.6976274000000005</v>
      </c>
      <c r="I37" s="74">
        <v>4.0584290000000003</v>
      </c>
      <c r="J37" s="74">
        <v>3.4548528999999997</v>
      </c>
      <c r="K37" s="74">
        <v>3.4244125000000003</v>
      </c>
      <c r="L37" s="74">
        <v>3.5264039</v>
      </c>
      <c r="M37" s="74">
        <v>3.5695167999999997</v>
      </c>
      <c r="N37" s="74">
        <v>3.7102983000000003</v>
      </c>
      <c r="O37" s="74">
        <v>4.9958871</v>
      </c>
      <c r="P37" s="74">
        <v>4.90331107</v>
      </c>
      <c r="Q37" s="74">
        <v>4.9790718600000003</v>
      </c>
      <c r="R37" s="74">
        <v>4.7731802999999999</v>
      </c>
      <c r="S37" s="74">
        <v>4.8031540899999996</v>
      </c>
      <c r="T37" s="74">
        <v>4.8948477599999993</v>
      </c>
      <c r="U37" s="74">
        <v>4.8534714499999998</v>
      </c>
      <c r="V37" s="74">
        <v>10.116824015798839</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50.457706520000002</v>
      </c>
      <c r="E38" s="71">
        <v>48.031109669999999</v>
      </c>
      <c r="F38" s="71">
        <v>45.779489269999999</v>
      </c>
      <c r="G38" s="71">
        <v>46.980101900000001</v>
      </c>
      <c r="H38" s="71">
        <v>42.903665060000002</v>
      </c>
      <c r="I38" s="71">
        <v>47.163741809999998</v>
      </c>
      <c r="J38" s="71">
        <v>38.893008009999996</v>
      </c>
      <c r="K38" s="71">
        <v>42.375043130000002</v>
      </c>
      <c r="L38" s="71">
        <v>42.844668589999998</v>
      </c>
      <c r="M38" s="71">
        <v>36.067843849999996</v>
      </c>
      <c r="N38" s="71">
        <v>38.259015809999994</v>
      </c>
      <c r="O38" s="71">
        <v>39.114903319999996</v>
      </c>
      <c r="P38" s="71">
        <v>38.34147918</v>
      </c>
      <c r="Q38" s="71">
        <v>39.239951320000003</v>
      </c>
      <c r="R38" s="71">
        <v>38.35649506</v>
      </c>
      <c r="S38" s="71">
        <v>37.585400360000001</v>
      </c>
      <c r="T38" s="71">
        <v>40.61000945</v>
      </c>
      <c r="U38" s="71">
        <v>35.11829341</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11.719464990000001</v>
      </c>
      <c r="E39" s="74">
        <v>11.19686209</v>
      </c>
      <c r="F39" s="74">
        <v>10.32467941</v>
      </c>
      <c r="G39" s="74">
        <v>9.9252192499999996</v>
      </c>
      <c r="H39" s="74">
        <v>8.2746419200000005</v>
      </c>
      <c r="I39" s="74">
        <v>8.4685062899999988</v>
      </c>
      <c r="J39" s="74">
        <v>8.0684219200000005</v>
      </c>
      <c r="K39" s="74">
        <v>7.8947517099999995</v>
      </c>
      <c r="L39" s="74">
        <v>8.0748813699999999</v>
      </c>
      <c r="M39" s="74">
        <v>7.6318824699999999</v>
      </c>
      <c r="N39" s="74">
        <v>7.5938360400000002</v>
      </c>
      <c r="O39" s="74">
        <v>7.77550571</v>
      </c>
      <c r="P39" s="74">
        <v>7.9766714599999995</v>
      </c>
      <c r="Q39" s="74">
        <v>8.0626824100000007</v>
      </c>
      <c r="R39" s="74">
        <v>7.9667831299999996</v>
      </c>
      <c r="S39" s="74">
        <v>7.2753234300000003</v>
      </c>
      <c r="T39" s="74">
        <v>7.5613549199999994</v>
      </c>
      <c r="U39" s="74">
        <v>6.9651881599999994</v>
      </c>
      <c r="V39" s="74">
        <v>19.83350409053946</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v>
      </c>
      <c r="E40" s="74">
        <v>0</v>
      </c>
      <c r="F40" s="74">
        <v>0</v>
      </c>
      <c r="G40" s="74">
        <v>0</v>
      </c>
      <c r="H40" s="74">
        <v>0</v>
      </c>
      <c r="I40" s="74">
        <v>0</v>
      </c>
      <c r="J40" s="74">
        <v>0</v>
      </c>
      <c r="K40" s="74">
        <v>0</v>
      </c>
      <c r="L40" s="74">
        <v>0</v>
      </c>
      <c r="M40" s="74">
        <v>0</v>
      </c>
      <c r="N40" s="74">
        <v>0</v>
      </c>
      <c r="O40" s="74">
        <v>0</v>
      </c>
      <c r="P40" s="74">
        <v>0</v>
      </c>
      <c r="Q40" s="74">
        <v>8.7574300000000001E-3</v>
      </c>
      <c r="R40" s="74">
        <v>1.359985E-2</v>
      </c>
      <c r="S40" s="74">
        <v>2.4099540000000003E-2</v>
      </c>
      <c r="T40" s="74">
        <v>2.6587230000000003E-2</v>
      </c>
      <c r="U40" s="74">
        <v>2.6587230000000003E-2</v>
      </c>
      <c r="V40" s="74">
        <v>7.5707636728239311E-2</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37.950922069999997</v>
      </c>
      <c r="E41" s="74">
        <v>36.065340969999994</v>
      </c>
      <c r="F41" s="74">
        <v>34.508178569999998</v>
      </c>
      <c r="G41" s="74">
        <v>36.310604040000001</v>
      </c>
      <c r="H41" s="74">
        <v>33.979040950000005</v>
      </c>
      <c r="I41" s="74">
        <v>37.96226291</v>
      </c>
      <c r="J41" s="74">
        <v>30.262326730000002</v>
      </c>
      <c r="K41" s="74">
        <v>33.94678253</v>
      </c>
      <c r="L41" s="74">
        <v>34.25505502</v>
      </c>
      <c r="M41" s="74">
        <v>27.942792919999999</v>
      </c>
      <c r="N41" s="74">
        <v>30.17953726</v>
      </c>
      <c r="O41" s="74">
        <v>30.866301870000004</v>
      </c>
      <c r="P41" s="74">
        <v>29.902079520000001</v>
      </c>
      <c r="Q41" s="74">
        <v>30.719644769999999</v>
      </c>
      <c r="R41" s="74">
        <v>29.935094529999997</v>
      </c>
      <c r="S41" s="74">
        <v>29.859905259999998</v>
      </c>
      <c r="T41" s="74">
        <v>32.577405580000004</v>
      </c>
      <c r="U41" s="74">
        <v>27.69787157</v>
      </c>
      <c r="V41" s="74">
        <v>78.870209456456621</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63.164610000000003</v>
      </c>
      <c r="E42" s="71">
        <v>62.933169999999997</v>
      </c>
      <c r="F42" s="71">
        <v>61.250160000000001</v>
      </c>
      <c r="G42" s="71">
        <v>58.16075</v>
      </c>
      <c r="H42" s="71">
        <v>55.432569999999998</v>
      </c>
      <c r="I42" s="71">
        <v>55.407150000000001</v>
      </c>
      <c r="J42" s="71">
        <v>53.254049999999999</v>
      </c>
      <c r="K42" s="71">
        <v>52.31897</v>
      </c>
      <c r="L42" s="71">
        <v>51.583970000000001</v>
      </c>
      <c r="M42" s="71">
        <v>52.013239999999996</v>
      </c>
      <c r="N42" s="71">
        <v>54.031510000000004</v>
      </c>
      <c r="O42" s="71">
        <v>55.510669999999998</v>
      </c>
      <c r="P42" s="71">
        <v>56.15108</v>
      </c>
      <c r="Q42" s="71">
        <v>55.117199999999997</v>
      </c>
      <c r="R42" s="71">
        <v>53.399209999999997</v>
      </c>
      <c r="S42" s="71">
        <v>44.852400000000003</v>
      </c>
      <c r="T42" s="71">
        <v>47.285760000000003</v>
      </c>
      <c r="U42" s="71">
        <v>47.974260000000001</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19.665490000000002</v>
      </c>
      <c r="E43" s="74">
        <v>19.039159999999999</v>
      </c>
      <c r="F43" s="74">
        <v>18.511599999999998</v>
      </c>
      <c r="G43" s="74">
        <v>17.382939999999998</v>
      </c>
      <c r="H43" s="74">
        <v>16.407700000000002</v>
      </c>
      <c r="I43" s="74">
        <v>15.341040000000001</v>
      </c>
      <c r="J43" s="74">
        <v>14.602259999999999</v>
      </c>
      <c r="K43" s="74">
        <v>13.904459999999998</v>
      </c>
      <c r="L43" s="74">
        <v>13.21402</v>
      </c>
      <c r="M43" s="74">
        <v>12.953389999999999</v>
      </c>
      <c r="N43" s="74">
        <v>12.696969999999999</v>
      </c>
      <c r="O43" s="74">
        <v>12.55931</v>
      </c>
      <c r="P43" s="74">
        <v>12.393709999999999</v>
      </c>
      <c r="Q43" s="74">
        <v>12.173629999999999</v>
      </c>
      <c r="R43" s="74">
        <v>12.30964</v>
      </c>
      <c r="S43" s="74">
        <v>9.6099339999999991</v>
      </c>
      <c r="T43" s="74">
        <v>10.676489999999999</v>
      </c>
      <c r="U43" s="74">
        <v>11.417590000000001</v>
      </c>
      <c r="V43" s="74">
        <v>23.799408266015984</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26.020529999999997</v>
      </c>
      <c r="E44" s="74">
        <v>26.51605</v>
      </c>
      <c r="F44" s="74">
        <v>27.385000000000002</v>
      </c>
      <c r="G44" s="74">
        <v>26.040880000000001</v>
      </c>
      <c r="H44" s="74">
        <v>25.033549999999998</v>
      </c>
      <c r="I44" s="74">
        <v>25.686790000000002</v>
      </c>
      <c r="J44" s="74">
        <v>25.54129</v>
      </c>
      <c r="K44" s="74">
        <v>26.460090000000001</v>
      </c>
      <c r="L44" s="74">
        <v>26.396999999999998</v>
      </c>
      <c r="M44" s="74">
        <v>27.14181</v>
      </c>
      <c r="N44" s="74">
        <v>28.690450000000002</v>
      </c>
      <c r="O44" s="74">
        <v>29.73237</v>
      </c>
      <c r="P44" s="74">
        <v>30.0901</v>
      </c>
      <c r="Q44" s="74">
        <v>29.888840000000002</v>
      </c>
      <c r="R44" s="74">
        <v>28.785049999999998</v>
      </c>
      <c r="S44" s="74">
        <v>23.73413</v>
      </c>
      <c r="T44" s="74">
        <v>26.390349999999998</v>
      </c>
      <c r="U44" s="74">
        <v>26.449000000000002</v>
      </c>
      <c r="V44" s="74">
        <v>55.131647679401418</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0.88852200000000003</v>
      </c>
      <c r="E45" s="74">
        <v>1.0337429999999999</v>
      </c>
      <c r="F45" s="74">
        <v>1.294567</v>
      </c>
      <c r="G45" s="74">
        <v>0.72897020000000001</v>
      </c>
      <c r="H45" s="74">
        <v>0.6219654</v>
      </c>
      <c r="I45" s="74">
        <v>0.73947960000000001</v>
      </c>
      <c r="J45" s="74">
        <v>0.53502400000000006</v>
      </c>
      <c r="K45" s="74">
        <v>0.30190640000000002</v>
      </c>
      <c r="L45" s="74">
        <v>0.24267160000000002</v>
      </c>
      <c r="M45" s="74">
        <v>0.33725620000000001</v>
      </c>
      <c r="N45" s="74">
        <v>0.25795800000000002</v>
      </c>
      <c r="O45" s="74">
        <v>0.26942280000000002</v>
      </c>
      <c r="P45" s="74">
        <v>0.48073340000000003</v>
      </c>
      <c r="Q45" s="74">
        <v>0.27101350000000002</v>
      </c>
      <c r="R45" s="74">
        <v>0.2109905</v>
      </c>
      <c r="S45" s="74">
        <v>8.0702640000000006E-2</v>
      </c>
      <c r="T45" s="74">
        <v>7.0109249999999998E-2</v>
      </c>
      <c r="U45" s="74">
        <v>0.1211178</v>
      </c>
      <c r="V45" s="74">
        <v>0.25246413389179945</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0.76819599999999999</v>
      </c>
      <c r="E46" s="74">
        <v>0.77641199999999999</v>
      </c>
      <c r="F46" s="74">
        <v>0.77435799999999999</v>
      </c>
      <c r="G46" s="74">
        <v>0.7527910000000001</v>
      </c>
      <c r="H46" s="74">
        <v>0.71068399999999998</v>
      </c>
      <c r="I46" s="74">
        <v>0.68500899999999998</v>
      </c>
      <c r="J46" s="74">
        <v>0.71376499999999998</v>
      </c>
      <c r="K46" s="74">
        <v>0.69117100000000009</v>
      </c>
      <c r="L46" s="74">
        <v>0.808249</v>
      </c>
      <c r="M46" s="74">
        <v>0.80619499999999999</v>
      </c>
      <c r="N46" s="74">
        <v>0.814411</v>
      </c>
      <c r="O46" s="74">
        <v>0.814411</v>
      </c>
      <c r="P46" s="74">
        <v>0.87582660000000001</v>
      </c>
      <c r="Q46" s="74">
        <v>0.88224440000000004</v>
      </c>
      <c r="R46" s="74">
        <v>0.88558519999999996</v>
      </c>
      <c r="S46" s="74">
        <v>0.35829869999999997</v>
      </c>
      <c r="T46" s="74">
        <v>0.34448200000000001</v>
      </c>
      <c r="U46" s="74">
        <v>0.67344500000000007</v>
      </c>
      <c r="V46" s="74">
        <v>1.4037631846744485</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3.627907</v>
      </c>
      <c r="E47" s="74">
        <v>3.4312399999999998</v>
      </c>
      <c r="F47" s="74">
        <v>2.9555030000000002</v>
      </c>
      <c r="G47" s="74">
        <v>3.642191</v>
      </c>
      <c r="H47" s="74">
        <v>3.5411100000000002</v>
      </c>
      <c r="I47" s="74">
        <v>3.3235680000000003</v>
      </c>
      <c r="J47" s="74">
        <v>3.3664169999999998</v>
      </c>
      <c r="K47" s="74">
        <v>2.7181840000000004</v>
      </c>
      <c r="L47" s="74">
        <v>2.5160230000000001</v>
      </c>
      <c r="M47" s="74">
        <v>2.5852409999999999</v>
      </c>
      <c r="N47" s="74">
        <v>3.097235</v>
      </c>
      <c r="O47" s="74">
        <v>3.2323750000000002</v>
      </c>
      <c r="P47" s="74">
        <v>3.211503</v>
      </c>
      <c r="Q47" s="74">
        <v>3.1542350000000003</v>
      </c>
      <c r="R47" s="74">
        <v>3.1254940000000002</v>
      </c>
      <c r="S47" s="74">
        <v>2.7673290000000001</v>
      </c>
      <c r="T47" s="74">
        <v>2.8035169999999998</v>
      </c>
      <c r="U47" s="74">
        <v>2.7794369999999997</v>
      </c>
      <c r="V47" s="74">
        <v>5.7936005683047531</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96.937609999999992</v>
      </c>
      <c r="E48" s="71">
        <v>107.63321000000001</v>
      </c>
      <c r="F48" s="71">
        <v>111.04675</v>
      </c>
      <c r="G48" s="71">
        <v>117.27327</v>
      </c>
      <c r="H48" s="71">
        <v>114.65552</v>
      </c>
      <c r="I48" s="71">
        <v>127.79245</v>
      </c>
      <c r="J48" s="71">
        <v>129.26166000000001</v>
      </c>
      <c r="K48" s="71">
        <v>132.15076999999999</v>
      </c>
      <c r="L48" s="71">
        <v>131.20346000000001</v>
      </c>
      <c r="M48" s="71">
        <v>122.32475000000001</v>
      </c>
      <c r="N48" s="71">
        <v>123.58108999999999</v>
      </c>
      <c r="O48" s="71">
        <v>127.12114</v>
      </c>
      <c r="P48" s="71">
        <v>130.25321</v>
      </c>
      <c r="Q48" s="71">
        <v>130.42524</v>
      </c>
      <c r="R48" s="71">
        <v>126.11016000000001</v>
      </c>
      <c r="S48" s="71">
        <v>102.61292</v>
      </c>
      <c r="T48" s="71">
        <v>111.67423999999998</v>
      </c>
      <c r="U48" s="71">
        <v>125.17498000000001</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83.521119999999996</v>
      </c>
      <c r="E49" s="74">
        <v>88.748750000000001</v>
      </c>
      <c r="F49" s="74">
        <v>84.888279999999995</v>
      </c>
      <c r="G49" s="74">
        <v>86.522750000000002</v>
      </c>
      <c r="H49" s="74">
        <v>78.706289999999996</v>
      </c>
      <c r="I49" s="74">
        <v>80.87594</v>
      </c>
      <c r="J49" s="74">
        <v>83.025869999999998</v>
      </c>
      <c r="K49" s="74">
        <v>89.251369999999994</v>
      </c>
      <c r="L49" s="74">
        <v>89.558899999999994</v>
      </c>
      <c r="M49" s="74">
        <v>85.414020000000008</v>
      </c>
      <c r="N49" s="74">
        <v>85.244529999999997</v>
      </c>
      <c r="O49" s="74">
        <v>86.348929999999996</v>
      </c>
      <c r="P49" s="74">
        <v>90.243089999999995</v>
      </c>
      <c r="Q49" s="74">
        <v>90.410409999999999</v>
      </c>
      <c r="R49" s="74">
        <v>86.552530000000004</v>
      </c>
      <c r="S49" s="74">
        <v>65.607799999999997</v>
      </c>
      <c r="T49" s="74">
        <v>68.273649999999989</v>
      </c>
      <c r="U49" s="74">
        <v>77.401880000000006</v>
      </c>
      <c r="V49" s="74">
        <v>61.834944970632307</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13.41649</v>
      </c>
      <c r="E50" s="74">
        <v>18.884460000000001</v>
      </c>
      <c r="F50" s="74">
        <v>26.158470000000001</v>
      </c>
      <c r="G50" s="74">
        <v>30.750520000000002</v>
      </c>
      <c r="H50" s="74">
        <v>35.94923</v>
      </c>
      <c r="I50" s="74">
        <v>46.916510000000002</v>
      </c>
      <c r="J50" s="74">
        <v>46.235790000000001</v>
      </c>
      <c r="K50" s="74">
        <v>42.8994</v>
      </c>
      <c r="L50" s="74">
        <v>41.644559999999998</v>
      </c>
      <c r="M50" s="74">
        <v>36.910730000000001</v>
      </c>
      <c r="N50" s="74">
        <v>38.336559999999999</v>
      </c>
      <c r="O50" s="74">
        <v>40.772210000000001</v>
      </c>
      <c r="P50" s="74">
        <v>40.010120000000001</v>
      </c>
      <c r="Q50" s="74">
        <v>40.014830000000003</v>
      </c>
      <c r="R50" s="74">
        <v>39.557629999999996</v>
      </c>
      <c r="S50" s="74">
        <v>37.005120000000005</v>
      </c>
      <c r="T50" s="74">
        <v>43.400589999999994</v>
      </c>
      <c r="U50" s="74">
        <v>47.773099999999999</v>
      </c>
      <c r="V50" s="74">
        <v>38.165055029367693</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2.4265279999999998</v>
      </c>
      <c r="E51" s="74">
        <v>3.9913180000000001</v>
      </c>
      <c r="F51" s="74">
        <v>3.6728960000000002</v>
      </c>
      <c r="G51" s="74">
        <v>3.3849490000000002</v>
      </c>
      <c r="H51" s="74">
        <v>2.915197</v>
      </c>
      <c r="I51" s="74">
        <v>3.0202869999999997</v>
      </c>
      <c r="J51" s="74">
        <v>3.4248829999999999</v>
      </c>
      <c r="K51" s="74">
        <v>4.3969659999999999</v>
      </c>
      <c r="L51" s="74">
        <v>4.669149</v>
      </c>
      <c r="M51" s="74">
        <v>3.7065239999999999</v>
      </c>
      <c r="N51" s="74">
        <v>4.1027139999999997</v>
      </c>
      <c r="O51" s="74">
        <v>4.0995609999999996</v>
      </c>
      <c r="P51" s="74">
        <v>3.4396849999999999</v>
      </c>
      <c r="Q51" s="74">
        <v>3.5981619999999999</v>
      </c>
      <c r="R51" s="74">
        <v>3.0822579999999999</v>
      </c>
      <c r="S51" s="74">
        <v>2.8809999999999998</v>
      </c>
      <c r="T51" s="74">
        <v>2.9487920000000001</v>
      </c>
      <c r="U51" s="74">
        <v>3.0910799999999998</v>
      </c>
      <c r="V51" s="74">
        <v>2.4694072249901695</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5.0061</v>
      </c>
      <c r="E52" s="74">
        <v>8.2041029999999999</v>
      </c>
      <c r="F52" s="74">
        <v>8.0982830000000003</v>
      </c>
      <c r="G52" s="74">
        <v>7.7655600000000007</v>
      </c>
      <c r="H52" s="74">
        <v>6.6890450000000001</v>
      </c>
      <c r="I52" s="74">
        <v>8.5612450000000013</v>
      </c>
      <c r="J52" s="74">
        <v>9.2063400000000009</v>
      </c>
      <c r="K52" s="74">
        <v>11.096860000000001</v>
      </c>
      <c r="L52" s="74">
        <v>11.160959999999999</v>
      </c>
      <c r="M52" s="74">
        <v>13.11965</v>
      </c>
      <c r="N52" s="74">
        <v>15.12717</v>
      </c>
      <c r="O52" s="74">
        <v>16.976990000000001</v>
      </c>
      <c r="P52" s="74">
        <v>15.892329999999999</v>
      </c>
      <c r="Q52" s="74">
        <v>16.52318</v>
      </c>
      <c r="R52" s="74">
        <v>15.26071</v>
      </c>
      <c r="S52" s="74">
        <v>11.76559</v>
      </c>
      <c r="T52" s="74">
        <v>13.6899</v>
      </c>
      <c r="U52" s="74">
        <v>14.37514</v>
      </c>
      <c r="V52" s="74">
        <v>11.484036186784291</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1.458896</v>
      </c>
      <c r="E53" s="74">
        <v>1.2725930000000001</v>
      </c>
      <c r="F53" s="74">
        <v>1.089156</v>
      </c>
      <c r="G53" s="74">
        <v>1.1608109999999998</v>
      </c>
      <c r="H53" s="74">
        <v>1.185651</v>
      </c>
      <c r="I53" s="74">
        <v>0.97450800000000004</v>
      </c>
      <c r="J53" s="74">
        <v>0.77196320000000007</v>
      </c>
      <c r="K53" s="74">
        <v>0.62960860000000007</v>
      </c>
      <c r="L53" s="74">
        <v>0.59712500000000002</v>
      </c>
      <c r="M53" s="74">
        <v>0.9525338000000001</v>
      </c>
      <c r="N53" s="74">
        <v>0.97641880000000003</v>
      </c>
      <c r="O53" s="74">
        <v>1.224823</v>
      </c>
      <c r="P53" s="74">
        <v>0.92718129999999999</v>
      </c>
      <c r="Q53" s="74">
        <v>0.77583740000000001</v>
      </c>
      <c r="R53" s="74">
        <v>0.67590729999999999</v>
      </c>
      <c r="S53" s="74">
        <v>0.65925469999999997</v>
      </c>
      <c r="T53" s="74">
        <v>0.58929830000000005</v>
      </c>
      <c r="U53" s="74">
        <v>0.47283999999999998</v>
      </c>
      <c r="V53" s="74">
        <v>0.37774321993101173</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9.3272139999999997</v>
      </c>
      <c r="E54" s="74">
        <v>8.1985409999999987</v>
      </c>
      <c r="F54" s="74">
        <v>7.9161159999999997</v>
      </c>
      <c r="G54" s="74">
        <v>8.2519449999999992</v>
      </c>
      <c r="H54" s="74">
        <v>7.7353639999999997</v>
      </c>
      <c r="I54" s="74">
        <v>7.5515309999999998</v>
      </c>
      <c r="J54" s="74">
        <v>7.0667870000000006</v>
      </c>
      <c r="K54" s="74">
        <v>7.3194290000000004</v>
      </c>
      <c r="L54" s="74">
        <v>8.4429670000000012</v>
      </c>
      <c r="M54" s="74">
        <v>8.3751850000000001</v>
      </c>
      <c r="N54" s="74">
        <v>8.4583719999999989</v>
      </c>
      <c r="O54" s="74">
        <v>9.0037090000000006</v>
      </c>
      <c r="P54" s="74">
        <v>9.3335930000000005</v>
      </c>
      <c r="Q54" s="74">
        <v>9.6488049999999994</v>
      </c>
      <c r="R54" s="74">
        <v>9.7107569999999992</v>
      </c>
      <c r="S54" s="74">
        <v>5.5579190000000001</v>
      </c>
      <c r="T54" s="74">
        <v>4.3974830000000003</v>
      </c>
      <c r="U54" s="74">
        <v>7.8132520000000003</v>
      </c>
      <c r="V54" s="74">
        <v>6.2418639891134795</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0.86138080000000006</v>
      </c>
      <c r="E55" s="74">
        <v>0.90093400000000001</v>
      </c>
      <c r="F55" s="74">
        <v>0.9437833000000001</v>
      </c>
      <c r="G55" s="74">
        <v>0.88774960000000003</v>
      </c>
      <c r="H55" s="74">
        <v>0.5636331</v>
      </c>
      <c r="I55" s="74">
        <v>0.39772940000000001</v>
      </c>
      <c r="J55" s="74">
        <v>0.21424650000000001</v>
      </c>
      <c r="K55" s="74">
        <v>0.32191910000000001</v>
      </c>
      <c r="L55" s="74">
        <v>0.47353970000000001</v>
      </c>
      <c r="M55" s="74">
        <v>0.51089550000000006</v>
      </c>
      <c r="N55" s="74">
        <v>0.75041210000000003</v>
      </c>
      <c r="O55" s="74">
        <v>0.99322479999999991</v>
      </c>
      <c r="P55" s="74">
        <v>1.139116</v>
      </c>
      <c r="Q55" s="74">
        <v>1.1249610000000001</v>
      </c>
      <c r="R55" s="74">
        <v>0.89304530000000004</v>
      </c>
      <c r="S55" s="74">
        <v>0.404003</v>
      </c>
      <c r="T55" s="74">
        <v>0.24172170000000001</v>
      </c>
      <c r="U55" s="74">
        <v>0.20507110000000001</v>
      </c>
      <c r="V55" s="74">
        <v>0.16382754764570365</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93.708100000000016</v>
      </c>
      <c r="E56" s="71">
        <v>90.667523999999986</v>
      </c>
      <c r="F56" s="71">
        <v>92.663014000000004</v>
      </c>
      <c r="G56" s="71">
        <v>87.675815</v>
      </c>
      <c r="H56" s="71">
        <v>82.800209999999993</v>
      </c>
      <c r="I56" s="71">
        <v>82.997150000000005</v>
      </c>
      <c r="J56" s="71">
        <v>76.688739999999996</v>
      </c>
      <c r="K56" s="71">
        <v>72.650389999999987</v>
      </c>
      <c r="L56" s="71">
        <v>69.370373999999998</v>
      </c>
      <c r="M56" s="71">
        <v>64.142753999999996</v>
      </c>
      <c r="N56" s="71">
        <v>70.124449999999996</v>
      </c>
      <c r="O56" s="71">
        <v>69.732533000000004</v>
      </c>
      <c r="P56" s="71">
        <v>72.982168999999999</v>
      </c>
      <c r="Q56" s="71">
        <v>75.369146999999998</v>
      </c>
      <c r="R56" s="71">
        <v>74.621280999999996</v>
      </c>
      <c r="S56" s="71">
        <v>68.372270999999998</v>
      </c>
      <c r="T56" s="71">
        <v>60.057003000000002</v>
      </c>
      <c r="U56" s="71">
        <v>73.389499999999998</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86.26485000000001</v>
      </c>
      <c r="E57" s="74">
        <v>81.335429999999988</v>
      </c>
      <c r="F57" s="74">
        <v>83.132210000000001</v>
      </c>
      <c r="G57" s="74">
        <v>79.086950000000002</v>
      </c>
      <c r="H57" s="74">
        <v>72.755459999999999</v>
      </c>
      <c r="I57" s="74">
        <v>69.981909999999999</v>
      </c>
      <c r="J57" s="74">
        <v>62.973480000000002</v>
      </c>
      <c r="K57" s="74">
        <v>62.457809999999995</v>
      </c>
      <c r="L57" s="74">
        <v>61.664139999999996</v>
      </c>
      <c r="M57" s="74">
        <v>55.170720000000003</v>
      </c>
      <c r="N57" s="74">
        <v>58.257400000000004</v>
      </c>
      <c r="O57" s="74">
        <v>60.873719999999999</v>
      </c>
      <c r="P57" s="74">
        <v>63.353730000000006</v>
      </c>
      <c r="Q57" s="74">
        <v>68.954679999999996</v>
      </c>
      <c r="R57" s="74">
        <v>67.626009999999994</v>
      </c>
      <c r="S57" s="74">
        <v>60.176850000000002</v>
      </c>
      <c r="T57" s="74">
        <v>54.20082</v>
      </c>
      <c r="U57" s="74">
        <v>53.387419999999999</v>
      </c>
      <c r="V57" s="74">
        <v>72.745310977728423</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7.4432499999999999</v>
      </c>
      <c r="E58" s="74">
        <v>9.3320939999999997</v>
      </c>
      <c r="F58" s="74">
        <v>9.5308039999999998</v>
      </c>
      <c r="G58" s="74">
        <v>8.5888650000000002</v>
      </c>
      <c r="H58" s="74">
        <v>10.044750000000001</v>
      </c>
      <c r="I58" s="74">
        <v>13.01524</v>
      </c>
      <c r="J58" s="74">
        <v>13.715260000000001</v>
      </c>
      <c r="K58" s="74">
        <v>10.19258</v>
      </c>
      <c r="L58" s="74">
        <v>7.7062340000000003</v>
      </c>
      <c r="M58" s="74">
        <v>8.972033999999999</v>
      </c>
      <c r="N58" s="74">
        <v>11.867049999999999</v>
      </c>
      <c r="O58" s="74">
        <v>8.8588129999999996</v>
      </c>
      <c r="P58" s="74">
        <v>9.6284390000000002</v>
      </c>
      <c r="Q58" s="74">
        <v>6.4144669999999993</v>
      </c>
      <c r="R58" s="74">
        <v>6.9952709999999998</v>
      </c>
      <c r="S58" s="74">
        <v>8.1954209999999996</v>
      </c>
      <c r="T58" s="74">
        <v>5.8561829999999997</v>
      </c>
      <c r="U58" s="74">
        <v>20.002080000000003</v>
      </c>
      <c r="V58" s="74">
        <v>27.254689022271585</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6.921227</v>
      </c>
      <c r="E59" s="74">
        <v>7.287992</v>
      </c>
      <c r="F59" s="74">
        <v>7.704148</v>
      </c>
      <c r="G59" s="74">
        <v>7.3741649999999996</v>
      </c>
      <c r="H59" s="74">
        <v>8.2085799999999995</v>
      </c>
      <c r="I59" s="74">
        <v>9.0577070000000006</v>
      </c>
      <c r="J59" s="74">
        <v>9.8395769999999985</v>
      </c>
      <c r="K59" s="74">
        <v>11.604040000000001</v>
      </c>
      <c r="L59" s="74">
        <v>11.35918</v>
      </c>
      <c r="M59" s="74">
        <v>9.123914000000001</v>
      </c>
      <c r="N59" s="74">
        <v>10.8642</v>
      </c>
      <c r="O59" s="74">
        <v>11.69862</v>
      </c>
      <c r="P59" s="74">
        <v>11.52454</v>
      </c>
      <c r="Q59" s="74">
        <v>10.8155</v>
      </c>
      <c r="R59" s="74">
        <v>9.9138120000000001</v>
      </c>
      <c r="S59" s="74">
        <v>8.1054239999999993</v>
      </c>
      <c r="T59" s="74">
        <v>8.2724599999999988</v>
      </c>
      <c r="U59" s="74">
        <v>9.5646070000000005</v>
      </c>
      <c r="V59" s="74">
        <v>13.032664073198482</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6.4244950000000003</v>
      </c>
      <c r="E60" s="74">
        <v>5.9218500000000001</v>
      </c>
      <c r="F60" s="74">
        <v>6.6310479999999998</v>
      </c>
      <c r="G60" s="74">
        <v>7.3728050000000005</v>
      </c>
      <c r="H60" s="74">
        <v>6.1385780000000008</v>
      </c>
      <c r="I60" s="74">
        <v>6.5923829999999999</v>
      </c>
      <c r="J60" s="74">
        <v>7.9303950000000007</v>
      </c>
      <c r="K60" s="74">
        <v>7.7808230000000007</v>
      </c>
      <c r="L60" s="74">
        <v>6.2566079999999999</v>
      </c>
      <c r="M60" s="74">
        <v>5.4975529999999999</v>
      </c>
      <c r="N60" s="74">
        <v>4.6794830000000003</v>
      </c>
      <c r="O60" s="74">
        <v>4.9694700000000003</v>
      </c>
      <c r="P60" s="74">
        <v>3.9428130000000001</v>
      </c>
      <c r="Q60" s="74">
        <v>4.3742330000000003</v>
      </c>
      <c r="R60" s="74">
        <v>4.3164489999999995</v>
      </c>
      <c r="S60" s="74">
        <v>4.217365</v>
      </c>
      <c r="T60" s="74">
        <v>3.685009</v>
      </c>
      <c r="U60" s="74">
        <v>4.9964319999999995</v>
      </c>
      <c r="V60" s="74">
        <v>6.8081019764407706</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8.0750410000000006</v>
      </c>
      <c r="E61" s="74">
        <v>7.9947870000000005</v>
      </c>
      <c r="F61" s="74">
        <v>7.3938410000000001</v>
      </c>
      <c r="G61" s="74">
        <v>6.9782419999999998</v>
      </c>
      <c r="H61" s="74">
        <v>5.2996040000000004</v>
      </c>
      <c r="I61" s="74">
        <v>4.6766829999999997</v>
      </c>
      <c r="J61" s="74">
        <v>4.9107560000000001</v>
      </c>
      <c r="K61" s="74">
        <v>5.389411</v>
      </c>
      <c r="L61" s="74">
        <v>4.4684059999999999</v>
      </c>
      <c r="M61" s="74">
        <v>3.965865</v>
      </c>
      <c r="N61" s="74">
        <v>3.2302070000000001</v>
      </c>
      <c r="O61" s="74">
        <v>3.2397610000000001</v>
      </c>
      <c r="P61" s="74">
        <v>2.9251729999999996</v>
      </c>
      <c r="Q61" s="74">
        <v>2.41411</v>
      </c>
      <c r="R61" s="74">
        <v>2.1319850000000002</v>
      </c>
      <c r="S61" s="74">
        <v>2.6755689999999999</v>
      </c>
      <c r="T61" s="74">
        <v>2.495905</v>
      </c>
      <c r="U61" s="74">
        <v>2.5565929999999999</v>
      </c>
      <c r="V61" s="74">
        <v>3.4835950646890907</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1.433692</v>
      </c>
      <c r="E62" s="74">
        <v>1.021865</v>
      </c>
      <c r="F62" s="74">
        <v>1.2539670000000001</v>
      </c>
      <c r="G62" s="74">
        <v>1.959516</v>
      </c>
      <c r="H62" s="74">
        <v>1.4901769999999999</v>
      </c>
      <c r="I62" s="74">
        <v>1.5271489999999999</v>
      </c>
      <c r="J62" s="74">
        <v>1.2426700000000002</v>
      </c>
      <c r="K62" s="74">
        <v>1.3556400000000002</v>
      </c>
      <c r="L62" s="74">
        <v>0.99516300000000002</v>
      </c>
      <c r="M62" s="74">
        <v>1.101971</v>
      </c>
      <c r="N62" s="74">
        <v>1.2344539999999999</v>
      </c>
      <c r="O62" s="74">
        <v>1.2591020000000002</v>
      </c>
      <c r="P62" s="74">
        <v>1.2921020000000001</v>
      </c>
      <c r="Q62" s="74">
        <v>1.6147229999999999</v>
      </c>
      <c r="R62" s="74">
        <v>1.452353</v>
      </c>
      <c r="S62" s="74">
        <v>1.2255809999999998</v>
      </c>
      <c r="T62" s="74">
        <v>1.204045</v>
      </c>
      <c r="U62" s="74">
        <v>1.155262</v>
      </c>
      <c r="V62" s="74">
        <v>1.5741516156943431</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1.426113</v>
      </c>
      <c r="E63" s="74">
        <v>1.2580119999999999</v>
      </c>
      <c r="F63" s="74">
        <v>1.7106759999999999</v>
      </c>
      <c r="G63" s="74">
        <v>1.164622</v>
      </c>
      <c r="H63" s="74">
        <v>0.72404330000000006</v>
      </c>
      <c r="I63" s="74">
        <v>0.80424839999999997</v>
      </c>
      <c r="J63" s="74">
        <v>0.90093400000000001</v>
      </c>
      <c r="K63" s="74">
        <v>1.2602090000000001</v>
      </c>
      <c r="L63" s="74">
        <v>1.2799860000000001</v>
      </c>
      <c r="M63" s="74">
        <v>0.98773129999999998</v>
      </c>
      <c r="N63" s="74">
        <v>0.93719110000000005</v>
      </c>
      <c r="O63" s="74">
        <v>1.067936</v>
      </c>
      <c r="P63" s="74">
        <v>1.1537639999999998</v>
      </c>
      <c r="Q63" s="74">
        <v>0.9576093</v>
      </c>
      <c r="R63" s="74">
        <v>0.95019969999999998</v>
      </c>
      <c r="S63" s="74">
        <v>0.51202720000000002</v>
      </c>
      <c r="T63" s="74">
        <v>0.56134820000000007</v>
      </c>
      <c r="U63" s="74">
        <v>0.55629879999999998</v>
      </c>
      <c r="V63" s="74">
        <v>0.75800870696761802</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542.33640627</v>
      </c>
      <c r="E64" s="71">
        <v>543.29084955999997</v>
      </c>
      <c r="F64" s="71">
        <v>532.32826321000005</v>
      </c>
      <c r="G64" s="71">
        <v>516.32099363999998</v>
      </c>
      <c r="H64" s="71">
        <v>468.98473512000004</v>
      </c>
      <c r="I64" s="71">
        <v>485.44476926999999</v>
      </c>
      <c r="J64" s="71">
        <v>446.19393248</v>
      </c>
      <c r="K64" s="71">
        <v>467.86384702999999</v>
      </c>
      <c r="L64" s="71">
        <v>455.19618188999999</v>
      </c>
      <c r="M64" s="71">
        <v>414.59342977</v>
      </c>
      <c r="N64" s="71">
        <v>402.46928674000003</v>
      </c>
      <c r="O64" s="71">
        <v>381.82710911999999</v>
      </c>
      <c r="P64" s="71">
        <v>366.84501548000003</v>
      </c>
      <c r="Q64" s="71">
        <v>360.72334895</v>
      </c>
      <c r="R64" s="71">
        <v>345.48680299</v>
      </c>
      <c r="S64" s="71">
        <v>307.55417823000005</v>
      </c>
      <c r="T64" s="71">
        <v>331.51611821</v>
      </c>
      <c r="U64" s="71">
        <v>322.88535164000001</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220.23000000000002</v>
      </c>
      <c r="E65" s="71">
        <v>215.06</v>
      </c>
      <c r="F65" s="71">
        <v>206.05</v>
      </c>
      <c r="G65" s="71">
        <v>200.33</v>
      </c>
      <c r="H65" s="71">
        <v>190.04</v>
      </c>
      <c r="I65" s="71">
        <v>192.6</v>
      </c>
      <c r="J65" s="71">
        <v>174.49</v>
      </c>
      <c r="K65" s="71">
        <v>180.31</v>
      </c>
      <c r="L65" s="71">
        <v>172.17</v>
      </c>
      <c r="M65" s="71">
        <v>152.26000000000002</v>
      </c>
      <c r="N65" s="71">
        <v>144.03</v>
      </c>
      <c r="O65" s="71">
        <v>133.61999999999998</v>
      </c>
      <c r="P65" s="71">
        <v>125.69</v>
      </c>
      <c r="Q65" s="71">
        <v>121.59</v>
      </c>
      <c r="R65" s="71">
        <v>114.54</v>
      </c>
      <c r="S65" s="71">
        <v>112.38</v>
      </c>
      <c r="T65" s="71">
        <v>112.75</v>
      </c>
      <c r="U65" s="71">
        <v>105.53999999999999</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56.58</v>
      </c>
      <c r="E66" s="71">
        <v>54.300000000000004</v>
      </c>
      <c r="F66" s="71">
        <v>52.28</v>
      </c>
      <c r="G66" s="71">
        <v>52.15</v>
      </c>
      <c r="H66" s="71">
        <v>50.77</v>
      </c>
      <c r="I66" s="71">
        <v>51.860000000000007</v>
      </c>
      <c r="J66" s="71">
        <v>46.61</v>
      </c>
      <c r="K66" s="71">
        <v>47.239999999999995</v>
      </c>
      <c r="L66" s="71">
        <v>46.75</v>
      </c>
      <c r="M66" s="71">
        <v>42.72</v>
      </c>
      <c r="N66" s="71">
        <v>42.8</v>
      </c>
      <c r="O66" s="71">
        <v>42.24</v>
      </c>
      <c r="P66" s="71">
        <v>41.06</v>
      </c>
      <c r="Q66" s="71">
        <v>40.669999999999995</v>
      </c>
      <c r="R66" s="71">
        <v>39.300000000000004</v>
      </c>
      <c r="S66" s="71">
        <v>39.65</v>
      </c>
      <c r="T66" s="71">
        <v>39.370000000000005</v>
      </c>
      <c r="U66" s="71">
        <v>36.159999999999997</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90.52000000000001</v>
      </c>
      <c r="E67" s="75">
        <v>86.75</v>
      </c>
      <c r="F67" s="75">
        <v>81.760000000000005</v>
      </c>
      <c r="G67" s="75">
        <v>80.850000000000009</v>
      </c>
      <c r="H67" s="75">
        <v>79.38000000000001</v>
      </c>
      <c r="I67" s="75">
        <v>80.56</v>
      </c>
      <c r="J67" s="75">
        <v>73.63</v>
      </c>
      <c r="K67" s="75">
        <v>74.429999999999993</v>
      </c>
      <c r="L67" s="75">
        <v>71.88</v>
      </c>
      <c r="M67" s="75">
        <v>65.740000000000009</v>
      </c>
      <c r="N67" s="75">
        <v>64.72999999999999</v>
      </c>
      <c r="O67" s="75">
        <v>62.4</v>
      </c>
      <c r="P67" s="75">
        <v>60.14</v>
      </c>
      <c r="Q67" s="75">
        <v>58.54</v>
      </c>
      <c r="R67" s="75">
        <v>55.629999999999995</v>
      </c>
      <c r="S67" s="75">
        <v>56.239999999999995</v>
      </c>
      <c r="T67" s="75">
        <v>54.07</v>
      </c>
      <c r="U67" s="75">
        <v>50.27</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2F00-000000000000}"/>
  </hyperlinks>
  <pageMargins left="0.18" right="0.25" top="0.75" bottom="0.75" header="0.3" footer="0.3"/>
  <pageSetup paperSize="9" scale="27"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Hoja37">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42.63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281</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45.184208960000007</v>
      </c>
      <c r="E4" s="66">
        <v>46.247152880000002</v>
      </c>
      <c r="F4" s="66">
        <v>46.182598929999997</v>
      </c>
      <c r="G4" s="66">
        <v>45.264523369999999</v>
      </c>
      <c r="H4" s="66">
        <v>42.554275699999998</v>
      </c>
      <c r="I4" s="66">
        <v>45.007813900000002</v>
      </c>
      <c r="J4" s="66">
        <v>43.392412900000004</v>
      </c>
      <c r="K4" s="66">
        <v>43.083456499999997</v>
      </c>
      <c r="L4" s="66">
        <v>43.086857909999999</v>
      </c>
      <c r="M4" s="66">
        <v>41.800712140000002</v>
      </c>
      <c r="N4" s="66">
        <v>41.875907930000004</v>
      </c>
      <c r="O4" s="66">
        <v>41.3236548</v>
      </c>
      <c r="P4" s="66">
        <v>43.189913449999999</v>
      </c>
      <c r="Q4" s="66">
        <v>43.255448880000003</v>
      </c>
      <c r="R4" s="66">
        <v>42.638274920000001</v>
      </c>
      <c r="S4" s="66">
        <v>40.240440970000002</v>
      </c>
      <c r="T4" s="66">
        <v>42.616048029999995</v>
      </c>
      <c r="U4" s="66">
        <v>42.632341719999999</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9.6325362299999995</v>
      </c>
      <c r="E5" s="74">
        <v>9.571431239999999</v>
      </c>
      <c r="F5" s="74">
        <v>9.6255307200000004</v>
      </c>
      <c r="G5" s="74">
        <v>9.6978944800000004</v>
      </c>
      <c r="H5" s="74">
        <v>9.1778611300000001</v>
      </c>
      <c r="I5" s="74">
        <v>8.9715993100000002</v>
      </c>
      <c r="J5" s="74">
        <v>8.7382629000000005</v>
      </c>
      <c r="K5" s="74">
        <v>8.6179112700000005</v>
      </c>
      <c r="L5" s="74">
        <v>8.2732129099999998</v>
      </c>
      <c r="M5" s="74">
        <v>8.8028723100000015</v>
      </c>
      <c r="N5" s="74">
        <v>8.6021843700000016</v>
      </c>
      <c r="O5" s="74">
        <v>7.9761383200000004</v>
      </c>
      <c r="P5" s="74">
        <v>9.3139866199999997</v>
      </c>
      <c r="Q5" s="74">
        <v>9.4140847699999988</v>
      </c>
      <c r="R5" s="74">
        <v>9.4624397200000008</v>
      </c>
      <c r="S5" s="74">
        <v>8.5171644000000004</v>
      </c>
      <c r="T5" s="74">
        <v>9.3723887000000001</v>
      </c>
      <c r="U5" s="74">
        <v>9.6407844100000002</v>
      </c>
      <c r="V5" s="74">
        <v>22.613781042849084</v>
      </c>
      <c r="AD5" s="113"/>
      <c r="AE5" s="113"/>
      <c r="AO5" s="114" t="s">
        <v>320</v>
      </c>
      <c r="AP5" s="115">
        <f t="shared" ref="AP5:BF5" si="0">+E4/D4-1</f>
        <v>2.352467697157179E-2</v>
      </c>
      <c r="AQ5" s="115">
        <f t="shared" si="0"/>
        <v>-1.3958470085175811E-3</v>
      </c>
      <c r="AR5" s="115">
        <f t="shared" si="0"/>
        <v>-1.9879252819693938E-2</v>
      </c>
      <c r="AS5" s="115">
        <f t="shared" si="0"/>
        <v>-5.9875758501773513E-2</v>
      </c>
      <c r="AT5" s="115">
        <f t="shared" si="0"/>
        <v>5.7656678668367212E-2</v>
      </c>
      <c r="AU5" s="115">
        <f t="shared" si="0"/>
        <v>-3.5891567708424055E-2</v>
      </c>
      <c r="AV5" s="115">
        <f t="shared" si="0"/>
        <v>-7.1200557736214032E-3</v>
      </c>
      <c r="AW5" s="115">
        <f t="shared" si="0"/>
        <v>7.8949329425315184E-5</v>
      </c>
      <c r="AX5" s="115">
        <f t="shared" si="0"/>
        <v>-2.9850071051514271E-2</v>
      </c>
      <c r="AY5" s="115">
        <f t="shared" si="0"/>
        <v>1.7989116967231933E-3</v>
      </c>
      <c r="AZ5" s="115">
        <f t="shared" si="0"/>
        <v>-1.3187848510010869E-2</v>
      </c>
      <c r="BA5" s="115">
        <f t="shared" si="0"/>
        <v>4.5161993996716943E-2</v>
      </c>
      <c r="BB5" s="115">
        <f t="shared" si="0"/>
        <v>1.5173781275545917E-3</v>
      </c>
      <c r="BC5" s="115">
        <f t="shared" si="0"/>
        <v>-1.4268120571634291E-2</v>
      </c>
      <c r="BD5" s="115">
        <f t="shared" si="0"/>
        <v>-5.6236654848230372E-2</v>
      </c>
      <c r="BE5" s="115">
        <f t="shared" si="0"/>
        <v>5.9035313797158651E-2</v>
      </c>
      <c r="BF5" s="115">
        <f t="shared" si="0"/>
        <v>3.8233695411027391E-4</v>
      </c>
    </row>
    <row r="6" spans="1:58" s="105" customFormat="1" ht="22.5" customHeight="1" x14ac:dyDescent="0.25">
      <c r="B6" s="111"/>
      <c r="C6" s="72" t="s">
        <v>0</v>
      </c>
      <c r="D6" s="74">
        <v>7.7034393099999994</v>
      </c>
      <c r="E6" s="74">
        <v>7.5928813399999999</v>
      </c>
      <c r="F6" s="74">
        <v>7.2384268300000008</v>
      </c>
      <c r="G6" s="74">
        <v>7.1735279300000006</v>
      </c>
      <c r="H6" s="74">
        <v>6.8032593100000005</v>
      </c>
      <c r="I6" s="74">
        <v>8.0693100900000001</v>
      </c>
      <c r="J6" s="74">
        <v>6.8088715300000002</v>
      </c>
      <c r="K6" s="74">
        <v>6.8559320399999999</v>
      </c>
      <c r="L6" s="74">
        <v>6.9458207700000001</v>
      </c>
      <c r="M6" s="74">
        <v>6.1820967300000005</v>
      </c>
      <c r="N6" s="74">
        <v>6.4828964500000001</v>
      </c>
      <c r="O6" s="74">
        <v>7.0163673900000001</v>
      </c>
      <c r="P6" s="74">
        <v>7.2010050300000001</v>
      </c>
      <c r="Q6" s="74">
        <v>6.8190969199999998</v>
      </c>
      <c r="R6" s="74">
        <v>7.1583122999999995</v>
      </c>
      <c r="S6" s="74">
        <v>7.2762490900000003</v>
      </c>
      <c r="T6" s="74">
        <v>7.7963751700000001</v>
      </c>
      <c r="U6" s="74">
        <v>6.2713628999999997</v>
      </c>
      <c r="V6" s="74">
        <v>14.710341133004034</v>
      </c>
      <c r="AI6" s="23"/>
      <c r="AO6" s="114" t="s">
        <v>319</v>
      </c>
      <c r="AP6" s="115">
        <f t="shared" ref="AP6:BF6" si="1">+E64/D64-1</f>
        <v>7.5305927664470751E-3</v>
      </c>
      <c r="AQ6" s="115">
        <f t="shared" si="1"/>
        <v>1.0619404060558502E-2</v>
      </c>
      <c r="AR6" s="115">
        <f t="shared" si="1"/>
        <v>-4.2269633323098188E-2</v>
      </c>
      <c r="AS6" s="115">
        <f t="shared" si="1"/>
        <v>-6.8437438921534088E-2</v>
      </c>
      <c r="AT6" s="115">
        <f t="shared" si="1"/>
        <v>3.4243644561052333E-2</v>
      </c>
      <c r="AU6" s="115">
        <f t="shared" si="1"/>
        <v>-2.9890581225362256E-2</v>
      </c>
      <c r="AV6" s="115">
        <f t="shared" si="1"/>
        <v>-3.1845635588426902E-2</v>
      </c>
      <c r="AW6" s="115">
        <f t="shared" si="1"/>
        <v>-3.8681590801738719E-2</v>
      </c>
      <c r="AX6" s="115">
        <f t="shared" si="1"/>
        <v>-2.5592528333611475E-2</v>
      </c>
      <c r="AY6" s="115">
        <f t="shared" si="1"/>
        <v>8.7050578530987188E-3</v>
      </c>
      <c r="AZ6" s="115">
        <f t="shared" si="1"/>
        <v>1.3711108579713471E-2</v>
      </c>
      <c r="BA6" s="115">
        <f t="shared" si="1"/>
        <v>1.6314997139452725E-2</v>
      </c>
      <c r="BB6" s="115">
        <f t="shared" si="1"/>
        <v>-1.1944128428370671E-2</v>
      </c>
      <c r="BC6" s="115">
        <f t="shared" si="1"/>
        <v>-4.8630541340091371E-2</v>
      </c>
      <c r="BD6" s="115">
        <f t="shared" si="1"/>
        <v>-8.7231269367952335E-2</v>
      </c>
      <c r="BE6" s="115">
        <f t="shared" si="1"/>
        <v>5.3246466005472115E-2</v>
      </c>
      <c r="BF6" s="115">
        <f t="shared" si="1"/>
        <v>3.2063731051024336E-2</v>
      </c>
    </row>
    <row r="7" spans="1:58" s="23" customFormat="1" ht="22.5" customHeight="1" x14ac:dyDescent="0.25">
      <c r="B7" s="72"/>
      <c r="C7" s="72" t="s">
        <v>5</v>
      </c>
      <c r="D7" s="74">
        <v>20.23365991</v>
      </c>
      <c r="E7" s="74">
        <v>20.99694066</v>
      </c>
      <c r="F7" s="74">
        <v>21.367958250000001</v>
      </c>
      <c r="G7" s="74">
        <v>19.7309926</v>
      </c>
      <c r="H7" s="74">
        <v>17.595394850000002</v>
      </c>
      <c r="I7" s="74">
        <v>18.616469260000002</v>
      </c>
      <c r="J7" s="74">
        <v>18.270926559999999</v>
      </c>
      <c r="K7" s="74">
        <v>17.258044330000001</v>
      </c>
      <c r="L7" s="74">
        <v>17.031874129999999</v>
      </c>
      <c r="M7" s="74">
        <v>15.877383680000001</v>
      </c>
      <c r="N7" s="74">
        <v>16.30733845</v>
      </c>
      <c r="O7" s="74">
        <v>16.366655189999999</v>
      </c>
      <c r="P7" s="74">
        <v>15.695815790000001</v>
      </c>
      <c r="Q7" s="74">
        <v>15.65379995</v>
      </c>
      <c r="R7" s="74">
        <v>14.165421480000001</v>
      </c>
      <c r="S7" s="74">
        <v>12.207271710000001</v>
      </c>
      <c r="T7" s="74">
        <v>12.76896726</v>
      </c>
      <c r="U7" s="74">
        <v>13.97059518</v>
      </c>
      <c r="V7" s="74">
        <v>32.769945577364354</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6.4442651699999995</v>
      </c>
      <c r="E8" s="74">
        <v>6.7877438799999998</v>
      </c>
      <c r="F8" s="74">
        <v>6.8205802299999991</v>
      </c>
      <c r="G8" s="74">
        <v>6.9193499100000002</v>
      </c>
      <c r="H8" s="74">
        <v>7.0905680499999999</v>
      </c>
      <c r="I8" s="74">
        <v>7.2964467900000001</v>
      </c>
      <c r="J8" s="74">
        <v>7.3707194999999999</v>
      </c>
      <c r="K8" s="74">
        <v>7.9026163399999998</v>
      </c>
      <c r="L8" s="74">
        <v>8.0123314699999995</v>
      </c>
      <c r="M8" s="74">
        <v>7.9028769499999996</v>
      </c>
      <c r="N8" s="74">
        <v>6.9949256499999999</v>
      </c>
      <c r="O8" s="74">
        <v>6.2816470200000003</v>
      </c>
      <c r="P8" s="74">
        <v>7.3854698000000001</v>
      </c>
      <c r="Q8" s="74">
        <v>7.7976731700000004</v>
      </c>
      <c r="R8" s="74">
        <v>7.8823435399999999</v>
      </c>
      <c r="S8" s="74">
        <v>7.8294590299999998</v>
      </c>
      <c r="T8" s="74">
        <v>8.0087299000000005</v>
      </c>
      <c r="U8" s="74">
        <v>8.0844671100000003</v>
      </c>
      <c r="V8" s="74">
        <v>18.963225532148883</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0.20467225999999999</v>
      </c>
      <c r="E9" s="74">
        <v>0.21936020000000001</v>
      </c>
      <c r="F9" s="74">
        <v>0.17970559999999999</v>
      </c>
      <c r="G9" s="74">
        <v>0.17409280999999999</v>
      </c>
      <c r="H9" s="74">
        <v>0.2089462</v>
      </c>
      <c r="I9" s="74">
        <v>0.23989475999999998</v>
      </c>
      <c r="J9" s="74">
        <v>0.16883116000000001</v>
      </c>
      <c r="K9" s="74">
        <v>0.18310836</v>
      </c>
      <c r="L9" s="74">
        <v>0.23518755</v>
      </c>
      <c r="M9" s="74">
        <v>0.16419318000000002</v>
      </c>
      <c r="N9" s="74">
        <v>0.1543534</v>
      </c>
      <c r="O9" s="74">
        <v>0.17204196999999999</v>
      </c>
      <c r="P9" s="74">
        <v>0.1607739</v>
      </c>
      <c r="Q9" s="74">
        <v>0.14007937999999998</v>
      </c>
      <c r="R9" s="74">
        <v>0.17269049</v>
      </c>
      <c r="S9" s="74">
        <v>0.18437402</v>
      </c>
      <c r="T9" s="74">
        <v>0.20713271999999999</v>
      </c>
      <c r="U9" s="74">
        <v>0.18001893999999999</v>
      </c>
      <c r="V9" s="74">
        <v>0.42225909423959268</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2.0504376999999998</v>
      </c>
      <c r="E10" s="74">
        <v>2.1488978599999999</v>
      </c>
      <c r="F10" s="74">
        <v>2.3131841300000002</v>
      </c>
      <c r="G10" s="74">
        <v>2.5078179399999998</v>
      </c>
      <c r="H10" s="74">
        <v>2.79146458</v>
      </c>
      <c r="I10" s="74">
        <v>3.0006898999999998</v>
      </c>
      <c r="J10" s="74">
        <v>3.2586109900000002</v>
      </c>
      <c r="K10" s="74">
        <v>3.4962340600000004</v>
      </c>
      <c r="L10" s="74">
        <v>3.80002131</v>
      </c>
      <c r="M10" s="74">
        <v>4.0228931000000001</v>
      </c>
      <c r="N10" s="74">
        <v>4.1404756900000006</v>
      </c>
      <c r="O10" s="74">
        <v>4.1978425999999995</v>
      </c>
      <c r="P10" s="74">
        <v>4.2812953900000004</v>
      </c>
      <c r="Q10" s="74">
        <v>4.3279135100000001</v>
      </c>
      <c r="R10" s="74">
        <v>4.6197570299999997</v>
      </c>
      <c r="S10" s="74">
        <v>4.7975439099999999</v>
      </c>
      <c r="T10" s="74">
        <v>5.1221328800000006</v>
      </c>
      <c r="U10" s="74">
        <v>5.3385753500000002</v>
      </c>
      <c r="V10" s="74">
        <v>12.522360101780494</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1.86568E-3</v>
      </c>
      <c r="E11" s="74">
        <v>4.2993099999999998E-3</v>
      </c>
      <c r="F11" s="74">
        <v>1.0941519999999998E-2</v>
      </c>
      <c r="G11" s="74">
        <v>2.2153430000000002E-2</v>
      </c>
      <c r="H11" s="74">
        <v>3.2411160000000001E-2</v>
      </c>
      <c r="I11" s="74">
        <v>8.1802769999999997E-2</v>
      </c>
      <c r="J11" s="74">
        <v>0.22179580999999998</v>
      </c>
      <c r="K11" s="74">
        <v>0.22054192</v>
      </c>
      <c r="L11" s="74">
        <v>0.21613287000000003</v>
      </c>
      <c r="M11" s="74">
        <v>0.22354951000000001</v>
      </c>
      <c r="N11" s="74">
        <v>0.24393539</v>
      </c>
      <c r="O11" s="74">
        <v>0.22604342999999999</v>
      </c>
      <c r="P11" s="74">
        <v>0.23996589000000002</v>
      </c>
      <c r="Q11" s="74">
        <v>0.25577303000000001</v>
      </c>
      <c r="R11" s="74">
        <v>0.26115490999999996</v>
      </c>
      <c r="S11" s="74">
        <v>0.26117624</v>
      </c>
      <c r="T11" s="74">
        <v>0.25090482000000003</v>
      </c>
      <c r="U11" s="74">
        <v>0.26774218999999999</v>
      </c>
      <c r="V11" s="74">
        <v>0.62802599903723988</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-1.0866672999999949</v>
      </c>
      <c r="E12" s="70">
        <v>-1.0744016099999953</v>
      </c>
      <c r="F12" s="70">
        <v>-1.3737283500000075</v>
      </c>
      <c r="G12" s="70">
        <v>-0.96130573000000652</v>
      </c>
      <c r="H12" s="70">
        <v>-1.145629580000012</v>
      </c>
      <c r="I12" s="70">
        <v>-1.2683989800000006</v>
      </c>
      <c r="J12" s="70">
        <v>-1.4456055500000033</v>
      </c>
      <c r="K12" s="70">
        <v>-1.450931820000001</v>
      </c>
      <c r="L12" s="70">
        <v>-1.4277231000000015</v>
      </c>
      <c r="M12" s="70">
        <v>-1.3751533199999955</v>
      </c>
      <c r="N12" s="70">
        <v>-1.0502014699999975</v>
      </c>
      <c r="O12" s="70">
        <v>-0.91308112000000108</v>
      </c>
      <c r="P12" s="70">
        <v>-1.0883989700000001</v>
      </c>
      <c r="Q12" s="70">
        <v>-1.1529718500000001</v>
      </c>
      <c r="R12" s="70">
        <v>-1.0838445500000091</v>
      </c>
      <c r="S12" s="70">
        <v>-0.83279742999999939</v>
      </c>
      <c r="T12" s="70">
        <v>-0.91058342000000891</v>
      </c>
      <c r="U12" s="70">
        <v>-1.121204359999993</v>
      </c>
      <c r="V12" s="70">
        <v>-2.6299384804236667</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28.746542990000002</v>
      </c>
      <c r="E13" s="71">
        <v>29.13284355</v>
      </c>
      <c r="F13" s="71">
        <v>28.33457129</v>
      </c>
      <c r="G13" s="71">
        <v>28.482341079999998</v>
      </c>
      <c r="H13" s="71">
        <v>27.109284850000002</v>
      </c>
      <c r="I13" s="71">
        <v>27.754985260000002</v>
      </c>
      <c r="J13" s="71">
        <v>26.801777580000003</v>
      </c>
      <c r="K13" s="71">
        <v>26.88442959</v>
      </c>
      <c r="L13" s="71">
        <v>26.58825745</v>
      </c>
      <c r="M13" s="71">
        <v>26.15608932</v>
      </c>
      <c r="N13" s="71">
        <v>26.362798269999999</v>
      </c>
      <c r="O13" s="71">
        <v>26.304443150000001</v>
      </c>
      <c r="P13" s="71">
        <v>28.050149879999999</v>
      </c>
      <c r="Q13" s="71">
        <v>27.86656073</v>
      </c>
      <c r="R13" s="71">
        <v>27.78672272</v>
      </c>
      <c r="S13" s="71">
        <v>26.724510419999998</v>
      </c>
      <c r="T13" s="71">
        <v>28.832812259999997</v>
      </c>
      <c r="U13" s="71">
        <v>28.476277070000002</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9.1489594699999994</v>
      </c>
      <c r="E14" s="74">
        <v>9.1919919699999983</v>
      </c>
      <c r="F14" s="74">
        <v>9.2521238200000013</v>
      </c>
      <c r="G14" s="74">
        <v>9.3051932300000004</v>
      </c>
      <c r="H14" s="74">
        <v>8.8024417499999998</v>
      </c>
      <c r="I14" s="74">
        <v>8.6401136399999992</v>
      </c>
      <c r="J14" s="74">
        <v>8.3721381699999995</v>
      </c>
      <c r="K14" s="74">
        <v>8.3238265299999998</v>
      </c>
      <c r="L14" s="74">
        <v>8.0370539999999995</v>
      </c>
      <c r="M14" s="74">
        <v>8.5464359200000004</v>
      </c>
      <c r="N14" s="74">
        <v>8.3684898299999997</v>
      </c>
      <c r="O14" s="74">
        <v>7.7397097299999995</v>
      </c>
      <c r="P14" s="74">
        <v>9.0619579900000016</v>
      </c>
      <c r="Q14" s="74">
        <v>9.1532937600000004</v>
      </c>
      <c r="R14" s="74">
        <v>9.2153357499999995</v>
      </c>
      <c r="S14" s="74">
        <v>8.3558091100000009</v>
      </c>
      <c r="T14" s="74">
        <v>9.2674119900000012</v>
      </c>
      <c r="U14" s="74">
        <v>9.5037053</v>
      </c>
      <c r="V14" s="74">
        <v>33.374114448451671</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6.1546552199999995</v>
      </c>
      <c r="E15" s="74">
        <v>6.1238911399999996</v>
      </c>
      <c r="F15" s="74">
        <v>5.8209899400000005</v>
      </c>
      <c r="G15" s="74">
        <v>5.88004032</v>
      </c>
      <c r="H15" s="74">
        <v>5.4444393099999999</v>
      </c>
      <c r="I15" s="74">
        <v>6.1122745500000004</v>
      </c>
      <c r="J15" s="74">
        <v>5.5423728199999998</v>
      </c>
      <c r="K15" s="74">
        <v>5.4435516999999995</v>
      </c>
      <c r="L15" s="74">
        <v>5.4342370899999999</v>
      </c>
      <c r="M15" s="74">
        <v>4.8603713600000003</v>
      </c>
      <c r="N15" s="74">
        <v>5.0956646600000006</v>
      </c>
      <c r="O15" s="74">
        <v>5.3810661299999998</v>
      </c>
      <c r="P15" s="74">
        <v>5.6037163200000002</v>
      </c>
      <c r="Q15" s="74">
        <v>5.2402196600000002</v>
      </c>
      <c r="R15" s="74">
        <v>5.2621212400000008</v>
      </c>
      <c r="S15" s="74">
        <v>5.2158165499999996</v>
      </c>
      <c r="T15" s="74">
        <v>5.5608976800000001</v>
      </c>
      <c r="U15" s="74">
        <v>4.9191814700000007</v>
      </c>
      <c r="V15" s="74">
        <v>17.274665005919612</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4.5879230799999995</v>
      </c>
      <c r="E16" s="74">
        <v>4.9097744099999998</v>
      </c>
      <c r="F16" s="74">
        <v>4.2855293899999998</v>
      </c>
      <c r="G16" s="74">
        <v>4.1635344600000002</v>
      </c>
      <c r="H16" s="74">
        <v>3.9500770599999999</v>
      </c>
      <c r="I16" s="74">
        <v>3.50757173</v>
      </c>
      <c r="J16" s="74">
        <v>3.4630510000000001</v>
      </c>
      <c r="K16" s="74">
        <v>3.5361142000000001</v>
      </c>
      <c r="L16" s="74">
        <v>3.498729</v>
      </c>
      <c r="M16" s="74">
        <v>3.2823758299999999</v>
      </c>
      <c r="N16" s="74">
        <v>3.2375982800000003</v>
      </c>
      <c r="O16" s="74">
        <v>3.2495884999999998</v>
      </c>
      <c r="P16" s="74">
        <v>3.28436218</v>
      </c>
      <c r="Q16" s="74">
        <v>3.2993949300000001</v>
      </c>
      <c r="R16" s="74">
        <v>2.9211672800000001</v>
      </c>
      <c r="S16" s="74">
        <v>2.8189924099999999</v>
      </c>
      <c r="T16" s="74">
        <v>2.9983452100000001</v>
      </c>
      <c r="U16" s="74">
        <v>3.1631996899999999</v>
      </c>
      <c r="V16" s="74">
        <v>11.108192556998461</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4.6058159999999999</v>
      </c>
      <c r="E17" s="74">
        <v>4.7451360000000005</v>
      </c>
      <c r="F17" s="74">
        <v>4.7577780000000001</v>
      </c>
      <c r="G17" s="74">
        <v>4.8243419999999997</v>
      </c>
      <c r="H17" s="74">
        <v>4.5665139999999997</v>
      </c>
      <c r="I17" s="74">
        <v>4.6600820000000001</v>
      </c>
      <c r="J17" s="74">
        <v>4.6110619999999995</v>
      </c>
      <c r="K17" s="74">
        <v>4.6310140000000004</v>
      </c>
      <c r="L17" s="74">
        <v>4.5737380000000005</v>
      </c>
      <c r="M17" s="74">
        <v>4.57348</v>
      </c>
      <c r="N17" s="74">
        <v>4.6815820000000006</v>
      </c>
      <c r="O17" s="74">
        <v>4.8006060000000002</v>
      </c>
      <c r="P17" s="74">
        <v>4.9334954399999997</v>
      </c>
      <c r="Q17" s="74">
        <v>4.99275761</v>
      </c>
      <c r="R17" s="74">
        <v>5.0196307100000004</v>
      </c>
      <c r="S17" s="74">
        <v>4.90592074</v>
      </c>
      <c r="T17" s="74">
        <v>5.15298911</v>
      </c>
      <c r="U17" s="74">
        <v>4.9727194299999997</v>
      </c>
      <c r="V17" s="74">
        <v>17.462673992727797</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2.4803378299999999</v>
      </c>
      <c r="E18" s="74">
        <v>2.3165997000000003</v>
      </c>
      <c r="F18" s="74">
        <v>2.2773510999999997</v>
      </c>
      <c r="G18" s="74">
        <v>2.2336981099999997</v>
      </c>
      <c r="H18" s="74">
        <v>2.0778398</v>
      </c>
      <c r="I18" s="74">
        <v>2.4344092599999998</v>
      </c>
      <c r="J18" s="74">
        <v>2.29897587</v>
      </c>
      <c r="K18" s="74">
        <v>2.3347114799999997</v>
      </c>
      <c r="L18" s="74">
        <v>2.2957466599999998</v>
      </c>
      <c r="M18" s="74">
        <v>2.0249148199999998</v>
      </c>
      <c r="N18" s="74">
        <v>2.0468205400000001</v>
      </c>
      <c r="O18" s="74">
        <v>2.1220093900000001</v>
      </c>
      <c r="P18" s="74">
        <v>2.1562727100000001</v>
      </c>
      <c r="Q18" s="74">
        <v>2.0881430000000001</v>
      </c>
      <c r="R18" s="74">
        <v>2.0479094799999999</v>
      </c>
      <c r="S18" s="74">
        <v>1.99889571</v>
      </c>
      <c r="T18" s="74">
        <v>2.1728201500000002</v>
      </c>
      <c r="U18" s="74">
        <v>2.1150719100000002</v>
      </c>
      <c r="V18" s="74">
        <v>7.4274874654462684</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1.7688514</v>
      </c>
      <c r="E19" s="74">
        <v>1.8454503299999998</v>
      </c>
      <c r="F19" s="74">
        <v>1.9407990400000001</v>
      </c>
      <c r="G19" s="74">
        <v>2.0755329599999999</v>
      </c>
      <c r="H19" s="74">
        <v>2.2679729399999999</v>
      </c>
      <c r="I19" s="74">
        <v>2.40053407</v>
      </c>
      <c r="J19" s="74">
        <v>2.5141777099999998</v>
      </c>
      <c r="K19" s="74">
        <v>2.6152116900000002</v>
      </c>
      <c r="L19" s="74">
        <v>2.7487526899999999</v>
      </c>
      <c r="M19" s="74">
        <v>2.8685114</v>
      </c>
      <c r="N19" s="74">
        <v>2.9326429800000002</v>
      </c>
      <c r="O19" s="74">
        <v>3.0114634000000002</v>
      </c>
      <c r="P19" s="74">
        <v>3.0103452399999999</v>
      </c>
      <c r="Q19" s="74">
        <v>3.09275178</v>
      </c>
      <c r="R19" s="74">
        <v>3.3205582699999998</v>
      </c>
      <c r="S19" s="74">
        <v>3.4290759</v>
      </c>
      <c r="T19" s="74">
        <v>3.6803481300000001</v>
      </c>
      <c r="U19" s="74">
        <v>3.8023992799999999</v>
      </c>
      <c r="V19" s="74">
        <v>13.352866565573137</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7.1018431099999999</v>
      </c>
      <c r="E20" s="71">
        <v>7.2549616299999995</v>
      </c>
      <c r="F20" s="71">
        <v>7.5852082599999999</v>
      </c>
      <c r="G20" s="71">
        <v>7.1935983100000005</v>
      </c>
      <c r="H20" s="71">
        <v>7.0679712300000004</v>
      </c>
      <c r="I20" s="71">
        <v>7.3877749599999998</v>
      </c>
      <c r="J20" s="71">
        <v>7.5227646000000004</v>
      </c>
      <c r="K20" s="71">
        <v>7.5179607299999995</v>
      </c>
      <c r="L20" s="71">
        <v>7.4745404500000001</v>
      </c>
      <c r="M20" s="71">
        <v>7.4087111400000003</v>
      </c>
      <c r="N20" s="71">
        <v>7.21452779</v>
      </c>
      <c r="O20" s="71">
        <v>7.1646665399999998</v>
      </c>
      <c r="P20" s="71">
        <v>7.4868294999999998</v>
      </c>
      <c r="Q20" s="71">
        <v>7.5712607799999994</v>
      </c>
      <c r="R20" s="71">
        <v>7.4867901100000003</v>
      </c>
      <c r="S20" s="71">
        <v>7.0148498900000007</v>
      </c>
      <c r="T20" s="71">
        <v>7.3170330799999999</v>
      </c>
      <c r="U20" s="71">
        <v>7.2848554299999995</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2.8036000000000002E-2</v>
      </c>
      <c r="E21" s="74">
        <v>2.2187999999999999E-2</v>
      </c>
      <c r="F21" s="74">
        <v>9.8900000000000012E-3</v>
      </c>
      <c r="G21" s="74">
        <v>1.1266E-2</v>
      </c>
      <c r="H21" s="74">
        <v>1.3416000000000001E-2</v>
      </c>
      <c r="I21" s="74">
        <v>1.7114000000000001E-2</v>
      </c>
      <c r="J21" s="74">
        <v>1.4964E-2</v>
      </c>
      <c r="K21" s="74">
        <v>9.7179999999999992E-3</v>
      </c>
      <c r="L21" s="74">
        <v>6.7939999999999997E-3</v>
      </c>
      <c r="M21" s="74">
        <v>9.0299999999999998E-3</v>
      </c>
      <c r="N21" s="74">
        <v>8.0839999999999992E-3</v>
      </c>
      <c r="O21" s="74">
        <v>7.9120000000000006E-3</v>
      </c>
      <c r="P21" s="74">
        <v>1.026642E-2</v>
      </c>
      <c r="Q21" s="74">
        <v>9.2743300000000008E-3</v>
      </c>
      <c r="R21" s="74">
        <v>1.015075E-2</v>
      </c>
      <c r="S21" s="74">
        <v>7.6962300000000001E-3</v>
      </c>
      <c r="T21" s="74">
        <v>7.9602500000000003E-3</v>
      </c>
      <c r="U21" s="74">
        <v>6.9285699999999993E-3</v>
      </c>
      <c r="V21" s="74">
        <v>9.5109231289165055E-2</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0.12642</v>
      </c>
      <c r="E22" s="74">
        <v>0.13476199999999999</v>
      </c>
      <c r="F22" s="74">
        <v>0.11781999999999999</v>
      </c>
      <c r="G22" s="74">
        <v>8.7548000000000001E-2</v>
      </c>
      <c r="H22" s="74">
        <v>8.3849999999999994E-2</v>
      </c>
      <c r="I22" s="74">
        <v>0.117132</v>
      </c>
      <c r="J22" s="74">
        <v>0.120142</v>
      </c>
      <c r="K22" s="74">
        <v>0.127194</v>
      </c>
      <c r="L22" s="74">
        <v>0.17415</v>
      </c>
      <c r="M22" s="74">
        <v>0.15531600000000001</v>
      </c>
      <c r="N22" s="74">
        <v>0.19470400000000002</v>
      </c>
      <c r="O22" s="74">
        <v>0.31906000000000001</v>
      </c>
      <c r="P22" s="74">
        <v>0.31643029</v>
      </c>
      <c r="Q22" s="74">
        <v>0.32253999</v>
      </c>
      <c r="R22" s="74">
        <v>0.49799245999999997</v>
      </c>
      <c r="S22" s="74">
        <v>0.58895896000000003</v>
      </c>
      <c r="T22" s="74">
        <v>0.62705808000000007</v>
      </c>
      <c r="U22" s="74">
        <v>0.36986327000000002</v>
      </c>
      <c r="V22" s="74">
        <v>5.0771531920435109</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4.3316480000000004</v>
      </c>
      <c r="E23" s="74">
        <v>4.3459240000000001</v>
      </c>
      <c r="F23" s="74">
        <v>4.7198519999999995</v>
      </c>
      <c r="G23" s="74">
        <v>4.2847780000000002</v>
      </c>
      <c r="H23" s="74">
        <v>4.0138780000000001</v>
      </c>
      <c r="I23" s="74">
        <v>4.0978140000000005</v>
      </c>
      <c r="J23" s="74">
        <v>4.0789799999999996</v>
      </c>
      <c r="K23" s="74">
        <v>3.8373200000000001</v>
      </c>
      <c r="L23" s="74">
        <v>3.597982</v>
      </c>
      <c r="M23" s="74">
        <v>3.571666</v>
      </c>
      <c r="N23" s="74">
        <v>3.5982399999999997</v>
      </c>
      <c r="O23" s="74">
        <v>3.6674699999999998</v>
      </c>
      <c r="P23" s="74">
        <v>3.6248906299999999</v>
      </c>
      <c r="Q23" s="74">
        <v>3.6066716099999998</v>
      </c>
      <c r="R23" s="74">
        <v>3.26457299</v>
      </c>
      <c r="S23" s="74">
        <v>2.7163245300000001</v>
      </c>
      <c r="T23" s="74">
        <v>2.9934222100000003</v>
      </c>
      <c r="U23" s="74">
        <v>3.1924465799999999</v>
      </c>
      <c r="V23" s="74">
        <v>43.823060192149896</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2.1266080000000001</v>
      </c>
      <c r="E24" s="74">
        <v>2.2399560000000003</v>
      </c>
      <c r="F24" s="74">
        <v>2.2507920000000001</v>
      </c>
      <c r="G24" s="74">
        <v>2.2833860000000001</v>
      </c>
      <c r="H24" s="74">
        <v>2.3398879999999997</v>
      </c>
      <c r="I24" s="74">
        <v>2.4078279999999999</v>
      </c>
      <c r="J24" s="74">
        <v>2.4323380000000001</v>
      </c>
      <c r="K24" s="74">
        <v>2.6078640000000002</v>
      </c>
      <c r="L24" s="74">
        <v>2.6440700000000001</v>
      </c>
      <c r="M24" s="74">
        <v>2.6079499999999998</v>
      </c>
      <c r="N24" s="74">
        <v>2.3083260000000001</v>
      </c>
      <c r="O24" s="74">
        <v>2.0729440000000001</v>
      </c>
      <c r="P24" s="74">
        <v>2.4372056</v>
      </c>
      <c r="Q24" s="74">
        <v>2.5732327500000003</v>
      </c>
      <c r="R24" s="74">
        <v>2.6011739699999996</v>
      </c>
      <c r="S24" s="74">
        <v>2.5837220799999998</v>
      </c>
      <c r="T24" s="74">
        <v>2.6428814800000002</v>
      </c>
      <c r="U24" s="74">
        <v>2.6678747700000001</v>
      </c>
      <c r="V24" s="74">
        <v>36.62220610464469</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0.26032217000000002</v>
      </c>
      <c r="E25" s="74">
        <v>0.28012779999999998</v>
      </c>
      <c r="F25" s="74">
        <v>0.21701317000000001</v>
      </c>
      <c r="G25" s="74">
        <v>0.20436481000000001</v>
      </c>
      <c r="H25" s="74">
        <v>0.25651280000000004</v>
      </c>
      <c r="I25" s="74">
        <v>0.29072978999999999</v>
      </c>
      <c r="J25" s="74">
        <v>0.22910538</v>
      </c>
      <c r="K25" s="74">
        <v>0.24597229999999998</v>
      </c>
      <c r="L25" s="74">
        <v>0.31299759999999999</v>
      </c>
      <c r="M25" s="74">
        <v>0.25462441000000002</v>
      </c>
      <c r="N25" s="74">
        <v>0.26408613000000003</v>
      </c>
      <c r="O25" s="74">
        <v>0.27537509999999998</v>
      </c>
      <c r="P25" s="74">
        <v>0.26143302999999996</v>
      </c>
      <c r="Q25" s="74">
        <v>0.23042994999999999</v>
      </c>
      <c r="R25" s="74">
        <v>0.27302300000000002</v>
      </c>
      <c r="S25" s="74">
        <v>0.29557882000000002</v>
      </c>
      <c r="T25" s="74">
        <v>0.31131346000000004</v>
      </c>
      <c r="U25" s="74">
        <v>0.26513383000000001</v>
      </c>
      <c r="V25" s="74">
        <v>3.6395208188778021</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6.3543249999999996E-2</v>
      </c>
      <c r="E26" s="74">
        <v>7.9612520000000006E-2</v>
      </c>
      <c r="F26" s="74">
        <v>0.10358356000000001</v>
      </c>
      <c r="G26" s="74">
        <v>0.12552206999999999</v>
      </c>
      <c r="H26" s="74">
        <v>0.15979926999999999</v>
      </c>
      <c r="I26" s="74">
        <v>0.18830439999999998</v>
      </c>
      <c r="J26" s="74">
        <v>0.23821742000000001</v>
      </c>
      <c r="K26" s="74">
        <v>0.29554450000000004</v>
      </c>
      <c r="L26" s="74">
        <v>0.35479996999999996</v>
      </c>
      <c r="M26" s="74">
        <v>0.40700721000000001</v>
      </c>
      <c r="N26" s="74">
        <v>0.41853026999999998</v>
      </c>
      <c r="O26" s="74">
        <v>0.41595001000000004</v>
      </c>
      <c r="P26" s="74">
        <v>0.43506153000000003</v>
      </c>
      <c r="Q26" s="74">
        <v>0.42216437000000001</v>
      </c>
      <c r="R26" s="74">
        <v>0.44000412</v>
      </c>
      <c r="S26" s="74">
        <v>0.45654433</v>
      </c>
      <c r="T26" s="74">
        <v>0.47177235000000001</v>
      </c>
      <c r="U26" s="74">
        <v>0.50325136999999998</v>
      </c>
      <c r="V26" s="74">
        <v>6.908186096975161</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1.83008E-3</v>
      </c>
      <c r="E27" s="74">
        <v>4.2484000000000003E-3</v>
      </c>
      <c r="F27" s="74">
        <v>1.07586E-2</v>
      </c>
      <c r="G27" s="74">
        <v>2.104085E-2</v>
      </c>
      <c r="H27" s="74">
        <v>2.4773759999999999E-2</v>
      </c>
      <c r="I27" s="74">
        <v>2.88524E-2</v>
      </c>
      <c r="J27" s="74">
        <v>3.4142260000000001E-2</v>
      </c>
      <c r="K27" s="74">
        <v>3.5760260000000002E-2</v>
      </c>
      <c r="L27" s="74">
        <v>4.1324630000000001E-2</v>
      </c>
      <c r="M27" s="74">
        <v>4.0982779999999996E-2</v>
      </c>
      <c r="N27" s="74">
        <v>4.9244629999999998E-2</v>
      </c>
      <c r="O27" s="74">
        <v>4.27383E-2</v>
      </c>
      <c r="P27" s="74">
        <v>5.0829270000000003E-2</v>
      </c>
      <c r="Q27" s="74">
        <v>5.2402379999999998E-2</v>
      </c>
      <c r="R27" s="74">
        <v>6.0201200000000003E-2</v>
      </c>
      <c r="S27" s="74">
        <v>6.0121139999999997E-2</v>
      </c>
      <c r="T27" s="74">
        <v>5.1731920000000001E-2</v>
      </c>
      <c r="U27" s="74">
        <v>5.5155040000000002E-2</v>
      </c>
      <c r="V27" s="74">
        <v>0.75711921162998297</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3.5599999999999998E-5</v>
      </c>
      <c r="E28" s="74">
        <v>5.0909999999999999E-5</v>
      </c>
      <c r="F28" s="74">
        <v>1.8291999999999999E-4</v>
      </c>
      <c r="G28" s="74">
        <v>1.1125799999999999E-3</v>
      </c>
      <c r="H28" s="74">
        <v>7.6374000000000008E-3</v>
      </c>
      <c r="I28" s="74">
        <v>5.2950369999999997E-2</v>
      </c>
      <c r="J28" s="74">
        <v>0.18765355</v>
      </c>
      <c r="K28" s="74">
        <v>0.18478165999999999</v>
      </c>
      <c r="L28" s="74">
        <v>0.17480824</v>
      </c>
      <c r="M28" s="74">
        <v>0.18256673000000001</v>
      </c>
      <c r="N28" s="74">
        <v>0.19469076000000002</v>
      </c>
      <c r="O28" s="74">
        <v>0.18330512999999998</v>
      </c>
      <c r="P28" s="74">
        <v>0.18913662000000001</v>
      </c>
      <c r="Q28" s="74">
        <v>0.20337065000000001</v>
      </c>
      <c r="R28" s="74">
        <v>0.20095371000000001</v>
      </c>
      <c r="S28" s="74">
        <v>0.20105510000000001</v>
      </c>
      <c r="T28" s="74">
        <v>0.19917289999999999</v>
      </c>
      <c r="U28" s="74">
        <v>0.21258715</v>
      </c>
      <c r="V28" s="74">
        <v>2.9182068476546283</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'[1]República Checa'!C29</f>
        <v>Otras renovables</v>
      </c>
      <c r="D29" s="74">
        <v>0.16340000999999837</v>
      </c>
      <c r="E29" s="74">
        <v>0.14809199999999922</v>
      </c>
      <c r="F29" s="74">
        <v>0.15531600999999906</v>
      </c>
      <c r="G29" s="74">
        <v>0.17457999999999974</v>
      </c>
      <c r="H29" s="74">
        <v>0.16821600000000014</v>
      </c>
      <c r="I29" s="74">
        <v>0.18704999999999927</v>
      </c>
      <c r="J29" s="74">
        <v>0.18722199000000028</v>
      </c>
      <c r="K29" s="74">
        <v>0.17380600999999984</v>
      </c>
      <c r="L29" s="74">
        <v>0.16761400999999942</v>
      </c>
      <c r="M29" s="74">
        <v>0.17956801000000144</v>
      </c>
      <c r="N29" s="74">
        <v>0.17862200000000072</v>
      </c>
      <c r="O29" s="74">
        <v>0.17991199999999985</v>
      </c>
      <c r="P29" s="74">
        <v>0.1615761099999995</v>
      </c>
      <c r="Q29" s="74">
        <v>0.15117475000000002</v>
      </c>
      <c r="R29" s="74">
        <v>0.13871791000000044</v>
      </c>
      <c r="S29" s="74">
        <v>0.10484870000000157</v>
      </c>
      <c r="T29" s="74">
        <v>1.1720429999998672E-2</v>
      </c>
      <c r="U29" s="74">
        <v>1.1614849999999066E-2</v>
      </c>
      <c r="V29" s="74">
        <v>0.15943830473515749</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28.746542990000002</v>
      </c>
      <c r="E30" s="71">
        <v>29.13284355</v>
      </c>
      <c r="F30" s="71">
        <v>28.33457129</v>
      </c>
      <c r="G30" s="71">
        <v>28.482341079999998</v>
      </c>
      <c r="H30" s="71">
        <v>27.109284850000002</v>
      </c>
      <c r="I30" s="71">
        <v>27.754985260000002</v>
      </c>
      <c r="J30" s="71">
        <v>26.801777580000003</v>
      </c>
      <c r="K30" s="71">
        <v>26.88442959</v>
      </c>
      <c r="L30" s="71">
        <v>26.58825745</v>
      </c>
      <c r="M30" s="71">
        <v>26.15608932</v>
      </c>
      <c r="N30" s="71">
        <v>26.362798269999999</v>
      </c>
      <c r="O30" s="71">
        <v>26.304443150000001</v>
      </c>
      <c r="P30" s="71">
        <v>28.050149879999999</v>
      </c>
      <c r="Q30" s="71">
        <v>27.86656073</v>
      </c>
      <c r="R30" s="71">
        <v>27.78672272</v>
      </c>
      <c r="S30" s="71">
        <v>26.724510419999998</v>
      </c>
      <c r="T30" s="71">
        <v>28.832812259999997</v>
      </c>
      <c r="U30" s="71">
        <v>28.476277070000002</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'[1]República Checa'!C31</f>
        <v>Industria</v>
      </c>
      <c r="D31" s="74">
        <v>9.64674589</v>
      </c>
      <c r="E31" s="74">
        <v>9.6651966200000015</v>
      </c>
      <c r="F31" s="74">
        <v>9.3801568800000013</v>
      </c>
      <c r="G31" s="74">
        <v>8.9461369600000005</v>
      </c>
      <c r="H31" s="74">
        <v>8.2081938300000008</v>
      </c>
      <c r="I31" s="74">
        <v>7.8336221899999998</v>
      </c>
      <c r="J31" s="74">
        <v>7.7298765299999994</v>
      </c>
      <c r="K31" s="74">
        <v>7.6633876000000001</v>
      </c>
      <c r="L31" s="74">
        <v>7.3771804799999998</v>
      </c>
      <c r="M31" s="74">
        <v>7.2992830599999996</v>
      </c>
      <c r="N31" s="74">
        <v>7.4199700799999997</v>
      </c>
      <c r="O31" s="74">
        <v>7.37762326</v>
      </c>
      <c r="P31" s="74">
        <v>7.6116475899999996</v>
      </c>
      <c r="Q31" s="74">
        <v>7.6545580099999997</v>
      </c>
      <c r="R31" s="74">
        <v>7.4692649499999995</v>
      </c>
      <c r="S31" s="74">
        <v>7.4136634900000002</v>
      </c>
      <c r="T31" s="74">
        <v>7.9228509799999998</v>
      </c>
      <c r="U31" s="74">
        <v>7.7322535200000004</v>
      </c>
      <c r="V31" s="74">
        <v>27.153316077774768</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5.71388754</v>
      </c>
      <c r="E32" s="74">
        <v>5.9273329700000001</v>
      </c>
      <c r="F32" s="74">
        <v>6.2354902499999998</v>
      </c>
      <c r="G32" s="74">
        <v>6.2585848200000003</v>
      </c>
      <c r="H32" s="74">
        <v>6.1531778000000008</v>
      </c>
      <c r="I32" s="74">
        <v>5.8476008400000001</v>
      </c>
      <c r="J32" s="74">
        <v>5.8698592600000001</v>
      </c>
      <c r="K32" s="74">
        <v>5.7472652799999997</v>
      </c>
      <c r="L32" s="74">
        <v>5.6959724899999999</v>
      </c>
      <c r="M32" s="74">
        <v>5.9094181200000007</v>
      </c>
      <c r="N32" s="74">
        <v>6.1611452799999995</v>
      </c>
      <c r="O32" s="74">
        <v>6.4088815199999996</v>
      </c>
      <c r="P32" s="74">
        <v>6.5994467500000003</v>
      </c>
      <c r="Q32" s="74">
        <v>6.6417315700000001</v>
      </c>
      <c r="R32" s="74">
        <v>6.7529171300000002</v>
      </c>
      <c r="S32" s="74">
        <v>6.3352795400000002</v>
      </c>
      <c r="T32" s="74">
        <v>6.8542422600000004</v>
      </c>
      <c r="U32" s="74">
        <v>7.0163973100000003</v>
      </c>
      <c r="V32" s="74">
        <v>24.639447399505162</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9.8710314099999987</v>
      </c>
      <c r="E33" s="74">
        <v>9.9571300699999998</v>
      </c>
      <c r="F33" s="74">
        <v>9.45035135</v>
      </c>
      <c r="G33" s="74">
        <v>9.7530938100000011</v>
      </c>
      <c r="H33" s="74">
        <v>9.6604257699999998</v>
      </c>
      <c r="I33" s="74">
        <v>10.710305850000001</v>
      </c>
      <c r="J33" s="74">
        <v>10.016148339999999</v>
      </c>
      <c r="K33" s="74">
        <v>10.169328999999999</v>
      </c>
      <c r="L33" s="74">
        <v>10.277464270000001</v>
      </c>
      <c r="M33" s="74">
        <v>9.4478393900000004</v>
      </c>
      <c r="N33" s="74">
        <v>9.7153186999999992</v>
      </c>
      <c r="O33" s="74">
        <v>10.1041343</v>
      </c>
      <c r="P33" s="74">
        <v>10.312643</v>
      </c>
      <c r="Q33" s="74">
        <v>10.046868559999998</v>
      </c>
      <c r="R33" s="74">
        <v>10.003350979999999</v>
      </c>
      <c r="S33" s="74">
        <v>9.9641105400000001</v>
      </c>
      <c r="T33" s="74">
        <v>10.620904760000002</v>
      </c>
      <c r="U33" s="74">
        <v>10.24207041</v>
      </c>
      <c r="V33" s="74">
        <v>35.967027518460647</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9.1489594699999994</v>
      </c>
      <c r="E34" s="71">
        <v>9.1919919699999983</v>
      </c>
      <c r="F34" s="71">
        <v>9.2521238200000013</v>
      </c>
      <c r="G34" s="71">
        <v>9.3051932300000004</v>
      </c>
      <c r="H34" s="71">
        <v>8.8024417499999998</v>
      </c>
      <c r="I34" s="71">
        <v>8.6401136399999992</v>
      </c>
      <c r="J34" s="71">
        <v>8.3721381699999995</v>
      </c>
      <c r="K34" s="71">
        <v>8.3238265299999998</v>
      </c>
      <c r="L34" s="71">
        <v>8.0370539999999995</v>
      </c>
      <c r="M34" s="71">
        <v>8.5464359200000004</v>
      </c>
      <c r="N34" s="71">
        <v>8.3684898299999997</v>
      </c>
      <c r="O34" s="71">
        <v>7.7397097299999995</v>
      </c>
      <c r="P34" s="71">
        <v>9.0619579900000016</v>
      </c>
      <c r="Q34" s="71">
        <v>9.1532937600000004</v>
      </c>
      <c r="R34" s="71">
        <v>9.2153357499999995</v>
      </c>
      <c r="S34" s="71">
        <v>8.3558091100000009</v>
      </c>
      <c r="T34" s="71">
        <v>9.2674119900000012</v>
      </c>
      <c r="U34" s="71">
        <v>9.5037053</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0.54236753999999998</v>
      </c>
      <c r="E35" s="74">
        <v>0.41306524999999999</v>
      </c>
      <c r="F35" s="74">
        <v>0.42137301000000005</v>
      </c>
      <c r="G35" s="74">
        <v>0.3694036</v>
      </c>
      <c r="H35" s="74">
        <v>0.36392774999999999</v>
      </c>
      <c r="I35" s="74">
        <v>0.40184555999999999</v>
      </c>
      <c r="J35" s="74">
        <v>0.34390174000000001</v>
      </c>
      <c r="K35" s="74">
        <v>0.30925053000000002</v>
      </c>
      <c r="L35" s="74">
        <v>0.20985851</v>
      </c>
      <c r="M35" s="74">
        <v>0.30069738000000001</v>
      </c>
      <c r="N35" s="74">
        <v>0.3057742</v>
      </c>
      <c r="O35" s="74">
        <v>0.14610860000000001</v>
      </c>
      <c r="P35" s="74">
        <v>0.12815727999999998</v>
      </c>
      <c r="Q35" s="74">
        <v>0.15731958000000001</v>
      </c>
      <c r="R35" s="74">
        <v>0.14188017</v>
      </c>
      <c r="S35" s="74">
        <v>0.18790312000000001</v>
      </c>
      <c r="T35" s="74">
        <v>0.21721763999999999</v>
      </c>
      <c r="U35" s="74">
        <v>0.21543219999999999</v>
      </c>
      <c r="V35" s="74">
        <v>2.2668232357752083</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5.5510101999999995</v>
      </c>
      <c r="E36" s="74">
        <v>5.7464520400000003</v>
      </c>
      <c r="F36" s="74">
        <v>6.0512767000000007</v>
      </c>
      <c r="G36" s="74">
        <v>5.9969483099999996</v>
      </c>
      <c r="H36" s="74">
        <v>5.81160576</v>
      </c>
      <c r="I36" s="74">
        <v>5.4704104100000004</v>
      </c>
      <c r="J36" s="74">
        <v>5.4240086199999995</v>
      </c>
      <c r="K36" s="74">
        <v>5.3234457800000001</v>
      </c>
      <c r="L36" s="74">
        <v>5.2709599499999999</v>
      </c>
      <c r="M36" s="74">
        <v>5.4362399200000002</v>
      </c>
      <c r="N36" s="74">
        <v>5.6929717000000002</v>
      </c>
      <c r="O36" s="74">
        <v>5.9198140099999996</v>
      </c>
      <c r="P36" s="74">
        <v>6.0865277999999998</v>
      </c>
      <c r="Q36" s="74">
        <v>6.1249975599999997</v>
      </c>
      <c r="R36" s="74">
        <v>6.1890478399999997</v>
      </c>
      <c r="S36" s="74">
        <v>5.7481166999999997</v>
      </c>
      <c r="T36" s="74">
        <v>6.2498486</v>
      </c>
      <c r="U36" s="74">
        <v>6.4403287600000008</v>
      </c>
      <c r="V36" s="74">
        <v>67.766503239531232</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4.7744619999999995E-2</v>
      </c>
      <c r="E37" s="74">
        <v>5.2805700000000004E-2</v>
      </c>
      <c r="F37" s="74">
        <v>4.5331249999999997E-2</v>
      </c>
      <c r="G37" s="74">
        <v>3.8911860000000006E-2</v>
      </c>
      <c r="H37" s="74">
        <v>2.237275E-2</v>
      </c>
      <c r="I37" s="74">
        <v>4.5188159999999998E-2</v>
      </c>
      <c r="J37" s="74">
        <v>4.9669749999999999E-2</v>
      </c>
      <c r="K37" s="74">
        <v>7.2978650000000006E-2</v>
      </c>
      <c r="L37" s="74">
        <v>5.9828699999999999E-2</v>
      </c>
      <c r="M37" s="74">
        <v>6.3240329999999997E-2</v>
      </c>
      <c r="N37" s="74">
        <v>7.5126970000000001E-2</v>
      </c>
      <c r="O37" s="74">
        <v>7.3165289999999994E-2</v>
      </c>
      <c r="P37" s="74">
        <v>7.3080610000000004E-2</v>
      </c>
      <c r="Q37" s="74">
        <v>7.3713809999999991E-2</v>
      </c>
      <c r="R37" s="74">
        <v>6.762747999999999E-2</v>
      </c>
      <c r="S37" s="74">
        <v>7.2504970000000002E-2</v>
      </c>
      <c r="T37" s="74">
        <v>7.5477000000000002E-2</v>
      </c>
      <c r="U37" s="74">
        <v>7.4674179999999993E-2</v>
      </c>
      <c r="V37" s="74">
        <v>0.78573753754759212</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6.1546552199999995</v>
      </c>
      <c r="E38" s="71">
        <v>6.1238911399999996</v>
      </c>
      <c r="F38" s="71">
        <v>5.8209899400000005</v>
      </c>
      <c r="G38" s="71">
        <v>5.88004032</v>
      </c>
      <c r="H38" s="71">
        <v>5.4444393099999999</v>
      </c>
      <c r="I38" s="71">
        <v>6.1122745500000004</v>
      </c>
      <c r="J38" s="71">
        <v>5.5423728199999998</v>
      </c>
      <c r="K38" s="71">
        <v>5.4435516999999995</v>
      </c>
      <c r="L38" s="71">
        <v>5.4342370899999999</v>
      </c>
      <c r="M38" s="71">
        <v>4.8603713600000003</v>
      </c>
      <c r="N38" s="71">
        <v>5.0956646600000006</v>
      </c>
      <c r="O38" s="71">
        <v>5.3810661299999998</v>
      </c>
      <c r="P38" s="71">
        <v>5.6037163200000002</v>
      </c>
      <c r="Q38" s="71">
        <v>5.2402196600000002</v>
      </c>
      <c r="R38" s="71">
        <v>5.2621212400000008</v>
      </c>
      <c r="S38" s="71">
        <v>5.2158165499999996</v>
      </c>
      <c r="T38" s="71">
        <v>5.5608976800000001</v>
      </c>
      <c r="U38" s="71">
        <v>4.9191814700000007</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2.4182165599999998</v>
      </c>
      <c r="E39" s="74">
        <v>2.4641244900000001</v>
      </c>
      <c r="F39" s="74">
        <v>2.4228723799999998</v>
      </c>
      <c r="G39" s="74">
        <v>2.2429618200000001</v>
      </c>
      <c r="H39" s="74">
        <v>1.9586288600000001</v>
      </c>
      <c r="I39" s="74">
        <v>2.21601034</v>
      </c>
      <c r="J39" s="74">
        <v>2.0646815999999997</v>
      </c>
      <c r="K39" s="74">
        <v>2.0366230499999998</v>
      </c>
      <c r="L39" s="74">
        <v>2.0578620999999999</v>
      </c>
      <c r="M39" s="74">
        <v>1.90405526</v>
      </c>
      <c r="N39" s="74">
        <v>1.98466761</v>
      </c>
      <c r="O39" s="74">
        <v>2.0160825999999998</v>
      </c>
      <c r="P39" s="74">
        <v>2.14069194</v>
      </c>
      <c r="Q39" s="74">
        <v>2.0232903100000001</v>
      </c>
      <c r="R39" s="74">
        <v>2.0291710800000002</v>
      </c>
      <c r="S39" s="74">
        <v>2.03427465</v>
      </c>
      <c r="T39" s="74">
        <v>2.2315336299999999</v>
      </c>
      <c r="U39" s="74">
        <v>1.97401922</v>
      </c>
      <c r="V39" s="74">
        <v>40.12901804982608</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8.9853400000000014E-3</v>
      </c>
      <c r="E40" s="74">
        <v>1.209698E-2</v>
      </c>
      <c r="F40" s="74">
        <v>4.7257499999999999E-3</v>
      </c>
      <c r="G40" s="74">
        <v>5.5253799999999999E-3</v>
      </c>
      <c r="H40" s="74">
        <v>6.6568699999999996E-3</v>
      </c>
      <c r="I40" s="74">
        <v>8.6394999999999996E-3</v>
      </c>
      <c r="J40" s="74">
        <v>1.0256959999999999E-2</v>
      </c>
      <c r="K40" s="74">
        <v>1.2463770000000001E-2</v>
      </c>
      <c r="L40" s="74">
        <v>1.36218E-2</v>
      </c>
      <c r="M40" s="74">
        <v>2.461002E-2</v>
      </c>
      <c r="N40" s="74">
        <v>3.5877079999999999E-2</v>
      </c>
      <c r="O40" s="74">
        <v>4.9053680000000002E-2</v>
      </c>
      <c r="P40" s="74">
        <v>5.577965E-2</v>
      </c>
      <c r="Q40" s="74">
        <v>6.0757689999999996E-2</v>
      </c>
      <c r="R40" s="74">
        <v>7.5380009999999997E-2</v>
      </c>
      <c r="S40" s="74">
        <v>7.6671110000000001E-2</v>
      </c>
      <c r="T40" s="74">
        <v>8.1755899999999992E-2</v>
      </c>
      <c r="U40" s="74">
        <v>7.2321440000000001E-2</v>
      </c>
      <c r="V40" s="74">
        <v>1.4701925603082089</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3.6596118799999999</v>
      </c>
      <c r="E41" s="74">
        <v>3.5826645500000001</v>
      </c>
      <c r="F41" s="74">
        <v>3.3275319799999998</v>
      </c>
      <c r="G41" s="74">
        <v>3.4818087700000002</v>
      </c>
      <c r="H41" s="74">
        <v>3.3683564800000001</v>
      </c>
      <c r="I41" s="74">
        <v>3.7331667799999995</v>
      </c>
      <c r="J41" s="74">
        <v>3.3117305400000001</v>
      </c>
      <c r="K41" s="74">
        <v>3.24638239</v>
      </c>
      <c r="L41" s="74">
        <v>3.2057145</v>
      </c>
      <c r="M41" s="74">
        <v>2.78073886</v>
      </c>
      <c r="N41" s="74">
        <v>2.9294809700000002</v>
      </c>
      <c r="O41" s="74">
        <v>3.1543172299999997</v>
      </c>
      <c r="P41" s="74">
        <v>3.25308223</v>
      </c>
      <c r="Q41" s="74">
        <v>3.0143676899999998</v>
      </c>
      <c r="R41" s="74">
        <v>2.99504116</v>
      </c>
      <c r="S41" s="74">
        <v>2.9504822299999995</v>
      </c>
      <c r="T41" s="74">
        <v>3.1124039400000001</v>
      </c>
      <c r="U41" s="74">
        <v>2.7532388999999999</v>
      </c>
      <c r="V41" s="74">
        <v>55.969451763282876</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9.1489590000000014</v>
      </c>
      <c r="E42" s="71">
        <v>9.1919920000000008</v>
      </c>
      <c r="F42" s="71">
        <v>9.2521240000000002</v>
      </c>
      <c r="G42" s="71">
        <v>9.3051929999999992</v>
      </c>
      <c r="H42" s="71">
        <v>8.8024419999999992</v>
      </c>
      <c r="I42" s="71">
        <v>8.6401139999999987</v>
      </c>
      <c r="J42" s="71">
        <v>8.3721380000000014</v>
      </c>
      <c r="K42" s="71">
        <v>8.3238269999999996</v>
      </c>
      <c r="L42" s="71">
        <v>8.0370539999999995</v>
      </c>
      <c r="M42" s="71">
        <v>8.5464359999999999</v>
      </c>
      <c r="N42" s="71">
        <v>8.3684899999999995</v>
      </c>
      <c r="O42" s="71">
        <v>7.7397099999999996</v>
      </c>
      <c r="P42" s="71">
        <v>9.0619580000000006</v>
      </c>
      <c r="Q42" s="71">
        <v>9.1532940000000007</v>
      </c>
      <c r="R42" s="71">
        <v>9.2153359999999989</v>
      </c>
      <c r="S42" s="71">
        <v>8.3558089999999989</v>
      </c>
      <c r="T42" s="71">
        <v>9.2674120000000002</v>
      </c>
      <c r="U42" s="71">
        <v>9.5037050000000001</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2.1252869999999997</v>
      </c>
      <c r="E43" s="74">
        <v>2.1035680000000001</v>
      </c>
      <c r="F43" s="74">
        <v>2.1948119999999998</v>
      </c>
      <c r="G43" s="74">
        <v>2.1109059999999999</v>
      </c>
      <c r="H43" s="74">
        <v>2.0569830000000002</v>
      </c>
      <c r="I43" s="74">
        <v>1.8679539999999999</v>
      </c>
      <c r="J43" s="74">
        <v>1.795898</v>
      </c>
      <c r="K43" s="74">
        <v>1.67397</v>
      </c>
      <c r="L43" s="74">
        <v>1.573909</v>
      </c>
      <c r="M43" s="74">
        <v>1.557936</v>
      </c>
      <c r="N43" s="74">
        <v>1.570454</v>
      </c>
      <c r="O43" s="74">
        <v>1.61744</v>
      </c>
      <c r="P43" s="74">
        <v>1.600258</v>
      </c>
      <c r="Q43" s="74">
        <v>1.6014110000000001</v>
      </c>
      <c r="R43" s="74">
        <v>1.6016239999999999</v>
      </c>
      <c r="S43" s="74">
        <v>1.455951</v>
      </c>
      <c r="T43" s="74">
        <v>1.5859349999999999</v>
      </c>
      <c r="U43" s="74">
        <v>1.6547590000000001</v>
      </c>
      <c r="V43" s="74">
        <v>17.411725216639194</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3.8224360000000002</v>
      </c>
      <c r="E44" s="74">
        <v>4.0247080000000004</v>
      </c>
      <c r="F44" s="74">
        <v>4.1842309999999996</v>
      </c>
      <c r="G44" s="74">
        <v>4.2370320000000001</v>
      </c>
      <c r="H44" s="74">
        <v>4.1027769999999997</v>
      </c>
      <c r="I44" s="74">
        <v>3.9646919999999999</v>
      </c>
      <c r="J44" s="74">
        <v>3.9650349999999999</v>
      </c>
      <c r="K44" s="74">
        <v>3.956388</v>
      </c>
      <c r="L44" s="74">
        <v>3.9936970000000001</v>
      </c>
      <c r="M44" s="74">
        <v>4.1576040000000001</v>
      </c>
      <c r="N44" s="74">
        <v>4.3950209999999998</v>
      </c>
      <c r="O44" s="74">
        <v>4.5903700000000001</v>
      </c>
      <c r="P44" s="74">
        <v>4.7372329999999998</v>
      </c>
      <c r="Q44" s="74">
        <v>4.7900400000000003</v>
      </c>
      <c r="R44" s="74">
        <v>4.8509769999999994</v>
      </c>
      <c r="S44" s="74">
        <v>4.5629419999999996</v>
      </c>
      <c r="T44" s="74">
        <v>4.9290799999999999</v>
      </c>
      <c r="U44" s="74">
        <v>5.0083140000000004</v>
      </c>
      <c r="V44" s="74">
        <v>52.698542305343018</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0.39337179999999999</v>
      </c>
      <c r="E45" s="74">
        <v>0.22999910000000001</v>
      </c>
      <c r="F45" s="74">
        <v>0.24239279999999999</v>
      </c>
      <c r="G45" s="74">
        <v>0.1726192</v>
      </c>
      <c r="H45" s="74">
        <v>0.13938110000000001</v>
      </c>
      <c r="I45" s="74">
        <v>0.13242619999999999</v>
      </c>
      <c r="J45" s="74">
        <v>7.6383920000000008E-2</v>
      </c>
      <c r="K45" s="74">
        <v>6.3224970000000005E-2</v>
      </c>
      <c r="L45" s="74">
        <v>4.9027899999999999E-2</v>
      </c>
      <c r="M45" s="74">
        <v>3.5850769999999997E-2</v>
      </c>
      <c r="N45" s="74">
        <v>2.73598E-2</v>
      </c>
      <c r="O45" s="74">
        <v>3.6794210000000001E-2</v>
      </c>
      <c r="P45" s="74">
        <v>3.3963889999999997E-2</v>
      </c>
      <c r="Q45" s="74">
        <v>2.5472909999999998E-2</v>
      </c>
      <c r="R45" s="74">
        <v>1.0377850000000001E-2</v>
      </c>
      <c r="S45" s="74">
        <v>3.7738609999999999E-2</v>
      </c>
      <c r="T45" s="74">
        <v>4.9058950000000004E-2</v>
      </c>
      <c r="U45" s="74">
        <v>5.102131E-2</v>
      </c>
      <c r="V45" s="74">
        <v>0.53685704680437785</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2.7601030000000002E-2</v>
      </c>
      <c r="E46" s="74">
        <v>1.447884E-2</v>
      </c>
      <c r="F46" s="74">
        <v>3.5162889999999995E-2</v>
      </c>
      <c r="G46" s="74">
        <v>4.4470719999999998E-2</v>
      </c>
      <c r="H46" s="74">
        <v>2.9991879999999999E-2</v>
      </c>
      <c r="I46" s="74">
        <v>2.7923469999999999E-2</v>
      </c>
      <c r="J46" s="74">
        <v>4.3436509999999998E-2</v>
      </c>
      <c r="K46" s="74">
        <v>1.964985E-2</v>
      </c>
      <c r="L46" s="74">
        <v>1.7581450000000002E-2</v>
      </c>
      <c r="M46" s="74">
        <v>1.6547239999999998E-2</v>
      </c>
      <c r="N46" s="74">
        <v>3.5162889999999995E-2</v>
      </c>
      <c r="O46" s="74">
        <v>3.92997E-2</v>
      </c>
      <c r="P46" s="74">
        <v>4.9641730000000002E-2</v>
      </c>
      <c r="Q46" s="74">
        <v>3.1026080000000001E-2</v>
      </c>
      <c r="R46" s="74">
        <v>4.4470719999999998E-2</v>
      </c>
      <c r="S46" s="74">
        <v>3.92997E-2</v>
      </c>
      <c r="T46" s="74">
        <v>4.8607529999999996E-2</v>
      </c>
      <c r="U46" s="74">
        <v>9.2044039999999994E-2</v>
      </c>
      <c r="V46" s="74">
        <v>0.96850691388253307</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0.27745039999999999</v>
      </c>
      <c r="E47" s="74">
        <v>0.26365060000000001</v>
      </c>
      <c r="F47" s="74">
        <v>0.233019</v>
      </c>
      <c r="G47" s="74">
        <v>0.22924180000000002</v>
      </c>
      <c r="H47" s="74">
        <v>0.19884469999999999</v>
      </c>
      <c r="I47" s="74">
        <v>0.21456749999999999</v>
      </c>
      <c r="J47" s="74">
        <v>0.22080719999999998</v>
      </c>
      <c r="K47" s="74">
        <v>0.25421320000000003</v>
      </c>
      <c r="L47" s="74">
        <v>0.26990539999999996</v>
      </c>
      <c r="M47" s="74">
        <v>0.35673549999999998</v>
      </c>
      <c r="N47" s="74">
        <v>0.29187450000000004</v>
      </c>
      <c r="O47" s="74">
        <v>0.3002436</v>
      </c>
      <c r="P47" s="74">
        <v>0.45088850000000003</v>
      </c>
      <c r="Q47" s="74">
        <v>0.46239609999999998</v>
      </c>
      <c r="R47" s="74">
        <v>0.47599599999999997</v>
      </c>
      <c r="S47" s="74">
        <v>0.38079680000000005</v>
      </c>
      <c r="T47" s="74">
        <v>0.44147320000000001</v>
      </c>
      <c r="U47" s="74">
        <v>0.43214069999999999</v>
      </c>
      <c r="V47" s="74">
        <v>4.5470761139997506</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18.560130000000001</v>
      </c>
      <c r="E48" s="71">
        <v>18.804608000000002</v>
      </c>
      <c r="F48" s="71">
        <v>17.488618000000002</v>
      </c>
      <c r="G48" s="71">
        <v>18.282377</v>
      </c>
      <c r="H48" s="71">
        <v>17.475290000000001</v>
      </c>
      <c r="I48" s="71">
        <v>17.585346000000001</v>
      </c>
      <c r="J48" s="71">
        <v>17.872945999999999</v>
      </c>
      <c r="K48" s="71">
        <v>16.307535000000001</v>
      </c>
      <c r="L48" s="71">
        <v>16.992657000000001</v>
      </c>
      <c r="M48" s="71">
        <v>16.844771000000001</v>
      </c>
      <c r="N48" s="71">
        <v>17.331001000000001</v>
      </c>
      <c r="O48" s="71">
        <v>17.012982000000001</v>
      </c>
      <c r="P48" s="71">
        <v>19.128135999999998</v>
      </c>
      <c r="Q48" s="71">
        <v>18.600805000000001</v>
      </c>
      <c r="R48" s="71">
        <v>19.718468000000001</v>
      </c>
      <c r="S48" s="71">
        <v>16.776457000000001</v>
      </c>
      <c r="T48" s="71">
        <v>18.588652</v>
      </c>
      <c r="U48" s="71">
        <v>18.652963</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10.956389999999999</v>
      </c>
      <c r="E49" s="74">
        <v>10.804780000000001</v>
      </c>
      <c r="F49" s="74">
        <v>10.65502</v>
      </c>
      <c r="G49" s="74">
        <v>11.18558</v>
      </c>
      <c r="H49" s="74">
        <v>10.375290000000001</v>
      </c>
      <c r="I49" s="74">
        <v>10.608969999999999</v>
      </c>
      <c r="J49" s="74">
        <v>10.230469999999999</v>
      </c>
      <c r="K49" s="74">
        <v>10.19999</v>
      </c>
      <c r="L49" s="74">
        <v>10.0246</v>
      </c>
      <c r="M49" s="74">
        <v>10.89217</v>
      </c>
      <c r="N49" s="74">
        <v>11.16662</v>
      </c>
      <c r="O49" s="74">
        <v>10.297870000000001</v>
      </c>
      <c r="P49" s="74">
        <v>11.793419999999999</v>
      </c>
      <c r="Q49" s="74">
        <v>11.99733</v>
      </c>
      <c r="R49" s="74">
        <v>11.86214</v>
      </c>
      <c r="S49" s="74">
        <v>10.51628</v>
      </c>
      <c r="T49" s="74">
        <v>11.40565</v>
      </c>
      <c r="U49" s="74">
        <v>11.553520000000001</v>
      </c>
      <c r="V49" s="74">
        <v>61.939328352283759</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7.6037400000000002</v>
      </c>
      <c r="E50" s="74">
        <v>7.9998280000000008</v>
      </c>
      <c r="F50" s="74">
        <v>6.8335980000000003</v>
      </c>
      <c r="G50" s="74">
        <v>7.0967969999999996</v>
      </c>
      <c r="H50" s="74">
        <v>7.1</v>
      </c>
      <c r="I50" s="74">
        <v>6.9763760000000001</v>
      </c>
      <c r="J50" s="74">
        <v>7.6424759999999994</v>
      </c>
      <c r="K50" s="74">
        <v>6.107545</v>
      </c>
      <c r="L50" s="74">
        <v>6.9680569999999999</v>
      </c>
      <c r="M50" s="74">
        <v>5.9526009999999996</v>
      </c>
      <c r="N50" s="74">
        <v>6.1643810000000006</v>
      </c>
      <c r="O50" s="74">
        <v>6.7151120000000004</v>
      </c>
      <c r="P50" s="74">
        <v>7.3347160000000002</v>
      </c>
      <c r="Q50" s="74">
        <v>6.6034750000000004</v>
      </c>
      <c r="R50" s="74">
        <v>7.8563280000000004</v>
      </c>
      <c r="S50" s="74">
        <v>6.2601769999999997</v>
      </c>
      <c r="T50" s="74">
        <v>7.1830020000000001</v>
      </c>
      <c r="U50" s="74">
        <v>7.0994429999999999</v>
      </c>
      <c r="V50" s="74">
        <v>38.060671647716241</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0.82943060000000002</v>
      </c>
      <c r="E51" s="74">
        <v>0.64990819999999994</v>
      </c>
      <c r="F51" s="74">
        <v>0.72707080000000002</v>
      </c>
      <c r="G51" s="74">
        <v>0.66489359999999997</v>
      </c>
      <c r="H51" s="74">
        <v>0.71308729999999998</v>
      </c>
      <c r="I51" s="74">
        <v>0.61173370000000005</v>
      </c>
      <c r="J51" s="74">
        <v>0.64554979999999995</v>
      </c>
      <c r="K51" s="74">
        <v>0.47933519999999996</v>
      </c>
      <c r="L51" s="74">
        <v>0.58849580000000001</v>
      </c>
      <c r="M51" s="74">
        <v>0.47120119999999999</v>
      </c>
      <c r="N51" s="74">
        <v>0.54296500000000003</v>
      </c>
      <c r="O51" s="74">
        <v>0.8403932999999999</v>
      </c>
      <c r="P51" s="74">
        <v>0.60977360000000003</v>
      </c>
      <c r="Q51" s="74">
        <v>0.74817430000000007</v>
      </c>
      <c r="R51" s="74">
        <v>0.58434750000000002</v>
      </c>
      <c r="S51" s="74">
        <v>0.5862174</v>
      </c>
      <c r="T51" s="74">
        <v>0.62039009999999994</v>
      </c>
      <c r="U51" s="74">
        <v>0.61152739999999994</v>
      </c>
      <c r="V51" s="74">
        <v>3.2784464323442877</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1.309779</v>
      </c>
      <c r="E52" s="74">
        <v>1.2894600000000001</v>
      </c>
      <c r="F52" s="74">
        <v>1.622436</v>
      </c>
      <c r="G52" s="74">
        <v>1.413027</v>
      </c>
      <c r="H52" s="74">
        <v>1.3364559999999999</v>
      </c>
      <c r="I52" s="74">
        <v>1.2561199999999999</v>
      </c>
      <c r="J52" s="74">
        <v>1.645767</v>
      </c>
      <c r="K52" s="74">
        <v>1.4887760000000001</v>
      </c>
      <c r="L52" s="74">
        <v>1.7074800000000001</v>
      </c>
      <c r="M52" s="74">
        <v>1.806181</v>
      </c>
      <c r="N52" s="74">
        <v>2.224691</v>
      </c>
      <c r="O52" s="74">
        <v>2.8615430000000002</v>
      </c>
      <c r="P52" s="74">
        <v>2.0844650000000002</v>
      </c>
      <c r="Q52" s="74">
        <v>2.3657939999999997</v>
      </c>
      <c r="R52" s="74">
        <v>2.1730900000000002</v>
      </c>
      <c r="S52" s="74">
        <v>2.5656909999999997</v>
      </c>
      <c r="T52" s="74">
        <v>2.6983490000000003</v>
      </c>
      <c r="U52" s="74">
        <v>2.3597689999999996</v>
      </c>
      <c r="V52" s="74">
        <v>12.650906989951139</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9.4788380000000005E-2</v>
      </c>
      <c r="E53" s="74">
        <v>0.13629580000000002</v>
      </c>
      <c r="F53" s="74">
        <v>0.11440940000000001</v>
      </c>
      <c r="G53" s="74">
        <v>6.5443539999999994E-2</v>
      </c>
      <c r="H53" s="74">
        <v>0.1005061</v>
      </c>
      <c r="I53" s="74">
        <v>6.8104899999999996E-2</v>
      </c>
      <c r="J53" s="74">
        <v>2.734733E-2</v>
      </c>
      <c r="K53" s="74">
        <v>2.736603E-2</v>
      </c>
      <c r="L53" s="74">
        <v>1.2256970000000001E-2</v>
      </c>
      <c r="M53" s="74">
        <v>1.226474E-2</v>
      </c>
      <c r="N53" s="74">
        <v>1.8868799999999999E-3</v>
      </c>
      <c r="O53" s="74">
        <v>0</v>
      </c>
      <c r="P53" s="74">
        <v>0</v>
      </c>
      <c r="Q53" s="74">
        <v>1.8868799999999999E-3</v>
      </c>
      <c r="R53" s="74">
        <v>0</v>
      </c>
      <c r="S53" s="74">
        <v>1.320851E-2</v>
      </c>
      <c r="T53" s="74">
        <v>1.6038500000000001E-2</v>
      </c>
      <c r="U53" s="74">
        <v>9.434409999999999E-3</v>
      </c>
      <c r="V53" s="74">
        <v>5.0578613167248543E-2</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0.20854110000000001</v>
      </c>
      <c r="E54" s="74">
        <v>0.23579820000000001</v>
      </c>
      <c r="F54" s="74">
        <v>0.2523455</v>
      </c>
      <c r="G54" s="74">
        <v>0.24614030000000001</v>
      </c>
      <c r="H54" s="74">
        <v>0.28647420000000001</v>
      </c>
      <c r="I54" s="74">
        <v>0.21201159999999999</v>
      </c>
      <c r="J54" s="74">
        <v>0.18719069999999999</v>
      </c>
      <c r="K54" s="74">
        <v>0.20270369999999999</v>
      </c>
      <c r="L54" s="74">
        <v>0.1768487</v>
      </c>
      <c r="M54" s="74">
        <v>0.13030950000000002</v>
      </c>
      <c r="N54" s="74">
        <v>0.14478839999999998</v>
      </c>
      <c r="O54" s="74">
        <v>0.28233740000000002</v>
      </c>
      <c r="P54" s="74">
        <v>0.21408000000000002</v>
      </c>
      <c r="Q54" s="74">
        <v>0.26268750000000002</v>
      </c>
      <c r="R54" s="74">
        <v>0.26268750000000002</v>
      </c>
      <c r="S54" s="74">
        <v>0.10238609999999999</v>
      </c>
      <c r="T54" s="74">
        <v>9.9283460000000004E-2</v>
      </c>
      <c r="U54" s="74">
        <v>0.1747803</v>
      </c>
      <c r="V54" s="74">
        <v>0.93701091885509025</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0.13448929999999998</v>
      </c>
      <c r="E55" s="74">
        <v>0.13565430000000001</v>
      </c>
      <c r="F55" s="74">
        <v>0.10502259999999999</v>
      </c>
      <c r="G55" s="74">
        <v>8.5834810000000011E-2</v>
      </c>
      <c r="H55" s="74">
        <v>8.4770639999999994E-2</v>
      </c>
      <c r="I55" s="74">
        <v>7.4313599999999994E-2</v>
      </c>
      <c r="J55" s="74">
        <v>9.104371E-2</v>
      </c>
      <c r="K55" s="74">
        <v>0.12762970000000001</v>
      </c>
      <c r="L55" s="74">
        <v>0.14541419999999999</v>
      </c>
      <c r="M55" s="74">
        <v>0.17470620000000001</v>
      </c>
      <c r="N55" s="74">
        <v>0.18412149999999999</v>
      </c>
      <c r="O55" s="74">
        <v>0.19144450000000002</v>
      </c>
      <c r="P55" s="74">
        <v>0.17993690000000001</v>
      </c>
      <c r="Q55" s="74">
        <v>0.2416595</v>
      </c>
      <c r="R55" s="74">
        <v>0.21969049999999998</v>
      </c>
      <c r="S55" s="74">
        <v>0.19249070000000001</v>
      </c>
      <c r="T55" s="74">
        <v>0.17784469999999999</v>
      </c>
      <c r="U55" s="74">
        <v>0.18516769999999999</v>
      </c>
      <c r="V55" s="74">
        <v>0.99269858627822283</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1.3237775399999998</v>
      </c>
      <c r="E56" s="71">
        <v>1.2621686300000001</v>
      </c>
      <c r="F56" s="71">
        <v>1.1045539200000001</v>
      </c>
      <c r="G56" s="71">
        <v>1.37258262</v>
      </c>
      <c r="H56" s="71">
        <v>1.17381037</v>
      </c>
      <c r="I56" s="71">
        <v>1.7643679999999999</v>
      </c>
      <c r="J56" s="71">
        <v>1.7257193</v>
      </c>
      <c r="K56" s="71">
        <v>1.6931569</v>
      </c>
      <c r="L56" s="71">
        <v>1.7673448</v>
      </c>
      <c r="M56" s="71">
        <v>2.0062763299999999</v>
      </c>
      <c r="N56" s="71">
        <v>2.4546460000000003</v>
      </c>
      <c r="O56" s="71">
        <v>2.2186439999999998</v>
      </c>
      <c r="P56" s="71">
        <v>2.4051990000000001</v>
      </c>
      <c r="Q56" s="71">
        <v>2.2344850000000003</v>
      </c>
      <c r="R56" s="71">
        <v>2.2381869999999999</v>
      </c>
      <c r="S56" s="71">
        <v>1.8005519999999999</v>
      </c>
      <c r="T56" s="71">
        <v>2.2258550000000001</v>
      </c>
      <c r="U56" s="71">
        <v>1.764362</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1.2545599999999999</v>
      </c>
      <c r="E57" s="74">
        <v>1.193424</v>
      </c>
      <c r="F57" s="74">
        <v>1.03467</v>
      </c>
      <c r="G57" s="74">
        <v>1.3537950000000001</v>
      </c>
      <c r="H57" s="74">
        <v>1.150874</v>
      </c>
      <c r="I57" s="74">
        <v>1.634037</v>
      </c>
      <c r="J57" s="74">
        <v>1.5886169999999999</v>
      </c>
      <c r="K57" s="74">
        <v>1.687052</v>
      </c>
      <c r="L57" s="74">
        <v>1.7606809999999999</v>
      </c>
      <c r="M57" s="74">
        <v>2.005309</v>
      </c>
      <c r="N57" s="74">
        <v>2.4546460000000003</v>
      </c>
      <c r="O57" s="74">
        <v>2.2186439999999998</v>
      </c>
      <c r="P57" s="74">
        <v>2.4051990000000001</v>
      </c>
      <c r="Q57" s="74">
        <v>2.2344850000000003</v>
      </c>
      <c r="R57" s="74">
        <v>2.2381869999999999</v>
      </c>
      <c r="S57" s="74">
        <v>1.8005519999999999</v>
      </c>
      <c r="T57" s="74">
        <v>2.2258550000000001</v>
      </c>
      <c r="U57" s="74">
        <v>1.764362</v>
      </c>
      <c r="V57" s="74">
        <v>100</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6.9217539999999994E-2</v>
      </c>
      <c r="E58" s="74">
        <v>6.8744630000000001E-2</v>
      </c>
      <c r="F58" s="74">
        <v>6.9883920000000002E-2</v>
      </c>
      <c r="G58" s="74">
        <v>1.8787620000000001E-2</v>
      </c>
      <c r="H58" s="74">
        <v>2.2936370000000001E-2</v>
      </c>
      <c r="I58" s="74">
        <v>0.130331</v>
      </c>
      <c r="J58" s="74">
        <v>0.13710230000000001</v>
      </c>
      <c r="K58" s="74">
        <v>6.1048999999999999E-3</v>
      </c>
      <c r="L58" s="74">
        <v>6.6638000000000001E-3</v>
      </c>
      <c r="M58" s="74">
        <v>9.6732999999999997E-4</v>
      </c>
      <c r="N58" s="74">
        <v>0</v>
      </c>
      <c r="O58" s="74">
        <v>0</v>
      </c>
      <c r="P58" s="74">
        <v>0</v>
      </c>
      <c r="Q58" s="74">
        <v>0</v>
      </c>
      <c r="R58" s="74">
        <v>0</v>
      </c>
      <c r="S58" s="74">
        <v>0</v>
      </c>
      <c r="T58" s="74">
        <v>0</v>
      </c>
      <c r="U58" s="74">
        <v>0</v>
      </c>
      <c r="V58" s="74">
        <v>0</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0.16754079999999999</v>
      </c>
      <c r="E59" s="74">
        <v>0.30663950000000001</v>
      </c>
      <c r="F59" s="74">
        <v>0.20399829999999999</v>
      </c>
      <c r="G59" s="74">
        <v>0.24501589999999998</v>
      </c>
      <c r="H59" s="74">
        <v>0.15190029999999999</v>
      </c>
      <c r="I59" s="74">
        <v>0.26202059999999999</v>
      </c>
      <c r="J59" s="74">
        <v>0.31007560000000001</v>
      </c>
      <c r="K59" s="74">
        <v>0.30474290000000004</v>
      </c>
      <c r="L59" s="74">
        <v>0.33870260000000002</v>
      </c>
      <c r="M59" s="74">
        <v>0.46271109999999999</v>
      </c>
      <c r="N59" s="74">
        <v>0.59821780000000002</v>
      </c>
      <c r="O59" s="74">
        <v>0.4054159</v>
      </c>
      <c r="P59" s="74">
        <v>0.62568069999999998</v>
      </c>
      <c r="Q59" s="74">
        <v>0.56776349999999998</v>
      </c>
      <c r="R59" s="74">
        <v>0.59287809999999996</v>
      </c>
      <c r="S59" s="74">
        <v>0.42314240000000003</v>
      </c>
      <c r="T59" s="74">
        <v>0.64591600000000005</v>
      </c>
      <c r="U59" s="74">
        <v>0.48499189999999998</v>
      </c>
      <c r="V59" s="74">
        <v>27.488230873256171</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0.52351189999999992</v>
      </c>
      <c r="E60" s="74">
        <v>0.36783319999999997</v>
      </c>
      <c r="F60" s="74">
        <v>0.3052917</v>
      </c>
      <c r="G60" s="74">
        <v>0.66965180000000002</v>
      </c>
      <c r="H60" s="74">
        <v>0.42085030000000001</v>
      </c>
      <c r="I60" s="74">
        <v>0.71954479999999998</v>
      </c>
      <c r="J60" s="74">
        <v>0.6519412</v>
      </c>
      <c r="K60" s="74">
        <v>0.74900500000000003</v>
      </c>
      <c r="L60" s="74">
        <v>0.68340239999999997</v>
      </c>
      <c r="M60" s="74">
        <v>0.86355759999999993</v>
      </c>
      <c r="N60" s="74">
        <v>1.0646520000000002</v>
      </c>
      <c r="O60" s="74">
        <v>0.82901630000000004</v>
      </c>
      <c r="P60" s="74">
        <v>0.87912710000000005</v>
      </c>
      <c r="Q60" s="74">
        <v>0.81218400000000002</v>
      </c>
      <c r="R60" s="74">
        <v>0.82080830000000005</v>
      </c>
      <c r="S60" s="74">
        <v>0.76477329999999999</v>
      </c>
      <c r="T60" s="74">
        <v>1.0116229999999999</v>
      </c>
      <c r="U60" s="74">
        <v>0.72923720000000003</v>
      </c>
      <c r="V60" s="74">
        <v>41.331495464082771</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0.1241728</v>
      </c>
      <c r="E61" s="74">
        <v>8.4238370000000007E-2</v>
      </c>
      <c r="F61" s="74">
        <v>0.1415574</v>
      </c>
      <c r="G61" s="74">
        <v>7.2082740000000006E-2</v>
      </c>
      <c r="H61" s="74">
        <v>5.7838399999999998E-2</v>
      </c>
      <c r="I61" s="74">
        <v>7.2834410000000002E-2</v>
      </c>
      <c r="J61" s="74">
        <v>9.2415109999999995E-2</v>
      </c>
      <c r="K61" s="74">
        <v>6.8886909999999996E-2</v>
      </c>
      <c r="L61" s="74">
        <v>0.1131413</v>
      </c>
      <c r="M61" s="74">
        <v>0.1000048</v>
      </c>
      <c r="N61" s="74">
        <v>0.1245343</v>
      </c>
      <c r="O61" s="74">
        <v>7.9249070000000005E-2</v>
      </c>
      <c r="P61" s="74">
        <v>0.1405728</v>
      </c>
      <c r="Q61" s="74">
        <v>0.12925149999999999</v>
      </c>
      <c r="R61" s="74">
        <v>0.11226949999999999</v>
      </c>
      <c r="S61" s="74">
        <v>4.8116720000000002E-2</v>
      </c>
      <c r="T61" s="74">
        <v>2.73598E-2</v>
      </c>
      <c r="U61" s="74">
        <v>5.2832709999999998E-2</v>
      </c>
      <c r="V61" s="74">
        <v>2.9944370826395037</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v>
      </c>
      <c r="E62" s="74">
        <v>0</v>
      </c>
      <c r="F62" s="74">
        <v>2.0684100000000001E-3</v>
      </c>
      <c r="G62" s="74">
        <v>0</v>
      </c>
      <c r="H62" s="74">
        <v>0</v>
      </c>
      <c r="I62" s="74">
        <v>0</v>
      </c>
      <c r="J62" s="74">
        <v>0</v>
      </c>
      <c r="K62" s="74">
        <v>1.0342000000000001E-3</v>
      </c>
      <c r="L62" s="74">
        <v>0</v>
      </c>
      <c r="M62" s="74">
        <v>0</v>
      </c>
      <c r="N62" s="74">
        <v>0</v>
      </c>
      <c r="O62" s="74">
        <v>0</v>
      </c>
      <c r="P62" s="74">
        <v>1.0342000000000001E-3</v>
      </c>
      <c r="Q62" s="74">
        <v>4.1368099999999994E-3</v>
      </c>
      <c r="R62" s="74">
        <v>8.2736199999999989E-3</v>
      </c>
      <c r="S62" s="74">
        <v>0</v>
      </c>
      <c r="T62" s="74">
        <v>2.0684100000000001E-3</v>
      </c>
      <c r="U62" s="74">
        <v>0</v>
      </c>
      <c r="V62" s="74">
        <v>0</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0.10060230000000001</v>
      </c>
      <c r="E63" s="74">
        <v>0.13565430000000001</v>
      </c>
      <c r="F63" s="74">
        <v>0.1323723</v>
      </c>
      <c r="G63" s="74">
        <v>0.1193313</v>
      </c>
      <c r="H63" s="74">
        <v>0.12558610000000001</v>
      </c>
      <c r="I63" s="74">
        <v>0.1339738</v>
      </c>
      <c r="J63" s="74">
        <v>0.1140663</v>
      </c>
      <c r="K63" s="74">
        <v>0.1171682</v>
      </c>
      <c r="L63" s="74">
        <v>9.4153049999999988E-2</v>
      </c>
      <c r="M63" s="74">
        <v>8.5783890000000002E-2</v>
      </c>
      <c r="N63" s="74">
        <v>0.14646029999999999</v>
      </c>
      <c r="O63" s="74">
        <v>0.14541419999999999</v>
      </c>
      <c r="P63" s="74">
        <v>9.4153049999999988E-2</v>
      </c>
      <c r="Q63" s="74">
        <v>0.14018340000000001</v>
      </c>
      <c r="R63" s="74">
        <v>0.15169099999999999</v>
      </c>
      <c r="S63" s="74">
        <v>0.1307681</v>
      </c>
      <c r="T63" s="74">
        <v>0.137045</v>
      </c>
      <c r="U63" s="74">
        <v>0.1171682</v>
      </c>
      <c r="V63" s="74">
        <v>6.6408254088446705</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120.87896108999999</v>
      </c>
      <c r="E64" s="71">
        <v>121.78925131999999</v>
      </c>
      <c r="F64" s="71">
        <v>123.08258058999999</v>
      </c>
      <c r="G64" s="71">
        <v>117.87992504</v>
      </c>
      <c r="H64" s="71">
        <v>109.81252486999999</v>
      </c>
      <c r="I64" s="71">
        <v>113.57290594</v>
      </c>
      <c r="J64" s="71">
        <v>110.17814577</v>
      </c>
      <c r="K64" s="71">
        <v>106.66945269</v>
      </c>
      <c r="L64" s="71">
        <v>102.54330856999999</v>
      </c>
      <c r="M64" s="71">
        <v>99.918966040000001</v>
      </c>
      <c r="N64" s="71">
        <v>100.78876642</v>
      </c>
      <c r="O64" s="71">
        <v>102.17069214</v>
      </c>
      <c r="P64" s="71">
        <v>103.83760669</v>
      </c>
      <c r="Q64" s="71">
        <v>102.59735698</v>
      </c>
      <c r="R64" s="71">
        <v>97.60799197</v>
      </c>
      <c r="S64" s="71">
        <v>89.093522930000006</v>
      </c>
      <c r="T64" s="71">
        <v>93.837438169999999</v>
      </c>
      <c r="U64" s="71">
        <v>96.846216549999994</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415.68</v>
      </c>
      <c r="E65" s="71">
        <v>392.27</v>
      </c>
      <c r="F65" s="71">
        <v>375.52000000000004</v>
      </c>
      <c r="G65" s="71">
        <v>350.22999999999996</v>
      </c>
      <c r="H65" s="71">
        <v>342.2</v>
      </c>
      <c r="I65" s="71">
        <v>345.51</v>
      </c>
      <c r="J65" s="71">
        <v>329.38</v>
      </c>
      <c r="K65" s="71">
        <v>321.41999999999996</v>
      </c>
      <c r="L65" s="71">
        <v>309.12</v>
      </c>
      <c r="M65" s="71">
        <v>294.54999999999995</v>
      </c>
      <c r="N65" s="71">
        <v>281.92</v>
      </c>
      <c r="O65" s="71">
        <v>278.72000000000003</v>
      </c>
      <c r="P65" s="71">
        <v>269.34000000000003</v>
      </c>
      <c r="Q65" s="71">
        <v>257.88</v>
      </c>
      <c r="R65" s="71">
        <v>238.12</v>
      </c>
      <c r="S65" s="71">
        <v>230.73</v>
      </c>
      <c r="T65" s="71">
        <v>235.15</v>
      </c>
      <c r="U65" s="71">
        <v>236.91</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88.67</v>
      </c>
      <c r="E66" s="71">
        <v>84.15</v>
      </c>
      <c r="F66" s="71">
        <v>78.08</v>
      </c>
      <c r="G66" s="71">
        <v>75.739999999999995</v>
      </c>
      <c r="H66" s="71">
        <v>76.490000000000009</v>
      </c>
      <c r="I66" s="71">
        <v>75.87</v>
      </c>
      <c r="J66" s="71">
        <v>72.239999999999995</v>
      </c>
      <c r="K66" s="71">
        <v>72.760000000000005</v>
      </c>
      <c r="L66" s="71">
        <v>72.239999999999995</v>
      </c>
      <c r="M66" s="71">
        <v>68.62</v>
      </c>
      <c r="N66" s="71">
        <v>66.87</v>
      </c>
      <c r="O66" s="71">
        <v>66.930000000000007</v>
      </c>
      <c r="P66" s="71">
        <v>65.28</v>
      </c>
      <c r="Q66" s="71">
        <v>62.75</v>
      </c>
      <c r="R66" s="71">
        <v>60.650000000000006</v>
      </c>
      <c r="S66" s="71">
        <v>63.06</v>
      </c>
      <c r="T66" s="71">
        <v>65.260000000000005</v>
      </c>
      <c r="U66" s="71">
        <v>62.71</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155.38</v>
      </c>
      <c r="E67" s="75">
        <v>148.96</v>
      </c>
      <c r="F67" s="75">
        <v>140.9</v>
      </c>
      <c r="G67" s="75">
        <v>134.49</v>
      </c>
      <c r="H67" s="75">
        <v>132.61000000000001</v>
      </c>
      <c r="I67" s="75">
        <v>136.91999999999999</v>
      </c>
      <c r="J67" s="75">
        <v>129.72</v>
      </c>
      <c r="K67" s="75">
        <v>129.82</v>
      </c>
      <c r="L67" s="75">
        <v>129.89000000000001</v>
      </c>
      <c r="M67" s="75">
        <v>123.22</v>
      </c>
      <c r="N67" s="75">
        <v>117.13</v>
      </c>
      <c r="O67" s="75">
        <v>112.72999999999999</v>
      </c>
      <c r="P67" s="75">
        <v>112.03</v>
      </c>
      <c r="Q67" s="75">
        <v>108.72</v>
      </c>
      <c r="R67" s="75">
        <v>104.02</v>
      </c>
      <c r="S67" s="75">
        <v>104.21</v>
      </c>
      <c r="T67" s="75">
        <v>106.78999999999999</v>
      </c>
      <c r="U67" s="75">
        <v>104.28999999999999</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2400-000000000000}"/>
  </hyperlinks>
  <pageMargins left="0.18" right="0.25" top="0.75" bottom="0.75" header="0.3" footer="0.3"/>
  <pageSetup paperSize="9" scale="27"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Hoja45">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32.33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280</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38.604913679999996</v>
      </c>
      <c r="E4" s="66">
        <v>39.943303050000004</v>
      </c>
      <c r="F4" s="66">
        <v>39.73941568</v>
      </c>
      <c r="G4" s="66">
        <v>39.604167269999998</v>
      </c>
      <c r="H4" s="66">
        <v>34.853796499999994</v>
      </c>
      <c r="I4" s="66">
        <v>34.983914510000005</v>
      </c>
      <c r="J4" s="66">
        <v>35.748651019999997</v>
      </c>
      <c r="K4" s="66">
        <v>34.902250899999999</v>
      </c>
      <c r="L4" s="66">
        <v>31.869282550000001</v>
      </c>
      <c r="M4" s="66">
        <v>31.530212689999999</v>
      </c>
      <c r="N4" s="66">
        <v>31.77217826</v>
      </c>
      <c r="O4" s="66">
        <v>31.717574659999997</v>
      </c>
      <c r="P4" s="66">
        <v>33.25641109</v>
      </c>
      <c r="Q4" s="66">
        <v>33.502506589999996</v>
      </c>
      <c r="R4" s="66">
        <v>33.120138830000002</v>
      </c>
      <c r="S4" s="66">
        <v>32.252512150000001</v>
      </c>
      <c r="T4" s="66">
        <v>34.25059289</v>
      </c>
      <c r="U4" s="66">
        <v>32.331796050000001</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9.7001506400000004</v>
      </c>
      <c r="E5" s="74">
        <v>10.292285470000001</v>
      </c>
      <c r="F5" s="74">
        <v>10.19044497</v>
      </c>
      <c r="G5" s="74">
        <v>9.9005684999999986</v>
      </c>
      <c r="H5" s="74">
        <v>8.5920533799999994</v>
      </c>
      <c r="I5" s="74">
        <v>8.5163899599999997</v>
      </c>
      <c r="J5" s="74">
        <v>8.5323405000000001</v>
      </c>
      <c r="K5" s="74">
        <v>8.3268747699999999</v>
      </c>
      <c r="L5" s="74">
        <v>7.8695230199999999</v>
      </c>
      <c r="M5" s="74">
        <v>7.8496701499999997</v>
      </c>
      <c r="N5" s="74">
        <v>8.4839822999999992</v>
      </c>
      <c r="O5" s="74">
        <v>8.6279762699999996</v>
      </c>
      <c r="P5" s="74">
        <v>9.3690190500000003</v>
      </c>
      <c r="Q5" s="74">
        <v>9.6477126200000001</v>
      </c>
      <c r="R5" s="74">
        <v>9.8120557399999999</v>
      </c>
      <c r="S5" s="74">
        <v>9.6758114200000005</v>
      </c>
      <c r="T5" s="74">
        <v>10.504224480000001</v>
      </c>
      <c r="U5" s="74">
        <v>10.72475309</v>
      </c>
      <c r="V5" s="74">
        <v>33.170916559706555</v>
      </c>
      <c r="AD5" s="113"/>
      <c r="AE5" s="113"/>
      <c r="AO5" s="114" t="s">
        <v>320</v>
      </c>
      <c r="AP5" s="115">
        <f t="shared" ref="AP5:BF5" si="0">+E4/D4-1</f>
        <v>3.4668886481499461E-2</v>
      </c>
      <c r="AQ5" s="115">
        <f t="shared" si="0"/>
        <v>-5.1044193752525224E-3</v>
      </c>
      <c r="AR5" s="115">
        <f t="shared" si="0"/>
        <v>-3.4033819492738093E-3</v>
      </c>
      <c r="AS5" s="115">
        <f t="shared" si="0"/>
        <v>-0.11994623539524318</v>
      </c>
      <c r="AT5" s="115">
        <f t="shared" si="0"/>
        <v>3.7332521293629295E-3</v>
      </c>
      <c r="AU5" s="115">
        <f t="shared" si="0"/>
        <v>2.1859660953075899E-2</v>
      </c>
      <c r="AV5" s="115">
        <f t="shared" si="0"/>
        <v>-2.3676421231292655E-2</v>
      </c>
      <c r="AW5" s="115">
        <f t="shared" si="0"/>
        <v>-8.6898932641619298E-2</v>
      </c>
      <c r="AX5" s="115">
        <f t="shared" si="0"/>
        <v>-1.0639394202490493E-2</v>
      </c>
      <c r="AY5" s="115">
        <f t="shared" si="0"/>
        <v>7.6740861972282026E-3</v>
      </c>
      <c r="AZ5" s="115">
        <f t="shared" si="0"/>
        <v>-1.718597936633981E-3</v>
      </c>
      <c r="BA5" s="115">
        <f t="shared" si="0"/>
        <v>4.8516837951694924E-2</v>
      </c>
      <c r="BB5" s="115">
        <f t="shared" si="0"/>
        <v>7.3999416032595189E-3</v>
      </c>
      <c r="BC5" s="115">
        <f t="shared" si="0"/>
        <v>-1.1413109015375178E-2</v>
      </c>
      <c r="BD5" s="115">
        <f t="shared" si="0"/>
        <v>-2.6196347921528362E-2</v>
      </c>
      <c r="BE5" s="115">
        <f t="shared" si="0"/>
        <v>6.1951166182259598E-2</v>
      </c>
      <c r="BF5" s="115">
        <f t="shared" si="0"/>
        <v>-5.6022295618719742E-2</v>
      </c>
    </row>
    <row r="6" spans="1:58" s="105" customFormat="1" ht="22.5" customHeight="1" x14ac:dyDescent="0.25">
      <c r="B6" s="111"/>
      <c r="C6" s="72" t="s">
        <v>0</v>
      </c>
      <c r="D6" s="74">
        <v>13.923196920000001</v>
      </c>
      <c r="E6" s="74">
        <v>14.198686610000001</v>
      </c>
      <c r="F6" s="74">
        <v>12.762040580000001</v>
      </c>
      <c r="G6" s="74">
        <v>12.159306089999999</v>
      </c>
      <c r="H6" s="74">
        <v>10.58034883</v>
      </c>
      <c r="I6" s="74">
        <v>10.78832718</v>
      </c>
      <c r="J6" s="74">
        <v>11.10505122</v>
      </c>
      <c r="K6" s="74">
        <v>10.77741372</v>
      </c>
      <c r="L6" s="74">
        <v>9.8389522099999986</v>
      </c>
      <c r="M6" s="74">
        <v>9.3491897399999999</v>
      </c>
      <c r="N6" s="74">
        <v>8.9172942800000001</v>
      </c>
      <c r="O6" s="74">
        <v>9.0237215899999992</v>
      </c>
      <c r="P6" s="74">
        <v>9.6115101099999993</v>
      </c>
      <c r="Q6" s="74">
        <v>9.84295586</v>
      </c>
      <c r="R6" s="74">
        <v>9.1731415700000003</v>
      </c>
      <c r="S6" s="74">
        <v>9.5870644599999988</v>
      </c>
      <c r="T6" s="74">
        <v>9.8480371299999998</v>
      </c>
      <c r="U6" s="74">
        <v>8.3301041999999992</v>
      </c>
      <c r="V6" s="74">
        <v>25.764433832001732</v>
      </c>
      <c r="AI6" s="23"/>
      <c r="AO6" s="114" t="s">
        <v>319</v>
      </c>
      <c r="AP6" s="115">
        <f t="shared" ref="AP6:BF6" si="1">+E64/D64-1</f>
        <v>4.2040689278065146E-2</v>
      </c>
      <c r="AQ6" s="115">
        <f t="shared" si="1"/>
        <v>-2.7590057985845129E-2</v>
      </c>
      <c r="AR6" s="115">
        <f t="shared" si="1"/>
        <v>-1.286434427276284E-2</v>
      </c>
      <c r="AS6" s="115">
        <f t="shared" si="1"/>
        <v>-0.14974788117042137</v>
      </c>
      <c r="AT6" s="115">
        <f t="shared" si="1"/>
        <v>-4.0008525627030056E-2</v>
      </c>
      <c r="AU6" s="115">
        <f t="shared" si="1"/>
        <v>9.3025727836692162E-2</v>
      </c>
      <c r="AV6" s="115">
        <f t="shared" si="1"/>
        <v>-3.7618377088446509E-2</v>
      </c>
      <c r="AW6" s="115">
        <f t="shared" si="1"/>
        <v>-0.12112258006017607</v>
      </c>
      <c r="AX6" s="115">
        <f t="shared" si="1"/>
        <v>-6.6354877257387423E-3</v>
      </c>
      <c r="AY6" s="115">
        <f t="shared" si="1"/>
        <v>3.751578210793749E-3</v>
      </c>
      <c r="AZ6" s="115">
        <f t="shared" si="1"/>
        <v>-2.2852217248283013E-2</v>
      </c>
      <c r="BA6" s="115">
        <f t="shared" si="1"/>
        <v>4.7701084499495172E-2</v>
      </c>
      <c r="BB6" s="115">
        <f t="shared" si="1"/>
        <v>8.0855044973173751E-3</v>
      </c>
      <c r="BC6" s="115">
        <f t="shared" si="1"/>
        <v>-2.1585681292923153E-2</v>
      </c>
      <c r="BD6" s="115">
        <f t="shared" si="1"/>
        <v>-7.3941697012949392E-2</v>
      </c>
      <c r="BE6" s="115">
        <f t="shared" si="1"/>
        <v>9.5223326885819581E-2</v>
      </c>
      <c r="BF6" s="115">
        <f t="shared" si="1"/>
        <v>-6.0847491500914952E-2</v>
      </c>
    </row>
    <row r="7" spans="1:58" s="23" customFormat="1" ht="22.5" customHeight="1" x14ac:dyDescent="0.25">
      <c r="B7" s="72"/>
      <c r="C7" s="72" t="s">
        <v>5</v>
      </c>
      <c r="D7" s="74">
        <v>8.757477080000001</v>
      </c>
      <c r="E7" s="74">
        <v>9.4899499400000007</v>
      </c>
      <c r="F7" s="74">
        <v>10.103436630000001</v>
      </c>
      <c r="G7" s="74">
        <v>9.5655284300000005</v>
      </c>
      <c r="H7" s="74">
        <v>7.5259918600000004</v>
      </c>
      <c r="I7" s="74">
        <v>6.9544908899999998</v>
      </c>
      <c r="J7" s="74">
        <v>8.1168294299999992</v>
      </c>
      <c r="K7" s="74">
        <v>7.5626223399999999</v>
      </c>
      <c r="L7" s="74">
        <v>5.7144482500000002</v>
      </c>
      <c r="M7" s="74">
        <v>5.7099341800000003</v>
      </c>
      <c r="N7" s="74">
        <v>5.8734020000000005</v>
      </c>
      <c r="O7" s="74">
        <v>5.2876053799999996</v>
      </c>
      <c r="P7" s="74">
        <v>5.3995393900000002</v>
      </c>
      <c r="Q7" s="74">
        <v>5.0648932899999997</v>
      </c>
      <c r="R7" s="74">
        <v>4.9074062199999995</v>
      </c>
      <c r="S7" s="74">
        <v>3.4993894700000001</v>
      </c>
      <c r="T7" s="74">
        <v>4.0635950300000001</v>
      </c>
      <c r="U7" s="74">
        <v>3.8082753200000004</v>
      </c>
      <c r="V7" s="74">
        <v>11.778731110732712</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1.4476663300000001</v>
      </c>
      <c r="E8" s="74">
        <v>1.46773299</v>
      </c>
      <c r="F8" s="74">
        <v>2.0090116499999997</v>
      </c>
      <c r="G8" s="74">
        <v>2.9255629600000002</v>
      </c>
      <c r="H8" s="74">
        <v>3.0626417099999999</v>
      </c>
      <c r="I8" s="74">
        <v>3.0290235400000003</v>
      </c>
      <c r="J8" s="74">
        <v>3.06133868</v>
      </c>
      <c r="K8" s="74">
        <v>2.9881084000000002</v>
      </c>
      <c r="L8" s="74">
        <v>3.02772051</v>
      </c>
      <c r="M8" s="74">
        <v>3.0428356600000002</v>
      </c>
      <c r="N8" s="74">
        <v>3.03345384</v>
      </c>
      <c r="O8" s="74">
        <v>2.94119932</v>
      </c>
      <c r="P8" s="74">
        <v>2.9992792700000002</v>
      </c>
      <c r="Q8" s="74">
        <v>2.9650278299999999</v>
      </c>
      <c r="R8" s="74">
        <v>2.9396792</v>
      </c>
      <c r="S8" s="74">
        <v>2.9882136799999999</v>
      </c>
      <c r="T8" s="74">
        <v>2.9407615000000003</v>
      </c>
      <c r="U8" s="74">
        <v>2.8670795099999999</v>
      </c>
      <c r="V8" s="74">
        <v>8.8676778288659275</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1.7377893600000001</v>
      </c>
      <c r="E9" s="74">
        <v>1.5785595000000001</v>
      </c>
      <c r="F9" s="74">
        <v>1.3730728200000002</v>
      </c>
      <c r="G9" s="74">
        <v>1.4788344999999998</v>
      </c>
      <c r="H9" s="74">
        <v>1.33591514</v>
      </c>
      <c r="I9" s="74">
        <v>1.70992802</v>
      </c>
      <c r="J9" s="74">
        <v>1.26659071</v>
      </c>
      <c r="K9" s="74">
        <v>1.03770696</v>
      </c>
      <c r="L9" s="74">
        <v>1.28624687</v>
      </c>
      <c r="M9" s="74">
        <v>1.61719345</v>
      </c>
      <c r="N9" s="74">
        <v>1.43035862</v>
      </c>
      <c r="O9" s="74">
        <v>1.5504275199999999</v>
      </c>
      <c r="P9" s="74">
        <v>1.2465233</v>
      </c>
      <c r="Q9" s="74">
        <v>1.51912172</v>
      </c>
      <c r="R9" s="74">
        <v>1.3399334899999999</v>
      </c>
      <c r="S9" s="74">
        <v>1.3227869000000001</v>
      </c>
      <c r="T9" s="74">
        <v>1.49742693</v>
      </c>
      <c r="U9" s="74">
        <v>1.22813756</v>
      </c>
      <c r="V9" s="74">
        <v>3.7985441888249198</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3.2703819699999999</v>
      </c>
      <c r="E10" s="74">
        <v>3.2656766299999997</v>
      </c>
      <c r="F10" s="74">
        <v>3.4613223799999999</v>
      </c>
      <c r="G10" s="74">
        <v>3.9139956599999999</v>
      </c>
      <c r="H10" s="74">
        <v>3.9298112199999999</v>
      </c>
      <c r="I10" s="74">
        <v>4.1318969800000005</v>
      </c>
      <c r="J10" s="74">
        <v>3.6871811999999999</v>
      </c>
      <c r="K10" s="74">
        <v>3.9367617500000001</v>
      </c>
      <c r="L10" s="74">
        <v>3.8548371600000002</v>
      </c>
      <c r="M10" s="74">
        <v>3.8761735499999999</v>
      </c>
      <c r="N10" s="74">
        <v>3.8081638600000001</v>
      </c>
      <c r="O10" s="74">
        <v>3.9625584899999997</v>
      </c>
      <c r="P10" s="74">
        <v>4.0496156000000001</v>
      </c>
      <c r="Q10" s="74">
        <v>3.9535410600000001</v>
      </c>
      <c r="R10" s="74">
        <v>4.0505536099999997</v>
      </c>
      <c r="S10" s="74">
        <v>4.1800071799999996</v>
      </c>
      <c r="T10" s="74">
        <v>4.4790570699999996</v>
      </c>
      <c r="U10" s="74">
        <v>4.4987384300000004</v>
      </c>
      <c r="V10" s="74">
        <v>13.914285562864674</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1.9519999999999999E-5</v>
      </c>
      <c r="E11" s="74">
        <v>4.782E-5</v>
      </c>
      <c r="F11" s="74">
        <v>2.1706000000000001E-4</v>
      </c>
      <c r="G11" s="74">
        <v>4.2880000000000001E-4</v>
      </c>
      <c r="H11" s="74">
        <v>7.8207999999999999E-4</v>
      </c>
      <c r="I11" s="74">
        <v>2.6349029999999999E-2</v>
      </c>
      <c r="J11" s="74">
        <v>0.11942192</v>
      </c>
      <c r="K11" s="74">
        <v>0.22771707999999999</v>
      </c>
      <c r="L11" s="74">
        <v>0.42487199000000003</v>
      </c>
      <c r="M11" s="74">
        <v>0.67225349000000001</v>
      </c>
      <c r="N11" s="74">
        <v>0.77786398000000001</v>
      </c>
      <c r="O11" s="74">
        <v>0.72323780999999998</v>
      </c>
      <c r="P11" s="74">
        <v>0.79656432999999993</v>
      </c>
      <c r="Q11" s="74">
        <v>0.69601914999999992</v>
      </c>
      <c r="R11" s="74">
        <v>0.73533645999999997</v>
      </c>
      <c r="S11" s="74">
        <v>0.74637997999999994</v>
      </c>
      <c r="T11" s="74">
        <v>0.71198539999999999</v>
      </c>
      <c r="U11" s="74">
        <v>0.75237593000000003</v>
      </c>
      <c r="V11" s="74">
        <v>2.3270465050456113</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-0.23176814000000689</v>
      </c>
      <c r="E12" s="70">
        <v>-0.34963590999999639</v>
      </c>
      <c r="F12" s="70">
        <v>-0.16013040999998651</v>
      </c>
      <c r="G12" s="70">
        <v>-0.3400576700000002</v>
      </c>
      <c r="H12" s="70">
        <v>-0.1737477200000086</v>
      </c>
      <c r="I12" s="70">
        <v>-0.17249108999999407</v>
      </c>
      <c r="J12" s="70">
        <v>-0.14010264000000205</v>
      </c>
      <c r="K12" s="70">
        <v>4.504587999999643E-2</v>
      </c>
      <c r="L12" s="70">
        <v>-0.14731745999999646</v>
      </c>
      <c r="M12" s="70">
        <v>-0.58703753000000347</v>
      </c>
      <c r="N12" s="70">
        <v>-0.55234061999999895</v>
      </c>
      <c r="O12" s="70">
        <v>-0.39915171999999899</v>
      </c>
      <c r="P12" s="70">
        <v>-0.21563996000000429</v>
      </c>
      <c r="Q12" s="70">
        <v>-0.18676494000000332</v>
      </c>
      <c r="R12" s="70">
        <v>0.16203254000000555</v>
      </c>
      <c r="S12" s="70">
        <v>0.25285905999999869</v>
      </c>
      <c r="T12" s="70">
        <v>0.2055053499999957</v>
      </c>
      <c r="U12" s="70">
        <v>0.12233201000000093</v>
      </c>
      <c r="V12" s="70">
        <v>0.37836441195787179</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26.861945489999997</v>
      </c>
      <c r="E13" s="71">
        <v>26.873645610000001</v>
      </c>
      <c r="F13" s="71">
        <v>26.336322259999999</v>
      </c>
      <c r="G13" s="71">
        <v>26.65908387</v>
      </c>
      <c r="H13" s="71">
        <v>23.638971130000002</v>
      </c>
      <c r="I13" s="71">
        <v>23.834345430000003</v>
      </c>
      <c r="J13" s="71">
        <v>24.201435280000002</v>
      </c>
      <c r="K13" s="71">
        <v>24.335992750000003</v>
      </c>
      <c r="L13" s="71">
        <v>23.118445130000001</v>
      </c>
      <c r="M13" s="71">
        <v>23.01278993</v>
      </c>
      <c r="N13" s="71">
        <v>22.769107139999999</v>
      </c>
      <c r="O13" s="71">
        <v>23.117978539999999</v>
      </c>
      <c r="P13" s="71">
        <v>23.976398639999999</v>
      </c>
      <c r="Q13" s="71">
        <v>24.350318390000002</v>
      </c>
      <c r="R13" s="71">
        <v>24.698520729999998</v>
      </c>
      <c r="S13" s="71">
        <v>24.581295429999997</v>
      </c>
      <c r="T13" s="71">
        <v>26.288920600000001</v>
      </c>
      <c r="U13" s="71">
        <v>25.107567379999999</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7.8491040400000003</v>
      </c>
      <c r="E14" s="74">
        <v>7.76887215</v>
      </c>
      <c r="F14" s="74">
        <v>8.40958498</v>
      </c>
      <c r="G14" s="74">
        <v>8.1043559800000011</v>
      </c>
      <c r="H14" s="74">
        <v>7.2904919000000001</v>
      </c>
      <c r="I14" s="74">
        <v>6.71882337</v>
      </c>
      <c r="J14" s="74">
        <v>7.3035559899999996</v>
      </c>
      <c r="K14" s="74">
        <v>7.5064184800000007</v>
      </c>
      <c r="L14" s="74">
        <v>7.0821971000000001</v>
      </c>
      <c r="M14" s="74">
        <v>7.2756618399999997</v>
      </c>
      <c r="N14" s="74">
        <v>7.5537945400000002</v>
      </c>
      <c r="O14" s="74">
        <v>7.9352742200000002</v>
      </c>
      <c r="P14" s="74">
        <v>8.2982993900000004</v>
      </c>
      <c r="Q14" s="74">
        <v>8.522100570000001</v>
      </c>
      <c r="R14" s="74">
        <v>9.0071504999999998</v>
      </c>
      <c r="S14" s="74">
        <v>8.7625230399999996</v>
      </c>
      <c r="T14" s="74">
        <v>9.2526755699999992</v>
      </c>
      <c r="U14" s="74">
        <v>9.4602931100000003</v>
      </c>
      <c r="V14" s="74">
        <v>37.679050968258323</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8.2266651299999989</v>
      </c>
      <c r="E15" s="74">
        <v>8.4147185499999999</v>
      </c>
      <c r="F15" s="74">
        <v>7.3511265799999999</v>
      </c>
      <c r="G15" s="74">
        <v>7.7303148500000001</v>
      </c>
      <c r="H15" s="74">
        <v>6.5852996300000006</v>
      </c>
      <c r="I15" s="74">
        <v>6.7676109599999998</v>
      </c>
      <c r="J15" s="74">
        <v>7.0088079500000005</v>
      </c>
      <c r="K15" s="74">
        <v>6.8867003699999998</v>
      </c>
      <c r="L15" s="74">
        <v>6.4505157499999992</v>
      </c>
      <c r="M15" s="74">
        <v>6.2854086699999998</v>
      </c>
      <c r="N15" s="74">
        <v>5.6337833799999997</v>
      </c>
      <c r="O15" s="74">
        <v>5.4768475399999996</v>
      </c>
      <c r="P15" s="74">
        <v>5.8890255100000006</v>
      </c>
      <c r="Q15" s="74">
        <v>6.06620881</v>
      </c>
      <c r="R15" s="74">
        <v>5.9481834099999995</v>
      </c>
      <c r="S15" s="74">
        <v>6.2399158899999998</v>
      </c>
      <c r="T15" s="74">
        <v>6.8739479299999999</v>
      </c>
      <c r="U15" s="74">
        <v>5.8814232500000001</v>
      </c>
      <c r="V15" s="74">
        <v>23.424902783234113</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2.0765266200000001</v>
      </c>
      <c r="E16" s="74">
        <v>2.0224850000000001</v>
      </c>
      <c r="F16" s="74">
        <v>1.9200881400000001</v>
      </c>
      <c r="G16" s="74">
        <v>1.6001475600000001</v>
      </c>
      <c r="H16" s="74">
        <v>0.98366233999999997</v>
      </c>
      <c r="I16" s="74">
        <v>1.0581141299999999</v>
      </c>
      <c r="J16" s="74">
        <v>0.94508397</v>
      </c>
      <c r="K16" s="74">
        <v>0.95964423999999993</v>
      </c>
      <c r="L16" s="74">
        <v>0.90239035999999995</v>
      </c>
      <c r="M16" s="74">
        <v>0.87600732000000003</v>
      </c>
      <c r="N16" s="74">
        <v>0.98496837999999998</v>
      </c>
      <c r="O16" s="74">
        <v>0.92225586999999998</v>
      </c>
      <c r="P16" s="74">
        <v>0.81280618999999998</v>
      </c>
      <c r="Q16" s="74">
        <v>0.80609991999999997</v>
      </c>
      <c r="R16" s="74">
        <v>0.84972356999999998</v>
      </c>
      <c r="S16" s="74">
        <v>0.78890171999999992</v>
      </c>
      <c r="T16" s="74">
        <v>0.93081614999999995</v>
      </c>
      <c r="U16" s="74">
        <v>0.77075656999999997</v>
      </c>
      <c r="V16" s="74">
        <v>3.0698177897312489</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3.3377460000000001</v>
      </c>
      <c r="E17" s="74">
        <v>3.5187759999999999</v>
      </c>
      <c r="F17" s="74">
        <v>3.5198079999999998</v>
      </c>
      <c r="G17" s="74">
        <v>3.5926499999999999</v>
      </c>
      <c r="H17" s="74">
        <v>3.23102</v>
      </c>
      <c r="I17" s="74">
        <v>3.5501660000000004</v>
      </c>
      <c r="J17" s="74">
        <v>3.670652</v>
      </c>
      <c r="K17" s="74">
        <v>3.6435619999999997</v>
      </c>
      <c r="L17" s="74">
        <v>3.4923739999999999</v>
      </c>
      <c r="M17" s="74">
        <v>3.6021100000000001</v>
      </c>
      <c r="N17" s="74">
        <v>3.6990320000000003</v>
      </c>
      <c r="O17" s="74">
        <v>3.7182959999999996</v>
      </c>
      <c r="P17" s="74">
        <v>3.8422911399999999</v>
      </c>
      <c r="Q17" s="74">
        <v>3.9170825900000001</v>
      </c>
      <c r="R17" s="74">
        <v>3.9177507300000003</v>
      </c>
      <c r="S17" s="74">
        <v>3.7824863099999999</v>
      </c>
      <c r="T17" s="74">
        <v>3.9561896299999999</v>
      </c>
      <c r="U17" s="74">
        <v>3.6956773800000002</v>
      </c>
      <c r="V17" s="74">
        <v>14.719376529260558</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2.1526356300000002</v>
      </c>
      <c r="E18" s="74">
        <v>2.0068177</v>
      </c>
      <c r="F18" s="74">
        <v>1.81299093</v>
      </c>
      <c r="G18" s="74">
        <v>1.80214714</v>
      </c>
      <c r="H18" s="74">
        <v>1.65941038</v>
      </c>
      <c r="I18" s="74">
        <v>1.6715439599999999</v>
      </c>
      <c r="J18" s="74">
        <v>1.6831998399999999</v>
      </c>
      <c r="K18" s="74">
        <v>1.52453178</v>
      </c>
      <c r="L18" s="74">
        <v>1.4391906799999998</v>
      </c>
      <c r="M18" s="74">
        <v>1.28952727</v>
      </c>
      <c r="N18" s="74">
        <v>1.2936116</v>
      </c>
      <c r="O18" s="74">
        <v>1.30961455</v>
      </c>
      <c r="P18" s="74">
        <v>1.2906169000000001</v>
      </c>
      <c r="Q18" s="74">
        <v>1.2702665199999998</v>
      </c>
      <c r="R18" s="74">
        <v>1.12866076</v>
      </c>
      <c r="S18" s="74">
        <v>1.0286430900000001</v>
      </c>
      <c r="T18" s="74">
        <v>1.04778971</v>
      </c>
      <c r="U18" s="74">
        <v>1.04608105</v>
      </c>
      <c r="V18" s="74">
        <v>4.1663974616405071</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3.21926807</v>
      </c>
      <c r="E19" s="74">
        <v>3.1419762099999997</v>
      </c>
      <c r="F19" s="74">
        <v>3.32272363</v>
      </c>
      <c r="G19" s="74">
        <v>3.82946835</v>
      </c>
      <c r="H19" s="74">
        <v>3.8890868799999998</v>
      </c>
      <c r="I19" s="74">
        <v>4.0680870000000002</v>
      </c>
      <c r="J19" s="74">
        <v>3.5901355400000003</v>
      </c>
      <c r="K19" s="74">
        <v>3.8151358700000002</v>
      </c>
      <c r="L19" s="74">
        <v>3.75177725</v>
      </c>
      <c r="M19" s="74">
        <v>3.6840748400000001</v>
      </c>
      <c r="N19" s="74">
        <v>3.60391723</v>
      </c>
      <c r="O19" s="74">
        <v>3.7556903699999999</v>
      </c>
      <c r="P19" s="74">
        <v>3.8433595</v>
      </c>
      <c r="Q19" s="74">
        <v>3.76855998</v>
      </c>
      <c r="R19" s="74">
        <v>3.8470517700000002</v>
      </c>
      <c r="S19" s="74">
        <v>3.9788253800000004</v>
      </c>
      <c r="T19" s="74">
        <v>4.22750161</v>
      </c>
      <c r="U19" s="74">
        <v>4.2533360199999999</v>
      </c>
      <c r="V19" s="74">
        <v>16.940454467875256</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5.1095248800000004</v>
      </c>
      <c r="E20" s="71">
        <v>5.3919722700000001</v>
      </c>
      <c r="F20" s="71">
        <v>5.3039195399999999</v>
      </c>
      <c r="G20" s="71">
        <v>5.5862690599999993</v>
      </c>
      <c r="H20" s="71">
        <v>4.9892168100000003</v>
      </c>
      <c r="I20" s="71">
        <v>5.24418162</v>
      </c>
      <c r="J20" s="71">
        <v>5.3504878500000004</v>
      </c>
      <c r="K20" s="71">
        <v>5.0778576199999996</v>
      </c>
      <c r="L20" s="71">
        <v>5.0642174100000004</v>
      </c>
      <c r="M20" s="71">
        <v>5.64801749</v>
      </c>
      <c r="N20" s="71">
        <v>5.7013641500000007</v>
      </c>
      <c r="O20" s="71">
        <v>5.5988617000000005</v>
      </c>
      <c r="P20" s="71">
        <v>5.5294576299999996</v>
      </c>
      <c r="Q20" s="71">
        <v>5.5793758999999996</v>
      </c>
      <c r="R20" s="71">
        <v>5.1275612300000004</v>
      </c>
      <c r="S20" s="71">
        <v>4.8104015699999998</v>
      </c>
      <c r="T20" s="71">
        <v>5.1144426999999997</v>
      </c>
      <c r="U20" s="71">
        <v>4.7972589299999999</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0.16288399999999997</v>
      </c>
      <c r="E21" s="74">
        <v>0.13811600000000002</v>
      </c>
      <c r="F21" s="74">
        <v>9.4256000000000006E-2</v>
      </c>
      <c r="G21" s="74">
        <v>6.0200000000000004E-2</v>
      </c>
      <c r="H21" s="74">
        <v>8.8665999999999995E-2</v>
      </c>
      <c r="I21" s="74">
        <v>5.9512000000000002E-2</v>
      </c>
      <c r="J21" s="74">
        <v>6.6133999999999998E-2</v>
      </c>
      <c r="K21" s="74">
        <v>6.4586000000000005E-2</v>
      </c>
      <c r="L21" s="74">
        <v>4.8159999999999994E-2</v>
      </c>
      <c r="M21" s="74">
        <v>4.1796E-2</v>
      </c>
      <c r="N21" s="74">
        <v>4.0764000000000002E-2</v>
      </c>
      <c r="O21" s="74">
        <v>6.0543999999999994E-2</v>
      </c>
      <c r="P21" s="74">
        <v>5.4422350000000001E-2</v>
      </c>
      <c r="Q21" s="74">
        <v>5.149517E-2</v>
      </c>
      <c r="R21" s="74">
        <v>5.1458959999999998E-2</v>
      </c>
      <c r="S21" s="74">
        <v>5.1634059999999996E-2</v>
      </c>
      <c r="T21" s="74">
        <v>6.5023999999999998E-2</v>
      </c>
      <c r="U21" s="74">
        <v>6.6691280000000006E-2</v>
      </c>
      <c r="V21" s="74">
        <v>1.3901955465222307</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0.82663199999999992</v>
      </c>
      <c r="E22" s="74">
        <v>1.017466</v>
      </c>
      <c r="F22" s="74">
        <v>0.9940739999999999</v>
      </c>
      <c r="G22" s="74">
        <v>0.853464</v>
      </c>
      <c r="H22" s="74">
        <v>0.65635199999999994</v>
      </c>
      <c r="I22" s="74">
        <v>0.62453200000000009</v>
      </c>
      <c r="J22" s="74">
        <v>0.71938999999999997</v>
      </c>
      <c r="K22" s="74">
        <v>0.749834</v>
      </c>
      <c r="L22" s="74">
        <v>0.79592999999999992</v>
      </c>
      <c r="M22" s="74">
        <v>0.69694400000000001</v>
      </c>
      <c r="N22" s="74">
        <v>0.80719600000000002</v>
      </c>
      <c r="O22" s="74">
        <v>0.83033000000000001</v>
      </c>
      <c r="P22" s="74">
        <v>0.91642794999999999</v>
      </c>
      <c r="Q22" s="74">
        <v>0.90480298999999997</v>
      </c>
      <c r="R22" s="74">
        <v>0.77005268999999998</v>
      </c>
      <c r="S22" s="74">
        <v>0.81352585999999993</v>
      </c>
      <c r="T22" s="74">
        <v>0.85200277000000002</v>
      </c>
      <c r="U22" s="74">
        <v>0.68515634000000003</v>
      </c>
      <c r="V22" s="74">
        <v>14.282246382727564</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1.9038679999999999</v>
      </c>
      <c r="E23" s="74">
        <v>2.1730479999999996</v>
      </c>
      <c r="F23" s="74">
        <v>2.1762299999999999</v>
      </c>
      <c r="G23" s="74">
        <v>2.2258519999999997</v>
      </c>
      <c r="H23" s="74">
        <v>1.8724780000000001</v>
      </c>
      <c r="I23" s="74">
        <v>1.783812</v>
      </c>
      <c r="J23" s="74">
        <v>2.1330580000000001</v>
      </c>
      <c r="K23" s="74">
        <v>1.970432</v>
      </c>
      <c r="L23" s="74">
        <v>1.4580440000000001</v>
      </c>
      <c r="M23" s="74">
        <v>1.531488</v>
      </c>
      <c r="N23" s="74">
        <v>1.5669200000000001</v>
      </c>
      <c r="O23" s="74">
        <v>1.374366</v>
      </c>
      <c r="P23" s="74">
        <v>1.4497367400000001</v>
      </c>
      <c r="Q23" s="74">
        <v>1.35463734</v>
      </c>
      <c r="R23" s="74">
        <v>1.18077174</v>
      </c>
      <c r="S23" s="74">
        <v>0.81542930000000002</v>
      </c>
      <c r="T23" s="74">
        <v>0.93276709000000002</v>
      </c>
      <c r="U23" s="74">
        <v>1.04071505</v>
      </c>
      <c r="V23" s="74">
        <v>21.693952008548347</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0.47773000000000004</v>
      </c>
      <c r="E24" s="74">
        <v>0.48435199999999995</v>
      </c>
      <c r="F24" s="74">
        <v>0.66297400000000006</v>
      </c>
      <c r="G24" s="74">
        <v>0.96543600000000007</v>
      </c>
      <c r="H24" s="74">
        <v>1.010672</v>
      </c>
      <c r="I24" s="74">
        <v>0.99957799999999997</v>
      </c>
      <c r="J24" s="74">
        <v>1.0102419999999999</v>
      </c>
      <c r="K24" s="74">
        <v>0.98607600000000006</v>
      </c>
      <c r="L24" s="74">
        <v>0.99914800000000004</v>
      </c>
      <c r="M24" s="74">
        <v>1.0041359999999999</v>
      </c>
      <c r="N24" s="74">
        <v>1.0010399999999999</v>
      </c>
      <c r="O24" s="74">
        <v>0.97059600000000001</v>
      </c>
      <c r="P24" s="74">
        <v>0.98976238999999999</v>
      </c>
      <c r="Q24" s="74">
        <v>0.97845941000000003</v>
      </c>
      <c r="R24" s="74">
        <v>0.97009436000000004</v>
      </c>
      <c r="S24" s="74">
        <v>0.98611073999999999</v>
      </c>
      <c r="T24" s="74">
        <v>0.97045152000000001</v>
      </c>
      <c r="U24" s="74">
        <v>0.94613646000000007</v>
      </c>
      <c r="V24" s="74">
        <v>19.722438871983091</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1.7377893600000001</v>
      </c>
      <c r="E25" s="74">
        <v>1.5785595000000001</v>
      </c>
      <c r="F25" s="74">
        <v>1.3730728200000002</v>
      </c>
      <c r="G25" s="74">
        <v>1.4788344999999998</v>
      </c>
      <c r="H25" s="74">
        <v>1.35936038</v>
      </c>
      <c r="I25" s="74">
        <v>1.7408964499999999</v>
      </c>
      <c r="J25" s="74">
        <v>1.2853265899999999</v>
      </c>
      <c r="K25" s="74">
        <v>1.0610072800000001</v>
      </c>
      <c r="L25" s="74">
        <v>1.3164203999999999</v>
      </c>
      <c r="M25" s="74">
        <v>1.6579989900000001</v>
      </c>
      <c r="N25" s="74">
        <v>1.46256356</v>
      </c>
      <c r="O25" s="74">
        <v>1.5941138000000001</v>
      </c>
      <c r="P25" s="74">
        <v>1.2773790700000001</v>
      </c>
      <c r="Q25" s="74">
        <v>1.55636832</v>
      </c>
      <c r="R25" s="74">
        <v>1.37649029</v>
      </c>
      <c r="S25" s="74">
        <v>1.3503191999999999</v>
      </c>
      <c r="T25" s="74">
        <v>1.5260706900000001</v>
      </c>
      <c r="U25" s="74">
        <v>1.25163018</v>
      </c>
      <c r="V25" s="74">
        <v>26.09052790902825</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6.02E-4</v>
      </c>
      <c r="E26" s="74">
        <v>3.8296000000000001E-4</v>
      </c>
      <c r="F26" s="74">
        <v>3.0956600000000001E-3</v>
      </c>
      <c r="G26" s="74">
        <v>2.0537699999999999E-3</v>
      </c>
      <c r="H26" s="74">
        <v>9.0634999999999999E-4</v>
      </c>
      <c r="I26" s="74">
        <v>9.5021400000000009E-3</v>
      </c>
      <c r="J26" s="74">
        <v>1.6915340000000001E-2</v>
      </c>
      <c r="K26" s="74">
        <v>1.8205249999999999E-2</v>
      </c>
      <c r="L26" s="74">
        <v>2.1643019999999999E-2</v>
      </c>
      <c r="M26" s="74">
        <v>4.338881E-2</v>
      </c>
      <c r="N26" s="74">
        <v>4.500767E-2</v>
      </c>
      <c r="O26" s="74">
        <v>4.566514E-2</v>
      </c>
      <c r="P26" s="74">
        <v>4.5164790000000003E-2</v>
      </c>
      <c r="Q26" s="74">
        <v>3.7593519999999998E-2</v>
      </c>
      <c r="R26" s="74">
        <v>4.3356729999999996E-2</v>
      </c>
      <c r="S26" s="74">
        <v>4.7002439999999999E-2</v>
      </c>
      <c r="T26" s="74">
        <v>5.614123E-2</v>
      </c>
      <c r="U26" s="74">
        <v>5.4553690000000002E-2</v>
      </c>
      <c r="V26" s="74">
        <v>1.1371846047092564</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1.9519999999999999E-5</v>
      </c>
      <c r="E27" s="74">
        <v>4.782E-5</v>
      </c>
      <c r="F27" s="74">
        <v>2.1706000000000001E-4</v>
      </c>
      <c r="G27" s="74">
        <v>4.2810999999999999E-4</v>
      </c>
      <c r="H27" s="74">
        <v>7.7992999999999997E-4</v>
      </c>
      <c r="I27" s="74">
        <v>2.634593E-2</v>
      </c>
      <c r="J27" s="74">
        <v>0.11929919999999999</v>
      </c>
      <c r="K27" s="74">
        <v>0.22702924999999999</v>
      </c>
      <c r="L27" s="74">
        <v>0.38873806</v>
      </c>
      <c r="M27" s="74">
        <v>0.53327826</v>
      </c>
      <c r="N27" s="74">
        <v>0.60741197999999996</v>
      </c>
      <c r="O27" s="74">
        <v>0.56674000000000002</v>
      </c>
      <c r="P27" s="74">
        <v>0.63697636999999996</v>
      </c>
      <c r="Q27" s="74">
        <v>0.54371082999999998</v>
      </c>
      <c r="R27" s="74">
        <v>0.5824615700000001</v>
      </c>
      <c r="S27" s="74">
        <v>0.59730972999999998</v>
      </c>
      <c r="T27" s="74">
        <v>0.56549729999999998</v>
      </c>
      <c r="U27" s="74">
        <v>0.59988565000000005</v>
      </c>
      <c r="V27" s="74">
        <v>12.504758628903112</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6.8999999999999996E-7</v>
      </c>
      <c r="H28" s="74">
        <v>2.1500000000000002E-6</v>
      </c>
      <c r="I28" s="74">
        <v>3.1E-6</v>
      </c>
      <c r="J28" s="74">
        <v>1.2271999999999999E-4</v>
      </c>
      <c r="K28" s="74">
        <v>6.8783000000000006E-4</v>
      </c>
      <c r="L28" s="74">
        <v>3.6133930000000002E-2</v>
      </c>
      <c r="M28" s="74">
        <v>0.13897523000000001</v>
      </c>
      <c r="N28" s="74">
        <v>0.17045199999999999</v>
      </c>
      <c r="O28" s="74">
        <v>0.15649780999999999</v>
      </c>
      <c r="P28" s="74">
        <v>0.15958796</v>
      </c>
      <c r="Q28" s="74">
        <v>0.15230832</v>
      </c>
      <c r="R28" s="74">
        <v>0.15287488999999999</v>
      </c>
      <c r="S28" s="74">
        <v>0.14907024999999999</v>
      </c>
      <c r="T28" s="74">
        <v>0.14648810000000001</v>
      </c>
      <c r="U28" s="74">
        <v>0.15249028000000001</v>
      </c>
      <c r="V28" s="74">
        <v>3.1786960475781534</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[1]Rumanía!C29</f>
        <v>Otras renovables</v>
      </c>
      <c r="D29" s="74">
        <v>0</v>
      </c>
      <c r="E29" s="74">
        <v>-9.9999990510468706E-9</v>
      </c>
      <c r="F29" s="74">
        <v>0</v>
      </c>
      <c r="G29" s="74">
        <v>-9.9999999392252903E-9</v>
      </c>
      <c r="H29" s="74">
        <v>-8.8817841970012523E-16</v>
      </c>
      <c r="I29" s="74">
        <v>0</v>
      </c>
      <c r="J29" s="74">
        <v>0</v>
      </c>
      <c r="K29" s="74">
        <v>9.9999990510468706E-9</v>
      </c>
      <c r="L29" s="74">
        <v>8.8817841970012523E-16</v>
      </c>
      <c r="M29" s="74">
        <v>1.2200000000461841E-5</v>
      </c>
      <c r="N29" s="74">
        <v>8.9400000007344715E-6</v>
      </c>
      <c r="O29" s="74">
        <v>8.9500000006736968E-6</v>
      </c>
      <c r="P29" s="74">
        <v>9.9999990510468706E-9</v>
      </c>
      <c r="Q29" s="74">
        <v>-8.8817841970012523E-16</v>
      </c>
      <c r="R29" s="74">
        <v>8.8817841970012523E-16</v>
      </c>
      <c r="S29" s="74">
        <v>-1.000000082740371E-8</v>
      </c>
      <c r="T29" s="74">
        <v>0</v>
      </c>
      <c r="U29" s="74">
        <v>0</v>
      </c>
      <c r="V29" s="74">
        <v>0</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26.861945489999997</v>
      </c>
      <c r="E30" s="71">
        <v>26.873645610000001</v>
      </c>
      <c r="F30" s="71">
        <v>26.336322259999999</v>
      </c>
      <c r="G30" s="71">
        <v>26.65908387</v>
      </c>
      <c r="H30" s="71">
        <v>23.638971130000002</v>
      </c>
      <c r="I30" s="71">
        <v>23.834345430000003</v>
      </c>
      <c r="J30" s="71">
        <v>24.201435280000002</v>
      </c>
      <c r="K30" s="71">
        <v>24.335992750000003</v>
      </c>
      <c r="L30" s="71">
        <v>23.118445130000001</v>
      </c>
      <c r="M30" s="71">
        <v>23.01278993</v>
      </c>
      <c r="N30" s="71">
        <v>22.769107139999999</v>
      </c>
      <c r="O30" s="71">
        <v>23.117978539999999</v>
      </c>
      <c r="P30" s="71">
        <v>23.976398639999999</v>
      </c>
      <c r="Q30" s="71">
        <v>24.350318390000002</v>
      </c>
      <c r="R30" s="71">
        <v>24.698520729999998</v>
      </c>
      <c r="S30" s="71">
        <v>24.581295429999997</v>
      </c>
      <c r="T30" s="71">
        <v>26.288920600000001</v>
      </c>
      <c r="U30" s="71">
        <v>25.107567379999999</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[1]Rumanía!C31</f>
        <v>Industria</v>
      </c>
      <c r="D31" s="74">
        <v>9.8660830600000011</v>
      </c>
      <c r="E31" s="74">
        <v>9.46554261</v>
      </c>
      <c r="F31" s="74">
        <v>9.1567323799999993</v>
      </c>
      <c r="G31" s="74">
        <v>8.9130321499999994</v>
      </c>
      <c r="H31" s="74">
        <v>6.4585469</v>
      </c>
      <c r="I31" s="74">
        <v>6.8194941199999999</v>
      </c>
      <c r="J31" s="74">
        <v>7.07156232</v>
      </c>
      <c r="K31" s="74">
        <v>6.7734051300000004</v>
      </c>
      <c r="L31" s="74">
        <v>6.2924113500000001</v>
      </c>
      <c r="M31" s="74">
        <v>6.4508469399999999</v>
      </c>
      <c r="N31" s="74">
        <v>6.4452459700000002</v>
      </c>
      <c r="O31" s="74">
        <v>6.2869887900000005</v>
      </c>
      <c r="P31" s="74">
        <v>6.4186428900000001</v>
      </c>
      <c r="Q31" s="74">
        <v>6.6101090899999999</v>
      </c>
      <c r="R31" s="74">
        <v>6.6556051600000004</v>
      </c>
      <c r="S31" s="74">
        <v>6.4353356800000006</v>
      </c>
      <c r="T31" s="74">
        <v>6.8522896099999997</v>
      </c>
      <c r="U31" s="74">
        <v>6.2995828600000001</v>
      </c>
      <c r="V31" s="74">
        <v>25.09037520304765</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4.2470216000000001</v>
      </c>
      <c r="E32" s="74">
        <v>4.3064833799999995</v>
      </c>
      <c r="F32" s="74">
        <v>4.6556567800000002</v>
      </c>
      <c r="G32" s="74">
        <v>5.1502599200000008</v>
      </c>
      <c r="H32" s="74">
        <v>5.2457739400000003</v>
      </c>
      <c r="I32" s="74">
        <v>4.9822257399999996</v>
      </c>
      <c r="J32" s="74">
        <v>5.2256439700000001</v>
      </c>
      <c r="K32" s="74">
        <v>5.3669126599999997</v>
      </c>
      <c r="L32" s="74">
        <v>5.2298607300000004</v>
      </c>
      <c r="M32" s="74">
        <v>5.3027566300000002</v>
      </c>
      <c r="N32" s="74">
        <v>5.3789888299999999</v>
      </c>
      <c r="O32" s="74">
        <v>5.7862301900000004</v>
      </c>
      <c r="P32" s="74">
        <v>6.19897717</v>
      </c>
      <c r="Q32" s="74">
        <v>6.3648200800000003</v>
      </c>
      <c r="R32" s="74">
        <v>6.6386521099999998</v>
      </c>
      <c r="S32" s="74">
        <v>6.5115026599999997</v>
      </c>
      <c r="T32" s="74">
        <v>6.9331128799999995</v>
      </c>
      <c r="U32" s="74">
        <v>6.9969480400000004</v>
      </c>
      <c r="V32" s="74">
        <v>27.867885144355238</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9.8708907200000002</v>
      </c>
      <c r="E33" s="74">
        <v>10.402247129999999</v>
      </c>
      <c r="F33" s="74">
        <v>9.6015375400000007</v>
      </c>
      <c r="G33" s="74">
        <v>9.74920863</v>
      </c>
      <c r="H33" s="74">
        <v>9.8484209400000005</v>
      </c>
      <c r="I33" s="74">
        <v>10.098811980000001</v>
      </c>
      <c r="J33" s="74">
        <v>9.5841000000000012</v>
      </c>
      <c r="K33" s="74">
        <v>9.8181526000000012</v>
      </c>
      <c r="L33" s="74">
        <v>9.5550195900000006</v>
      </c>
      <c r="M33" s="74">
        <v>9.2095428199999994</v>
      </c>
      <c r="N33" s="74">
        <v>9.2353000300000012</v>
      </c>
      <c r="O33" s="74">
        <v>9.3248265900000007</v>
      </c>
      <c r="P33" s="74">
        <v>9.5984217699999999</v>
      </c>
      <c r="Q33" s="74">
        <v>9.5884506600000012</v>
      </c>
      <c r="R33" s="74">
        <v>9.5112489900000003</v>
      </c>
      <c r="S33" s="74">
        <v>9.6210436499999989</v>
      </c>
      <c r="T33" s="74">
        <v>10.38719124</v>
      </c>
      <c r="U33" s="74">
        <v>9.7061644100000013</v>
      </c>
      <c r="V33" s="74">
        <v>38.65832266064799</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7.8491040400000003</v>
      </c>
      <c r="E34" s="71">
        <v>7.76887215</v>
      </c>
      <c r="F34" s="71">
        <v>8.40958498</v>
      </c>
      <c r="G34" s="71">
        <v>8.1043559800000011</v>
      </c>
      <c r="H34" s="71">
        <v>7.2904919000000001</v>
      </c>
      <c r="I34" s="71">
        <v>6.71882337</v>
      </c>
      <c r="J34" s="71">
        <v>7.3035559899999996</v>
      </c>
      <c r="K34" s="71">
        <v>7.5064184800000007</v>
      </c>
      <c r="L34" s="71">
        <v>7.0821971000000001</v>
      </c>
      <c r="M34" s="71">
        <v>7.2756618399999997</v>
      </c>
      <c r="N34" s="71">
        <v>7.5537945400000002</v>
      </c>
      <c r="O34" s="71">
        <v>7.9352742200000002</v>
      </c>
      <c r="P34" s="71">
        <v>8.2982993900000004</v>
      </c>
      <c r="Q34" s="71">
        <v>8.522100570000001</v>
      </c>
      <c r="R34" s="71">
        <v>9.0071504999999998</v>
      </c>
      <c r="S34" s="71">
        <v>8.7625230399999996</v>
      </c>
      <c r="T34" s="71">
        <v>9.2526755699999992</v>
      </c>
      <c r="U34" s="71">
        <v>9.4602931100000003</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1.0583374400000001</v>
      </c>
      <c r="E35" s="74">
        <v>1.15692825</v>
      </c>
      <c r="F35" s="74">
        <v>1.2520349200000001</v>
      </c>
      <c r="G35" s="74">
        <v>1.06104789</v>
      </c>
      <c r="H35" s="74">
        <v>0.76462297999999995</v>
      </c>
      <c r="I35" s="74">
        <v>0.64999918999999995</v>
      </c>
      <c r="J35" s="74">
        <v>0.83790151999999996</v>
      </c>
      <c r="K35" s="74">
        <v>0.9036079600000001</v>
      </c>
      <c r="L35" s="74">
        <v>0.82200814</v>
      </c>
      <c r="M35" s="74">
        <v>0.89205603</v>
      </c>
      <c r="N35" s="74">
        <v>0.95353621</v>
      </c>
      <c r="O35" s="74">
        <v>0.89853349000000005</v>
      </c>
      <c r="P35" s="74">
        <v>0.93200077000000003</v>
      </c>
      <c r="Q35" s="74">
        <v>0.97872412999999991</v>
      </c>
      <c r="R35" s="74">
        <v>1.18639209</v>
      </c>
      <c r="S35" s="74">
        <v>1.1161953499999999</v>
      </c>
      <c r="T35" s="74">
        <v>1.07241275</v>
      </c>
      <c r="U35" s="74">
        <v>1.14397316</v>
      </c>
      <c r="V35" s="74">
        <v>12.092364863312358</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4.1126895999999995</v>
      </c>
      <c r="E36" s="74">
        <v>4.1948553799999999</v>
      </c>
      <c r="F36" s="74">
        <v>4.4933717399999997</v>
      </c>
      <c r="G36" s="74">
        <v>4.9226633899999994</v>
      </c>
      <c r="H36" s="74">
        <v>4.9673015700000001</v>
      </c>
      <c r="I36" s="74">
        <v>4.7534333900000005</v>
      </c>
      <c r="J36" s="74">
        <v>4.9110730599999997</v>
      </c>
      <c r="K36" s="74">
        <v>5.0453853799999999</v>
      </c>
      <c r="L36" s="74">
        <v>4.9312370799999998</v>
      </c>
      <c r="M36" s="74">
        <v>5.0464943199999999</v>
      </c>
      <c r="N36" s="74">
        <v>5.0850065699999991</v>
      </c>
      <c r="O36" s="74">
        <v>5.4407493100000002</v>
      </c>
      <c r="P36" s="74">
        <v>5.8098894799999998</v>
      </c>
      <c r="Q36" s="74">
        <v>5.9785454600000003</v>
      </c>
      <c r="R36" s="74">
        <v>6.1366847900000003</v>
      </c>
      <c r="S36" s="74">
        <v>5.93845007</v>
      </c>
      <c r="T36" s="74">
        <v>6.3273875200000003</v>
      </c>
      <c r="U36" s="74">
        <v>6.4040839500000004</v>
      </c>
      <c r="V36" s="74">
        <v>67.694350222939335</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0.95508742000000002</v>
      </c>
      <c r="E37" s="74">
        <v>0.52525482999999995</v>
      </c>
      <c r="F37" s="74">
        <v>0.71473761000000002</v>
      </c>
      <c r="G37" s="74">
        <v>0.33640819</v>
      </c>
      <c r="H37" s="74">
        <v>0.3630177</v>
      </c>
      <c r="I37" s="74">
        <v>0.29024116</v>
      </c>
      <c r="J37" s="74">
        <v>0.29208149999999999</v>
      </c>
      <c r="K37" s="74">
        <v>0.25160759999999999</v>
      </c>
      <c r="L37" s="74">
        <v>0.24980891999999999</v>
      </c>
      <c r="M37" s="74">
        <v>0.26973792000000002</v>
      </c>
      <c r="N37" s="74">
        <v>0.31126621999999998</v>
      </c>
      <c r="O37" s="74">
        <v>0.30116694999999999</v>
      </c>
      <c r="P37" s="74">
        <v>0.33138781</v>
      </c>
      <c r="Q37" s="74">
        <v>0.34353987000000002</v>
      </c>
      <c r="R37" s="74">
        <v>0.36690352000000004</v>
      </c>
      <c r="S37" s="74">
        <v>0.32164283999999999</v>
      </c>
      <c r="T37" s="74">
        <v>0.31137099000000001</v>
      </c>
      <c r="U37" s="74">
        <v>0.30839382999999998</v>
      </c>
      <c r="V37" s="74">
        <v>3.259876056842387</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8.2266651299999989</v>
      </c>
      <c r="E38" s="71">
        <v>8.4147185499999999</v>
      </c>
      <c r="F38" s="71">
        <v>7.3511265799999999</v>
      </c>
      <c r="G38" s="71">
        <v>7.7303148500000001</v>
      </c>
      <c r="H38" s="71">
        <v>6.5852996300000006</v>
      </c>
      <c r="I38" s="71">
        <v>6.7676109599999998</v>
      </c>
      <c r="J38" s="71">
        <v>7.0088079500000005</v>
      </c>
      <c r="K38" s="71">
        <v>6.8867003699999998</v>
      </c>
      <c r="L38" s="71">
        <v>6.4505157499999992</v>
      </c>
      <c r="M38" s="71">
        <v>6.2854086699999998</v>
      </c>
      <c r="N38" s="71">
        <v>5.6337833799999997</v>
      </c>
      <c r="O38" s="71">
        <v>5.4768475399999996</v>
      </c>
      <c r="P38" s="71">
        <v>5.8890255100000006</v>
      </c>
      <c r="Q38" s="71">
        <v>6.06620881</v>
      </c>
      <c r="R38" s="71">
        <v>5.9481834099999995</v>
      </c>
      <c r="S38" s="71">
        <v>6.2399158899999998</v>
      </c>
      <c r="T38" s="71">
        <v>6.8739479299999999</v>
      </c>
      <c r="U38" s="71">
        <v>5.8814232500000001</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4.0348759799999998</v>
      </c>
      <c r="E39" s="74">
        <v>3.51605729</v>
      </c>
      <c r="F39" s="74">
        <v>3.3309090399999999</v>
      </c>
      <c r="G39" s="74">
        <v>3.74004066</v>
      </c>
      <c r="H39" s="74">
        <v>2.68068514</v>
      </c>
      <c r="I39" s="74">
        <v>2.7911046399999999</v>
      </c>
      <c r="J39" s="74">
        <v>2.9483662100000001</v>
      </c>
      <c r="K39" s="74">
        <v>2.58500854</v>
      </c>
      <c r="L39" s="74">
        <v>2.38636816</v>
      </c>
      <c r="M39" s="74">
        <v>2.4532811900000002</v>
      </c>
      <c r="N39" s="74">
        <v>2.23808658</v>
      </c>
      <c r="O39" s="74">
        <v>2.0837851199999999</v>
      </c>
      <c r="P39" s="74">
        <v>2.1908949</v>
      </c>
      <c r="Q39" s="74">
        <v>2.2587405399999998</v>
      </c>
      <c r="R39" s="74">
        <v>2.14898312</v>
      </c>
      <c r="S39" s="74">
        <v>2.2048892500000004</v>
      </c>
      <c r="T39" s="74">
        <v>2.4154603999999997</v>
      </c>
      <c r="U39" s="74">
        <v>2.06669371</v>
      </c>
      <c r="V39" s="74">
        <v>35.139346755906402</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v>
      </c>
      <c r="E40" s="74">
        <v>0</v>
      </c>
      <c r="F40" s="74">
        <v>0</v>
      </c>
      <c r="G40" s="74">
        <v>0</v>
      </c>
      <c r="H40" s="74">
        <v>0</v>
      </c>
      <c r="I40" s="74">
        <v>0</v>
      </c>
      <c r="J40" s="74">
        <v>0</v>
      </c>
      <c r="K40" s="74">
        <v>0</v>
      </c>
      <c r="L40" s="74">
        <v>0</v>
      </c>
      <c r="M40" s="74">
        <v>0</v>
      </c>
      <c r="N40" s="74">
        <v>0</v>
      </c>
      <c r="O40" s="74">
        <v>0</v>
      </c>
      <c r="P40" s="74">
        <v>0</v>
      </c>
      <c r="Q40" s="74">
        <v>0</v>
      </c>
      <c r="R40" s="74">
        <v>0</v>
      </c>
      <c r="S40" s="74">
        <v>0</v>
      </c>
      <c r="T40" s="74">
        <v>0</v>
      </c>
      <c r="U40" s="74">
        <v>0</v>
      </c>
      <c r="V40" s="74">
        <v>0</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3.0825621000000001</v>
      </c>
      <c r="E41" s="74">
        <v>4.1432123200000008</v>
      </c>
      <c r="F41" s="74">
        <v>3.1475075399999999</v>
      </c>
      <c r="G41" s="74">
        <v>2.9978131100000001</v>
      </c>
      <c r="H41" s="74">
        <v>3.0755787200000002</v>
      </c>
      <c r="I41" s="74">
        <v>3.1407395699999996</v>
      </c>
      <c r="J41" s="74">
        <v>3.0879641199999996</v>
      </c>
      <c r="K41" s="74">
        <v>3.3072230099999995</v>
      </c>
      <c r="L41" s="74">
        <v>3.2293314499999997</v>
      </c>
      <c r="M41" s="74">
        <v>2.9486831699999998</v>
      </c>
      <c r="N41" s="74">
        <v>2.9944802400000001</v>
      </c>
      <c r="O41" s="74">
        <v>3.0492283200000001</v>
      </c>
      <c r="P41" s="74">
        <v>3.2478092999999997</v>
      </c>
      <c r="Q41" s="74">
        <v>3.3272516299999997</v>
      </c>
      <c r="R41" s="74">
        <v>3.3122992400000002</v>
      </c>
      <c r="S41" s="74">
        <v>3.4808166599999999</v>
      </c>
      <c r="T41" s="74">
        <v>3.9556676900000003</v>
      </c>
      <c r="U41" s="74">
        <v>3.3845115200000002</v>
      </c>
      <c r="V41" s="74">
        <v>57.545790808372786</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7.8491040000000005</v>
      </c>
      <c r="E42" s="71">
        <v>7.768872</v>
      </c>
      <c r="F42" s="71">
        <v>8.3618850000000009</v>
      </c>
      <c r="G42" s="71">
        <v>8.1043559999999992</v>
      </c>
      <c r="H42" s="71">
        <v>7.2751350000000006</v>
      </c>
      <c r="I42" s="71">
        <v>6.7176419999999997</v>
      </c>
      <c r="J42" s="71">
        <v>7.3035559999999995</v>
      </c>
      <c r="K42" s="71">
        <v>7.5040559999999994</v>
      </c>
      <c r="L42" s="71">
        <v>7.0786530000000001</v>
      </c>
      <c r="M42" s="71">
        <v>7.270937</v>
      </c>
      <c r="N42" s="71">
        <v>7.5467070000000005</v>
      </c>
      <c r="O42" s="71">
        <v>7.9281870000000003</v>
      </c>
      <c r="P42" s="71">
        <v>8.291583000000001</v>
      </c>
      <c r="Q42" s="71">
        <v>8.5088549999999987</v>
      </c>
      <c r="R42" s="71">
        <v>8.9820210000000014</v>
      </c>
      <c r="S42" s="71">
        <v>8.7309140000000003</v>
      </c>
      <c r="T42" s="71">
        <v>9.2235079999999989</v>
      </c>
      <c r="U42" s="71">
        <v>9.4283649999999994</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1.7619610000000001</v>
      </c>
      <c r="E43" s="74">
        <v>1.6133119999999999</v>
      </c>
      <c r="F43" s="74">
        <v>1.676779</v>
      </c>
      <c r="G43" s="74">
        <v>1.5970960000000001</v>
      </c>
      <c r="H43" s="74">
        <v>1.5481510000000001</v>
      </c>
      <c r="I43" s="74">
        <v>1.4569839999999998</v>
      </c>
      <c r="J43" s="74">
        <v>1.4081410000000001</v>
      </c>
      <c r="K43" s="74">
        <v>1.373847</v>
      </c>
      <c r="L43" s="74">
        <v>1.3177290000000002</v>
      </c>
      <c r="M43" s="74">
        <v>1.3967100000000001</v>
      </c>
      <c r="N43" s="74">
        <v>1.3187679999999999</v>
      </c>
      <c r="O43" s="74">
        <v>1.3790429999999998</v>
      </c>
      <c r="P43" s="74">
        <v>1.3876839999999999</v>
      </c>
      <c r="Q43" s="74">
        <v>1.386482</v>
      </c>
      <c r="R43" s="74">
        <v>1.3950979999999999</v>
      </c>
      <c r="S43" s="74">
        <v>1.290232</v>
      </c>
      <c r="T43" s="74">
        <v>1.382152</v>
      </c>
      <c r="U43" s="74">
        <v>1.33152</v>
      </c>
      <c r="V43" s="74">
        <v>14.122491015144195</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2.9727199999999998</v>
      </c>
      <c r="E44" s="74">
        <v>3.266648</v>
      </c>
      <c r="F44" s="74">
        <v>3.7257820000000001</v>
      </c>
      <c r="G44" s="74">
        <v>4.0105880000000003</v>
      </c>
      <c r="H44" s="74">
        <v>3.7795000000000001</v>
      </c>
      <c r="I44" s="74">
        <v>3.6781460000000004</v>
      </c>
      <c r="J44" s="74">
        <v>4.0551840000000006</v>
      </c>
      <c r="K44" s="74">
        <v>4.4078970000000002</v>
      </c>
      <c r="L44" s="74">
        <v>4.1920120000000001</v>
      </c>
      <c r="M44" s="74">
        <v>4.2295129999999999</v>
      </c>
      <c r="N44" s="74">
        <v>4.4149909999999997</v>
      </c>
      <c r="O44" s="74">
        <v>4.6947290000000006</v>
      </c>
      <c r="P44" s="74">
        <v>5.0912250000000006</v>
      </c>
      <c r="Q44" s="74">
        <v>5.3278149999999993</v>
      </c>
      <c r="R44" s="74">
        <v>5.4685769999999998</v>
      </c>
      <c r="S44" s="74">
        <v>5.4042560000000002</v>
      </c>
      <c r="T44" s="74">
        <v>5.9094689999999996</v>
      </c>
      <c r="U44" s="74">
        <v>5.9817549999999997</v>
      </c>
      <c r="V44" s="74">
        <v>63.444245105063288</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0.4896663</v>
      </c>
      <c r="E45" s="74">
        <v>0.45677129999999999</v>
      </c>
      <c r="F45" s="74">
        <v>0.2114682</v>
      </c>
      <c r="G45" s="74">
        <v>9.5865579999999992E-2</v>
      </c>
      <c r="H45" s="74">
        <v>7.8948119999999997E-2</v>
      </c>
      <c r="I45" s="74">
        <v>4.3233500000000001E-2</v>
      </c>
      <c r="J45" s="74">
        <v>8.0827839999999998E-2</v>
      </c>
      <c r="K45" s="74">
        <v>4.8856499999999997E-2</v>
      </c>
      <c r="L45" s="74">
        <v>3.1016909999999998E-2</v>
      </c>
      <c r="M45" s="74">
        <v>1.503736E-2</v>
      </c>
      <c r="N45" s="74">
        <v>6.5788399999999999E-3</v>
      </c>
      <c r="O45" s="74">
        <v>2.0676359999999998E-2</v>
      </c>
      <c r="P45" s="74">
        <v>9.5534799999999996E-3</v>
      </c>
      <c r="Q45" s="74">
        <v>4.0322500000000002E-3</v>
      </c>
      <c r="R45" s="74">
        <v>4.1468600000000005E-3</v>
      </c>
      <c r="S45" s="74">
        <v>4.9446399999999993E-3</v>
      </c>
      <c r="T45" s="74">
        <v>5.6946899999999996E-3</v>
      </c>
      <c r="U45" s="74">
        <v>5.5735200000000002E-3</v>
      </c>
      <c r="V45" s="74">
        <v>5.9114385155856826E-2</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2.3300900000000004E-3</v>
      </c>
      <c r="E46" s="74">
        <v>2.3300900000000004E-3</v>
      </c>
      <c r="F46" s="74">
        <v>8.0638440000000006E-2</v>
      </c>
      <c r="G46" s="74">
        <v>8.1523650000000003E-2</v>
      </c>
      <c r="H46" s="74">
        <v>0.1121244</v>
      </c>
      <c r="I46" s="74">
        <v>0.13788329999999999</v>
      </c>
      <c r="J46" s="74">
        <v>8.6480729999999992E-2</v>
      </c>
      <c r="K46" s="74">
        <v>4.052236E-2</v>
      </c>
      <c r="L46" s="74">
        <v>4.5747780000000002E-2</v>
      </c>
      <c r="M46" s="74">
        <v>2.554739E-2</v>
      </c>
      <c r="N46" s="74">
        <v>3.5188450000000003E-2</v>
      </c>
      <c r="O46" s="74">
        <v>2.8118659999999997E-2</v>
      </c>
      <c r="P46" s="74">
        <v>4.888377E-2</v>
      </c>
      <c r="Q46" s="74">
        <v>5.5070910000000001E-2</v>
      </c>
      <c r="R46" s="74">
        <v>6.3378299999999999E-2</v>
      </c>
      <c r="S46" s="74">
        <v>3.9374220000000001E-2</v>
      </c>
      <c r="T46" s="74">
        <v>4.9397750000000004E-2</v>
      </c>
      <c r="U46" s="74">
        <v>8.6798899999999998E-2</v>
      </c>
      <c r="V46" s="74">
        <v>0.92061454981855284</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0.73811289999999996</v>
      </c>
      <c r="E47" s="74">
        <v>0.54845659999999996</v>
      </c>
      <c r="F47" s="74">
        <v>0.72201700000000002</v>
      </c>
      <c r="G47" s="74">
        <v>0.47138049999999998</v>
      </c>
      <c r="H47" s="74">
        <v>0.60138499999999995</v>
      </c>
      <c r="I47" s="74">
        <v>0.48862620000000001</v>
      </c>
      <c r="J47" s="74">
        <v>0.50932089999999997</v>
      </c>
      <c r="K47" s="74">
        <v>0.4253922</v>
      </c>
      <c r="L47" s="74">
        <v>0.42999100000000001</v>
      </c>
      <c r="M47" s="74">
        <v>0.45643430000000002</v>
      </c>
      <c r="N47" s="74">
        <v>0.43803900000000001</v>
      </c>
      <c r="O47" s="74">
        <v>0.4518355</v>
      </c>
      <c r="P47" s="74">
        <v>0.49712040000000002</v>
      </c>
      <c r="Q47" s="74">
        <v>0.50499930000000004</v>
      </c>
      <c r="R47" s="74">
        <v>0.51390859999999994</v>
      </c>
      <c r="S47" s="74">
        <v>0.45417419999999997</v>
      </c>
      <c r="T47" s="74">
        <v>0.4638872</v>
      </c>
      <c r="U47" s="74">
        <v>0.47552080000000002</v>
      </c>
      <c r="V47" s="74">
        <v>5.0435128466070207</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13.889809999999999</v>
      </c>
      <c r="E48" s="71">
        <v>14.758345</v>
      </c>
      <c r="F48" s="71">
        <v>13.677160000000001</v>
      </c>
      <c r="G48" s="71">
        <v>13.803100000000001</v>
      </c>
      <c r="H48" s="71">
        <v>10.310134999999999</v>
      </c>
      <c r="I48" s="71">
        <v>9.9710489999999989</v>
      </c>
      <c r="J48" s="71">
        <v>10.350788</v>
      </c>
      <c r="K48" s="71">
        <v>10.156679</v>
      </c>
      <c r="L48" s="71">
        <v>8.9112299999999998</v>
      </c>
      <c r="M48" s="71">
        <v>9.6696198000000013</v>
      </c>
      <c r="N48" s="71">
        <v>9.7826619000000008</v>
      </c>
      <c r="O48" s="71">
        <v>11.590051000000001</v>
      </c>
      <c r="P48" s="71">
        <v>12.071121199999999</v>
      </c>
      <c r="Q48" s="71">
        <v>12.856183</v>
      </c>
      <c r="R48" s="71">
        <v>14.204386000000001</v>
      </c>
      <c r="S48" s="71">
        <v>12.427441999999999</v>
      </c>
      <c r="T48" s="71">
        <v>14.083939999999998</v>
      </c>
      <c r="U48" s="71">
        <v>15.114606999999999</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9.6994619999999987</v>
      </c>
      <c r="E49" s="74">
        <v>9.9672870000000007</v>
      </c>
      <c r="F49" s="74">
        <v>9.8121130000000001</v>
      </c>
      <c r="G49" s="74">
        <v>10.27206</v>
      </c>
      <c r="H49" s="74">
        <v>8.7120699999999989</v>
      </c>
      <c r="I49" s="74">
        <v>8.1552489999999995</v>
      </c>
      <c r="J49" s="74">
        <v>7.8870089999999999</v>
      </c>
      <c r="K49" s="74">
        <v>7.8592370000000003</v>
      </c>
      <c r="L49" s="74">
        <v>7.7459889999999998</v>
      </c>
      <c r="M49" s="74">
        <v>9.2043790000000012</v>
      </c>
      <c r="N49" s="74">
        <v>9.6211830000000003</v>
      </c>
      <c r="O49" s="74">
        <v>10.413740000000001</v>
      </c>
      <c r="P49" s="74">
        <v>11.118459999999999</v>
      </c>
      <c r="Q49" s="74">
        <v>11.647879999999999</v>
      </c>
      <c r="R49" s="74">
        <v>12.06826</v>
      </c>
      <c r="S49" s="74">
        <v>10.71894</v>
      </c>
      <c r="T49" s="74">
        <v>11.243829999999999</v>
      </c>
      <c r="U49" s="74">
        <v>12.86725</v>
      </c>
      <c r="V49" s="74">
        <v>85.131224384464659</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4.1903480000000002</v>
      </c>
      <c r="E50" s="74">
        <v>4.7910579999999996</v>
      </c>
      <c r="F50" s="74">
        <v>3.8650470000000001</v>
      </c>
      <c r="G50" s="74">
        <v>3.53104</v>
      </c>
      <c r="H50" s="74">
        <v>1.5980650000000001</v>
      </c>
      <c r="I50" s="74">
        <v>1.8157999999999999</v>
      </c>
      <c r="J50" s="74">
        <v>2.4637790000000002</v>
      </c>
      <c r="K50" s="74">
        <v>2.2974420000000002</v>
      </c>
      <c r="L50" s="74">
        <v>1.165241</v>
      </c>
      <c r="M50" s="74">
        <v>0.46524079999999995</v>
      </c>
      <c r="N50" s="74">
        <v>0.16147890000000001</v>
      </c>
      <c r="O50" s="74">
        <v>1.1763109999999999</v>
      </c>
      <c r="P50" s="74">
        <v>0.95266119999999999</v>
      </c>
      <c r="Q50" s="74">
        <v>1.2083030000000001</v>
      </c>
      <c r="R50" s="74">
        <v>2.1361260000000004</v>
      </c>
      <c r="S50" s="74">
        <v>1.708502</v>
      </c>
      <c r="T50" s="74">
        <v>2.8401100000000001</v>
      </c>
      <c r="U50" s="74">
        <v>2.247357</v>
      </c>
      <c r="V50" s="74">
        <v>14.868775615535357</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6.3409809999999997E-2</v>
      </c>
      <c r="E51" s="74">
        <v>6.7567829999999995E-2</v>
      </c>
      <c r="F51" s="74">
        <v>7.6169819999999999E-2</v>
      </c>
      <c r="G51" s="74">
        <v>8.2356760000000001E-2</v>
      </c>
      <c r="H51" s="74">
        <v>6.6497749999999994E-2</v>
      </c>
      <c r="I51" s="74">
        <v>6.7549200000000004E-2</v>
      </c>
      <c r="J51" s="74">
        <v>7.0666859999999998E-2</v>
      </c>
      <c r="K51" s="74">
        <v>0.1174317</v>
      </c>
      <c r="L51" s="74">
        <v>0.13405920000000002</v>
      </c>
      <c r="M51" s="74">
        <v>8.313748E-2</v>
      </c>
      <c r="N51" s="74">
        <v>0.1101572</v>
      </c>
      <c r="O51" s="74">
        <v>0.13198079999999998</v>
      </c>
      <c r="P51" s="74">
        <v>0.1132715</v>
      </c>
      <c r="Q51" s="74">
        <v>0.1081664</v>
      </c>
      <c r="R51" s="74">
        <v>7.3109660000000007E-2</v>
      </c>
      <c r="S51" s="74">
        <v>0.10480679999999999</v>
      </c>
      <c r="T51" s="74">
        <v>0.1052732</v>
      </c>
      <c r="U51" s="74">
        <v>8.593729E-2</v>
      </c>
      <c r="V51" s="74">
        <v>0.56857111799201931</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0.1935866</v>
      </c>
      <c r="E52" s="74">
        <v>0.25541269999999999</v>
      </c>
      <c r="F52" s="74">
        <v>0.43278269999999996</v>
      </c>
      <c r="G52" s="74">
        <v>0.77333299999999994</v>
      </c>
      <c r="H52" s="74">
        <v>0.83211839999999992</v>
      </c>
      <c r="I52" s="74">
        <v>1.2821310000000001</v>
      </c>
      <c r="J52" s="74">
        <v>1.2861859999999998</v>
      </c>
      <c r="K52" s="74">
        <v>1.5669369999999998</v>
      </c>
      <c r="L52" s="74">
        <v>1.1321269999999999</v>
      </c>
      <c r="M52" s="74">
        <v>1.0074609999999999</v>
      </c>
      <c r="N52" s="74">
        <v>1.2324680000000001</v>
      </c>
      <c r="O52" s="74">
        <v>1.2486839999999999</v>
      </c>
      <c r="P52" s="74">
        <v>1.3840790000000001</v>
      </c>
      <c r="Q52" s="74">
        <v>1.476642</v>
      </c>
      <c r="R52" s="74">
        <v>1.244699</v>
      </c>
      <c r="S52" s="74">
        <v>1.298748</v>
      </c>
      <c r="T52" s="74">
        <v>1.9437719999999998</v>
      </c>
      <c r="U52" s="74">
        <v>2.1539650000000004</v>
      </c>
      <c r="V52" s="74">
        <v>14.250883268086298</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0.31485259999999998</v>
      </c>
      <c r="E53" s="74">
        <v>0.44455309999999998</v>
      </c>
      <c r="F53" s="74">
        <v>9.7745289999999999E-2</v>
      </c>
      <c r="G53" s="74">
        <v>6.579009999999999E-2</v>
      </c>
      <c r="H53" s="74">
        <v>4.9812510000000004E-2</v>
      </c>
      <c r="I53" s="74">
        <v>7.800826000000001E-2</v>
      </c>
      <c r="J53" s="74">
        <v>1.409788E-2</v>
      </c>
      <c r="K53" s="74">
        <v>1.8791000000000001E-3</v>
      </c>
      <c r="L53" s="74">
        <v>9.3991000000000007E-4</v>
      </c>
      <c r="M53" s="74">
        <v>0</v>
      </c>
      <c r="N53" s="74">
        <v>0</v>
      </c>
      <c r="O53" s="74">
        <v>0</v>
      </c>
      <c r="P53" s="74">
        <v>0</v>
      </c>
      <c r="Q53" s="74">
        <v>0</v>
      </c>
      <c r="R53" s="74">
        <v>4.6713199999999996E-3</v>
      </c>
      <c r="S53" s="74">
        <v>0</v>
      </c>
      <c r="T53" s="74">
        <v>0</v>
      </c>
      <c r="U53" s="74">
        <v>0</v>
      </c>
      <c r="V53" s="74">
        <v>0</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2.2135809999999999E-2</v>
      </c>
      <c r="E54" s="74">
        <v>1.16504E-3</v>
      </c>
      <c r="F54" s="74">
        <v>2.3373460000000002E-2</v>
      </c>
      <c r="G54" s="74">
        <v>5.6613599999999998E-3</v>
      </c>
      <c r="H54" s="74">
        <v>7.0815400000000008E-3</v>
      </c>
      <c r="I54" s="74">
        <v>4.2425620000000004E-2</v>
      </c>
      <c r="J54" s="74">
        <v>6.4572270000000001E-2</v>
      </c>
      <c r="K54" s="74">
        <v>4.631126E-2</v>
      </c>
      <c r="L54" s="74">
        <v>1.290322E-2</v>
      </c>
      <c r="M54" s="74">
        <v>1.857992E-2</v>
      </c>
      <c r="N54" s="74">
        <v>1.7594220000000001E-2</v>
      </c>
      <c r="O54" s="74">
        <v>2.460383E-2</v>
      </c>
      <c r="P54" s="74">
        <v>9.8594109999999999E-2</v>
      </c>
      <c r="Q54" s="74">
        <v>8.8483680000000009E-2</v>
      </c>
      <c r="R54" s="74">
        <v>4.312001E-2</v>
      </c>
      <c r="S54" s="74">
        <v>3.648357E-2</v>
      </c>
      <c r="T54" s="74">
        <v>7.3849639999999994E-2</v>
      </c>
      <c r="U54" s="74">
        <v>6.9305040000000012E-2</v>
      </c>
      <c r="V54" s="74">
        <v>0.4585302151752938</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6.6683099999999995E-2</v>
      </c>
      <c r="E55" s="74">
        <v>7.1287859999999995E-2</v>
      </c>
      <c r="F55" s="74">
        <v>7.932989E-2</v>
      </c>
      <c r="G55" s="74">
        <v>0.12071939999999999</v>
      </c>
      <c r="H55" s="74">
        <v>0.1494839</v>
      </c>
      <c r="I55" s="74">
        <v>0.1276177</v>
      </c>
      <c r="J55" s="74">
        <v>0.11842</v>
      </c>
      <c r="K55" s="74">
        <v>9.6575519999999998E-2</v>
      </c>
      <c r="L55" s="74">
        <v>0.1287674</v>
      </c>
      <c r="M55" s="74">
        <v>0.15176150000000002</v>
      </c>
      <c r="N55" s="74">
        <v>0.1943008</v>
      </c>
      <c r="O55" s="74">
        <v>0.2057978</v>
      </c>
      <c r="P55" s="74">
        <v>0.26796499999999995</v>
      </c>
      <c r="Q55" s="74">
        <v>0.2595576</v>
      </c>
      <c r="R55" s="74">
        <v>0.21352660000000001</v>
      </c>
      <c r="S55" s="74">
        <v>0.2432396</v>
      </c>
      <c r="T55" s="74">
        <v>0.2688548</v>
      </c>
      <c r="U55" s="74">
        <v>0.2253636</v>
      </c>
      <c r="V55" s="74">
        <v>1.4910318210721589</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5.8844279999999998</v>
      </c>
      <c r="E56" s="71">
        <v>5.3726180000000001</v>
      </c>
      <c r="F56" s="71">
        <v>4.4721899999999994</v>
      </c>
      <c r="G56" s="71">
        <v>5.0241059999999997</v>
      </c>
      <c r="H56" s="71">
        <v>4.2058220000000004</v>
      </c>
      <c r="I56" s="71">
        <v>3.6055980000000001</v>
      </c>
      <c r="J56" s="71">
        <v>3.7899879999999997</v>
      </c>
      <c r="K56" s="71">
        <v>3.4724620000000002</v>
      </c>
      <c r="L56" s="71">
        <v>3.9273719999999996</v>
      </c>
      <c r="M56" s="71">
        <v>4.775906</v>
      </c>
      <c r="N56" s="71">
        <v>4.9066068499999993</v>
      </c>
      <c r="O56" s="71">
        <v>5.33355683</v>
      </c>
      <c r="P56" s="71">
        <v>5.2180935800000006</v>
      </c>
      <c r="Q56" s="71">
        <v>5.52435425</v>
      </c>
      <c r="R56" s="71">
        <v>5.5916132000000003</v>
      </c>
      <c r="S56" s="71">
        <v>4.5726705999999995</v>
      </c>
      <c r="T56" s="71">
        <v>4.6457117999999999</v>
      </c>
      <c r="U56" s="71">
        <v>5.6982335999999991</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5.8844279999999998</v>
      </c>
      <c r="E57" s="74">
        <v>5.3726180000000001</v>
      </c>
      <c r="F57" s="74">
        <v>4.4721899999999994</v>
      </c>
      <c r="G57" s="74">
        <v>5.0241059999999997</v>
      </c>
      <c r="H57" s="74">
        <v>4.2058220000000004</v>
      </c>
      <c r="I57" s="74">
        <v>3.6055980000000001</v>
      </c>
      <c r="J57" s="74">
        <v>3.7899879999999997</v>
      </c>
      <c r="K57" s="74">
        <v>3.4724620000000002</v>
      </c>
      <c r="L57" s="74">
        <v>3.9273719999999996</v>
      </c>
      <c r="M57" s="74">
        <v>4.775906</v>
      </c>
      <c r="N57" s="74">
        <v>4.9057899999999997</v>
      </c>
      <c r="O57" s="74">
        <v>5.332611</v>
      </c>
      <c r="P57" s="74">
        <v>5.1973450000000003</v>
      </c>
      <c r="Q57" s="74">
        <v>5.4997819999999997</v>
      </c>
      <c r="R57" s="74">
        <v>5.5811440000000001</v>
      </c>
      <c r="S57" s="74">
        <v>4.4585249999999998</v>
      </c>
      <c r="T57" s="74">
        <v>4.0506380000000002</v>
      </c>
      <c r="U57" s="74">
        <v>4.9292659999999993</v>
      </c>
      <c r="V57" s="74">
        <v>86.505158370481681</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0</v>
      </c>
      <c r="G58" s="74">
        <v>0</v>
      </c>
      <c r="H58" s="74">
        <v>0</v>
      </c>
      <c r="I58" s="74">
        <v>0</v>
      </c>
      <c r="J58" s="74">
        <v>0</v>
      </c>
      <c r="K58" s="74">
        <v>0</v>
      </c>
      <c r="L58" s="74">
        <v>0</v>
      </c>
      <c r="M58" s="74">
        <v>0</v>
      </c>
      <c r="N58" s="74">
        <v>8.1684999999999993E-4</v>
      </c>
      <c r="O58" s="74">
        <v>9.4582999999999993E-4</v>
      </c>
      <c r="P58" s="74">
        <v>2.0748579999999999E-2</v>
      </c>
      <c r="Q58" s="74">
        <v>2.457225E-2</v>
      </c>
      <c r="R58" s="74">
        <v>1.0469200000000001E-2</v>
      </c>
      <c r="S58" s="74">
        <v>0.1141456</v>
      </c>
      <c r="T58" s="74">
        <v>0.59507379999999999</v>
      </c>
      <c r="U58" s="74">
        <v>0.76896759999999997</v>
      </c>
      <c r="V58" s="74">
        <v>13.494841629518314</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2.8222559999999999</v>
      </c>
      <c r="E59" s="74">
        <v>2.901259</v>
      </c>
      <c r="F59" s="74">
        <v>2.2965720000000003</v>
      </c>
      <c r="G59" s="74">
        <v>2.4123229999999998</v>
      </c>
      <c r="H59" s="74">
        <v>1.745566</v>
      </c>
      <c r="I59" s="74">
        <v>1.4143760000000001</v>
      </c>
      <c r="J59" s="74">
        <v>1.7812209999999999</v>
      </c>
      <c r="K59" s="74">
        <v>1.6097490000000001</v>
      </c>
      <c r="L59" s="74">
        <v>1.7583579999999999</v>
      </c>
      <c r="M59" s="74">
        <v>1.7968089999999999</v>
      </c>
      <c r="N59" s="74">
        <v>1.855005</v>
      </c>
      <c r="O59" s="74">
        <v>2.2073</v>
      </c>
      <c r="P59" s="74">
        <v>2.0068450000000002</v>
      </c>
      <c r="Q59" s="74">
        <v>2.2505390000000003</v>
      </c>
      <c r="R59" s="74">
        <v>2.2732829999999997</v>
      </c>
      <c r="S59" s="74">
        <v>1.9569829999999999</v>
      </c>
      <c r="T59" s="74">
        <v>1.7338910000000001</v>
      </c>
      <c r="U59" s="74">
        <v>2.229444</v>
      </c>
      <c r="V59" s="74">
        <v>39.125177318107852</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1.9257310000000001</v>
      </c>
      <c r="E60" s="74">
        <v>1.624709</v>
      </c>
      <c r="F60" s="74">
        <v>1.186858</v>
      </c>
      <c r="G60" s="74">
        <v>1.0743549999999999</v>
      </c>
      <c r="H60" s="74">
        <v>1.0946259999999999</v>
      </c>
      <c r="I60" s="74">
        <v>0.82806429999999998</v>
      </c>
      <c r="J60" s="74">
        <v>0.73177769999999998</v>
      </c>
      <c r="K60" s="74">
        <v>0.71860170000000001</v>
      </c>
      <c r="L60" s="74">
        <v>0.87671429999999995</v>
      </c>
      <c r="M60" s="74">
        <v>1.6571420000000001</v>
      </c>
      <c r="N60" s="74">
        <v>1.63079</v>
      </c>
      <c r="O60" s="74">
        <v>1.712887</v>
      </c>
      <c r="P60" s="74">
        <v>1.568085</v>
      </c>
      <c r="Q60" s="74">
        <v>1.6072059999999999</v>
      </c>
      <c r="R60" s="74">
        <v>1.552908</v>
      </c>
      <c r="S60" s="74">
        <v>1.1889210000000001</v>
      </c>
      <c r="T60" s="74">
        <v>0.90289469999999994</v>
      </c>
      <c r="U60" s="74">
        <v>1.211365</v>
      </c>
      <c r="V60" s="74">
        <v>21.25860547380859</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0.68327720000000003</v>
      </c>
      <c r="E61" s="74">
        <v>0.37124419999999997</v>
      </c>
      <c r="F61" s="74">
        <v>0.44643279999999996</v>
      </c>
      <c r="G61" s="74">
        <v>0.82425599999999999</v>
      </c>
      <c r="H61" s="74">
        <v>0.35996589999999995</v>
      </c>
      <c r="I61" s="74">
        <v>0.40037980000000001</v>
      </c>
      <c r="J61" s="74">
        <v>0.31015330000000002</v>
      </c>
      <c r="K61" s="74">
        <v>0.2856226</v>
      </c>
      <c r="L61" s="74">
        <v>0.24061600000000002</v>
      </c>
      <c r="M61" s="74">
        <v>0.1907865</v>
      </c>
      <c r="N61" s="74">
        <v>0.15225320000000001</v>
      </c>
      <c r="O61" s="74">
        <v>0.15789220000000001</v>
      </c>
      <c r="P61" s="74">
        <v>0.14871989999999999</v>
      </c>
      <c r="Q61" s="74">
        <v>0.1166064</v>
      </c>
      <c r="R61" s="74">
        <v>0.13074260000000001</v>
      </c>
      <c r="S61" s="74">
        <v>7.9673419999999995E-2</v>
      </c>
      <c r="T61" s="74">
        <v>0.1371105</v>
      </c>
      <c r="U61" s="74">
        <v>8.6246929999999999E-2</v>
      </c>
      <c r="V61" s="74">
        <v>1.5135730834200971</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0.1176693</v>
      </c>
      <c r="E62" s="74">
        <v>0.1060189</v>
      </c>
      <c r="F62" s="74">
        <v>0.15192750000000002</v>
      </c>
      <c r="G62" s="74">
        <v>0.18682499999999999</v>
      </c>
      <c r="H62" s="74">
        <v>0.1805793</v>
      </c>
      <c r="I62" s="74">
        <v>0.18502289999999999</v>
      </c>
      <c r="J62" s="74">
        <v>0.1718084</v>
      </c>
      <c r="K62" s="74">
        <v>0.19103399999999998</v>
      </c>
      <c r="L62" s="74">
        <v>0.1970674</v>
      </c>
      <c r="M62" s="74">
        <v>0.26011889999999999</v>
      </c>
      <c r="N62" s="74">
        <v>0.32256079999999998</v>
      </c>
      <c r="O62" s="74">
        <v>0.29876079999999999</v>
      </c>
      <c r="P62" s="74">
        <v>0.31024270000000004</v>
      </c>
      <c r="Q62" s="74">
        <v>0.37625380000000003</v>
      </c>
      <c r="R62" s="74">
        <v>0.4320659</v>
      </c>
      <c r="S62" s="74">
        <v>0.18748310000000001</v>
      </c>
      <c r="T62" s="74">
        <v>0.22370129999999999</v>
      </c>
      <c r="U62" s="74">
        <v>0.33115600000000001</v>
      </c>
      <c r="V62" s="74">
        <v>5.8115553563827227</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8.6228150000000003E-2</v>
      </c>
      <c r="E63" s="74">
        <v>0.1276283</v>
      </c>
      <c r="F63" s="74">
        <v>9.3126399999999998E-2</v>
      </c>
      <c r="G63" s="74">
        <v>0.16785749999999999</v>
      </c>
      <c r="H63" s="74">
        <v>0.28861880000000001</v>
      </c>
      <c r="I63" s="74">
        <v>0.24258850000000001</v>
      </c>
      <c r="J63" s="74">
        <v>0.22764230000000002</v>
      </c>
      <c r="K63" s="74">
        <v>0.20694759999999998</v>
      </c>
      <c r="L63" s="74">
        <v>0.23339089999999998</v>
      </c>
      <c r="M63" s="74">
        <v>0.23454060000000002</v>
      </c>
      <c r="N63" s="74">
        <v>0.28052890000000003</v>
      </c>
      <c r="O63" s="74">
        <v>0.34146350000000003</v>
      </c>
      <c r="P63" s="74">
        <v>0.35928840000000001</v>
      </c>
      <c r="Q63" s="74">
        <v>0.3728014</v>
      </c>
      <c r="R63" s="74">
        <v>0.35918290000000003</v>
      </c>
      <c r="S63" s="74">
        <v>0.33976630000000002</v>
      </c>
      <c r="T63" s="74">
        <v>0.31368560000000001</v>
      </c>
      <c r="U63" s="74">
        <v>0.37224020000000002</v>
      </c>
      <c r="V63" s="74">
        <v>6.5325542287350258</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92.218222550000007</v>
      </c>
      <c r="E64" s="71">
        <v>96.095140190000009</v>
      </c>
      <c r="F64" s="71">
        <v>93.443869699999993</v>
      </c>
      <c r="G64" s="71">
        <v>92.241775590000003</v>
      </c>
      <c r="H64" s="71">
        <v>78.42876514000001</v>
      </c>
      <c r="I64" s="71">
        <v>75.290945879999995</v>
      </c>
      <c r="J64" s="71">
        <v>82.294940919999988</v>
      </c>
      <c r="K64" s="71">
        <v>79.1991388</v>
      </c>
      <c r="L64" s="71">
        <v>69.606334770000004</v>
      </c>
      <c r="M64" s="71">
        <v>69.144462790000006</v>
      </c>
      <c r="N64" s="71">
        <v>69.403863650000005</v>
      </c>
      <c r="O64" s="71">
        <v>67.817831479999995</v>
      </c>
      <c r="P64" s="71">
        <v>71.052815589999994</v>
      </c>
      <c r="Q64" s="71">
        <v>71.627313450000003</v>
      </c>
      <c r="R64" s="71">
        <v>70.081189089999995</v>
      </c>
      <c r="S64" s="71">
        <v>64.899267039999998</v>
      </c>
      <c r="T64" s="71">
        <v>71.079191160000008</v>
      </c>
      <c r="U64" s="71">
        <v>66.754200679999997</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285.05</v>
      </c>
      <c r="E65" s="71">
        <v>274.95000000000005</v>
      </c>
      <c r="F65" s="71">
        <v>249.32999999999998</v>
      </c>
      <c r="G65" s="71">
        <v>225.17000000000002</v>
      </c>
      <c r="H65" s="71">
        <v>202.63</v>
      </c>
      <c r="I65" s="71">
        <v>202.42</v>
      </c>
      <c r="J65" s="71">
        <v>217.10999999999999</v>
      </c>
      <c r="K65" s="71">
        <v>204.77</v>
      </c>
      <c r="L65" s="71">
        <v>173.42</v>
      </c>
      <c r="M65" s="71">
        <v>166.27</v>
      </c>
      <c r="N65" s="71">
        <v>162.11000000000001</v>
      </c>
      <c r="O65" s="71">
        <v>151.29000000000002</v>
      </c>
      <c r="P65" s="71">
        <v>147.69</v>
      </c>
      <c r="Q65" s="71">
        <v>142.51</v>
      </c>
      <c r="R65" s="71">
        <v>133.83000000000001</v>
      </c>
      <c r="S65" s="71">
        <v>128.76000000000002</v>
      </c>
      <c r="T65" s="71">
        <v>133.19</v>
      </c>
      <c r="U65" s="71">
        <v>119.37</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75.27000000000001</v>
      </c>
      <c r="E66" s="71">
        <v>70.28</v>
      </c>
      <c r="F66" s="71">
        <v>63.93</v>
      </c>
      <c r="G66" s="71">
        <v>59.46</v>
      </c>
      <c r="H66" s="71">
        <v>56.83</v>
      </c>
      <c r="I66" s="71">
        <v>60.12</v>
      </c>
      <c r="J66" s="71">
        <v>59.29</v>
      </c>
      <c r="K66" s="71">
        <v>58.45</v>
      </c>
      <c r="L66" s="71">
        <v>53.97</v>
      </c>
      <c r="M66" s="71">
        <v>51.68</v>
      </c>
      <c r="N66" s="71">
        <v>50.55</v>
      </c>
      <c r="O66" s="71">
        <v>49.02</v>
      </c>
      <c r="P66" s="71">
        <v>47.61</v>
      </c>
      <c r="Q66" s="71">
        <v>46.43</v>
      </c>
      <c r="R66" s="71">
        <v>44.99</v>
      </c>
      <c r="S66" s="71">
        <v>46.21</v>
      </c>
      <c r="T66" s="71">
        <v>47.010000000000005</v>
      </c>
      <c r="U66" s="71">
        <v>42.76</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119.33000000000001</v>
      </c>
      <c r="E67" s="75">
        <v>114.29</v>
      </c>
      <c r="F67" s="75">
        <v>106.03999999999999</v>
      </c>
      <c r="G67" s="75">
        <v>96.68</v>
      </c>
      <c r="H67" s="75">
        <v>90.050000000000011</v>
      </c>
      <c r="I67" s="75">
        <v>94.05</v>
      </c>
      <c r="J67" s="75">
        <v>94.31</v>
      </c>
      <c r="K67" s="75">
        <v>90.24</v>
      </c>
      <c r="L67" s="75">
        <v>79.399999999999991</v>
      </c>
      <c r="M67" s="75">
        <v>75.819999999999993</v>
      </c>
      <c r="N67" s="75">
        <v>74.209999999999994</v>
      </c>
      <c r="O67" s="75">
        <v>70.760000000000005</v>
      </c>
      <c r="P67" s="75">
        <v>69.13</v>
      </c>
      <c r="Q67" s="75">
        <v>66.66</v>
      </c>
      <c r="R67" s="75">
        <v>63.25</v>
      </c>
      <c r="S67" s="75">
        <v>63.99</v>
      </c>
      <c r="T67" s="75">
        <v>64.180000000000007</v>
      </c>
      <c r="U67" s="75">
        <v>57.81</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2C00-000000000000}"/>
  </hyperlinks>
  <pageMargins left="0.18" right="0.25" top="0.75" bottom="0.75" header="0.3" footer="0.3"/>
  <pageSetup paperSize="9" scale="27"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Hoja47">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285156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45.84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279</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51.088585479999999</v>
      </c>
      <c r="E4" s="66">
        <v>49.750755779999999</v>
      </c>
      <c r="F4" s="66">
        <v>49.508345540000001</v>
      </c>
      <c r="G4" s="66">
        <v>49.142452800000001</v>
      </c>
      <c r="H4" s="66">
        <v>44.944587330000004</v>
      </c>
      <c r="I4" s="66">
        <v>50.39238829</v>
      </c>
      <c r="J4" s="66">
        <v>49.282274980000004</v>
      </c>
      <c r="K4" s="66">
        <v>49.724820350000002</v>
      </c>
      <c r="L4" s="66">
        <v>49.075416360000006</v>
      </c>
      <c r="M4" s="66">
        <v>47.817385349999995</v>
      </c>
      <c r="N4" s="66">
        <v>44.096455049999996</v>
      </c>
      <c r="O4" s="66">
        <v>47.49250061</v>
      </c>
      <c r="P4" s="66">
        <v>48.81801729</v>
      </c>
      <c r="Q4" s="66">
        <v>49.83392954</v>
      </c>
      <c r="R4" s="66">
        <v>48.578623950000001</v>
      </c>
      <c r="S4" s="66">
        <v>43.93868672</v>
      </c>
      <c r="T4" s="66">
        <v>47.235962239999999</v>
      </c>
      <c r="U4" s="66">
        <v>45.835374289999997</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14.06082913</v>
      </c>
      <c r="E5" s="74">
        <v>13.26989148</v>
      </c>
      <c r="F5" s="74">
        <v>12.74586665</v>
      </c>
      <c r="G5" s="74">
        <v>13.35879072</v>
      </c>
      <c r="H5" s="74">
        <v>11.670662630000001</v>
      </c>
      <c r="I5" s="74">
        <v>13.684409069999999</v>
      </c>
      <c r="J5" s="74">
        <v>13.516122359999999</v>
      </c>
      <c r="K5" s="74">
        <v>12.387774629999999</v>
      </c>
      <c r="L5" s="74">
        <v>11.698640939999999</v>
      </c>
      <c r="M5" s="74">
        <v>11.41014801</v>
      </c>
      <c r="N5" s="74">
        <v>8.6198599900000001</v>
      </c>
      <c r="O5" s="74">
        <v>9.9671806199999988</v>
      </c>
      <c r="P5" s="74">
        <v>9.7794291599999994</v>
      </c>
      <c r="Q5" s="74">
        <v>10.686544250000001</v>
      </c>
      <c r="R5" s="74">
        <v>9.8542240700000008</v>
      </c>
      <c r="S5" s="74">
        <v>8.4306573199999999</v>
      </c>
      <c r="T5" s="74">
        <v>9.2652679399999993</v>
      </c>
      <c r="U5" s="74">
        <v>8.7312662799999998</v>
      </c>
      <c r="V5" s="74">
        <v>19.049187260383992</v>
      </c>
      <c r="AD5" s="113"/>
      <c r="AE5" s="113"/>
      <c r="AO5" s="114" t="s">
        <v>320</v>
      </c>
      <c r="AP5" s="115">
        <f t="shared" ref="AP5:BF5" si="0">+E4/D4-1</f>
        <v>-2.6186469784404753E-2</v>
      </c>
      <c r="AQ5" s="115">
        <f t="shared" si="0"/>
        <v>-4.8724936174225908E-3</v>
      </c>
      <c r="AR5" s="115">
        <f t="shared" si="0"/>
        <v>-7.3905265063720638E-3</v>
      </c>
      <c r="AS5" s="115">
        <f t="shared" si="0"/>
        <v>-8.5422383923009937E-2</v>
      </c>
      <c r="AT5" s="115">
        <f t="shared" si="0"/>
        <v>0.12121150251086288</v>
      </c>
      <c r="AU5" s="115">
        <f t="shared" si="0"/>
        <v>-2.2029384747781267E-2</v>
      </c>
      <c r="AV5" s="115">
        <f t="shared" si="0"/>
        <v>8.9798080583656237E-3</v>
      </c>
      <c r="AW5" s="115">
        <f t="shared" si="0"/>
        <v>-1.3059956485091617E-2</v>
      </c>
      <c r="AX5" s="115">
        <f t="shared" si="0"/>
        <v>-2.5634647717943659E-2</v>
      </c>
      <c r="AY5" s="115">
        <f t="shared" si="0"/>
        <v>-7.7815427856722019E-2</v>
      </c>
      <c r="AZ5" s="115">
        <f t="shared" si="0"/>
        <v>7.701402655041778E-2</v>
      </c>
      <c r="BA5" s="115">
        <f t="shared" si="0"/>
        <v>2.7910020802755842E-2</v>
      </c>
      <c r="BB5" s="115">
        <f t="shared" si="0"/>
        <v>2.081019071227419E-2</v>
      </c>
      <c r="BC5" s="115">
        <f t="shared" si="0"/>
        <v>-2.5189777358263665E-2</v>
      </c>
      <c r="BD5" s="115">
        <f t="shared" si="0"/>
        <v>-9.5513969987616298E-2</v>
      </c>
      <c r="BE5" s="115">
        <f t="shared" si="0"/>
        <v>7.504265070578775E-2</v>
      </c>
      <c r="BF5" s="115">
        <f t="shared" si="0"/>
        <v>-2.9650882158042902E-2</v>
      </c>
    </row>
    <row r="6" spans="1:58" s="105" customFormat="1" ht="22.5" customHeight="1" x14ac:dyDescent="0.25">
      <c r="B6" s="111"/>
      <c r="C6" s="72" t="s">
        <v>0</v>
      </c>
      <c r="D6" s="74">
        <v>0.84262683000000005</v>
      </c>
      <c r="E6" s="74">
        <v>0.88185727000000003</v>
      </c>
      <c r="F6" s="74">
        <v>0.91053309999999998</v>
      </c>
      <c r="G6" s="74">
        <v>0.82652623000000003</v>
      </c>
      <c r="H6" s="74">
        <v>1.08950989</v>
      </c>
      <c r="I6" s="74">
        <v>1.4659286300000001</v>
      </c>
      <c r="J6" s="74">
        <v>1.15864144</v>
      </c>
      <c r="K6" s="74">
        <v>1.0065993099999999</v>
      </c>
      <c r="L6" s="74">
        <v>0.95528804999999994</v>
      </c>
      <c r="M6" s="74">
        <v>0.79404556999999998</v>
      </c>
      <c r="N6" s="74">
        <v>0.72360274999999996</v>
      </c>
      <c r="O6" s="74">
        <v>0.81822871999999991</v>
      </c>
      <c r="P6" s="74">
        <v>0.93862855000000001</v>
      </c>
      <c r="Q6" s="74">
        <v>1.0220120399999999</v>
      </c>
      <c r="R6" s="74">
        <v>0.95992579999999994</v>
      </c>
      <c r="S6" s="74">
        <v>1.2729148299999999</v>
      </c>
      <c r="T6" s="74">
        <v>1.15550778</v>
      </c>
      <c r="U6" s="74">
        <v>0.63961476000000006</v>
      </c>
      <c r="V6" s="74">
        <v>1.3954609729008935</v>
      </c>
      <c r="AI6" s="23"/>
      <c r="AO6" s="114" t="s">
        <v>319</v>
      </c>
      <c r="AP6" s="115">
        <f t="shared" ref="AP6:BF6" si="1">+E64/D64-1</f>
        <v>2.1435770022906198E-2</v>
      </c>
      <c r="AQ6" s="115">
        <f t="shared" si="1"/>
        <v>-4.8725675433018423E-2</v>
      </c>
      <c r="AR6" s="115">
        <f t="shared" si="1"/>
        <v>-1.9329143115457414E-2</v>
      </c>
      <c r="AS6" s="115">
        <f t="shared" si="1"/>
        <v>-8.3925778672477747E-2</v>
      </c>
      <c r="AT6" s="115">
        <f t="shared" si="1"/>
        <v>0.11638031703922325</v>
      </c>
      <c r="AU6" s="115">
        <f t="shared" si="1"/>
        <v>-8.4062416919121308E-2</v>
      </c>
      <c r="AV6" s="115">
        <f t="shared" si="1"/>
        <v>-6.4456958220566518E-2</v>
      </c>
      <c r="AW6" s="115">
        <f t="shared" si="1"/>
        <v>-3.6352405095605445E-2</v>
      </c>
      <c r="AX6" s="115">
        <f t="shared" si="1"/>
        <v>-3.2829098175001237E-2</v>
      </c>
      <c r="AY6" s="115">
        <f t="shared" si="1"/>
        <v>-8.0001122879737041E-3</v>
      </c>
      <c r="AZ6" s="115">
        <f t="shared" si="1"/>
        <v>1.6603835803332689E-3</v>
      </c>
      <c r="BA6" s="115">
        <f t="shared" si="1"/>
        <v>-2.7363834394513731E-3</v>
      </c>
      <c r="BB6" s="115">
        <f t="shared" si="1"/>
        <v>-6.6925947201569636E-2</v>
      </c>
      <c r="BC6" s="115">
        <f t="shared" si="1"/>
        <v>-1.8997264395489211E-2</v>
      </c>
      <c r="BD6" s="115">
        <f t="shared" si="1"/>
        <v>-4.0428223772665639E-2</v>
      </c>
      <c r="BE6" s="115">
        <f t="shared" si="1"/>
        <v>7.5323759368048027E-2</v>
      </c>
      <c r="BF6" s="115">
        <f t="shared" si="1"/>
        <v>3.9258591883426508E-3</v>
      </c>
    </row>
    <row r="7" spans="1:58" s="23" customFormat="1" ht="22.5" customHeight="1" x14ac:dyDescent="0.25">
      <c r="B7" s="72"/>
      <c r="C7" s="72" t="s">
        <v>5</v>
      </c>
      <c r="D7" s="74">
        <v>2.6260543899999997</v>
      </c>
      <c r="E7" s="74">
        <v>2.6881539800000001</v>
      </c>
      <c r="F7" s="74">
        <v>2.6758999700000001</v>
      </c>
      <c r="G7" s="74">
        <v>2.4298791400000002</v>
      </c>
      <c r="H7" s="74">
        <v>1.92711235</v>
      </c>
      <c r="I7" s="74">
        <v>2.49004395</v>
      </c>
      <c r="J7" s="74">
        <v>2.4909334100000002</v>
      </c>
      <c r="K7" s="74">
        <v>2.1939299700000001</v>
      </c>
      <c r="L7" s="74">
        <v>2.2173277899999997</v>
      </c>
      <c r="M7" s="74">
        <v>2.1013184299999996</v>
      </c>
      <c r="N7" s="74">
        <v>2.1157270499999998</v>
      </c>
      <c r="O7" s="74">
        <v>2.05030716</v>
      </c>
      <c r="P7" s="74">
        <v>2.0455923399999998</v>
      </c>
      <c r="Q7" s="74">
        <v>2.2010461500000003</v>
      </c>
      <c r="R7" s="74">
        <v>1.9844367999999999</v>
      </c>
      <c r="S7" s="74">
        <v>1.5402622500000001</v>
      </c>
      <c r="T7" s="74">
        <v>1.7213853099999998</v>
      </c>
      <c r="U7" s="74">
        <v>1.7937863600000001</v>
      </c>
      <c r="V7" s="74">
        <v>3.9135414246881246</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18.861880460000002</v>
      </c>
      <c r="E8" s="74">
        <v>17.454608059999998</v>
      </c>
      <c r="F8" s="74">
        <v>17.452523209999999</v>
      </c>
      <c r="G8" s="74">
        <v>16.64985673</v>
      </c>
      <c r="H8" s="74">
        <v>13.59659684</v>
      </c>
      <c r="I8" s="74">
        <v>15.070323770000002</v>
      </c>
      <c r="J8" s="74">
        <v>15.760147849999999</v>
      </c>
      <c r="K8" s="74">
        <v>16.688426419999999</v>
      </c>
      <c r="L8" s="74">
        <v>17.319092939999997</v>
      </c>
      <c r="M8" s="74">
        <v>16.907335459999999</v>
      </c>
      <c r="N8" s="74">
        <v>14.684626889999999</v>
      </c>
      <c r="O8" s="74">
        <v>16.44449921</v>
      </c>
      <c r="P8" s="74">
        <v>17.120771779999998</v>
      </c>
      <c r="Q8" s="74">
        <v>17.864280690000001</v>
      </c>
      <c r="R8" s="74">
        <v>17.233874779999997</v>
      </c>
      <c r="S8" s="74">
        <v>12.821293990000001</v>
      </c>
      <c r="T8" s="74">
        <v>13.80299679</v>
      </c>
      <c r="U8" s="74">
        <v>13.432459150000001</v>
      </c>
      <c r="V8" s="74">
        <v>29.30587861029116</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6.2610580000000002</v>
      </c>
      <c r="E9" s="74">
        <v>5.30810972</v>
      </c>
      <c r="F9" s="74">
        <v>5.6897058200000004</v>
      </c>
      <c r="G9" s="74">
        <v>5.9399616900000005</v>
      </c>
      <c r="H9" s="74">
        <v>5.6632781899999998</v>
      </c>
      <c r="I9" s="74">
        <v>5.7102097700000005</v>
      </c>
      <c r="J9" s="74">
        <v>5.7133239999999992</v>
      </c>
      <c r="K9" s="74">
        <v>6.7881520000000002</v>
      </c>
      <c r="L9" s="74">
        <v>5.2770594199999996</v>
      </c>
      <c r="M9" s="74">
        <v>5.4836151600000003</v>
      </c>
      <c r="N9" s="74">
        <v>6.4768734500000003</v>
      </c>
      <c r="O9" s="74">
        <v>5.3335344999999998</v>
      </c>
      <c r="P9" s="74">
        <v>5.6022979999999993</v>
      </c>
      <c r="Q9" s="74">
        <v>5.35006</v>
      </c>
      <c r="R9" s="74">
        <v>5.6219060000000001</v>
      </c>
      <c r="S9" s="74">
        <v>6.225454</v>
      </c>
      <c r="T9" s="74">
        <v>6.3541099999999995</v>
      </c>
      <c r="U9" s="74">
        <v>6.0040512500000007</v>
      </c>
      <c r="V9" s="74">
        <v>13.099164876482567</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8.7190622999999992</v>
      </c>
      <c r="E10" s="74">
        <v>9.2870866000000003</v>
      </c>
      <c r="F10" s="74">
        <v>9.538845310000001</v>
      </c>
      <c r="G10" s="74">
        <v>9.6795250899999985</v>
      </c>
      <c r="H10" s="74">
        <v>10.136659550000001</v>
      </c>
      <c r="I10" s="74">
        <v>11.24691621</v>
      </c>
      <c r="J10" s="74">
        <v>10.510607540000001</v>
      </c>
      <c r="K10" s="74">
        <v>11.465334540000001</v>
      </c>
      <c r="L10" s="74">
        <v>11.41578249</v>
      </c>
      <c r="M10" s="74">
        <v>11.26685157</v>
      </c>
      <c r="N10" s="74">
        <v>11.784794379999999</v>
      </c>
      <c r="O10" s="74">
        <v>12.340203900000001</v>
      </c>
      <c r="P10" s="74">
        <v>13.23247271</v>
      </c>
      <c r="Q10" s="74">
        <v>12.52848223</v>
      </c>
      <c r="R10" s="74">
        <v>13.21360662</v>
      </c>
      <c r="S10" s="74">
        <v>13.12756424</v>
      </c>
      <c r="T10" s="74">
        <v>14.456281639999998</v>
      </c>
      <c r="U10" s="74">
        <v>14.84416489</v>
      </c>
      <c r="V10" s="74">
        <v>32.385826711223309</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8.0592919999999998E-2</v>
      </c>
      <c r="E11" s="74">
        <v>8.4832979999999988E-2</v>
      </c>
      <c r="F11" s="74">
        <v>0.12290594999999999</v>
      </c>
      <c r="G11" s="74">
        <v>0.17217199999999999</v>
      </c>
      <c r="H11" s="74">
        <v>0.21482799999999999</v>
      </c>
      <c r="I11" s="74">
        <v>0.30062159999999999</v>
      </c>
      <c r="J11" s="74">
        <v>0.52614800000000006</v>
      </c>
      <c r="K11" s="74">
        <v>0.61773800000000001</v>
      </c>
      <c r="L11" s="74">
        <v>0.84942200000000001</v>
      </c>
      <c r="M11" s="74">
        <v>0.97025200000000011</v>
      </c>
      <c r="N11" s="74">
        <v>1.412034</v>
      </c>
      <c r="O11" s="74">
        <v>1.3434919999999999</v>
      </c>
      <c r="P11" s="74">
        <v>1.534154</v>
      </c>
      <c r="Q11" s="74">
        <v>1.46458</v>
      </c>
      <c r="R11" s="74">
        <v>1.765236</v>
      </c>
      <c r="S11" s="74">
        <v>2.4576219999999998</v>
      </c>
      <c r="T11" s="74">
        <v>2.4742199999999999</v>
      </c>
      <c r="U11" s="74">
        <v>3.0494726299999999</v>
      </c>
      <c r="V11" s="74">
        <v>6.6530985668536591</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-0.36351855000000199</v>
      </c>
      <c r="E12" s="70">
        <v>0.77621569000000079</v>
      </c>
      <c r="F12" s="70">
        <v>0.37206552999999332</v>
      </c>
      <c r="G12" s="70">
        <v>8.5741200000001072E-2</v>
      </c>
      <c r="H12" s="70">
        <v>0.64593988000000024</v>
      </c>
      <c r="I12" s="70">
        <v>0.42393529000000285</v>
      </c>
      <c r="J12" s="70">
        <v>-0.39364961999999792</v>
      </c>
      <c r="K12" s="70">
        <v>-1.423134520000005</v>
      </c>
      <c r="L12" s="70">
        <v>-0.6571972699999904</v>
      </c>
      <c r="M12" s="70">
        <v>-1.1161808500000063</v>
      </c>
      <c r="N12" s="70">
        <v>-1.7210634600000034</v>
      </c>
      <c r="O12" s="70">
        <v>-0.80494549999999521</v>
      </c>
      <c r="P12" s="70">
        <v>-1.4353292499999952</v>
      </c>
      <c r="Q12" s="70">
        <v>-1.2830758200000005</v>
      </c>
      <c r="R12" s="70">
        <v>-2.0545861200000033</v>
      </c>
      <c r="S12" s="70">
        <v>-1.9370819099999963</v>
      </c>
      <c r="T12" s="70">
        <v>-1.9938072200000008</v>
      </c>
      <c r="U12" s="70">
        <v>-2.6594410300000035</v>
      </c>
      <c r="V12" s="70">
        <v>-5.8021584228237</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35.040566270000006</v>
      </c>
      <c r="E13" s="71">
        <v>34.923567249999998</v>
      </c>
      <c r="F13" s="71">
        <v>35.102534809999995</v>
      </c>
      <c r="G13" s="71">
        <v>34.293398320000001</v>
      </c>
      <c r="H13" s="71">
        <v>32.410373030000002</v>
      </c>
      <c r="I13" s="71">
        <v>35.369400130000002</v>
      </c>
      <c r="J13" s="71">
        <v>33.673727</v>
      </c>
      <c r="K13" s="71">
        <v>33.658088309999997</v>
      </c>
      <c r="L13" s="71">
        <v>33.261883179999998</v>
      </c>
      <c r="M13" s="71">
        <v>32.431895730000001</v>
      </c>
      <c r="N13" s="71">
        <v>32.803046179999996</v>
      </c>
      <c r="O13" s="71">
        <v>33.591627070000001</v>
      </c>
      <c r="P13" s="71">
        <v>33.911653430000001</v>
      </c>
      <c r="Q13" s="71">
        <v>33.236012239999994</v>
      </c>
      <c r="R13" s="71">
        <v>33.029916270000001</v>
      </c>
      <c r="S13" s="71">
        <v>31.981840769999998</v>
      </c>
      <c r="T13" s="71">
        <v>33.320728109999997</v>
      </c>
      <c r="U13" s="71">
        <v>32.148651989999998</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12.9892342</v>
      </c>
      <c r="E14" s="74">
        <v>12.624943499999999</v>
      </c>
      <c r="F14" s="74">
        <v>12.546375019999999</v>
      </c>
      <c r="G14" s="74">
        <v>12.15246125</v>
      </c>
      <c r="H14" s="74">
        <v>10.865487849999999</v>
      </c>
      <c r="I14" s="74">
        <v>11.421474309999999</v>
      </c>
      <c r="J14" s="74">
        <v>10.87304134</v>
      </c>
      <c r="K14" s="74">
        <v>10.266625959999999</v>
      </c>
      <c r="L14" s="74">
        <v>10.17409129</v>
      </c>
      <c r="M14" s="74">
        <v>9.7574482099999997</v>
      </c>
      <c r="N14" s="74">
        <v>9.4905648299999985</v>
      </c>
      <c r="O14" s="74">
        <v>9.6216538099999998</v>
      </c>
      <c r="P14" s="74">
        <v>9.548991749999999</v>
      </c>
      <c r="Q14" s="74">
        <v>8.949578579999999</v>
      </c>
      <c r="R14" s="74">
        <v>8.9928041600000004</v>
      </c>
      <c r="S14" s="74">
        <v>7.8379696700000006</v>
      </c>
      <c r="T14" s="74">
        <v>8.3217118900000013</v>
      </c>
      <c r="U14" s="74">
        <v>7.6749796300000002</v>
      </c>
      <c r="V14" s="74">
        <v>23.873410407339449</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0.54490757000000001</v>
      </c>
      <c r="E15" s="74">
        <v>0.55632119000000002</v>
      </c>
      <c r="F15" s="74">
        <v>0.55982122000000001</v>
      </c>
      <c r="G15" s="74">
        <v>0.49365762000000002</v>
      </c>
      <c r="H15" s="74">
        <v>0.57048361999999997</v>
      </c>
      <c r="I15" s="74">
        <v>0.67213774000000004</v>
      </c>
      <c r="J15" s="74">
        <v>0.66341052999999994</v>
      </c>
      <c r="K15" s="74">
        <v>0.69028882999999996</v>
      </c>
      <c r="L15" s="74">
        <v>0.58976471000000008</v>
      </c>
      <c r="M15" s="74">
        <v>0.61932836000000002</v>
      </c>
      <c r="N15" s="74">
        <v>0.66636393999999999</v>
      </c>
      <c r="O15" s="74">
        <v>0.55625924999999998</v>
      </c>
      <c r="P15" s="74">
        <v>0.83328240000000009</v>
      </c>
      <c r="Q15" s="74">
        <v>0.81129576999999997</v>
      </c>
      <c r="R15" s="74">
        <v>0.83170462000000001</v>
      </c>
      <c r="S15" s="74">
        <v>0.84884537999999998</v>
      </c>
      <c r="T15" s="74">
        <v>0.63567245999999999</v>
      </c>
      <c r="U15" s="74">
        <v>0.46195566000000005</v>
      </c>
      <c r="V15" s="74">
        <v>1.4369363298457856</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1.6300096399999999</v>
      </c>
      <c r="E16" s="74">
        <v>1.47161232</v>
      </c>
      <c r="F16" s="74">
        <v>1.535604</v>
      </c>
      <c r="G16" s="74">
        <v>1.4836535</v>
      </c>
      <c r="H16" s="74">
        <v>0.89966544999999998</v>
      </c>
      <c r="I16" s="74">
        <v>1.40714147</v>
      </c>
      <c r="J16" s="74">
        <v>1.3778680300000001</v>
      </c>
      <c r="K16" s="74">
        <v>1.27611385</v>
      </c>
      <c r="L16" s="74">
        <v>1.2849463999999999</v>
      </c>
      <c r="M16" s="74">
        <v>1.27201242</v>
      </c>
      <c r="N16" s="74">
        <v>1.2695752500000002</v>
      </c>
      <c r="O16" s="74">
        <v>1.30114614</v>
      </c>
      <c r="P16" s="74">
        <v>1.29495264</v>
      </c>
      <c r="Q16" s="74">
        <v>1.2305710999999999</v>
      </c>
      <c r="R16" s="74">
        <v>1.2822258400000002</v>
      </c>
      <c r="S16" s="74">
        <v>1.1469775400000002</v>
      </c>
      <c r="T16" s="74">
        <v>1.1916539100000001</v>
      </c>
      <c r="U16" s="74">
        <v>1.2215671100000001</v>
      </c>
      <c r="V16" s="74">
        <v>3.7997459749789035</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11.240028000000001</v>
      </c>
      <c r="E17" s="74">
        <v>11.249316</v>
      </c>
      <c r="F17" s="74">
        <v>11.273052</v>
      </c>
      <c r="G17" s="74">
        <v>11.063814000000001</v>
      </c>
      <c r="H17" s="74">
        <v>10.611196</v>
      </c>
      <c r="I17" s="74">
        <v>11.284662000000001</v>
      </c>
      <c r="J17" s="74">
        <v>10.718007999999999</v>
      </c>
      <c r="K17" s="74">
        <v>10.946596</v>
      </c>
      <c r="L17" s="74">
        <v>10.751376</v>
      </c>
      <c r="M17" s="74">
        <v>10.508426</v>
      </c>
      <c r="N17" s="74">
        <v>10.737874</v>
      </c>
      <c r="O17" s="74">
        <v>10.964656000000002</v>
      </c>
      <c r="P17" s="74">
        <v>10.943843999999999</v>
      </c>
      <c r="Q17" s="74">
        <v>10.970332000000001</v>
      </c>
      <c r="R17" s="74">
        <v>10.73366</v>
      </c>
      <c r="S17" s="74">
        <v>10.614636000000001</v>
      </c>
      <c r="T17" s="74">
        <v>11.030704</v>
      </c>
      <c r="U17" s="74">
        <v>10.457511720000001</v>
      </c>
      <c r="V17" s="74">
        <v>32.528616513230055</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4.1799227700000001</v>
      </c>
      <c r="E18" s="74">
        <v>4.1857029400000005</v>
      </c>
      <c r="F18" s="74">
        <v>4.1019382499999999</v>
      </c>
      <c r="G18" s="74">
        <v>4.0720581099999995</v>
      </c>
      <c r="H18" s="74">
        <v>4.2699931100000006</v>
      </c>
      <c r="I18" s="74">
        <v>5.1518511900000004</v>
      </c>
      <c r="J18" s="74">
        <v>4.1457433400000001</v>
      </c>
      <c r="K18" s="74">
        <v>4.5102045500000001</v>
      </c>
      <c r="L18" s="74">
        <v>4.4673070900000003</v>
      </c>
      <c r="M18" s="74">
        <v>4.1853685499999997</v>
      </c>
      <c r="N18" s="74">
        <v>4.2040466199999997</v>
      </c>
      <c r="O18" s="74">
        <v>4.4414635200000001</v>
      </c>
      <c r="P18" s="74">
        <v>4.3842828300000001</v>
      </c>
      <c r="Q18" s="74">
        <v>4.3991631900000003</v>
      </c>
      <c r="R18" s="74">
        <v>4.3380892400000004</v>
      </c>
      <c r="S18" s="74">
        <v>4.0945100099999996</v>
      </c>
      <c r="T18" s="74">
        <v>4.7014995200000005</v>
      </c>
      <c r="U18" s="74">
        <v>4.5608277199999998</v>
      </c>
      <c r="V18" s="74">
        <v>14.186684161496627</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4.4564640799999999</v>
      </c>
      <c r="E19" s="74">
        <v>4.8356712999999996</v>
      </c>
      <c r="F19" s="74">
        <v>5.0857443099999999</v>
      </c>
      <c r="G19" s="74">
        <v>5.0277538399999999</v>
      </c>
      <c r="H19" s="74">
        <v>5.1935470100000005</v>
      </c>
      <c r="I19" s="74">
        <v>5.4321334200000004</v>
      </c>
      <c r="J19" s="74">
        <v>5.8956557599999995</v>
      </c>
      <c r="K19" s="74">
        <v>5.9682591199999999</v>
      </c>
      <c r="L19" s="74">
        <v>5.9943977000000004</v>
      </c>
      <c r="M19" s="74">
        <v>6.0893121800000003</v>
      </c>
      <c r="N19" s="74">
        <v>6.4346215300000003</v>
      </c>
      <c r="O19" s="74">
        <v>6.7064483600000004</v>
      </c>
      <c r="P19" s="74">
        <v>6.9062998100000002</v>
      </c>
      <c r="Q19" s="74">
        <v>6.87507161</v>
      </c>
      <c r="R19" s="74">
        <v>6.8514324200000001</v>
      </c>
      <c r="S19" s="74">
        <v>7.4389021700000004</v>
      </c>
      <c r="T19" s="74">
        <v>7.4394863299999994</v>
      </c>
      <c r="U19" s="74">
        <v>7.7718101500000003</v>
      </c>
      <c r="V19" s="74">
        <v>24.174606613109194</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13.625357709999999</v>
      </c>
      <c r="E20" s="71">
        <v>12.33382089</v>
      </c>
      <c r="F20" s="71">
        <v>12.807282970000001</v>
      </c>
      <c r="G20" s="71">
        <v>12.90332768</v>
      </c>
      <c r="H20" s="71">
        <v>11.759182819999999</v>
      </c>
      <c r="I20" s="71">
        <v>12.774999859999999</v>
      </c>
      <c r="J20" s="71">
        <v>12.934872049999999</v>
      </c>
      <c r="K20" s="71">
        <v>14.324245999999999</v>
      </c>
      <c r="L20" s="71">
        <v>13.172264219999999</v>
      </c>
      <c r="M20" s="71">
        <v>13.214968639999999</v>
      </c>
      <c r="N20" s="71">
        <v>13.941696239999999</v>
      </c>
      <c r="O20" s="71">
        <v>13.41682887</v>
      </c>
      <c r="P20" s="71">
        <v>14.125500000000001</v>
      </c>
      <c r="Q20" s="71">
        <v>14.0524</v>
      </c>
      <c r="R20" s="71">
        <v>14.485754</v>
      </c>
      <c r="S20" s="71">
        <v>14.089638000000001</v>
      </c>
      <c r="T20" s="71">
        <v>14.774628</v>
      </c>
      <c r="U20" s="71">
        <v>14.85978184</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0.11859399999999999</v>
      </c>
      <c r="E21" s="74">
        <v>0.14353399999999999</v>
      </c>
      <c r="F21" s="74">
        <v>9.2621999999999996E-2</v>
      </c>
      <c r="G21" s="74">
        <v>7.5078000000000006E-2</v>
      </c>
      <c r="H21" s="74">
        <v>6.2780000000000002E-2</v>
      </c>
      <c r="I21" s="74">
        <v>0.15256400000000001</v>
      </c>
      <c r="J21" s="74">
        <v>6.8026000000000003E-2</v>
      </c>
      <c r="K21" s="74">
        <v>5.5728E-2</v>
      </c>
      <c r="L21" s="74">
        <v>3.5345999999999995E-2</v>
      </c>
      <c r="M21" s="74">
        <v>2.58E-2</v>
      </c>
      <c r="N21" s="74">
        <v>2.1672E-2</v>
      </c>
      <c r="O21" s="74">
        <v>3.4228000000000001E-2</v>
      </c>
      <c r="P21" s="74">
        <v>2.494E-2</v>
      </c>
      <c r="Q21" s="74">
        <v>2.6402000000000002E-2</v>
      </c>
      <c r="R21" s="74">
        <v>1.8661999999999998E-2</v>
      </c>
      <c r="S21" s="74">
        <v>1.2126E-2</v>
      </c>
      <c r="T21" s="74">
        <v>2.9928E-2</v>
      </c>
      <c r="U21" s="74">
        <v>3.9700409999999998E-2</v>
      </c>
      <c r="V21" s="74">
        <v>0.26716684287472692</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5.0310000000000001E-2</v>
      </c>
      <c r="E22" s="74">
        <v>5.0051999999999999E-2</v>
      </c>
      <c r="F22" s="74">
        <v>7.086400000000001E-2</v>
      </c>
      <c r="G22" s="74">
        <v>5.1857999999999994E-2</v>
      </c>
      <c r="H22" s="74">
        <v>0.133128</v>
      </c>
      <c r="I22" s="74">
        <v>0.247422</v>
      </c>
      <c r="J22" s="74">
        <v>0.133214</v>
      </c>
      <c r="K22" s="74">
        <v>7.6712000000000002E-2</v>
      </c>
      <c r="L22" s="74">
        <v>7.1982000000000004E-2</v>
      </c>
      <c r="M22" s="74">
        <v>3.5518000000000001E-2</v>
      </c>
      <c r="N22" s="74">
        <v>3.6549999999999999E-2</v>
      </c>
      <c r="O22" s="74">
        <v>5.3578000000000001E-2</v>
      </c>
      <c r="P22" s="74">
        <v>2.3306E-2</v>
      </c>
      <c r="Q22" s="74">
        <v>3.2335999999999997E-2</v>
      </c>
      <c r="R22" s="74">
        <v>2.4423999999999998E-2</v>
      </c>
      <c r="S22" s="74">
        <v>8.3420000000000005E-3</v>
      </c>
      <c r="T22" s="74">
        <v>2.4251999999999999E-2</v>
      </c>
      <c r="U22" s="74">
        <v>1.196258E-2</v>
      </c>
      <c r="V22" s="74">
        <v>8.0503066120383909E-2</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0.16563600000000001</v>
      </c>
      <c r="E23" s="74">
        <v>0.17122599999999999</v>
      </c>
      <c r="F23" s="74">
        <v>0.14662999999999998</v>
      </c>
      <c r="G23" s="74">
        <v>0.19221000000000002</v>
      </c>
      <c r="H23" s="74">
        <v>0.1376</v>
      </c>
      <c r="I23" s="74">
        <v>0.23005</v>
      </c>
      <c r="J23" s="74">
        <v>0.17698800000000001</v>
      </c>
      <c r="K23" s="74">
        <v>0.119712</v>
      </c>
      <c r="L23" s="74">
        <v>0.12426999999999999</v>
      </c>
      <c r="M23" s="74">
        <v>9.4427999999999998E-2</v>
      </c>
      <c r="N23" s="74">
        <v>0.108446</v>
      </c>
      <c r="O23" s="74">
        <v>9.0385999999999994E-2</v>
      </c>
      <c r="P23" s="74">
        <v>0.105694</v>
      </c>
      <c r="Q23" s="74">
        <v>0.120916</v>
      </c>
      <c r="R23" s="74">
        <v>0.101738</v>
      </c>
      <c r="S23" s="74">
        <v>5.6674000000000002E-2</v>
      </c>
      <c r="T23" s="74">
        <v>6.4069999999999988E-2</v>
      </c>
      <c r="U23" s="74">
        <v>5.9141539999999999E-2</v>
      </c>
      <c r="V23" s="74">
        <v>0.39799736386977808</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6.2244219999999997</v>
      </c>
      <c r="E24" s="74">
        <v>5.7600220000000002</v>
      </c>
      <c r="F24" s="74">
        <v>5.759334</v>
      </c>
      <c r="G24" s="74">
        <v>5.4944539999999993</v>
      </c>
      <c r="H24" s="74">
        <v>4.4868779999999999</v>
      </c>
      <c r="I24" s="74">
        <v>4.9732079999999996</v>
      </c>
      <c r="J24" s="74">
        <v>5.20085</v>
      </c>
      <c r="K24" s="74">
        <v>5.5071819999999994</v>
      </c>
      <c r="L24" s="74">
        <v>5.7153019999999994</v>
      </c>
      <c r="M24" s="74">
        <v>5.5794219999999992</v>
      </c>
      <c r="N24" s="74">
        <v>4.8459279999999998</v>
      </c>
      <c r="O24" s="74">
        <v>5.4266860000000001</v>
      </c>
      <c r="P24" s="74">
        <v>5.6498559999999998</v>
      </c>
      <c r="Q24" s="74">
        <v>5.8952140000000002</v>
      </c>
      <c r="R24" s="74">
        <v>5.6871800000000006</v>
      </c>
      <c r="S24" s="74">
        <v>4.2310280000000002</v>
      </c>
      <c r="T24" s="74">
        <v>4.5549900000000001</v>
      </c>
      <c r="U24" s="74">
        <v>4.4327125499999998</v>
      </c>
      <c r="V24" s="74">
        <v>29.830266673686239</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6.2671750899999994</v>
      </c>
      <c r="E25" s="74">
        <v>5.3195627699999992</v>
      </c>
      <c r="F25" s="74">
        <v>5.6985253800000004</v>
      </c>
      <c r="G25" s="74">
        <v>5.9521890900000001</v>
      </c>
      <c r="H25" s="74">
        <v>5.6739948199999999</v>
      </c>
      <c r="I25" s="74">
        <v>5.7190677699999997</v>
      </c>
      <c r="J25" s="74">
        <v>5.7238160000000002</v>
      </c>
      <c r="K25" s="74">
        <v>6.7989880000000005</v>
      </c>
      <c r="L25" s="74">
        <v>5.2886442200000001</v>
      </c>
      <c r="M25" s="74">
        <v>5.4929426399999999</v>
      </c>
      <c r="N25" s="74">
        <v>6.4878182399999993</v>
      </c>
      <c r="O25" s="74">
        <v>5.34374416</v>
      </c>
      <c r="P25" s="74">
        <v>5.6044480000000005</v>
      </c>
      <c r="Q25" s="74">
        <v>5.3535000000000004</v>
      </c>
      <c r="R25" s="74">
        <v>5.6237979999999999</v>
      </c>
      <c r="S25" s="74">
        <v>6.2298400000000003</v>
      </c>
      <c r="T25" s="74">
        <v>6.3576360000000003</v>
      </c>
      <c r="U25" s="74">
        <v>6.0102544</v>
      </c>
      <c r="V25" s="74">
        <v>40.44645113040233</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0.71862769999999998</v>
      </c>
      <c r="E26" s="74">
        <v>0.80459114999999992</v>
      </c>
      <c r="F26" s="74">
        <v>0.91640164000000002</v>
      </c>
      <c r="G26" s="74">
        <v>0.96536659999999996</v>
      </c>
      <c r="H26" s="74">
        <v>1.049974</v>
      </c>
      <c r="I26" s="74">
        <v>1.1520664899999999</v>
      </c>
      <c r="J26" s="74">
        <v>1.10583005</v>
      </c>
      <c r="K26" s="74">
        <v>1.1481859999999999</v>
      </c>
      <c r="L26" s="74">
        <v>1.0872980000000001</v>
      </c>
      <c r="M26" s="74">
        <v>1.0166059999999999</v>
      </c>
      <c r="N26" s="74">
        <v>1.0292479999999999</v>
      </c>
      <c r="O26" s="74">
        <v>1.1247147099999999</v>
      </c>
      <c r="P26" s="74">
        <v>1.1831020000000001</v>
      </c>
      <c r="Q26" s="74">
        <v>1.1594519999999999</v>
      </c>
      <c r="R26" s="74">
        <v>1.264716</v>
      </c>
      <c r="S26" s="74">
        <v>1.094006</v>
      </c>
      <c r="T26" s="74">
        <v>1.2695319999999999</v>
      </c>
      <c r="U26" s="74">
        <v>1.25653774</v>
      </c>
      <c r="V26" s="74">
        <v>8.4559635769188386</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8.0409999999999995E-2</v>
      </c>
      <c r="E27" s="74">
        <v>8.4623999999999991E-2</v>
      </c>
      <c r="F27" s="74">
        <v>0.122636</v>
      </c>
      <c r="G27" s="74">
        <v>0.17182800000000001</v>
      </c>
      <c r="H27" s="74">
        <v>0.214226</v>
      </c>
      <c r="I27" s="74">
        <v>0.29988199999999998</v>
      </c>
      <c r="J27" s="74">
        <v>0.52520199999999995</v>
      </c>
      <c r="K27" s="74">
        <v>0.6161040000000001</v>
      </c>
      <c r="L27" s="74">
        <v>0.84641200000000005</v>
      </c>
      <c r="M27" s="74">
        <v>0.96621000000000001</v>
      </c>
      <c r="N27" s="74">
        <v>1.4036919999999999</v>
      </c>
      <c r="O27" s="74">
        <v>1.331194</v>
      </c>
      <c r="P27" s="74">
        <v>1.5143740000000001</v>
      </c>
      <c r="Q27" s="74">
        <v>1.429578</v>
      </c>
      <c r="R27" s="74">
        <v>1.7068420000000002</v>
      </c>
      <c r="S27" s="74">
        <v>2.3672359999999997</v>
      </c>
      <c r="T27" s="74">
        <v>2.342984</v>
      </c>
      <c r="U27" s="74">
        <v>2.8194580999999999</v>
      </c>
      <c r="V27" s="74">
        <v>18.97375163618149</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1.8291999999999999E-4</v>
      </c>
      <c r="E28" s="74">
        <v>2.0897999999999999E-4</v>
      </c>
      <c r="F28" s="74">
        <v>2.6995000000000003E-4</v>
      </c>
      <c r="G28" s="74">
        <v>3.4399999999999996E-4</v>
      </c>
      <c r="H28" s="74">
        <v>6.02E-4</v>
      </c>
      <c r="I28" s="74">
        <v>7.3960000000000009E-4</v>
      </c>
      <c r="J28" s="74">
        <v>9.459999999999999E-4</v>
      </c>
      <c r="K28" s="74">
        <v>1.6339999999999998E-3</v>
      </c>
      <c r="L28" s="74">
        <v>3.0099999999999997E-3</v>
      </c>
      <c r="M28" s="74">
        <v>4.0419999999999996E-3</v>
      </c>
      <c r="N28" s="74">
        <v>8.3420000000000005E-3</v>
      </c>
      <c r="O28" s="74">
        <v>1.2298E-2</v>
      </c>
      <c r="P28" s="74">
        <v>1.9780000000000002E-2</v>
      </c>
      <c r="Q28" s="74">
        <v>3.5002000000000005E-2</v>
      </c>
      <c r="R28" s="74">
        <v>5.8394000000000001E-2</v>
      </c>
      <c r="S28" s="74">
        <v>9.0385999999999994E-2</v>
      </c>
      <c r="T28" s="74">
        <v>0.13123599999999999</v>
      </c>
      <c r="U28" s="74">
        <v>0.23001452999999999</v>
      </c>
      <c r="V28" s="74">
        <v>1.5478997772419516</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[1]Suecia!C29</f>
        <v>Otras renovables</v>
      </c>
      <c r="D29" s="74">
        <v>-1.7763568394002505E-15</v>
      </c>
      <c r="E29" s="74">
        <v>-9.9999990510468706E-9</v>
      </c>
      <c r="F29" s="74">
        <v>1.7763568394002505E-15</v>
      </c>
      <c r="G29" s="74">
        <v>-9.9999972746900312E-9</v>
      </c>
      <c r="H29" s="74">
        <v>-1.7763568394002505E-15</v>
      </c>
      <c r="I29" s="74">
        <v>1.7763568394002505E-15</v>
      </c>
      <c r="J29" s="74">
        <v>-1.7763568394002505E-15</v>
      </c>
      <c r="K29" s="74">
        <v>0</v>
      </c>
      <c r="L29" s="74">
        <v>-1.7763568394002505E-15</v>
      </c>
      <c r="M29" s="74">
        <v>0</v>
      </c>
      <c r="N29" s="74">
        <v>1.7763568394002505E-15</v>
      </c>
      <c r="O29" s="74">
        <v>1.7763568394002505E-15</v>
      </c>
      <c r="P29" s="74">
        <v>0</v>
      </c>
      <c r="Q29" s="74">
        <v>0</v>
      </c>
      <c r="R29" s="74">
        <v>0</v>
      </c>
      <c r="S29" s="74">
        <v>0</v>
      </c>
      <c r="T29" s="74">
        <v>1.7763568394002505E-15</v>
      </c>
      <c r="U29" s="74">
        <v>-1.000000082740371E-8</v>
      </c>
      <c r="V29" s="74">
        <v>-6.7295744547779377E-8</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35.040566270000006</v>
      </c>
      <c r="E30" s="71">
        <v>34.923567249999998</v>
      </c>
      <c r="F30" s="71">
        <v>35.102534809999995</v>
      </c>
      <c r="G30" s="71">
        <v>34.293398320000001</v>
      </c>
      <c r="H30" s="71">
        <v>32.410373030000002</v>
      </c>
      <c r="I30" s="71">
        <v>35.369400130000002</v>
      </c>
      <c r="J30" s="71">
        <v>33.673727</v>
      </c>
      <c r="K30" s="71">
        <v>33.658088309999997</v>
      </c>
      <c r="L30" s="71">
        <v>33.261883179999998</v>
      </c>
      <c r="M30" s="71">
        <v>32.431895730000001</v>
      </c>
      <c r="N30" s="71">
        <v>32.803046179999996</v>
      </c>
      <c r="O30" s="71">
        <v>33.591627070000001</v>
      </c>
      <c r="P30" s="71">
        <v>33.911653430000001</v>
      </c>
      <c r="Q30" s="71">
        <v>33.236012239999994</v>
      </c>
      <c r="R30" s="71">
        <v>33.029916270000001</v>
      </c>
      <c r="S30" s="71">
        <v>31.981840769999998</v>
      </c>
      <c r="T30" s="71">
        <v>33.320728109999997</v>
      </c>
      <c r="U30" s="71">
        <v>32.148651989999998</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[1]Suecia!C31</f>
        <v>Industria</v>
      </c>
      <c r="D31" s="74">
        <v>12.49579282</v>
      </c>
      <c r="E31" s="74">
        <v>12.73759619</v>
      </c>
      <c r="F31" s="74">
        <v>12.89649335</v>
      </c>
      <c r="G31" s="74">
        <v>12.523145560000001</v>
      </c>
      <c r="H31" s="74">
        <v>11.342492379999999</v>
      </c>
      <c r="I31" s="74">
        <v>12.504205540000001</v>
      </c>
      <c r="J31" s="74">
        <v>12.07801641</v>
      </c>
      <c r="K31" s="74">
        <v>11.915132369999998</v>
      </c>
      <c r="L31" s="74">
        <v>11.73016412</v>
      </c>
      <c r="M31" s="74">
        <v>11.479740869999999</v>
      </c>
      <c r="N31" s="74">
        <v>11.66693456</v>
      </c>
      <c r="O31" s="74">
        <v>11.634500969999999</v>
      </c>
      <c r="P31" s="74">
        <v>11.66180945</v>
      </c>
      <c r="Q31" s="74">
        <v>11.593969080000001</v>
      </c>
      <c r="R31" s="74">
        <v>11.548172319999999</v>
      </c>
      <c r="S31" s="74">
        <v>11.734006390000001</v>
      </c>
      <c r="T31" s="74">
        <v>11.71727104</v>
      </c>
      <c r="U31" s="74">
        <v>11.33435205</v>
      </c>
      <c r="V31" s="74">
        <v>35.256072489526488</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7.5930681099999999</v>
      </c>
      <c r="E32" s="74">
        <v>7.6910075399999993</v>
      </c>
      <c r="F32" s="74">
        <v>7.8089441600000002</v>
      </c>
      <c r="G32" s="74">
        <v>7.6749399700000005</v>
      </c>
      <c r="H32" s="74">
        <v>7.5266228899999996</v>
      </c>
      <c r="I32" s="74">
        <v>7.64982088</v>
      </c>
      <c r="J32" s="74">
        <v>7.66118597</v>
      </c>
      <c r="K32" s="74">
        <v>7.3942359500000006</v>
      </c>
      <c r="L32" s="74">
        <v>7.3237742299999997</v>
      </c>
      <c r="M32" s="74">
        <v>7.3385205200000003</v>
      </c>
      <c r="N32" s="74">
        <v>7.5032814500000002</v>
      </c>
      <c r="O32" s="74">
        <v>7.4707603499999999</v>
      </c>
      <c r="P32" s="74">
        <v>7.65215493</v>
      </c>
      <c r="Q32" s="74">
        <v>7.4703400799999997</v>
      </c>
      <c r="R32" s="74">
        <v>7.3830637900000005</v>
      </c>
      <c r="S32" s="74">
        <v>6.9874407600000001</v>
      </c>
      <c r="T32" s="74">
        <v>7.1647706600000003</v>
      </c>
      <c r="U32" s="74">
        <v>7.4016593100000003</v>
      </c>
      <c r="V32" s="74">
        <v>23.023233796248515</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11.560909049999999</v>
      </c>
      <c r="E33" s="74">
        <v>11.27202428</v>
      </c>
      <c r="F33" s="74">
        <v>11.072793890000002</v>
      </c>
      <c r="G33" s="74">
        <v>10.917325659999999</v>
      </c>
      <c r="H33" s="74">
        <v>11.06527004</v>
      </c>
      <c r="I33" s="74">
        <v>12.40983971</v>
      </c>
      <c r="J33" s="74">
        <v>11.3395726</v>
      </c>
      <c r="K33" s="74">
        <v>11.88871228</v>
      </c>
      <c r="L33" s="74">
        <v>11.434936839999999</v>
      </c>
      <c r="M33" s="74">
        <v>10.96473177</v>
      </c>
      <c r="N33" s="74">
        <v>11.199160809999999</v>
      </c>
      <c r="O33" s="74">
        <v>11.632669259999998</v>
      </c>
      <c r="P33" s="74">
        <v>11.46988485</v>
      </c>
      <c r="Q33" s="74">
        <v>11.375472649999999</v>
      </c>
      <c r="R33" s="74">
        <v>11.15792892</v>
      </c>
      <c r="S33" s="74">
        <v>10.95005607</v>
      </c>
      <c r="T33" s="74">
        <v>11.927741110000001</v>
      </c>
      <c r="U33" s="74">
        <v>11.405522649999998</v>
      </c>
      <c r="V33" s="74">
        <v>35.477452222717595</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12.9892342</v>
      </c>
      <c r="E34" s="71">
        <v>12.624943499999999</v>
      </c>
      <c r="F34" s="71">
        <v>12.546375019999999</v>
      </c>
      <c r="G34" s="71">
        <v>12.15246125</v>
      </c>
      <c r="H34" s="71">
        <v>10.865487849999999</v>
      </c>
      <c r="I34" s="71">
        <v>11.421474309999999</v>
      </c>
      <c r="J34" s="71">
        <v>10.87304134</v>
      </c>
      <c r="K34" s="71">
        <v>10.266625959999999</v>
      </c>
      <c r="L34" s="71">
        <v>10.17409129</v>
      </c>
      <c r="M34" s="71">
        <v>9.7574482099999997</v>
      </c>
      <c r="N34" s="71">
        <v>9.4905648299999985</v>
      </c>
      <c r="O34" s="71">
        <v>9.6216538099999998</v>
      </c>
      <c r="P34" s="71">
        <v>9.548991749999999</v>
      </c>
      <c r="Q34" s="71">
        <v>8.949578579999999</v>
      </c>
      <c r="R34" s="71">
        <v>8.9928041600000004</v>
      </c>
      <c r="S34" s="71">
        <v>7.8379696700000006</v>
      </c>
      <c r="T34" s="71">
        <v>8.3217118900000013</v>
      </c>
      <c r="U34" s="71">
        <v>7.6749796300000002</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1.6526025500000001</v>
      </c>
      <c r="E35" s="74">
        <v>1.6716262899999998</v>
      </c>
      <c r="F35" s="74">
        <v>1.5631371200000002</v>
      </c>
      <c r="G35" s="74">
        <v>1.56153747</v>
      </c>
      <c r="H35" s="74">
        <v>1.32632416</v>
      </c>
      <c r="I35" s="74">
        <v>1.4267466</v>
      </c>
      <c r="J35" s="74">
        <v>1.2733308300000001</v>
      </c>
      <c r="K35" s="74">
        <v>1.2003990899999999</v>
      </c>
      <c r="L35" s="74">
        <v>1.06643541</v>
      </c>
      <c r="M35" s="74">
        <v>0.96147148999999998</v>
      </c>
      <c r="N35" s="74">
        <v>0.91189845000000003</v>
      </c>
      <c r="O35" s="74">
        <v>0.95514905999999999</v>
      </c>
      <c r="P35" s="74">
        <v>0.95656587999999998</v>
      </c>
      <c r="Q35" s="74">
        <v>0.99737207000000005</v>
      </c>
      <c r="R35" s="74">
        <v>0.93186800000000003</v>
      </c>
      <c r="S35" s="74">
        <v>0.83922384999999999</v>
      </c>
      <c r="T35" s="74">
        <v>0.88723874999999996</v>
      </c>
      <c r="U35" s="74">
        <v>0.81295299999999993</v>
      </c>
      <c r="V35" s="74">
        <v>10.592249610960854</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7.1842138200000001</v>
      </c>
      <c r="E36" s="74">
        <v>7.2132369500000006</v>
      </c>
      <c r="F36" s="74">
        <v>7.2594187899999998</v>
      </c>
      <c r="G36" s="74">
        <v>7.0965186199999994</v>
      </c>
      <c r="H36" s="74">
        <v>6.9311271300000001</v>
      </c>
      <c r="I36" s="74">
        <v>7.0255200899999997</v>
      </c>
      <c r="J36" s="74">
        <v>6.9065205999999995</v>
      </c>
      <c r="K36" s="74">
        <v>6.5525298599999999</v>
      </c>
      <c r="L36" s="74">
        <v>6.3853587300000001</v>
      </c>
      <c r="M36" s="74">
        <v>6.2233461999999999</v>
      </c>
      <c r="N36" s="74">
        <v>6.2509802600000004</v>
      </c>
      <c r="O36" s="74">
        <v>5.9812846400000002</v>
      </c>
      <c r="P36" s="74">
        <v>5.9007269999999998</v>
      </c>
      <c r="Q36" s="74">
        <v>5.58628985</v>
      </c>
      <c r="R36" s="74">
        <v>5.5601288100000001</v>
      </c>
      <c r="S36" s="74">
        <v>5.1341177399999998</v>
      </c>
      <c r="T36" s="74">
        <v>5.1697622600000006</v>
      </c>
      <c r="U36" s="74">
        <v>5.0769967399999993</v>
      </c>
      <c r="V36" s="74">
        <v>66.149970224741821</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0.99690219999999996</v>
      </c>
      <c r="E37" s="74">
        <v>0.78737161</v>
      </c>
      <c r="F37" s="74">
        <v>0.70398074999999993</v>
      </c>
      <c r="G37" s="74">
        <v>0.58758357999999999</v>
      </c>
      <c r="H37" s="74">
        <v>0.50296564999999993</v>
      </c>
      <c r="I37" s="74">
        <v>0.50377883999999995</v>
      </c>
      <c r="J37" s="74">
        <v>0.43237177999999998</v>
      </c>
      <c r="K37" s="74">
        <v>0.36477759999999998</v>
      </c>
      <c r="L37" s="74">
        <v>0.32644290999999998</v>
      </c>
      <c r="M37" s="74">
        <v>0.29845868999999997</v>
      </c>
      <c r="N37" s="74">
        <v>0.28175707</v>
      </c>
      <c r="O37" s="74">
        <v>0.24698075</v>
      </c>
      <c r="P37" s="74">
        <v>0.23749340999999999</v>
      </c>
      <c r="Q37" s="74">
        <v>0.24954699</v>
      </c>
      <c r="R37" s="74">
        <v>0.24451598000000002</v>
      </c>
      <c r="S37" s="74">
        <v>0.25800365999999997</v>
      </c>
      <c r="T37" s="74">
        <v>0.27128649999999999</v>
      </c>
      <c r="U37" s="74">
        <v>0.25610571000000004</v>
      </c>
      <c r="V37" s="74">
        <v>3.3368910713317428</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0.54490757000000001</v>
      </c>
      <c r="E38" s="71">
        <v>0.55632119000000002</v>
      </c>
      <c r="F38" s="71">
        <v>0.55982122000000001</v>
      </c>
      <c r="G38" s="71">
        <v>0.49365762000000002</v>
      </c>
      <c r="H38" s="71">
        <v>0.57048361999999997</v>
      </c>
      <c r="I38" s="71">
        <v>0.67213774000000004</v>
      </c>
      <c r="J38" s="71">
        <v>0.66341052999999994</v>
      </c>
      <c r="K38" s="71">
        <v>0.69028882999999996</v>
      </c>
      <c r="L38" s="71">
        <v>0.58976471000000008</v>
      </c>
      <c r="M38" s="71">
        <v>0.61932836000000002</v>
      </c>
      <c r="N38" s="71">
        <v>0.66636393999999999</v>
      </c>
      <c r="O38" s="71">
        <v>0.55625924999999998</v>
      </c>
      <c r="P38" s="71">
        <v>0.83328240000000009</v>
      </c>
      <c r="Q38" s="71">
        <v>0.81129576999999997</v>
      </c>
      <c r="R38" s="71">
        <v>0.83170462000000001</v>
      </c>
      <c r="S38" s="71">
        <v>0.84884537999999998</v>
      </c>
      <c r="T38" s="71">
        <v>0.63567245999999999</v>
      </c>
      <c r="U38" s="71">
        <v>0.46195566000000005</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0.34131027999999997</v>
      </c>
      <c r="E39" s="74">
        <v>0.35779890999999997</v>
      </c>
      <c r="F39" s="74">
        <v>0.36013780000000001</v>
      </c>
      <c r="G39" s="74">
        <v>0.29027691</v>
      </c>
      <c r="H39" s="74">
        <v>0.28933249999999999</v>
      </c>
      <c r="I39" s="74">
        <v>0.32114355999999999</v>
      </c>
      <c r="J39" s="74">
        <v>0.33614433999999999</v>
      </c>
      <c r="K39" s="74">
        <v>0.35068022999999998</v>
      </c>
      <c r="L39" s="74">
        <v>0.28011621999999997</v>
      </c>
      <c r="M39" s="74">
        <v>0.33990545</v>
      </c>
      <c r="N39" s="74">
        <v>0.40344263999999996</v>
      </c>
      <c r="O39" s="74">
        <v>0.28989218</v>
      </c>
      <c r="P39" s="74">
        <v>0.35817125999999999</v>
      </c>
      <c r="Q39" s="74">
        <v>0.33832672000000003</v>
      </c>
      <c r="R39" s="74">
        <v>0.34684367999999999</v>
      </c>
      <c r="S39" s="74">
        <v>0.34638362</v>
      </c>
      <c r="T39" s="74">
        <v>0.35229322000000002</v>
      </c>
      <c r="U39" s="74">
        <v>0.25601839999999998</v>
      </c>
      <c r="V39" s="74">
        <v>55.420557029217896</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1.5364610000000001E-2</v>
      </c>
      <c r="E40" s="74">
        <v>2.2599000000000001E-2</v>
      </c>
      <c r="F40" s="74">
        <v>2.3313009999999999E-2</v>
      </c>
      <c r="G40" s="74">
        <v>2.4041110000000001E-2</v>
      </c>
      <c r="H40" s="74">
        <v>2.0778649999999999E-2</v>
      </c>
      <c r="I40" s="74">
        <v>3.1537240000000001E-2</v>
      </c>
      <c r="J40" s="74">
        <v>4.2799990000000003E-2</v>
      </c>
      <c r="K40" s="74">
        <v>5.2971799999999999E-2</v>
      </c>
      <c r="L40" s="74">
        <v>5.2642609999999999E-2</v>
      </c>
      <c r="M40" s="74">
        <v>5.0599069999999996E-2</v>
      </c>
      <c r="N40" s="74">
        <v>3.4437080000000002E-2</v>
      </c>
      <c r="O40" s="74">
        <v>3.6470379999999997E-2</v>
      </c>
      <c r="P40" s="74">
        <v>1.843556E-2</v>
      </c>
      <c r="Q40" s="74">
        <v>1.143045E-2</v>
      </c>
      <c r="R40" s="74">
        <v>8.7969299999999997E-3</v>
      </c>
      <c r="S40" s="74">
        <v>8.6458200000000002E-3</v>
      </c>
      <c r="T40" s="74">
        <v>9.2318499999999998E-3</v>
      </c>
      <c r="U40" s="74">
        <v>6.7089699999999999E-3</v>
      </c>
      <c r="V40" s="74">
        <v>1.4522973914855808</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0.16609904</v>
      </c>
      <c r="E41" s="74">
        <v>0.15332427999999998</v>
      </c>
      <c r="F41" s="74">
        <v>0.15305740000000001</v>
      </c>
      <c r="G41" s="74">
        <v>0.15529847999999999</v>
      </c>
      <c r="H41" s="74">
        <v>0.13144601</v>
      </c>
      <c r="I41" s="74">
        <v>0.1888851</v>
      </c>
      <c r="J41" s="74">
        <v>0.16369759</v>
      </c>
      <c r="K41" s="74">
        <v>0.16674079999999999</v>
      </c>
      <c r="L41" s="74">
        <v>0.13913455999999999</v>
      </c>
      <c r="M41" s="74">
        <v>0.12962387</v>
      </c>
      <c r="N41" s="74">
        <v>0.12235697000000001</v>
      </c>
      <c r="O41" s="74">
        <v>0.12603354</v>
      </c>
      <c r="P41" s="74">
        <v>0.11082822000000001</v>
      </c>
      <c r="Q41" s="74">
        <v>0.11086026</v>
      </c>
      <c r="R41" s="74">
        <v>0.12420967000000001</v>
      </c>
      <c r="S41" s="74">
        <v>0.11464977999999999</v>
      </c>
      <c r="T41" s="74">
        <v>0.11495404000000001</v>
      </c>
      <c r="U41" s="74">
        <v>8.3539360000000007E-2</v>
      </c>
      <c r="V41" s="74">
        <v>18.083848133823061</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12.989229999999999</v>
      </c>
      <c r="E42" s="71">
        <v>12.62494</v>
      </c>
      <c r="F42" s="71">
        <v>12.546379999999999</v>
      </c>
      <c r="G42" s="71">
        <v>12.15246</v>
      </c>
      <c r="H42" s="71">
        <v>10.865489999999999</v>
      </c>
      <c r="I42" s="71">
        <v>11.421469999999999</v>
      </c>
      <c r="J42" s="71">
        <v>10.873040000000001</v>
      </c>
      <c r="K42" s="71">
        <v>10.266629999999999</v>
      </c>
      <c r="L42" s="71">
        <v>10.17409</v>
      </c>
      <c r="M42" s="71">
        <v>9.7574480000000001</v>
      </c>
      <c r="N42" s="71">
        <v>9.4905650000000001</v>
      </c>
      <c r="O42" s="71">
        <v>9.6216540000000013</v>
      </c>
      <c r="P42" s="71">
        <v>9.5489920000000001</v>
      </c>
      <c r="Q42" s="71">
        <v>8.949579</v>
      </c>
      <c r="R42" s="71">
        <v>8.9928039999999996</v>
      </c>
      <c r="S42" s="71">
        <v>7.8379700000000003</v>
      </c>
      <c r="T42" s="71">
        <v>8.3217119999999998</v>
      </c>
      <c r="U42" s="71">
        <v>7.6749799999999997</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4.1153880000000003</v>
      </c>
      <c r="E43" s="74">
        <v>4.010961</v>
      </c>
      <c r="F43" s="74">
        <v>3.9351579999999999</v>
      </c>
      <c r="G43" s="74">
        <v>3.7073700000000001</v>
      </c>
      <c r="H43" s="74">
        <v>3.6359690000000002</v>
      </c>
      <c r="I43" s="74">
        <v>3.4201239999999999</v>
      </c>
      <c r="J43" s="74">
        <v>3.1754850000000001</v>
      </c>
      <c r="K43" s="74">
        <v>2.9174530000000001</v>
      </c>
      <c r="L43" s="74">
        <v>2.767239</v>
      </c>
      <c r="M43" s="74">
        <v>2.6613910000000001</v>
      </c>
      <c r="N43" s="74">
        <v>2.598843</v>
      </c>
      <c r="O43" s="74">
        <v>2.4952939999999999</v>
      </c>
      <c r="P43" s="74">
        <v>2.38639</v>
      </c>
      <c r="Q43" s="74">
        <v>2.218178</v>
      </c>
      <c r="R43" s="74">
        <v>2.1695500000000001</v>
      </c>
      <c r="S43" s="74">
        <v>1.9896230000000001</v>
      </c>
      <c r="T43" s="74">
        <v>2.0363379999999998</v>
      </c>
      <c r="U43" s="74">
        <v>1.97875</v>
      </c>
      <c r="V43" s="74">
        <v>25.781826141566494</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4.612978</v>
      </c>
      <c r="E44" s="74">
        <v>4.4630919999999996</v>
      </c>
      <c r="F44" s="74">
        <v>4.4967380000000006</v>
      </c>
      <c r="G44" s="74">
        <v>4.4622030000000006</v>
      </c>
      <c r="H44" s="74">
        <v>4.2883459999999998</v>
      </c>
      <c r="I44" s="74">
        <v>4.6102069999999999</v>
      </c>
      <c r="J44" s="74">
        <v>4.5912690000000005</v>
      </c>
      <c r="K44" s="74">
        <v>4.481376</v>
      </c>
      <c r="L44" s="74">
        <v>4.4006460000000001</v>
      </c>
      <c r="M44" s="74">
        <v>4.274896</v>
      </c>
      <c r="N44" s="74">
        <v>4.3759350000000001</v>
      </c>
      <c r="O44" s="74">
        <v>4.199452</v>
      </c>
      <c r="P44" s="74">
        <v>4.1630219999999998</v>
      </c>
      <c r="Q44" s="74">
        <v>3.972712</v>
      </c>
      <c r="R44" s="74">
        <v>4.0296729999999998</v>
      </c>
      <c r="S44" s="74">
        <v>3.8531970000000002</v>
      </c>
      <c r="T44" s="74">
        <v>3.8818110000000003</v>
      </c>
      <c r="U44" s="74">
        <v>3.7058939999999998</v>
      </c>
      <c r="V44" s="74">
        <v>48.285389668767863</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0.93253790000000003</v>
      </c>
      <c r="E45" s="74">
        <v>0.90668420000000005</v>
      </c>
      <c r="F45" s="74">
        <v>0.80807430000000002</v>
      </c>
      <c r="G45" s="74">
        <v>0.78820279999999998</v>
      </c>
      <c r="H45" s="74">
        <v>0.67136469999999993</v>
      </c>
      <c r="I45" s="74">
        <v>0.70524599999999993</v>
      </c>
      <c r="J45" s="74">
        <v>0.59965350000000006</v>
      </c>
      <c r="K45" s="74">
        <v>0.55615099999999995</v>
      </c>
      <c r="L45" s="74">
        <v>0.47758679999999998</v>
      </c>
      <c r="M45" s="74">
        <v>0.37539850000000002</v>
      </c>
      <c r="N45" s="74">
        <v>0.2747271</v>
      </c>
      <c r="O45" s="74">
        <v>0.27619729999999998</v>
      </c>
      <c r="P45" s="74">
        <v>0.29052559999999999</v>
      </c>
      <c r="Q45" s="74">
        <v>0.3369664</v>
      </c>
      <c r="R45" s="74">
        <v>0.28534370000000003</v>
      </c>
      <c r="S45" s="74">
        <v>0.26238459999999997</v>
      </c>
      <c r="T45" s="74">
        <v>0.2358411</v>
      </c>
      <c r="U45" s="74">
        <v>0.21743580000000001</v>
      </c>
      <c r="V45" s="74">
        <v>2.8330471219468976</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0.226216</v>
      </c>
      <c r="E46" s="74">
        <v>0.21386930000000001</v>
      </c>
      <c r="F46" s="74">
        <v>0.20921380000000001</v>
      </c>
      <c r="G46" s="74">
        <v>0.19598589999999999</v>
      </c>
      <c r="H46" s="74">
        <v>0.1712977</v>
      </c>
      <c r="I46" s="74">
        <v>0.16095889999999999</v>
      </c>
      <c r="J46" s="74">
        <v>0.17702219999999999</v>
      </c>
      <c r="K46" s="74">
        <v>0.1744829</v>
      </c>
      <c r="L46" s="74">
        <v>0.1755591</v>
      </c>
      <c r="M46" s="74">
        <v>0.17506479999999999</v>
      </c>
      <c r="N46" s="74">
        <v>0.17322200000000001</v>
      </c>
      <c r="O46" s="74">
        <v>0.1846844</v>
      </c>
      <c r="P46" s="74">
        <v>0.18696889999999999</v>
      </c>
      <c r="Q46" s="74">
        <v>0.17664560000000001</v>
      </c>
      <c r="R46" s="74">
        <v>0.1589035</v>
      </c>
      <c r="S46" s="74">
        <v>6.0874980000000002E-2</v>
      </c>
      <c r="T46" s="74">
        <v>6.9018060000000006E-2</v>
      </c>
      <c r="U46" s="74">
        <v>0.17458779999999999</v>
      </c>
      <c r="V46" s="74">
        <v>2.2747655368483044</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0.96983059999999999</v>
      </c>
      <c r="E47" s="74">
        <v>1.1031310000000001</v>
      </c>
      <c r="F47" s="74">
        <v>1.1955689999999999</v>
      </c>
      <c r="G47" s="74">
        <v>1.104117</v>
      </c>
      <c r="H47" s="74">
        <v>0.67767430000000006</v>
      </c>
      <c r="I47" s="74">
        <v>0.99849869999999996</v>
      </c>
      <c r="J47" s="74">
        <v>1.07883</v>
      </c>
      <c r="K47" s="74">
        <v>0.88378459999999992</v>
      </c>
      <c r="L47" s="74">
        <v>1.1272390000000001</v>
      </c>
      <c r="M47" s="74">
        <v>1.0492249999999999</v>
      </c>
      <c r="N47" s="74">
        <v>0.98704600000000009</v>
      </c>
      <c r="O47" s="74">
        <v>1.211012</v>
      </c>
      <c r="P47" s="74">
        <v>1.055922</v>
      </c>
      <c r="Q47" s="74">
        <v>0.93862760000000001</v>
      </c>
      <c r="R47" s="74">
        <v>0.99643009999999999</v>
      </c>
      <c r="S47" s="74">
        <v>0.91240650000000001</v>
      </c>
      <c r="T47" s="74">
        <v>0.9697943</v>
      </c>
      <c r="U47" s="74">
        <v>0.75223299999999993</v>
      </c>
      <c r="V47" s="74">
        <v>9.8011069735686593</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28.838226800000001</v>
      </c>
      <c r="E48" s="71">
        <v>28.211457299999999</v>
      </c>
      <c r="F48" s="71">
        <v>27.044223099999996</v>
      </c>
      <c r="G48" s="71">
        <v>30.007296199999999</v>
      </c>
      <c r="H48" s="71">
        <v>28.083090000000002</v>
      </c>
      <c r="I48" s="71">
        <v>29.751079000000001</v>
      </c>
      <c r="J48" s="71">
        <v>28.725300999999998</v>
      </c>
      <c r="K48" s="71">
        <v>28.904239</v>
      </c>
      <c r="L48" s="71">
        <v>25.3092881</v>
      </c>
      <c r="M48" s="71">
        <v>27.8466956</v>
      </c>
      <c r="N48" s="71">
        <v>29.091822799999999</v>
      </c>
      <c r="O48" s="71">
        <v>31.781718699999999</v>
      </c>
      <c r="P48" s="71">
        <v>30.532555299999999</v>
      </c>
      <c r="Q48" s="71">
        <v>30.590581</v>
      </c>
      <c r="R48" s="71">
        <v>26.237460000000002</v>
      </c>
      <c r="S48" s="71">
        <v>27.814152</v>
      </c>
      <c r="T48" s="71">
        <v>26.824035000000002</v>
      </c>
      <c r="U48" s="71">
        <v>27.252082100000003</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27.9956</v>
      </c>
      <c r="E49" s="74">
        <v>27.329599999999999</v>
      </c>
      <c r="F49" s="74">
        <v>26.133689999999998</v>
      </c>
      <c r="G49" s="74">
        <v>29.180769999999999</v>
      </c>
      <c r="H49" s="74">
        <v>26.993580000000001</v>
      </c>
      <c r="I49" s="74">
        <v>28.285150000000002</v>
      </c>
      <c r="J49" s="74">
        <v>27.566659999999999</v>
      </c>
      <c r="K49" s="74">
        <v>27.897639999999999</v>
      </c>
      <c r="L49" s="74">
        <v>24.353999999999999</v>
      </c>
      <c r="M49" s="74">
        <v>27.05265</v>
      </c>
      <c r="N49" s="74">
        <v>28.368220000000001</v>
      </c>
      <c r="O49" s="74">
        <v>30.96349</v>
      </c>
      <c r="P49" s="74">
        <v>29.58952</v>
      </c>
      <c r="Q49" s="74">
        <v>29.554359999999999</v>
      </c>
      <c r="R49" s="74">
        <v>25.255200000000002</v>
      </c>
      <c r="S49" s="74">
        <v>26.516259999999999</v>
      </c>
      <c r="T49" s="74">
        <v>25.619880000000002</v>
      </c>
      <c r="U49" s="74">
        <v>26.603900000000003</v>
      </c>
      <c r="V49" s="74">
        <v>97.6215318241684</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0.84262680000000001</v>
      </c>
      <c r="E50" s="74">
        <v>0.88185729999999996</v>
      </c>
      <c r="F50" s="74">
        <v>0.91053309999999998</v>
      </c>
      <c r="G50" s="74">
        <v>0.82652619999999999</v>
      </c>
      <c r="H50" s="74">
        <v>1.08951</v>
      </c>
      <c r="I50" s="74">
        <v>1.465929</v>
      </c>
      <c r="J50" s="74">
        <v>1.158641</v>
      </c>
      <c r="K50" s="74">
        <v>1.006599</v>
      </c>
      <c r="L50" s="74">
        <v>0.95528809999999997</v>
      </c>
      <c r="M50" s="74">
        <v>0.79404560000000002</v>
      </c>
      <c r="N50" s="74">
        <v>0.72360279999999999</v>
      </c>
      <c r="O50" s="74">
        <v>0.81822870000000003</v>
      </c>
      <c r="P50" s="74">
        <v>0.94303530000000002</v>
      </c>
      <c r="Q50" s="74">
        <v>1.0362210000000001</v>
      </c>
      <c r="R50" s="74">
        <v>0.98226000000000002</v>
      </c>
      <c r="S50" s="74">
        <v>1.297892</v>
      </c>
      <c r="T50" s="74">
        <v>1.2041549999999999</v>
      </c>
      <c r="U50" s="74">
        <v>0.64818209999999998</v>
      </c>
      <c r="V50" s="74">
        <v>2.3784681758315998</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1.8916359999999999</v>
      </c>
      <c r="E51" s="74">
        <v>1.8334809999999999</v>
      </c>
      <c r="F51" s="74">
        <v>1.987857</v>
      </c>
      <c r="G51" s="74">
        <v>1.73726</v>
      </c>
      <c r="H51" s="74">
        <v>1.711883</v>
      </c>
      <c r="I51" s="74">
        <v>1.9645950000000001</v>
      </c>
      <c r="J51" s="74">
        <v>1.5723099999999999</v>
      </c>
      <c r="K51" s="74">
        <v>1.2445250000000001</v>
      </c>
      <c r="L51" s="74">
        <v>1.315369</v>
      </c>
      <c r="M51" s="74">
        <v>1.9191279999999999</v>
      </c>
      <c r="N51" s="74">
        <v>1.7943579999999999</v>
      </c>
      <c r="O51" s="74">
        <v>1.984685</v>
      </c>
      <c r="P51" s="74">
        <v>1.5902860000000001</v>
      </c>
      <c r="Q51" s="74">
        <v>0.83003610000000005</v>
      </c>
      <c r="R51" s="74">
        <v>0.64711090000000004</v>
      </c>
      <c r="S51" s="74">
        <v>0.92439480000000007</v>
      </c>
      <c r="T51" s="74">
        <v>0.87410619999999994</v>
      </c>
      <c r="U51" s="74">
        <v>1.2370920000000001</v>
      </c>
      <c r="V51" s="74">
        <v>4.5394403094066709</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1.883856</v>
      </c>
      <c r="E52" s="74">
        <v>1.851567</v>
      </c>
      <c r="F52" s="74">
        <v>1.8556030000000001</v>
      </c>
      <c r="G52" s="74">
        <v>1.7789169999999999</v>
      </c>
      <c r="H52" s="74">
        <v>2.0099849999999999</v>
      </c>
      <c r="I52" s="74">
        <v>2.1573029999999997</v>
      </c>
      <c r="J52" s="74">
        <v>2.2178439999999999</v>
      </c>
      <c r="K52" s="74">
        <v>2.098779</v>
      </c>
      <c r="L52" s="74">
        <v>2.1845459999999997</v>
      </c>
      <c r="M52" s="74">
        <v>2.4216679999999999</v>
      </c>
      <c r="N52" s="74">
        <v>2.6012750000000002</v>
      </c>
      <c r="O52" s="74">
        <v>3.116889</v>
      </c>
      <c r="P52" s="74">
        <v>2.9362730000000004</v>
      </c>
      <c r="Q52" s="74">
        <v>2.282422</v>
      </c>
      <c r="R52" s="74">
        <v>2.6143930000000002</v>
      </c>
      <c r="S52" s="74">
        <v>3.3736700000000002</v>
      </c>
      <c r="T52" s="74">
        <v>2.6814420000000001</v>
      </c>
      <c r="U52" s="74">
        <v>2.9874609999999997</v>
      </c>
      <c r="V52" s="74">
        <v>10.962322031166931</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0.5365025000000001</v>
      </c>
      <c r="E53" s="74">
        <v>0.63404840000000007</v>
      </c>
      <c r="F53" s="74">
        <v>0.91573710000000008</v>
      </c>
      <c r="G53" s="74">
        <v>1.0570789999999999</v>
      </c>
      <c r="H53" s="74">
        <v>1.234254</v>
      </c>
      <c r="I53" s="74">
        <v>1.0431440000000001</v>
      </c>
      <c r="J53" s="74">
        <v>1.217333</v>
      </c>
      <c r="K53" s="74">
        <v>0.77937190000000001</v>
      </c>
      <c r="L53" s="74">
        <v>0.75747379999999997</v>
      </c>
      <c r="M53" s="74">
        <v>0.38719749999999997</v>
      </c>
      <c r="N53" s="74">
        <v>0.68580740000000007</v>
      </c>
      <c r="O53" s="74">
        <v>2.047469</v>
      </c>
      <c r="P53" s="74">
        <v>1.569693</v>
      </c>
      <c r="Q53" s="74">
        <v>1.790664</v>
      </c>
      <c r="R53" s="74">
        <v>0.83809849999999997</v>
      </c>
      <c r="S53" s="74">
        <v>0.76805460000000003</v>
      </c>
      <c r="T53" s="74">
        <v>0.60956640000000006</v>
      </c>
      <c r="U53" s="74">
        <v>0.53072140000000001</v>
      </c>
      <c r="V53" s="74">
        <v>1.9474526682128259</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0.84402409999999994</v>
      </c>
      <c r="E54" s="74">
        <v>0.86362859999999997</v>
      </c>
      <c r="F54" s="74">
        <v>0.83164229999999995</v>
      </c>
      <c r="G54" s="74">
        <v>0.91934649999999996</v>
      </c>
      <c r="H54" s="74">
        <v>0.73981079999999999</v>
      </c>
      <c r="I54" s="74">
        <v>0.69337919999999997</v>
      </c>
      <c r="J54" s="74">
        <v>0.84505589999999997</v>
      </c>
      <c r="K54" s="74">
        <v>0.67377470000000006</v>
      </c>
      <c r="L54" s="74">
        <v>0.57265689999999991</v>
      </c>
      <c r="M54" s="74">
        <v>0.8997421000000001</v>
      </c>
      <c r="N54" s="74">
        <v>0.81410150000000003</v>
      </c>
      <c r="O54" s="74">
        <v>0.98228720000000003</v>
      </c>
      <c r="P54" s="74">
        <v>0.97609630000000003</v>
      </c>
      <c r="Q54" s="74">
        <v>1.0730869999999999</v>
      </c>
      <c r="R54" s="74">
        <v>1.0153049999999999</v>
      </c>
      <c r="S54" s="74">
        <v>0.6749252</v>
      </c>
      <c r="T54" s="74">
        <v>0.1730043</v>
      </c>
      <c r="U54" s="74">
        <v>0.71921709999999994</v>
      </c>
      <c r="V54" s="74">
        <v>2.6391271586547873</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0.93038180000000004</v>
      </c>
      <c r="E55" s="74">
        <v>1.1668259999999999</v>
      </c>
      <c r="F55" s="74">
        <v>1.0634509999999999</v>
      </c>
      <c r="G55" s="74">
        <v>1.011763</v>
      </c>
      <c r="H55" s="74">
        <v>0.84020289999999997</v>
      </c>
      <c r="I55" s="74">
        <v>0.9952666</v>
      </c>
      <c r="J55" s="74">
        <v>1.3064939999999998</v>
      </c>
      <c r="K55" s="74">
        <v>0.90068870000000001</v>
      </c>
      <c r="L55" s="74">
        <v>1.1272360000000001</v>
      </c>
      <c r="M55" s="74">
        <v>1.2097159999999998</v>
      </c>
      <c r="N55" s="74">
        <v>1.084346</v>
      </c>
      <c r="O55" s="74">
        <v>1.4560580000000001</v>
      </c>
      <c r="P55" s="74">
        <v>1.3361869999999998</v>
      </c>
      <c r="Q55" s="74">
        <v>1.2328109999999999</v>
      </c>
      <c r="R55" s="74">
        <v>1.355982</v>
      </c>
      <c r="S55" s="74">
        <v>1.2211540000000001</v>
      </c>
      <c r="T55" s="74">
        <v>1.1603060000000001</v>
      </c>
      <c r="U55" s="74">
        <v>0.98579839999999996</v>
      </c>
      <c r="V55" s="74">
        <v>3.6173324165935923</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10.659559999999999</v>
      </c>
      <c r="E56" s="71">
        <v>11.365590000000001</v>
      </c>
      <c r="F56" s="71">
        <v>10.742700000000001</v>
      </c>
      <c r="G56" s="71">
        <v>12.51667</v>
      </c>
      <c r="H56" s="71">
        <v>12.204780000000001</v>
      </c>
      <c r="I56" s="71">
        <v>12.93943</v>
      </c>
      <c r="J56" s="71">
        <v>11.75493</v>
      </c>
      <c r="K56" s="71">
        <v>13.73766</v>
      </c>
      <c r="L56" s="71">
        <v>10.161290000000001</v>
      </c>
      <c r="M56" s="71">
        <v>12.94218</v>
      </c>
      <c r="N56" s="71">
        <v>15.48718</v>
      </c>
      <c r="O56" s="71">
        <v>17.210339999999999</v>
      </c>
      <c r="P56" s="71">
        <v>18.279076709999998</v>
      </c>
      <c r="Q56" s="71">
        <v>17.408488939999998</v>
      </c>
      <c r="R56" s="71">
        <v>11.805304159999999</v>
      </c>
      <c r="S56" s="71">
        <v>13.484227090000001</v>
      </c>
      <c r="T56" s="71">
        <v>17.0775671</v>
      </c>
      <c r="U56" s="71">
        <v>16.302847360000001</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10.659559999999999</v>
      </c>
      <c r="E57" s="74">
        <v>11.365590000000001</v>
      </c>
      <c r="F57" s="74">
        <v>10.742700000000001</v>
      </c>
      <c r="G57" s="74">
        <v>12.51667</v>
      </c>
      <c r="H57" s="74">
        <v>12.204780000000001</v>
      </c>
      <c r="I57" s="74">
        <v>12.93943</v>
      </c>
      <c r="J57" s="74">
        <v>11.75493</v>
      </c>
      <c r="K57" s="74">
        <v>13.73766</v>
      </c>
      <c r="L57" s="74">
        <v>10.161290000000001</v>
      </c>
      <c r="M57" s="74">
        <v>12.94218</v>
      </c>
      <c r="N57" s="74">
        <v>15.48718</v>
      </c>
      <c r="O57" s="74">
        <v>17.210339999999999</v>
      </c>
      <c r="P57" s="74">
        <v>18.274669999999997</v>
      </c>
      <c r="Q57" s="74">
        <v>17.394279999999998</v>
      </c>
      <c r="R57" s="74">
        <v>11.782969999999999</v>
      </c>
      <c r="S57" s="74">
        <v>13.459250000000001</v>
      </c>
      <c r="T57" s="74">
        <v>17.028919999999999</v>
      </c>
      <c r="U57" s="74">
        <v>16.294280000000001</v>
      </c>
      <c r="V57" s="74">
        <v>99.947448689110459</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0</v>
      </c>
      <c r="G58" s="74">
        <v>0</v>
      </c>
      <c r="H58" s="74">
        <v>0</v>
      </c>
      <c r="I58" s="74">
        <v>0</v>
      </c>
      <c r="J58" s="74">
        <v>0</v>
      </c>
      <c r="K58" s="74">
        <v>0</v>
      </c>
      <c r="L58" s="74">
        <v>0</v>
      </c>
      <c r="M58" s="74">
        <v>0</v>
      </c>
      <c r="N58" s="74">
        <v>0</v>
      </c>
      <c r="O58" s="74">
        <v>0</v>
      </c>
      <c r="P58" s="74">
        <v>4.4067100000000003E-3</v>
      </c>
      <c r="Q58" s="74">
        <v>1.420894E-2</v>
      </c>
      <c r="R58" s="74">
        <v>2.2334160000000002E-2</v>
      </c>
      <c r="S58" s="74">
        <v>2.497709E-2</v>
      </c>
      <c r="T58" s="74">
        <v>4.8647099999999999E-2</v>
      </c>
      <c r="U58" s="74">
        <v>8.5673600000000013E-3</v>
      </c>
      <c r="V58" s="74">
        <v>5.2551310889535317E-2</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2.025922</v>
      </c>
      <c r="E59" s="74">
        <v>2.3241010000000002</v>
      </c>
      <c r="F59" s="74">
        <v>2.0555289999999999</v>
      </c>
      <c r="G59" s="74">
        <v>2.864417</v>
      </c>
      <c r="H59" s="74">
        <v>2.7089840000000001</v>
      </c>
      <c r="I59" s="74">
        <v>2.2553719999999999</v>
      </c>
      <c r="J59" s="74">
        <v>2.460502</v>
      </c>
      <c r="K59" s="74">
        <v>2.9913020000000001</v>
      </c>
      <c r="L59" s="74">
        <v>2.0639879999999997</v>
      </c>
      <c r="M59" s="74">
        <v>3.7219450000000003</v>
      </c>
      <c r="N59" s="74">
        <v>4.0814510000000004</v>
      </c>
      <c r="O59" s="74">
        <v>3.7949039999999998</v>
      </c>
      <c r="P59" s="74">
        <v>4.0000340000000003</v>
      </c>
      <c r="Q59" s="74">
        <v>3.7652969999999999</v>
      </c>
      <c r="R59" s="74">
        <v>1.9804549999999999</v>
      </c>
      <c r="S59" s="74">
        <v>2.6500909999999998</v>
      </c>
      <c r="T59" s="74">
        <v>3.9200780000000002</v>
      </c>
      <c r="U59" s="74">
        <v>4.4647730000000001</v>
      </c>
      <c r="V59" s="74">
        <v>27.386461404003477</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3.8413710000000001</v>
      </c>
      <c r="E60" s="74">
        <v>4.1915040000000001</v>
      </c>
      <c r="F60" s="74">
        <v>3.9059490000000001</v>
      </c>
      <c r="G60" s="74">
        <v>5.0733950000000005</v>
      </c>
      <c r="H60" s="74">
        <v>4.986618</v>
      </c>
      <c r="I60" s="74">
        <v>4.6304309999999997</v>
      </c>
      <c r="J60" s="74">
        <v>3.9745630000000003</v>
      </c>
      <c r="K60" s="74">
        <v>5.1450360000000002</v>
      </c>
      <c r="L60" s="74">
        <v>3.6092949999999999</v>
      </c>
      <c r="M60" s="74">
        <v>4.872598</v>
      </c>
      <c r="N60" s="74">
        <v>5.6061620000000003</v>
      </c>
      <c r="O60" s="74">
        <v>5.3619769999999995</v>
      </c>
      <c r="P60" s="74">
        <v>7.0006390000000005</v>
      </c>
      <c r="Q60" s="74">
        <v>6.4002669999999995</v>
      </c>
      <c r="R60" s="74">
        <v>3.916039</v>
      </c>
      <c r="S60" s="74">
        <v>4.4623999999999997</v>
      </c>
      <c r="T60" s="74">
        <v>6.6782449999999995</v>
      </c>
      <c r="U60" s="74">
        <v>6.1018549999999996</v>
      </c>
      <c r="V60" s="74">
        <v>37.428155126884526</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3.0010300000000001</v>
      </c>
      <c r="E61" s="74">
        <v>3.1911450000000001</v>
      </c>
      <c r="F61" s="74">
        <v>3.0398490000000002</v>
      </c>
      <c r="G61" s="74">
        <v>2.977141</v>
      </c>
      <c r="H61" s="74">
        <v>2.533207</v>
      </c>
      <c r="I61" s="74">
        <v>3.6101939999999999</v>
      </c>
      <c r="J61" s="74">
        <v>3.353389</v>
      </c>
      <c r="K61" s="74">
        <v>3.2060749999999998</v>
      </c>
      <c r="L61" s="74">
        <v>2.3351299999999999</v>
      </c>
      <c r="M61" s="74">
        <v>1.8045989999999998</v>
      </c>
      <c r="N61" s="74">
        <v>2.83779</v>
      </c>
      <c r="O61" s="74">
        <v>4.5259309999999999</v>
      </c>
      <c r="P61" s="74">
        <v>4.1287799999999999</v>
      </c>
      <c r="Q61" s="74">
        <v>4.3417879999999993</v>
      </c>
      <c r="R61" s="74">
        <v>3.1712370000000001</v>
      </c>
      <c r="S61" s="74">
        <v>2.951406</v>
      </c>
      <c r="T61" s="74">
        <v>2.7197070000000001</v>
      </c>
      <c r="U61" s="74">
        <v>3.6824059999999998</v>
      </c>
      <c r="V61" s="74">
        <v>22.587502162567016</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1.341359E-2</v>
      </c>
      <c r="E62" s="74">
        <v>1.547721E-2</v>
      </c>
      <c r="F62" s="74">
        <v>1.8572659999999998E-2</v>
      </c>
      <c r="G62" s="74">
        <v>4.7463459999999999E-2</v>
      </c>
      <c r="H62" s="74">
        <v>2.1668099999999999E-2</v>
      </c>
      <c r="I62" s="74">
        <v>3.0954429999999998E-2</v>
      </c>
      <c r="J62" s="74">
        <v>5.2622530000000001E-2</v>
      </c>
      <c r="K62" s="74">
        <v>4.4368009999999999E-2</v>
      </c>
      <c r="L62" s="74">
        <v>4.7463459999999999E-2</v>
      </c>
      <c r="M62" s="74">
        <v>5.8813409999999997E-2</v>
      </c>
      <c r="N62" s="74">
        <v>0</v>
      </c>
      <c r="O62" s="74">
        <v>7.2227E-2</v>
      </c>
      <c r="P62" s="74">
        <v>1.6509030000000001E-2</v>
      </c>
      <c r="Q62" s="74">
        <v>9.4926910000000003E-2</v>
      </c>
      <c r="R62" s="74">
        <v>0.1516767</v>
      </c>
      <c r="S62" s="74">
        <v>4.3619950000000005E-2</v>
      </c>
      <c r="T62" s="74">
        <v>0.2388702</v>
      </c>
      <c r="U62" s="74">
        <v>0.1141481</v>
      </c>
      <c r="V62" s="74">
        <v>0.70017278257826976</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0.4387971</v>
      </c>
      <c r="E63" s="74">
        <v>0.3585159</v>
      </c>
      <c r="F63" s="74">
        <v>0.38820890000000002</v>
      </c>
      <c r="G63" s="74">
        <v>0.41570249999999997</v>
      </c>
      <c r="H63" s="74">
        <v>0.44429579999999996</v>
      </c>
      <c r="I63" s="74">
        <v>0.46849009999999996</v>
      </c>
      <c r="J63" s="74">
        <v>0.28043419999999997</v>
      </c>
      <c r="K63" s="74">
        <v>0.62795270000000003</v>
      </c>
      <c r="L63" s="74">
        <v>0.3376208</v>
      </c>
      <c r="M63" s="74">
        <v>0.42560019999999998</v>
      </c>
      <c r="N63" s="74">
        <v>0.62465349999999997</v>
      </c>
      <c r="O63" s="74">
        <v>0.75332330000000003</v>
      </c>
      <c r="P63" s="74">
        <v>0.68074030000000008</v>
      </c>
      <c r="Q63" s="74">
        <v>0.63235170000000007</v>
      </c>
      <c r="R63" s="74">
        <v>0.758822</v>
      </c>
      <c r="S63" s="74">
        <v>0.74083680000000007</v>
      </c>
      <c r="T63" s="74">
        <v>0.88921510000000004</v>
      </c>
      <c r="U63" s="74">
        <v>0.66862009999999994</v>
      </c>
      <c r="V63" s="74">
        <v>4.1012473786664945</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50.528704069999996</v>
      </c>
      <c r="E64" s="71">
        <v>51.611825750000001</v>
      </c>
      <c r="F64" s="71">
        <v>49.097004679999998</v>
      </c>
      <c r="G64" s="71">
        <v>48.148001649999998</v>
      </c>
      <c r="H64" s="71">
        <v>44.107143120000003</v>
      </c>
      <c r="I64" s="71">
        <v>49.240346420000002</v>
      </c>
      <c r="J64" s="71">
        <v>45.101083889999998</v>
      </c>
      <c r="K64" s="71">
        <v>42.19400521</v>
      </c>
      <c r="L64" s="71">
        <v>40.660151639999995</v>
      </c>
      <c r="M64" s="71">
        <v>39.325315529999997</v>
      </c>
      <c r="N64" s="71">
        <v>39.01070859</v>
      </c>
      <c r="O64" s="71">
        <v>39.075481330000002</v>
      </c>
      <c r="P64" s="71">
        <v>38.96855583</v>
      </c>
      <c r="Q64" s="71">
        <v>36.360548319999999</v>
      </c>
      <c r="R64" s="71">
        <v>35.669797369999998</v>
      </c>
      <c r="S64" s="71">
        <v>34.227730819999998</v>
      </c>
      <c r="T64" s="71">
        <v>36.805892180000001</v>
      </c>
      <c r="U64" s="71">
        <v>36.950386930000001</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127.73</v>
      </c>
      <c r="E65" s="71">
        <v>124.64999999999999</v>
      </c>
      <c r="F65" s="71">
        <v>114.64</v>
      </c>
      <c r="G65" s="71">
        <v>112.93</v>
      </c>
      <c r="H65" s="71">
        <v>108.14999999999999</v>
      </c>
      <c r="I65" s="71">
        <v>113.94999999999999</v>
      </c>
      <c r="J65" s="71">
        <v>101.14</v>
      </c>
      <c r="K65" s="71">
        <v>95.18</v>
      </c>
      <c r="L65" s="71">
        <v>90.64</v>
      </c>
      <c r="M65" s="71">
        <v>85.4</v>
      </c>
      <c r="N65" s="71">
        <v>81.070000000000007</v>
      </c>
      <c r="O65" s="71">
        <v>79.56</v>
      </c>
      <c r="P65" s="71">
        <v>77.36</v>
      </c>
      <c r="Q65" s="71">
        <v>70.8</v>
      </c>
      <c r="R65" s="71">
        <v>68.099999999999994</v>
      </c>
      <c r="S65" s="71">
        <v>67.33</v>
      </c>
      <c r="T65" s="71">
        <v>69.09</v>
      </c>
      <c r="U65" s="71">
        <v>67.570000000000007</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81.949999999999989</v>
      </c>
      <c r="E66" s="71">
        <v>78.350000000000009</v>
      </c>
      <c r="F66" s="71">
        <v>76.06</v>
      </c>
      <c r="G66" s="71">
        <v>74.679999999999993</v>
      </c>
      <c r="H66" s="71">
        <v>75.12</v>
      </c>
      <c r="I66" s="71">
        <v>76.95</v>
      </c>
      <c r="J66" s="71">
        <v>71.179999999999993</v>
      </c>
      <c r="K66" s="71">
        <v>71.819999999999993</v>
      </c>
      <c r="L66" s="71">
        <v>69.540000000000006</v>
      </c>
      <c r="M66" s="71">
        <v>66.150000000000006</v>
      </c>
      <c r="N66" s="71">
        <v>64.460000000000008</v>
      </c>
      <c r="O66" s="71">
        <v>63.94</v>
      </c>
      <c r="P66" s="71">
        <v>62.39</v>
      </c>
      <c r="Q66" s="71">
        <v>60.48</v>
      </c>
      <c r="R66" s="71">
        <v>58.66</v>
      </c>
      <c r="S66" s="71">
        <v>59.54</v>
      </c>
      <c r="T66" s="71">
        <v>58.94</v>
      </c>
      <c r="U66" s="71">
        <v>56.18</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129.14000000000001</v>
      </c>
      <c r="E67" s="75">
        <v>120.16</v>
      </c>
      <c r="F67" s="75">
        <v>115.6</v>
      </c>
      <c r="G67" s="75">
        <v>115.26</v>
      </c>
      <c r="H67" s="75">
        <v>110.2</v>
      </c>
      <c r="I67" s="75">
        <v>116.62</v>
      </c>
      <c r="J67" s="75">
        <v>110.50999999999999</v>
      </c>
      <c r="K67" s="75">
        <v>112.17</v>
      </c>
      <c r="L67" s="75">
        <v>109.39999999999999</v>
      </c>
      <c r="M67" s="75">
        <v>103.84</v>
      </c>
      <c r="N67" s="75">
        <v>91.64</v>
      </c>
      <c r="O67" s="75">
        <v>96.699999999999989</v>
      </c>
      <c r="P67" s="75">
        <v>96.91</v>
      </c>
      <c r="Q67" s="75">
        <v>97.03</v>
      </c>
      <c r="R67" s="75">
        <v>92.75</v>
      </c>
      <c r="S67" s="75">
        <v>86.43</v>
      </c>
      <c r="T67" s="75">
        <v>88.66</v>
      </c>
      <c r="U67" s="75">
        <v>83.820000000000007</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2E00-000000000000}"/>
  </hyperlinks>
  <pageMargins left="0.18" right="0.25" top="0.75" bottom="0.75" header="0.3" footer="0.3"/>
  <pageSetup paperSize="9" scale="27"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Hoja50">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155.57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278</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83.993032839999998</v>
      </c>
      <c r="E4" s="66">
        <v>93.039323670000002</v>
      </c>
      <c r="F4" s="66">
        <v>100.30612203</v>
      </c>
      <c r="G4" s="66">
        <v>98.438334140000009</v>
      </c>
      <c r="H4" s="66">
        <v>98.445075310000007</v>
      </c>
      <c r="I4" s="66">
        <v>104.45444013000001</v>
      </c>
      <c r="J4" s="66">
        <v>111.35622982</v>
      </c>
      <c r="K4" s="66">
        <v>117.09221184</v>
      </c>
      <c r="L4" s="66">
        <v>113.56823901999999</v>
      </c>
      <c r="M4" s="66">
        <v>119.35101958999999</v>
      </c>
      <c r="N4" s="66">
        <v>129.03753320000001</v>
      </c>
      <c r="O4" s="66">
        <v>137.06459802999998</v>
      </c>
      <c r="P4" s="66">
        <v>147.31838066</v>
      </c>
      <c r="Q4" s="66">
        <v>144.77711128000001</v>
      </c>
      <c r="R4" s="66">
        <v>146.69828119000002</v>
      </c>
      <c r="S4" s="66">
        <v>147.37572634</v>
      </c>
      <c r="T4" s="66">
        <v>159.87275341</v>
      </c>
      <c r="U4" s="66">
        <v>155.56859656</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28.771910500000001</v>
      </c>
      <c r="E5" s="74">
        <v>30.376387810000001</v>
      </c>
      <c r="F5" s="74">
        <v>30.7209951</v>
      </c>
      <c r="G5" s="74">
        <v>29.591984159999999</v>
      </c>
      <c r="H5" s="74">
        <v>29.317134920000001</v>
      </c>
      <c r="I5" s="74">
        <v>30.273075980000002</v>
      </c>
      <c r="J5" s="74">
        <v>30.587712240000002</v>
      </c>
      <c r="K5" s="74">
        <v>32.808310720000001</v>
      </c>
      <c r="L5" s="74">
        <v>32.075025010000004</v>
      </c>
      <c r="M5" s="74">
        <v>33.151153430000001</v>
      </c>
      <c r="N5" s="74">
        <v>39.073181770000005</v>
      </c>
      <c r="O5" s="74">
        <v>42.787335249999998</v>
      </c>
      <c r="P5" s="74">
        <v>45.170623650000003</v>
      </c>
      <c r="Q5" s="74">
        <v>42.897704259999998</v>
      </c>
      <c r="R5" s="74">
        <v>43.490886709999998</v>
      </c>
      <c r="S5" s="74">
        <v>42.628076749999998</v>
      </c>
      <c r="T5" s="74">
        <v>44.475637369999994</v>
      </c>
      <c r="U5" s="74">
        <v>45.090992209999996</v>
      </c>
      <c r="V5" s="74">
        <v>28.98463649288577</v>
      </c>
      <c r="AD5" s="113"/>
      <c r="AE5" s="113"/>
      <c r="AO5" s="114" t="s">
        <v>320</v>
      </c>
      <c r="AP5" s="115">
        <f t="shared" ref="AP5:BF5" si="0">+E4/D4-1</f>
        <v>0.1077028715849857</v>
      </c>
      <c r="AQ5" s="115">
        <f t="shared" si="0"/>
        <v>7.8104591406688462E-2</v>
      </c>
      <c r="AR5" s="115">
        <f t="shared" si="0"/>
        <v>-1.8620876295480371E-2</v>
      </c>
      <c r="AS5" s="115">
        <f t="shared" si="0"/>
        <v>6.8481146688448291E-5</v>
      </c>
      <c r="AT5" s="115">
        <f t="shared" si="0"/>
        <v>6.1042818049320768E-2</v>
      </c>
      <c r="AU5" s="115">
        <f t="shared" si="0"/>
        <v>6.6074641550998514E-2</v>
      </c>
      <c r="AV5" s="115">
        <f t="shared" si="0"/>
        <v>5.1510203149584433E-2</v>
      </c>
      <c r="AW5" s="115">
        <f t="shared" si="0"/>
        <v>-3.0095706320889426E-2</v>
      </c>
      <c r="AX5" s="115">
        <f t="shared" si="0"/>
        <v>5.0918994781468996E-2</v>
      </c>
      <c r="AY5" s="115">
        <f t="shared" si="0"/>
        <v>8.1159873147925943E-2</v>
      </c>
      <c r="AZ5" s="115">
        <f t="shared" si="0"/>
        <v>6.2207209258708707E-2</v>
      </c>
      <c r="BA5" s="115">
        <f t="shared" si="0"/>
        <v>7.4809854458229408E-2</v>
      </c>
      <c r="BB5" s="115">
        <f t="shared" si="0"/>
        <v>-1.7250185405343621E-2</v>
      </c>
      <c r="BC5" s="115">
        <f t="shared" si="0"/>
        <v>1.3269845578590456E-2</v>
      </c>
      <c r="BD5" s="115">
        <f t="shared" si="0"/>
        <v>4.6179487892061832E-3</v>
      </c>
      <c r="BE5" s="115">
        <f t="shared" si="0"/>
        <v>8.4797051592940154E-2</v>
      </c>
      <c r="BF5" s="115">
        <f t="shared" si="0"/>
        <v>-2.6922391453169103E-2</v>
      </c>
    </row>
    <row r="6" spans="1:58" s="105" customFormat="1" ht="22.5" customHeight="1" x14ac:dyDescent="0.25">
      <c r="B6" s="111"/>
      <c r="C6" s="72" t="s">
        <v>0</v>
      </c>
      <c r="D6" s="74">
        <v>22.79178053</v>
      </c>
      <c r="E6" s="74">
        <v>25.97274226</v>
      </c>
      <c r="F6" s="74">
        <v>30.42373117</v>
      </c>
      <c r="G6" s="74">
        <v>30.192400839999998</v>
      </c>
      <c r="H6" s="74">
        <v>28.916485509999998</v>
      </c>
      <c r="I6" s="74">
        <v>31.394990870000001</v>
      </c>
      <c r="J6" s="74">
        <v>36.788532780000004</v>
      </c>
      <c r="K6" s="74">
        <v>37.261883109999999</v>
      </c>
      <c r="L6" s="74">
        <v>37.555784269999997</v>
      </c>
      <c r="M6" s="74">
        <v>40.204540869999995</v>
      </c>
      <c r="N6" s="74">
        <v>39.383229379999996</v>
      </c>
      <c r="O6" s="74">
        <v>38.261808909999999</v>
      </c>
      <c r="P6" s="74">
        <v>44.232443689999997</v>
      </c>
      <c r="Q6" s="74">
        <v>41.017562790000007</v>
      </c>
      <c r="R6" s="74">
        <v>37.044690719999998</v>
      </c>
      <c r="S6" s="74">
        <v>39.714222240000005</v>
      </c>
      <c r="T6" s="74">
        <v>49.117571060000003</v>
      </c>
      <c r="U6" s="74">
        <v>42.026325550000003</v>
      </c>
      <c r="V6" s="74">
        <v>27.014658793165371</v>
      </c>
      <c r="AI6" s="23"/>
      <c r="AO6" s="114" t="s">
        <v>319</v>
      </c>
      <c r="AP6" s="115">
        <f t="shared" ref="AP6:BF6" si="1">+E64/D64-1</f>
        <v>0.11544315701695118</v>
      </c>
      <c r="AQ6" s="115">
        <f t="shared" si="1"/>
        <v>9.5011031747172181E-2</v>
      </c>
      <c r="AR6" s="115">
        <f t="shared" si="1"/>
        <v>-5.4503291940170007E-3</v>
      </c>
      <c r="AS6" s="115">
        <f t="shared" si="1"/>
        <v>-2.0462186408467531E-3</v>
      </c>
      <c r="AT6" s="115">
        <f t="shared" si="1"/>
        <v>2.4344614058739777E-2</v>
      </c>
      <c r="AU6" s="115">
        <f t="shared" si="1"/>
        <v>7.5660034609989379E-2</v>
      </c>
      <c r="AV6" s="115">
        <f t="shared" si="1"/>
        <v>3.9661951942215001E-2</v>
      </c>
      <c r="AW6" s="115">
        <f t="shared" si="1"/>
        <v>-3.9080682917277731E-2</v>
      </c>
      <c r="AX6" s="115">
        <f t="shared" si="1"/>
        <v>7.7257407938836398E-2</v>
      </c>
      <c r="AY6" s="115">
        <f t="shared" si="1"/>
        <v>3.7609983753308374E-2</v>
      </c>
      <c r="AZ6" s="115">
        <f t="shared" si="1"/>
        <v>6.1598010641055634E-2</v>
      </c>
      <c r="BA6" s="115">
        <f t="shared" si="1"/>
        <v>0.1145026367108799</v>
      </c>
      <c r="BB6" s="115">
        <f t="shared" si="1"/>
        <v>-7.9285606949888177E-3</v>
      </c>
      <c r="BC6" s="115">
        <f t="shared" si="1"/>
        <v>-2.2892641592296425E-2</v>
      </c>
      <c r="BD6" s="115">
        <f t="shared" si="1"/>
        <v>-2.1771294418226894E-4</v>
      </c>
      <c r="BE6" s="115">
        <f t="shared" si="1"/>
        <v>8.4546527591568887E-2</v>
      </c>
      <c r="BF6" s="115">
        <f t="shared" si="1"/>
        <v>-2.7114099120046031E-2</v>
      </c>
    </row>
    <row r="7" spans="1:58" s="23" customFormat="1" ht="22.5" customHeight="1" x14ac:dyDescent="0.25">
      <c r="B7" s="72"/>
      <c r="C7" s="72" t="s">
        <v>5</v>
      </c>
      <c r="D7" s="74">
        <v>22.388768259999999</v>
      </c>
      <c r="E7" s="74">
        <v>26.462232660000002</v>
      </c>
      <c r="F7" s="74">
        <v>29.67785898</v>
      </c>
      <c r="G7" s="74">
        <v>29.360560660000001</v>
      </c>
      <c r="H7" s="74">
        <v>30.347817930000001</v>
      </c>
      <c r="I7" s="74">
        <v>31.211755420000003</v>
      </c>
      <c r="J7" s="74">
        <v>32.662830360000001</v>
      </c>
      <c r="K7" s="74">
        <v>34.604019299999997</v>
      </c>
      <c r="L7" s="74">
        <v>30.286313499999999</v>
      </c>
      <c r="M7" s="74">
        <v>33.44645946</v>
      </c>
      <c r="N7" s="74">
        <v>34.504750829999999</v>
      </c>
      <c r="O7" s="74">
        <v>38.345111700000004</v>
      </c>
      <c r="P7" s="74">
        <v>40.088779199999998</v>
      </c>
      <c r="Q7" s="74">
        <v>40.831790480000002</v>
      </c>
      <c r="R7" s="74">
        <v>41.903105349999997</v>
      </c>
      <c r="S7" s="74">
        <v>39.980639260000004</v>
      </c>
      <c r="T7" s="74">
        <v>41.110418489999994</v>
      </c>
      <c r="U7" s="74">
        <v>40.910776850000005</v>
      </c>
      <c r="V7" s="74">
        <v>26.297580459447968</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v>0</v>
      </c>
      <c r="V8" s="74">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3.4022116000000002</v>
      </c>
      <c r="E9" s="74">
        <v>3.8050044699999996</v>
      </c>
      <c r="F9" s="74">
        <v>3.0831712900000001</v>
      </c>
      <c r="G9" s="74">
        <v>2.86120332</v>
      </c>
      <c r="H9" s="74">
        <v>3.09241973</v>
      </c>
      <c r="I9" s="74">
        <v>4.4544070700000002</v>
      </c>
      <c r="J9" s="74">
        <v>4.5011197699999999</v>
      </c>
      <c r="K9" s="74">
        <v>4.9763858699999997</v>
      </c>
      <c r="L9" s="74">
        <v>5.1101598999999993</v>
      </c>
      <c r="M9" s="74">
        <v>3.4954410200000003</v>
      </c>
      <c r="N9" s="74">
        <v>5.77452203</v>
      </c>
      <c r="O9" s="74">
        <v>5.7818559400000007</v>
      </c>
      <c r="P9" s="74">
        <v>5.0067877300000001</v>
      </c>
      <c r="Q9" s="74">
        <v>5.1547045499999999</v>
      </c>
      <c r="R9" s="74">
        <v>7.6387587400000001</v>
      </c>
      <c r="S9" s="74">
        <v>6.7161157300000003</v>
      </c>
      <c r="T9" s="74">
        <v>4.8097056599999997</v>
      </c>
      <c r="U9" s="74">
        <v>5.7788082299999992</v>
      </c>
      <c r="V9" s="74">
        <v>3.7146367311806512</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5.3350252600000001</v>
      </c>
      <c r="E10" s="74">
        <v>5.1670177900000001</v>
      </c>
      <c r="F10" s="74">
        <v>5.0269323999999997</v>
      </c>
      <c r="G10" s="74">
        <v>4.8117046200000004</v>
      </c>
      <c r="H10" s="74">
        <v>4.64642058</v>
      </c>
      <c r="I10" s="74">
        <v>4.5284147300000006</v>
      </c>
      <c r="J10" s="74">
        <v>3.6322988</v>
      </c>
      <c r="K10" s="74">
        <v>3.6765458199999999</v>
      </c>
      <c r="L10" s="74">
        <v>3.9033769999999999</v>
      </c>
      <c r="M10" s="74">
        <v>3.5114418199999999</v>
      </c>
      <c r="N10" s="74">
        <v>3.2271820899999999</v>
      </c>
      <c r="O10" s="74">
        <v>3.1234757700000002</v>
      </c>
      <c r="P10" s="74">
        <v>3.0366006699999999</v>
      </c>
      <c r="Q10" s="74">
        <v>3.24162551</v>
      </c>
      <c r="R10" s="74">
        <v>3.4346695300000003</v>
      </c>
      <c r="S10" s="74">
        <v>3.7821650199999999</v>
      </c>
      <c r="T10" s="74">
        <v>4.4089806200000003</v>
      </c>
      <c r="U10" s="74">
        <v>4.75570512</v>
      </c>
      <c r="V10" s="74">
        <v>3.0569827234803202</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5.0739999999999995E-3</v>
      </c>
      <c r="E11" s="74">
        <v>1.088278E-2</v>
      </c>
      <c r="F11" s="74">
        <v>3.0539549999999999E-2</v>
      </c>
      <c r="G11" s="74">
        <v>7.2844920000000007E-2</v>
      </c>
      <c r="H11" s="74">
        <v>0.12860173</v>
      </c>
      <c r="I11" s="74">
        <v>0.25080807999999999</v>
      </c>
      <c r="J11" s="74">
        <v>0.40625307999999999</v>
      </c>
      <c r="K11" s="74">
        <v>0.50402793999999995</v>
      </c>
      <c r="L11" s="74">
        <v>0.64994560000000001</v>
      </c>
      <c r="M11" s="74">
        <v>0.73422560999999997</v>
      </c>
      <c r="N11" s="74">
        <v>1.0188030400000001</v>
      </c>
      <c r="O11" s="74">
        <v>1.42417935</v>
      </c>
      <c r="P11" s="74">
        <v>1.7882080600000001</v>
      </c>
      <c r="Q11" s="74">
        <v>2.3864134899999998</v>
      </c>
      <c r="R11" s="74">
        <v>2.6643265300000003</v>
      </c>
      <c r="S11" s="74">
        <v>3.0769425699999995</v>
      </c>
      <c r="T11" s="74">
        <v>3.9026463699999998</v>
      </c>
      <c r="U11" s="74">
        <v>4.3657501099999996</v>
      </c>
      <c r="V11" s="74">
        <v>2.8063183743617617</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1.2982626900000014</v>
      </c>
      <c r="E12" s="70">
        <v>1.245055899999997</v>
      </c>
      <c r="F12" s="70">
        <v>1.3428935400000057</v>
      </c>
      <c r="G12" s="70">
        <v>1.5476356200000083</v>
      </c>
      <c r="H12" s="70">
        <v>1.9961949099999998</v>
      </c>
      <c r="I12" s="70">
        <v>2.3409879800000084</v>
      </c>
      <c r="J12" s="70">
        <v>2.7774827899999934</v>
      </c>
      <c r="K12" s="70">
        <v>3.2610390800000033</v>
      </c>
      <c r="L12" s="70">
        <v>3.9876337399999926</v>
      </c>
      <c r="M12" s="70">
        <v>4.8077573799999982</v>
      </c>
      <c r="N12" s="70">
        <v>6.0558640600000047</v>
      </c>
      <c r="O12" s="70">
        <v>7.3408311099999821</v>
      </c>
      <c r="P12" s="70">
        <v>7.9949376599999766</v>
      </c>
      <c r="Q12" s="70">
        <v>9.2473102000000154</v>
      </c>
      <c r="R12" s="70">
        <v>10.521843610000019</v>
      </c>
      <c r="S12" s="70">
        <v>11.477564769999987</v>
      </c>
      <c r="T12" s="70">
        <v>12.047793839999997</v>
      </c>
      <c r="U12" s="70">
        <v>12.64023849000003</v>
      </c>
      <c r="V12" s="70">
        <v>8.1251864254781765</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67.353307409999999</v>
      </c>
      <c r="E13" s="71">
        <v>74.680306559999991</v>
      </c>
      <c r="F13" s="71">
        <v>78.661093789999995</v>
      </c>
      <c r="G13" s="71">
        <v>75.788401809999996</v>
      </c>
      <c r="H13" s="71">
        <v>76.304567349999999</v>
      </c>
      <c r="I13" s="71">
        <v>80.572043930000007</v>
      </c>
      <c r="J13" s="71">
        <v>84.384739360000012</v>
      </c>
      <c r="K13" s="71">
        <v>88.618557490000001</v>
      </c>
      <c r="L13" s="71">
        <v>87.835570200000006</v>
      </c>
      <c r="M13" s="71">
        <v>88.333606270000004</v>
      </c>
      <c r="N13" s="71">
        <v>95.810064769999997</v>
      </c>
      <c r="O13" s="71">
        <v>100.32330476</v>
      </c>
      <c r="P13" s="71">
        <v>107.63486732999999</v>
      </c>
      <c r="Q13" s="71">
        <v>105.58273042</v>
      </c>
      <c r="R13" s="71">
        <v>106.58104377000001</v>
      </c>
      <c r="S13" s="71">
        <v>109.93499824</v>
      </c>
      <c r="T13" s="71">
        <v>117.66108088999999</v>
      </c>
      <c r="U13" s="71">
        <v>113.89018879</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26.858345280000002</v>
      </c>
      <c r="E14" s="74">
        <v>28.442850549999999</v>
      </c>
      <c r="F14" s="74">
        <v>28.709822899999999</v>
      </c>
      <c r="G14" s="74">
        <v>28.18521943</v>
      </c>
      <c r="H14" s="74">
        <v>29.320066019999999</v>
      </c>
      <c r="I14" s="74">
        <v>29.123961640000001</v>
      </c>
      <c r="J14" s="74">
        <v>29.006697069999998</v>
      </c>
      <c r="K14" s="74">
        <v>30.673740470000002</v>
      </c>
      <c r="L14" s="74">
        <v>31.527316849999998</v>
      </c>
      <c r="M14" s="74">
        <v>31.1812334</v>
      </c>
      <c r="N14" s="74">
        <v>35.39203174</v>
      </c>
      <c r="O14" s="74">
        <v>38.219418169999997</v>
      </c>
      <c r="P14" s="74">
        <v>40.733764450000002</v>
      </c>
      <c r="Q14" s="74">
        <v>40.056176549999996</v>
      </c>
      <c r="R14" s="74">
        <v>40.12692749</v>
      </c>
      <c r="S14" s="74">
        <v>40.419512110000007</v>
      </c>
      <c r="T14" s="74">
        <v>41.918027299999999</v>
      </c>
      <c r="U14" s="74">
        <v>41.89073235</v>
      </c>
      <c r="V14" s="74">
        <v>36.781686636099572</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9.9475025200000005</v>
      </c>
      <c r="E15" s="74">
        <v>12.442075000000001</v>
      </c>
      <c r="F15" s="74">
        <v>13.899345810000002</v>
      </c>
      <c r="G15" s="74">
        <v>13.07981586</v>
      </c>
      <c r="H15" s="74">
        <v>11.094349360000001</v>
      </c>
      <c r="I15" s="74">
        <v>12.97786402</v>
      </c>
      <c r="J15" s="74">
        <v>17.51301054</v>
      </c>
      <c r="K15" s="74">
        <v>17.962495560000001</v>
      </c>
      <c r="L15" s="74">
        <v>18.895463619999997</v>
      </c>
      <c r="M15" s="74">
        <v>19.352249049999998</v>
      </c>
      <c r="N15" s="74">
        <v>21.158711070000003</v>
      </c>
      <c r="O15" s="74">
        <v>21.489219290000001</v>
      </c>
      <c r="P15" s="74">
        <v>24.78572149</v>
      </c>
      <c r="Q15" s="74">
        <v>24.562869190000001</v>
      </c>
      <c r="R15" s="74">
        <v>25.591234580000002</v>
      </c>
      <c r="S15" s="74">
        <v>26.51671056</v>
      </c>
      <c r="T15" s="74">
        <v>29.66904929</v>
      </c>
      <c r="U15" s="74">
        <v>27.77028309</v>
      </c>
      <c r="V15" s="74">
        <v>24.383384894729701</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12.010021399999999</v>
      </c>
      <c r="E16" s="74">
        <v>14.240832299999999</v>
      </c>
      <c r="F16" s="74">
        <v>15.558431280000001</v>
      </c>
      <c r="G16" s="74">
        <v>13.58497139</v>
      </c>
      <c r="H16" s="74">
        <v>15.26208473</v>
      </c>
      <c r="I16" s="74">
        <v>16.375075860000003</v>
      </c>
      <c r="J16" s="74">
        <v>15.202410840000001</v>
      </c>
      <c r="K16" s="74">
        <v>16.42357883</v>
      </c>
      <c r="L16" s="74">
        <v>13.404051160000002</v>
      </c>
      <c r="M16" s="74">
        <v>13.434070159999999</v>
      </c>
      <c r="N16" s="74">
        <v>14.19826765</v>
      </c>
      <c r="O16" s="74">
        <v>14.671527879999999</v>
      </c>
      <c r="P16" s="74">
        <v>14.778441020000001</v>
      </c>
      <c r="Q16" s="74">
        <v>12.69080078</v>
      </c>
      <c r="R16" s="74">
        <v>12.766717640000001</v>
      </c>
      <c r="S16" s="74">
        <v>14.28414776</v>
      </c>
      <c r="T16" s="74">
        <v>15.21980508</v>
      </c>
      <c r="U16" s="74">
        <v>13.330687690000001</v>
      </c>
      <c r="V16" s="74">
        <v>11.704860472731509</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11.052548</v>
      </c>
      <c r="E17" s="74">
        <v>12.147930000000001</v>
      </c>
      <c r="F17" s="74">
        <v>13.126954</v>
      </c>
      <c r="G17" s="74">
        <v>13.715451999999999</v>
      </c>
      <c r="H17" s="74">
        <v>13.305834000000001</v>
      </c>
      <c r="I17" s="74">
        <v>14.603918</v>
      </c>
      <c r="J17" s="74">
        <v>15.805424</v>
      </c>
      <c r="K17" s="74">
        <v>16.571770000000001</v>
      </c>
      <c r="L17" s="74">
        <v>16.856258</v>
      </c>
      <c r="M17" s="74">
        <v>17.652875999999999</v>
      </c>
      <c r="N17" s="74">
        <v>18.424812000000003</v>
      </c>
      <c r="O17" s="74">
        <v>19.599142000000001</v>
      </c>
      <c r="P17" s="74">
        <v>21.120372440000001</v>
      </c>
      <c r="Q17" s="74">
        <v>21.904394189999998</v>
      </c>
      <c r="R17" s="74">
        <v>21.750902849999999</v>
      </c>
      <c r="S17" s="74">
        <v>22.225866139999997</v>
      </c>
      <c r="T17" s="74">
        <v>24.279014749999998</v>
      </c>
      <c r="U17" s="74">
        <v>24.22226736</v>
      </c>
      <c r="V17" s="74">
        <v>21.26808956710309</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2.1608998399999999</v>
      </c>
      <c r="E18" s="74">
        <v>2.2592343799999997</v>
      </c>
      <c r="F18" s="74">
        <v>2.36736178</v>
      </c>
      <c r="G18" s="74">
        <v>2.4505532300000001</v>
      </c>
      <c r="H18" s="74">
        <v>2.7382241700000001</v>
      </c>
      <c r="I18" s="74">
        <v>3.0494934899999997</v>
      </c>
      <c r="J18" s="74">
        <v>3.3091712100000001</v>
      </c>
      <c r="K18" s="74">
        <v>3.4567805100000002</v>
      </c>
      <c r="L18" s="74">
        <v>3.47053827</v>
      </c>
      <c r="M18" s="74">
        <v>3.4503076799999999</v>
      </c>
      <c r="N18" s="74">
        <v>3.72068588</v>
      </c>
      <c r="O18" s="74">
        <v>3.6447076900000002</v>
      </c>
      <c r="P18" s="74">
        <v>3.737295</v>
      </c>
      <c r="Q18" s="74">
        <v>3.8249766699999999</v>
      </c>
      <c r="R18" s="74">
        <v>3.8068786000000001</v>
      </c>
      <c r="S18" s="74">
        <v>3.8862229200000002</v>
      </c>
      <c r="T18" s="74">
        <v>3.8500290500000003</v>
      </c>
      <c r="U18" s="74">
        <v>3.8858726200000002</v>
      </c>
      <c r="V18" s="74">
        <v>3.4119467719603911</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5.3239903899999996</v>
      </c>
      <c r="E19" s="74">
        <v>5.1473843200000005</v>
      </c>
      <c r="F19" s="74">
        <v>4.9991780300000004</v>
      </c>
      <c r="G19" s="74">
        <v>4.7723899100000002</v>
      </c>
      <c r="H19" s="74">
        <v>4.5840090799999995</v>
      </c>
      <c r="I19" s="74">
        <v>4.4417309200000004</v>
      </c>
      <c r="J19" s="74">
        <v>3.5480257000000002</v>
      </c>
      <c r="K19" s="74">
        <v>3.5301921200000002</v>
      </c>
      <c r="L19" s="74">
        <v>3.6819423000000002</v>
      </c>
      <c r="M19" s="74">
        <v>3.26286999</v>
      </c>
      <c r="N19" s="74">
        <v>2.91555644</v>
      </c>
      <c r="O19" s="74">
        <v>2.6992897299999998</v>
      </c>
      <c r="P19" s="74">
        <v>2.47927293</v>
      </c>
      <c r="Q19" s="74">
        <v>2.5435130300000002</v>
      </c>
      <c r="R19" s="74">
        <v>2.5383826199999997</v>
      </c>
      <c r="S19" s="74">
        <v>2.6025387500000003</v>
      </c>
      <c r="T19" s="74">
        <v>2.7251554200000001</v>
      </c>
      <c r="U19" s="74">
        <v>2.7903456900000001</v>
      </c>
      <c r="V19" s="74">
        <v>2.4500316661561312</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13.928216089999999</v>
      </c>
      <c r="E20" s="71">
        <v>15.16179183</v>
      </c>
      <c r="F20" s="71">
        <v>16.474006320000001</v>
      </c>
      <c r="G20" s="71">
        <v>17.06400476</v>
      </c>
      <c r="H20" s="71">
        <v>16.753818670000001</v>
      </c>
      <c r="I20" s="71">
        <v>18.16391999</v>
      </c>
      <c r="J20" s="71">
        <v>19.727979550000001</v>
      </c>
      <c r="K20" s="71">
        <v>20.596714820000003</v>
      </c>
      <c r="L20" s="71">
        <v>20.6532342</v>
      </c>
      <c r="M20" s="71">
        <v>21.668780760000001</v>
      </c>
      <c r="N20" s="71">
        <v>22.51332923</v>
      </c>
      <c r="O20" s="71">
        <v>23.599015850000001</v>
      </c>
      <c r="P20" s="71">
        <v>25.565867060000002</v>
      </c>
      <c r="Q20" s="71">
        <v>26.212961159999999</v>
      </c>
      <c r="R20" s="71">
        <v>26.135190159999997</v>
      </c>
      <c r="S20" s="71">
        <v>26.376466000000001</v>
      </c>
      <c r="T20" s="71">
        <v>28.786187460000001</v>
      </c>
      <c r="U20" s="71">
        <v>28.037273209999999</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0.47153800000000001</v>
      </c>
      <c r="E21" s="74">
        <v>0.37324000000000002</v>
      </c>
      <c r="F21" s="74">
        <v>0.56123599999999996</v>
      </c>
      <c r="G21" s="74">
        <v>0.64663400000000004</v>
      </c>
      <c r="H21" s="74">
        <v>0.41314400000000001</v>
      </c>
      <c r="I21" s="74">
        <v>0.18747999999999998</v>
      </c>
      <c r="J21" s="74">
        <v>7.7743999999999994E-2</v>
      </c>
      <c r="K21" s="74">
        <v>0.140954</v>
      </c>
      <c r="L21" s="74">
        <v>0.14955399999999999</v>
      </c>
      <c r="M21" s="74">
        <v>0.18447</v>
      </c>
      <c r="N21" s="74">
        <v>0.19126400000000002</v>
      </c>
      <c r="O21" s="74">
        <v>0.16563600000000001</v>
      </c>
      <c r="P21" s="74">
        <v>0.10318951</v>
      </c>
      <c r="Q21" s="74">
        <v>2.8303979999999999E-2</v>
      </c>
      <c r="R21" s="74">
        <v>2.889634E-2</v>
      </c>
      <c r="S21" s="74">
        <v>2.7748760000000001E-2</v>
      </c>
      <c r="T21" s="74">
        <v>2.4207880000000001E-2</v>
      </c>
      <c r="U21" s="74">
        <v>0.26697879999999996</v>
      </c>
      <c r="V21" s="74">
        <v>0.95222812147358593</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6.3162700000000003</v>
      </c>
      <c r="E22" s="74">
        <v>6.9394260000000001</v>
      </c>
      <c r="F22" s="74">
        <v>8.1721500000000002</v>
      </c>
      <c r="G22" s="74">
        <v>8.48691</v>
      </c>
      <c r="H22" s="74">
        <v>8.26417</v>
      </c>
      <c r="I22" s="74">
        <v>8.4403839999999999</v>
      </c>
      <c r="J22" s="74">
        <v>8.9481280000000005</v>
      </c>
      <c r="K22" s="74">
        <v>8.9869140000000005</v>
      </c>
      <c r="L22" s="74">
        <v>9.0399760000000011</v>
      </c>
      <c r="M22" s="74">
        <v>10.369536</v>
      </c>
      <c r="N22" s="74">
        <v>8.5327479999999998</v>
      </c>
      <c r="O22" s="74">
        <v>7.6735220000000002</v>
      </c>
      <c r="P22" s="74">
        <v>9.5021383700000008</v>
      </c>
      <c r="Q22" s="74">
        <v>7.9535220900000008</v>
      </c>
      <c r="R22" s="74">
        <v>4.9267852899999998</v>
      </c>
      <c r="S22" s="74">
        <v>6.10009464</v>
      </c>
      <c r="T22" s="74">
        <v>9.5615449300000002</v>
      </c>
      <c r="U22" s="74">
        <v>6.2005139600000003</v>
      </c>
      <c r="V22" s="74">
        <v>22.115253197263403</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3.714512</v>
      </c>
      <c r="E23" s="74">
        <v>4.0118999999999998</v>
      </c>
      <c r="F23" s="74">
        <v>4.5950660000000001</v>
      </c>
      <c r="G23" s="74">
        <v>4.9635759999999998</v>
      </c>
      <c r="H23" s="74">
        <v>4.788824</v>
      </c>
      <c r="I23" s="74">
        <v>4.7340420000000005</v>
      </c>
      <c r="J23" s="74">
        <v>5.6946620000000001</v>
      </c>
      <c r="K23" s="74">
        <v>5.8491180000000007</v>
      </c>
      <c r="L23" s="74">
        <v>5.4855959999999993</v>
      </c>
      <c r="M23" s="74">
        <v>6.5586180000000001</v>
      </c>
      <c r="N23" s="74">
        <v>6.5502760000000002</v>
      </c>
      <c r="O23" s="74">
        <v>7.9354779999999998</v>
      </c>
      <c r="P23" s="74">
        <v>8.3829613700000003</v>
      </c>
      <c r="Q23" s="74">
        <v>9.7393817499999997</v>
      </c>
      <c r="R23" s="74">
        <v>9.7088946600000003</v>
      </c>
      <c r="S23" s="74">
        <v>9.0998323400000007</v>
      </c>
      <c r="T23" s="74">
        <v>8.8908588799999997</v>
      </c>
      <c r="U23" s="74">
        <v>9.7021590399999997</v>
      </c>
      <c r="V23" s="74">
        <v>34.604502967640769</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3.4022116000000002</v>
      </c>
      <c r="E25" s="74">
        <v>3.8050044699999996</v>
      </c>
      <c r="F25" s="74">
        <v>3.0831712900000001</v>
      </c>
      <c r="G25" s="74">
        <v>2.86120332</v>
      </c>
      <c r="H25" s="74">
        <v>3.09241973</v>
      </c>
      <c r="I25" s="74">
        <v>4.4544070700000002</v>
      </c>
      <c r="J25" s="74">
        <v>4.5011197699999999</v>
      </c>
      <c r="K25" s="74">
        <v>4.9763858699999997</v>
      </c>
      <c r="L25" s="74">
        <v>5.1101598999999993</v>
      </c>
      <c r="M25" s="74">
        <v>3.4954410200000003</v>
      </c>
      <c r="N25" s="74">
        <v>5.77452203</v>
      </c>
      <c r="O25" s="74">
        <v>5.7818559400000007</v>
      </c>
      <c r="P25" s="74">
        <v>5.0067877300000001</v>
      </c>
      <c r="Q25" s="74">
        <v>5.1547045499999999</v>
      </c>
      <c r="R25" s="74">
        <v>7.6387587400000001</v>
      </c>
      <c r="S25" s="74">
        <v>6.7161157300000003</v>
      </c>
      <c r="T25" s="74">
        <v>4.8097056599999997</v>
      </c>
      <c r="U25" s="74">
        <v>5.7788082299999992</v>
      </c>
      <c r="V25" s="74">
        <v>20.611163527624658</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3.8184900000000003E-3</v>
      </c>
      <c r="E26" s="74">
        <v>6.2874599999999999E-3</v>
      </c>
      <c r="F26" s="74">
        <v>9.4014299999999988E-3</v>
      </c>
      <c r="G26" s="74">
        <v>1.327711E-2</v>
      </c>
      <c r="H26" s="74">
        <v>2.2649819999999998E-2</v>
      </c>
      <c r="I26" s="74">
        <v>2.9786529999999999E-2</v>
      </c>
      <c r="J26" s="74">
        <v>3.1242599999999999E-2</v>
      </c>
      <c r="K26" s="74">
        <v>5.2339509999999999E-2</v>
      </c>
      <c r="L26" s="74">
        <v>7.6831280000000002E-2</v>
      </c>
      <c r="M26" s="74">
        <v>9.4119600000000012E-2</v>
      </c>
      <c r="N26" s="74">
        <v>0.10859624</v>
      </c>
      <c r="O26" s="74">
        <v>0.14263349</v>
      </c>
      <c r="P26" s="74">
        <v>0.18266254000000001</v>
      </c>
      <c r="Q26" s="74">
        <v>0.22985382999999998</v>
      </c>
      <c r="R26" s="74">
        <v>0.30295332000000003</v>
      </c>
      <c r="S26" s="74">
        <v>0.38355268999999997</v>
      </c>
      <c r="T26" s="74">
        <v>0.55623208999999996</v>
      </c>
      <c r="U26" s="74">
        <v>0.64923365</v>
      </c>
      <c r="V26" s="74">
        <v>2.3156091005613169</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5.0739999999999995E-3</v>
      </c>
      <c r="E27" s="74">
        <v>1.088278E-2</v>
      </c>
      <c r="F27" s="74">
        <v>3.0539549999999999E-2</v>
      </c>
      <c r="G27" s="74">
        <v>7.2844920000000007E-2</v>
      </c>
      <c r="H27" s="74">
        <v>0.12860173</v>
      </c>
      <c r="I27" s="74">
        <v>0.25080807999999999</v>
      </c>
      <c r="J27" s="74">
        <v>0.40625307999999999</v>
      </c>
      <c r="K27" s="74">
        <v>0.50402793999999995</v>
      </c>
      <c r="L27" s="74">
        <v>0.64994560000000001</v>
      </c>
      <c r="M27" s="74">
        <v>0.73273213000000004</v>
      </c>
      <c r="N27" s="74">
        <v>1.00211388</v>
      </c>
      <c r="O27" s="74">
        <v>1.3344694799999999</v>
      </c>
      <c r="P27" s="74">
        <v>1.5397280900000001</v>
      </c>
      <c r="Q27" s="74">
        <v>1.7156308600000001</v>
      </c>
      <c r="R27" s="74">
        <v>1.86884132</v>
      </c>
      <c r="S27" s="74">
        <v>2.1352270899999999</v>
      </c>
      <c r="T27" s="74">
        <v>2.7035604100000001</v>
      </c>
      <c r="U27" s="74">
        <v>3.0165880400000002</v>
      </c>
      <c r="V27" s="74">
        <v>10.759206208840878</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0</v>
      </c>
      <c r="J28" s="74">
        <v>0</v>
      </c>
      <c r="K28" s="74">
        <v>0</v>
      </c>
      <c r="L28" s="74">
        <v>0</v>
      </c>
      <c r="M28" s="74">
        <v>1.4934799999999999E-3</v>
      </c>
      <c r="N28" s="74">
        <v>1.6689160000000001E-2</v>
      </c>
      <c r="O28" s="74">
        <v>8.9709869999999997E-2</v>
      </c>
      <c r="P28" s="74">
        <v>0.24847997000000002</v>
      </c>
      <c r="Q28" s="74">
        <v>0.67078263000000005</v>
      </c>
      <c r="R28" s="74">
        <v>0.79548521000000005</v>
      </c>
      <c r="S28" s="74">
        <v>0.94171547999999994</v>
      </c>
      <c r="T28" s="74">
        <v>1.1990859599999999</v>
      </c>
      <c r="U28" s="74">
        <v>1.34916207</v>
      </c>
      <c r="V28" s="74">
        <v>4.8120302566327915</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[1]Turquía!C29</f>
        <v>Otras renovables</v>
      </c>
      <c r="D29" s="74">
        <v>1.4791999999996364E-2</v>
      </c>
      <c r="E29" s="74">
        <v>1.5051120000000751E-2</v>
      </c>
      <c r="F29" s="74">
        <v>2.2442050000002212E-2</v>
      </c>
      <c r="G29" s="74">
        <v>1.9559409999995836E-2</v>
      </c>
      <c r="H29" s="74">
        <v>4.4009389999999371E-2</v>
      </c>
      <c r="I29" s="74">
        <v>6.7012310000002628E-2</v>
      </c>
      <c r="J29" s="74">
        <v>6.8830100000003114E-2</v>
      </c>
      <c r="K29" s="74">
        <v>8.6975500000001205E-2</v>
      </c>
      <c r="L29" s="74">
        <v>0.14117142000000271</v>
      </c>
      <c r="M29" s="74">
        <v>0.23237053000000074</v>
      </c>
      <c r="N29" s="74">
        <v>0.33711992000000279</v>
      </c>
      <c r="O29" s="74">
        <v>0.47571106999999913</v>
      </c>
      <c r="P29" s="74">
        <v>0.5999194800000005</v>
      </c>
      <c r="Q29" s="74">
        <v>0.72078146999999504</v>
      </c>
      <c r="R29" s="74">
        <v>0.86457527999999684</v>
      </c>
      <c r="S29" s="74">
        <v>0.97217927000000159</v>
      </c>
      <c r="T29" s="74">
        <v>1.0409916499999987</v>
      </c>
      <c r="U29" s="74">
        <v>1.0738294199999991</v>
      </c>
      <c r="V29" s="74">
        <v>3.8300066199625951</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67.353307409999999</v>
      </c>
      <c r="E30" s="71">
        <v>74.680306559999991</v>
      </c>
      <c r="F30" s="71">
        <v>78.661093789999995</v>
      </c>
      <c r="G30" s="71">
        <v>75.788401809999996</v>
      </c>
      <c r="H30" s="71">
        <v>76.304567349999999</v>
      </c>
      <c r="I30" s="71">
        <v>80.572043930000007</v>
      </c>
      <c r="J30" s="71">
        <v>84.384739360000012</v>
      </c>
      <c r="K30" s="71">
        <v>88.618557490000001</v>
      </c>
      <c r="L30" s="71">
        <v>87.835570200000006</v>
      </c>
      <c r="M30" s="71">
        <v>88.333606270000004</v>
      </c>
      <c r="N30" s="71">
        <v>95.810064769999997</v>
      </c>
      <c r="O30" s="71">
        <v>100.32330476</v>
      </c>
      <c r="P30" s="71">
        <v>107.63486732999999</v>
      </c>
      <c r="Q30" s="71">
        <v>105.58273042</v>
      </c>
      <c r="R30" s="71">
        <v>106.58104377000001</v>
      </c>
      <c r="S30" s="71">
        <v>109.93499824</v>
      </c>
      <c r="T30" s="71">
        <v>117.66108088999999</v>
      </c>
      <c r="U30" s="71">
        <v>113.89018879</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[1]Turquía!C31</f>
        <v>Industria</v>
      </c>
      <c r="D31" s="74">
        <v>22.695194579999999</v>
      </c>
      <c r="E31" s="74">
        <v>25.388393179999998</v>
      </c>
      <c r="F31" s="74">
        <v>25.58641081</v>
      </c>
      <c r="G31" s="74">
        <v>19.423477869999999</v>
      </c>
      <c r="H31" s="74">
        <v>20.665485519999997</v>
      </c>
      <c r="I31" s="74">
        <v>24.391844160000002</v>
      </c>
      <c r="J31" s="74">
        <v>26.590081610000002</v>
      </c>
      <c r="K31" s="74">
        <v>27.893635590000002</v>
      </c>
      <c r="L31" s="74">
        <v>26.292449639999997</v>
      </c>
      <c r="M31" s="74">
        <v>27.304935109999999</v>
      </c>
      <c r="N31" s="74">
        <v>28.394373869999999</v>
      </c>
      <c r="O31" s="74">
        <v>28.591471160000001</v>
      </c>
      <c r="P31" s="74">
        <v>34.785783190000004</v>
      </c>
      <c r="Q31" s="74">
        <v>35.000329870000002</v>
      </c>
      <c r="R31" s="74">
        <v>32.938423820000004</v>
      </c>
      <c r="S31" s="74">
        <v>34.978643720000001</v>
      </c>
      <c r="T31" s="74">
        <v>39.130480550000001</v>
      </c>
      <c r="U31" s="74">
        <v>37.82045222</v>
      </c>
      <c r="V31" s="74">
        <v>33.207822922952943</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12.724931529999999</v>
      </c>
      <c r="E32" s="74">
        <v>14.329386829999999</v>
      </c>
      <c r="F32" s="74">
        <v>16.293668650000001</v>
      </c>
      <c r="G32" s="74">
        <v>15.37606647</v>
      </c>
      <c r="H32" s="74">
        <v>15.231127170000001</v>
      </c>
      <c r="I32" s="74">
        <v>14.8964658</v>
      </c>
      <c r="J32" s="74">
        <v>15.2427911</v>
      </c>
      <c r="K32" s="74">
        <v>17.598137159999997</v>
      </c>
      <c r="L32" s="74">
        <v>19.524087009999999</v>
      </c>
      <c r="M32" s="74">
        <v>20.693337329999999</v>
      </c>
      <c r="N32" s="74">
        <v>24.173877240000003</v>
      </c>
      <c r="O32" s="74">
        <v>26.67477864</v>
      </c>
      <c r="P32" s="74">
        <v>27.887962909999999</v>
      </c>
      <c r="Q32" s="74">
        <v>28.176326290000002</v>
      </c>
      <c r="R32" s="74">
        <v>28.107237560000002</v>
      </c>
      <c r="S32" s="74">
        <v>26.52433156</v>
      </c>
      <c r="T32" s="74">
        <v>29.92925177</v>
      </c>
      <c r="U32" s="74">
        <v>29.596211879999998</v>
      </c>
      <c r="V32" s="74">
        <v>25.986621143083628</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24.057752820000001</v>
      </c>
      <c r="E33" s="74">
        <v>25.480078070000001</v>
      </c>
      <c r="F33" s="74">
        <v>26.896280770000001</v>
      </c>
      <c r="G33" s="74">
        <v>30.407665230000003</v>
      </c>
      <c r="H33" s="74">
        <v>28.653981470000002</v>
      </c>
      <c r="I33" s="74">
        <v>28.89998619</v>
      </c>
      <c r="J33" s="74">
        <v>30.708647080000002</v>
      </c>
      <c r="K33" s="74">
        <v>31.193432639999997</v>
      </c>
      <c r="L33" s="74">
        <v>30.42063696</v>
      </c>
      <c r="M33" s="74">
        <v>30.188648199999999</v>
      </c>
      <c r="N33" s="74">
        <v>32.350000340000001</v>
      </c>
      <c r="O33" s="74">
        <v>33.129102979999999</v>
      </c>
      <c r="P33" s="74">
        <v>35.726375449999999</v>
      </c>
      <c r="Q33" s="74">
        <v>33.104849119999997</v>
      </c>
      <c r="R33" s="74">
        <v>35.534249809999999</v>
      </c>
      <c r="S33" s="74">
        <v>36.932707649999998</v>
      </c>
      <c r="T33" s="74">
        <v>37.830708119999997</v>
      </c>
      <c r="U33" s="74">
        <v>35.36133993</v>
      </c>
      <c r="V33" s="74">
        <v>31.048627020192331</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26.858345280000002</v>
      </c>
      <c r="E34" s="71">
        <v>28.442850549999999</v>
      </c>
      <c r="F34" s="71">
        <v>28.709822899999999</v>
      </c>
      <c r="G34" s="71">
        <v>28.18521943</v>
      </c>
      <c r="H34" s="71">
        <v>29.320066019999999</v>
      </c>
      <c r="I34" s="71">
        <v>29.123961640000001</v>
      </c>
      <c r="J34" s="71">
        <v>29.006697069999998</v>
      </c>
      <c r="K34" s="71">
        <v>30.673740470000002</v>
      </c>
      <c r="L34" s="71">
        <v>31.527316849999998</v>
      </c>
      <c r="M34" s="71">
        <v>31.1812334</v>
      </c>
      <c r="N34" s="71">
        <v>35.39203174</v>
      </c>
      <c r="O34" s="71">
        <v>38.219418169999997</v>
      </c>
      <c r="P34" s="71">
        <v>40.733764450000002</v>
      </c>
      <c r="Q34" s="71">
        <v>40.056176549999996</v>
      </c>
      <c r="R34" s="71">
        <v>40.12692749</v>
      </c>
      <c r="S34" s="71">
        <v>40.419512110000007</v>
      </c>
      <c r="T34" s="71">
        <v>41.918027299999999</v>
      </c>
      <c r="U34" s="71">
        <v>41.89073235</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4.2110305500000003</v>
      </c>
      <c r="E35" s="74">
        <v>3.2269178799999998</v>
      </c>
      <c r="F35" s="74">
        <v>1.4691326100000002</v>
      </c>
      <c r="G35" s="74">
        <v>1.3777057400000001</v>
      </c>
      <c r="H35" s="74">
        <v>1.37669325</v>
      </c>
      <c r="I35" s="74">
        <v>1.1596684800000001</v>
      </c>
      <c r="J35" s="74">
        <v>1.4827990099999999</v>
      </c>
      <c r="K35" s="74">
        <v>1.6927922499999999</v>
      </c>
      <c r="L35" s="74">
        <v>1.0203014500000001</v>
      </c>
      <c r="M35" s="74">
        <v>0.80458235</v>
      </c>
      <c r="N35" s="74">
        <v>0.99755290000000008</v>
      </c>
      <c r="O35" s="74">
        <v>0.84515381999999994</v>
      </c>
      <c r="P35" s="74">
        <v>4.3990207300000002</v>
      </c>
      <c r="Q35" s="74">
        <v>4.3764868200000002</v>
      </c>
      <c r="R35" s="74">
        <v>3.42556606</v>
      </c>
      <c r="S35" s="74">
        <v>4.1263252100000001</v>
      </c>
      <c r="T35" s="74">
        <v>3.3614648300000001</v>
      </c>
      <c r="U35" s="74">
        <v>3.5619358699999997</v>
      </c>
      <c r="V35" s="74">
        <v>8.5029209808025712</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12.66789228</v>
      </c>
      <c r="E36" s="74">
        <v>14.24882612</v>
      </c>
      <c r="F36" s="74">
        <v>16.20357096</v>
      </c>
      <c r="G36" s="74">
        <v>15.26389097</v>
      </c>
      <c r="H36" s="74">
        <v>15.161143449999999</v>
      </c>
      <c r="I36" s="74">
        <v>14.797599720000001</v>
      </c>
      <c r="J36" s="74">
        <v>15.12580797</v>
      </c>
      <c r="K36" s="74">
        <v>17.42809797</v>
      </c>
      <c r="L36" s="74">
        <v>18.99583054</v>
      </c>
      <c r="M36" s="74">
        <v>20.412174790000002</v>
      </c>
      <c r="N36" s="74">
        <v>23.922225450000003</v>
      </c>
      <c r="O36" s="74">
        <v>26.421799459999999</v>
      </c>
      <c r="P36" s="74">
        <v>27.616211670000002</v>
      </c>
      <c r="Q36" s="74">
        <v>27.84853468</v>
      </c>
      <c r="R36" s="74">
        <v>27.748791440000002</v>
      </c>
      <c r="S36" s="74">
        <v>26.250824470000001</v>
      </c>
      <c r="T36" s="74">
        <v>29.631805069999999</v>
      </c>
      <c r="U36" s="74">
        <v>29.278014729999999</v>
      </c>
      <c r="V36" s="74">
        <v>69.891389067586928</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2.9439811100000002</v>
      </c>
      <c r="E37" s="74">
        <v>1.9980741399999999</v>
      </c>
      <c r="F37" s="74">
        <v>1.7834617100000001</v>
      </c>
      <c r="G37" s="74">
        <v>1.7240947499999999</v>
      </c>
      <c r="H37" s="74">
        <v>1.6535461899999999</v>
      </c>
      <c r="I37" s="74">
        <v>1.48126698</v>
      </c>
      <c r="J37" s="74">
        <v>1.3017425</v>
      </c>
      <c r="K37" s="74">
        <v>0.90233446000000006</v>
      </c>
      <c r="L37" s="74">
        <v>1.03576713</v>
      </c>
      <c r="M37" s="74">
        <v>0.9651982400000001</v>
      </c>
      <c r="N37" s="74">
        <v>0.97399804000000001</v>
      </c>
      <c r="O37" s="74">
        <v>0.93042897000000002</v>
      </c>
      <c r="P37" s="74">
        <v>1.1807024400000001</v>
      </c>
      <c r="Q37" s="74">
        <v>1.0207318300000001</v>
      </c>
      <c r="R37" s="74">
        <v>1.04212047</v>
      </c>
      <c r="S37" s="74">
        <v>0.94391120000000006</v>
      </c>
      <c r="T37" s="74">
        <v>0.88786783000000002</v>
      </c>
      <c r="U37" s="74">
        <v>0.84193563999999987</v>
      </c>
      <c r="V37" s="74">
        <v>2.0098374813922293</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9.9475025200000005</v>
      </c>
      <c r="E38" s="71">
        <v>12.442075000000001</v>
      </c>
      <c r="F38" s="71">
        <v>13.899345810000002</v>
      </c>
      <c r="G38" s="71">
        <v>13.07981586</v>
      </c>
      <c r="H38" s="71">
        <v>11.094349360000001</v>
      </c>
      <c r="I38" s="71">
        <v>12.97786402</v>
      </c>
      <c r="J38" s="71">
        <v>17.51301054</v>
      </c>
      <c r="K38" s="71">
        <v>17.962495560000001</v>
      </c>
      <c r="L38" s="71">
        <v>18.895463619999997</v>
      </c>
      <c r="M38" s="71">
        <v>19.352249049999998</v>
      </c>
      <c r="N38" s="71">
        <v>21.158711070000003</v>
      </c>
      <c r="O38" s="71">
        <v>21.489219290000001</v>
      </c>
      <c r="P38" s="71">
        <v>24.78572149</v>
      </c>
      <c r="Q38" s="71">
        <v>24.562869190000001</v>
      </c>
      <c r="R38" s="71">
        <v>25.591234580000002</v>
      </c>
      <c r="S38" s="71">
        <v>26.51671056</v>
      </c>
      <c r="T38" s="71">
        <v>29.66904929</v>
      </c>
      <c r="U38" s="71">
        <v>27.77028309</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2.7087376599999997</v>
      </c>
      <c r="E39" s="74">
        <v>3.3388637499999998</v>
      </c>
      <c r="F39" s="74">
        <v>3.71761009</v>
      </c>
      <c r="G39" s="74">
        <v>3.19542956</v>
      </c>
      <c r="H39" s="74">
        <v>4.38878536</v>
      </c>
      <c r="I39" s="74">
        <v>6.3106128500000001</v>
      </c>
      <c r="J39" s="74">
        <v>7.8789824600000005</v>
      </c>
      <c r="K39" s="74">
        <v>7.9967928199999996</v>
      </c>
      <c r="L39" s="74">
        <v>8.156593130000001</v>
      </c>
      <c r="M39" s="74">
        <v>8.8482305300000004</v>
      </c>
      <c r="N39" s="74">
        <v>9.0348930799999998</v>
      </c>
      <c r="O39" s="74">
        <v>8.5633181499999989</v>
      </c>
      <c r="P39" s="74">
        <v>10.296764699999999</v>
      </c>
      <c r="Q39" s="74">
        <v>9.6734986900000006</v>
      </c>
      <c r="R39" s="74">
        <v>9.2258890200000003</v>
      </c>
      <c r="S39" s="74">
        <v>9.2835007600000008</v>
      </c>
      <c r="T39" s="74">
        <v>11.017303289999999</v>
      </c>
      <c r="U39" s="74">
        <v>10.312215539999999</v>
      </c>
      <c r="V39" s="74">
        <v>37.133995021150504</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3.1172499999999998E-3</v>
      </c>
      <c r="E40" s="74">
        <v>3.5468099999999996E-3</v>
      </c>
      <c r="F40" s="74">
        <v>9.0499299999999994E-3</v>
      </c>
      <c r="G40" s="74">
        <v>2.5796289999999999E-2</v>
      </c>
      <c r="H40" s="74">
        <v>3.2928569999999997E-2</v>
      </c>
      <c r="I40" s="74">
        <v>5.8705279999999999E-2</v>
      </c>
      <c r="J40" s="74">
        <v>6.1563949999999999E-2</v>
      </c>
      <c r="K40" s="74">
        <v>4.1186899999999999E-2</v>
      </c>
      <c r="L40" s="74">
        <v>7.0980540000000009E-2</v>
      </c>
      <c r="M40" s="74">
        <v>6.9710369999999994E-2</v>
      </c>
      <c r="N40" s="74">
        <v>7.1088589999999993E-2</v>
      </c>
      <c r="O40" s="74">
        <v>6.6789910000000008E-2</v>
      </c>
      <c r="P40" s="74">
        <v>6.9932309999999998E-2</v>
      </c>
      <c r="Q40" s="74">
        <v>7.6179509999999992E-2</v>
      </c>
      <c r="R40" s="74">
        <v>8.036364E-2</v>
      </c>
      <c r="S40" s="74">
        <v>6.7004930000000004E-2</v>
      </c>
      <c r="T40" s="74">
        <v>6.6272289999999998E-2</v>
      </c>
      <c r="U40" s="74">
        <v>6.2030979999999999E-2</v>
      </c>
      <c r="V40" s="74">
        <v>0.22337179566720794</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6.7494644799999994</v>
      </c>
      <c r="E41" s="74">
        <v>8.9680883700000003</v>
      </c>
      <c r="F41" s="74">
        <v>9.9699758400000018</v>
      </c>
      <c r="G41" s="74">
        <v>9.5962417299999991</v>
      </c>
      <c r="H41" s="74">
        <v>6.4668533499999992</v>
      </c>
      <c r="I41" s="74">
        <v>6.3905345799999997</v>
      </c>
      <c r="J41" s="74">
        <v>9.2682341499999996</v>
      </c>
      <c r="K41" s="74">
        <v>9.5267484499999995</v>
      </c>
      <c r="L41" s="74">
        <v>10.35073459</v>
      </c>
      <c r="M41" s="74">
        <v>10.14106456</v>
      </c>
      <c r="N41" s="74">
        <v>11.658936890000001</v>
      </c>
      <c r="O41" s="74">
        <v>12.11851062</v>
      </c>
      <c r="P41" s="74">
        <v>13.915771869999999</v>
      </c>
      <c r="Q41" s="74">
        <v>13.747344589999999</v>
      </c>
      <c r="R41" s="74">
        <v>15.644450280000001</v>
      </c>
      <c r="S41" s="74">
        <v>16.385660860000002</v>
      </c>
      <c r="T41" s="74">
        <v>17.662938390000001</v>
      </c>
      <c r="U41" s="74">
        <v>16.532541860000002</v>
      </c>
      <c r="V41" s="74">
        <v>59.533213278453481</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26.858349999999998</v>
      </c>
      <c r="E42" s="71">
        <v>28.44285</v>
      </c>
      <c r="F42" s="71">
        <v>28.709820000000001</v>
      </c>
      <c r="G42" s="71">
        <v>28.185220000000001</v>
      </c>
      <c r="H42" s="71">
        <v>29.320070000000001</v>
      </c>
      <c r="I42" s="71">
        <v>29.12396</v>
      </c>
      <c r="J42" s="71">
        <v>29.006700000000002</v>
      </c>
      <c r="K42" s="71">
        <v>30.673740000000002</v>
      </c>
      <c r="L42" s="71">
        <v>31.52732</v>
      </c>
      <c r="M42" s="71">
        <v>31.181229999999999</v>
      </c>
      <c r="N42" s="71">
        <v>35.392029999999998</v>
      </c>
      <c r="O42" s="71">
        <v>38.21942</v>
      </c>
      <c r="P42" s="71">
        <v>40.733760000000004</v>
      </c>
      <c r="Q42" s="71">
        <v>40.056179999999998</v>
      </c>
      <c r="R42" s="71">
        <v>40.126930000000002</v>
      </c>
      <c r="S42" s="71">
        <v>40.419510000000002</v>
      </c>
      <c r="T42" s="71">
        <v>41.918030000000002</v>
      </c>
      <c r="U42" s="71">
        <v>41.890730000000005</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2.9001550000000003</v>
      </c>
      <c r="E43" s="74">
        <v>2.9544039999999998</v>
      </c>
      <c r="F43" s="74">
        <v>2.6723090000000003</v>
      </c>
      <c r="G43" s="74">
        <v>2.543196</v>
      </c>
      <c r="H43" s="74">
        <v>2.6571190000000002</v>
      </c>
      <c r="I43" s="74">
        <v>2.2144470000000003</v>
      </c>
      <c r="J43" s="74">
        <v>2.0950990000000003</v>
      </c>
      <c r="K43" s="74">
        <v>1.9377770000000001</v>
      </c>
      <c r="L43" s="74">
        <v>2.0308280000000001</v>
      </c>
      <c r="M43" s="74">
        <v>2.022672</v>
      </c>
      <c r="N43" s="74">
        <v>2.1617860000000002</v>
      </c>
      <c r="O43" s="74">
        <v>2.3069839999999999</v>
      </c>
      <c r="P43" s="74">
        <v>2.3797459999999999</v>
      </c>
      <c r="Q43" s="74">
        <v>2.3297080000000001</v>
      </c>
      <c r="R43" s="74">
        <v>2.3891610000000001</v>
      </c>
      <c r="S43" s="74">
        <v>2.3954870000000001</v>
      </c>
      <c r="T43" s="74">
        <v>3.0225999999999997</v>
      </c>
      <c r="U43" s="74">
        <v>3.2670400000000002</v>
      </c>
      <c r="V43" s="74">
        <v>7.7989569530060701</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10.527200000000001</v>
      </c>
      <c r="E44" s="74">
        <v>12.178840000000001</v>
      </c>
      <c r="F44" s="74">
        <v>14.159120000000001</v>
      </c>
      <c r="G44" s="74">
        <v>15.17446</v>
      </c>
      <c r="H44" s="74">
        <v>14.212669999999999</v>
      </c>
      <c r="I44" s="74">
        <v>15.165010000000001</v>
      </c>
      <c r="J44" s="74">
        <v>15.862209999999999</v>
      </c>
      <c r="K44" s="74">
        <v>16.53105</v>
      </c>
      <c r="L44" s="74">
        <v>17.265150000000002</v>
      </c>
      <c r="M44" s="74">
        <v>18.068480000000001</v>
      </c>
      <c r="N44" s="74">
        <v>20.273040000000002</v>
      </c>
      <c r="O44" s="74">
        <v>22.143000000000001</v>
      </c>
      <c r="P44" s="74">
        <v>23.86383</v>
      </c>
      <c r="Q44" s="74">
        <v>23.71575</v>
      </c>
      <c r="R44" s="74">
        <v>23.635210000000001</v>
      </c>
      <c r="S44" s="74">
        <v>23.18835</v>
      </c>
      <c r="T44" s="74">
        <v>25.632349999999999</v>
      </c>
      <c r="U44" s="74">
        <v>24.835009999999997</v>
      </c>
      <c r="V44" s="74">
        <v>59.285216562232243</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4.0294540000000003</v>
      </c>
      <c r="E45" s="74">
        <v>3.1064509999999999</v>
      </c>
      <c r="F45" s="74">
        <v>1.3934369999999998</v>
      </c>
      <c r="G45" s="74">
        <v>0.76718419999999998</v>
      </c>
      <c r="H45" s="74">
        <v>0.96468699999999996</v>
      </c>
      <c r="I45" s="74">
        <v>0.28285579999999999</v>
      </c>
      <c r="J45" s="74">
        <v>0.66495919999999997</v>
      </c>
      <c r="K45" s="74">
        <v>0.74336479999999994</v>
      </c>
      <c r="L45" s="74">
        <v>0.68535559999999995</v>
      </c>
      <c r="M45" s="74">
        <v>0.49486330000000001</v>
      </c>
      <c r="N45" s="74">
        <v>0.49436979999999997</v>
      </c>
      <c r="O45" s="74">
        <v>0.22256620000000002</v>
      </c>
      <c r="P45" s="74">
        <v>0.32237509999999997</v>
      </c>
      <c r="Q45" s="74">
        <v>0.32157729999999995</v>
      </c>
      <c r="R45" s="74">
        <v>0.30875369999999996</v>
      </c>
      <c r="S45" s="74">
        <v>0.1592953</v>
      </c>
      <c r="T45" s="74">
        <v>0.15178069999999999</v>
      </c>
      <c r="U45" s="74">
        <v>0.12584229999999999</v>
      </c>
      <c r="V45" s="74">
        <v>0.30040608029509147</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0.95979269999999994</v>
      </c>
      <c r="E46" s="74">
        <v>0.81704880000000002</v>
      </c>
      <c r="F46" s="74">
        <v>1.0609919999999999</v>
      </c>
      <c r="G46" s="74">
        <v>0.8149183000000001</v>
      </c>
      <c r="H46" s="74">
        <v>0.75845989999999996</v>
      </c>
      <c r="I46" s="74">
        <v>0.42823159999999999</v>
      </c>
      <c r="J46" s="74">
        <v>0.33448939999999999</v>
      </c>
      <c r="K46" s="74">
        <v>0.40586130000000004</v>
      </c>
      <c r="L46" s="74">
        <v>0.37709949999999998</v>
      </c>
      <c r="M46" s="74">
        <v>1.031118</v>
      </c>
      <c r="N46" s="74">
        <v>1.2579339999999999</v>
      </c>
      <c r="O46" s="74">
        <v>1.430634</v>
      </c>
      <c r="P46" s="74">
        <v>1.2719119999999999</v>
      </c>
      <c r="Q46" s="74">
        <v>1.318368</v>
      </c>
      <c r="R46" s="74">
        <v>1.235533</v>
      </c>
      <c r="S46" s="74">
        <v>0.71444039999999998</v>
      </c>
      <c r="T46" s="74">
        <v>0.9410018</v>
      </c>
      <c r="U46" s="74">
        <v>1.0600909999999999</v>
      </c>
      <c r="V46" s="74">
        <v>2.5306099941442888</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4.6513439999999999</v>
      </c>
      <c r="E47" s="74">
        <v>3.9087869999999998</v>
      </c>
      <c r="F47" s="74">
        <v>3.830387</v>
      </c>
      <c r="G47" s="74">
        <v>3.7867069999999998</v>
      </c>
      <c r="H47" s="74">
        <v>4.0700659999999997</v>
      </c>
      <c r="I47" s="74">
        <v>4.1171059999999997</v>
      </c>
      <c r="J47" s="74">
        <v>4.127186</v>
      </c>
      <c r="K47" s="74">
        <v>4.0622259999999999</v>
      </c>
      <c r="L47" s="74">
        <v>4.1793010000000006</v>
      </c>
      <c r="M47" s="74">
        <v>4.2394509999999999</v>
      </c>
      <c r="N47" s="74">
        <v>4.441751</v>
      </c>
      <c r="O47" s="74">
        <v>4.652431</v>
      </c>
      <c r="P47" s="74">
        <v>4.6116029999999997</v>
      </c>
      <c r="Q47" s="74">
        <v>4.6751310000000004</v>
      </c>
      <c r="R47" s="74">
        <v>4.7211879999999997</v>
      </c>
      <c r="S47" s="74">
        <v>4.3708299999999998</v>
      </c>
      <c r="T47" s="74">
        <v>4.3751910000000001</v>
      </c>
      <c r="U47" s="74">
        <v>4.3211980000000008</v>
      </c>
      <c r="V47" s="74">
        <v>10.315403909170358</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55.867330000000003</v>
      </c>
      <c r="E48" s="71">
        <v>62.443390000000001</v>
      </c>
      <c r="F48" s="71">
        <v>67.753860000000003</v>
      </c>
      <c r="G48" s="71">
        <v>66.930849999999992</v>
      </c>
      <c r="H48" s="71">
        <v>62.778919999999999</v>
      </c>
      <c r="I48" s="71">
        <v>67.518280000000004</v>
      </c>
      <c r="J48" s="71">
        <v>73.074880000000007</v>
      </c>
      <c r="K48" s="71">
        <v>78.066409999999991</v>
      </c>
      <c r="L48" s="71">
        <v>77.319079999999985</v>
      </c>
      <c r="M48" s="71">
        <v>81.89464000000001</v>
      </c>
      <c r="N48" s="71">
        <v>89.758439999999993</v>
      </c>
      <c r="O48" s="71">
        <v>89.399560000000008</v>
      </c>
      <c r="P48" s="71">
        <v>99.461829999999992</v>
      </c>
      <c r="Q48" s="71">
        <v>91.289899999999989</v>
      </c>
      <c r="R48" s="71">
        <v>90.791910000000001</v>
      </c>
      <c r="S48" s="71">
        <v>87.998199999999997</v>
      </c>
      <c r="T48" s="71">
        <v>99.543220000000005</v>
      </c>
      <c r="U48" s="71">
        <v>99.982349999999997</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33.733750000000001</v>
      </c>
      <c r="E49" s="74">
        <v>37.26482</v>
      </c>
      <c r="F49" s="74">
        <v>37.961169999999996</v>
      </c>
      <c r="G49" s="74">
        <v>36.318809999999999</v>
      </c>
      <c r="H49" s="74">
        <v>33.25515</v>
      </c>
      <c r="I49" s="74">
        <v>36.198569999999997</v>
      </c>
      <c r="J49" s="74">
        <v>36.949150000000003</v>
      </c>
      <c r="K49" s="74">
        <v>40.254199999999997</v>
      </c>
      <c r="L49" s="74">
        <v>40.045089999999995</v>
      </c>
      <c r="M49" s="74">
        <v>41.334879999999998</v>
      </c>
      <c r="N49" s="74">
        <v>49.882449999999999</v>
      </c>
      <c r="O49" s="74">
        <v>51.233699999999999</v>
      </c>
      <c r="P49" s="74">
        <v>53.974359999999997</v>
      </c>
      <c r="Q49" s="74">
        <v>49.889060000000001</v>
      </c>
      <c r="R49" s="74">
        <v>53.568010000000001</v>
      </c>
      <c r="S49" s="74">
        <v>48.372250000000001</v>
      </c>
      <c r="T49" s="74">
        <v>51.207360000000001</v>
      </c>
      <c r="U49" s="74">
        <v>54.973150000000004</v>
      </c>
      <c r="V49" s="74">
        <v>54.982854473814633</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22.133580000000002</v>
      </c>
      <c r="E50" s="74">
        <v>25.178570000000001</v>
      </c>
      <c r="F50" s="74">
        <v>29.79269</v>
      </c>
      <c r="G50" s="74">
        <v>30.61204</v>
      </c>
      <c r="H50" s="74">
        <v>29.523769999999999</v>
      </c>
      <c r="I50" s="74">
        <v>31.319710000000001</v>
      </c>
      <c r="J50" s="74">
        <v>36.125730000000004</v>
      </c>
      <c r="K50" s="74">
        <v>37.81221</v>
      </c>
      <c r="L50" s="74">
        <v>37.273989999999998</v>
      </c>
      <c r="M50" s="74">
        <v>40.559760000000004</v>
      </c>
      <c r="N50" s="74">
        <v>39.875989999999994</v>
      </c>
      <c r="O50" s="74">
        <v>38.165860000000002</v>
      </c>
      <c r="P50" s="74">
        <v>45.487470000000002</v>
      </c>
      <c r="Q50" s="74">
        <v>41.400839999999995</v>
      </c>
      <c r="R50" s="74">
        <v>37.2239</v>
      </c>
      <c r="S50" s="74">
        <v>39.625949999999996</v>
      </c>
      <c r="T50" s="74">
        <v>48.335860000000004</v>
      </c>
      <c r="U50" s="74">
        <v>45.0092</v>
      </c>
      <c r="V50" s="74">
        <v>45.017145526185374</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0.67160350000000002</v>
      </c>
      <c r="E51" s="74">
        <v>0.9222342</v>
      </c>
      <c r="F51" s="74">
        <v>0.62711919999999999</v>
      </c>
      <c r="G51" s="74">
        <v>0.32766440000000002</v>
      </c>
      <c r="H51" s="74">
        <v>0.22242119999999999</v>
      </c>
      <c r="I51" s="74">
        <v>0.29294500000000001</v>
      </c>
      <c r="J51" s="74">
        <v>0.14755750000000001</v>
      </c>
      <c r="K51" s="74">
        <v>5.2079109999999998E-2</v>
      </c>
      <c r="L51" s="74">
        <v>2.1685300000000001E-2</v>
      </c>
      <c r="M51" s="74">
        <v>0</v>
      </c>
      <c r="N51" s="74">
        <v>0</v>
      </c>
      <c r="O51" s="74">
        <v>0</v>
      </c>
      <c r="P51" s="74">
        <v>0</v>
      </c>
      <c r="Q51" s="74">
        <v>0</v>
      </c>
      <c r="R51" s="74">
        <v>0</v>
      </c>
      <c r="S51" s="74">
        <v>0</v>
      </c>
      <c r="T51" s="74">
        <v>5.0237999999999993E-3</v>
      </c>
      <c r="U51" s="74">
        <v>0</v>
      </c>
      <c r="V51" s="74">
        <v>0</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4.3532600000000006</v>
      </c>
      <c r="E52" s="74">
        <v>6.7577389999999999</v>
      </c>
      <c r="F52" s="74">
        <v>8.3390240000000002</v>
      </c>
      <c r="G52" s="74">
        <v>8.7495700000000003</v>
      </c>
      <c r="H52" s="74">
        <v>9.5727630000000001</v>
      </c>
      <c r="I52" s="74">
        <v>10.16601</v>
      </c>
      <c r="J52" s="74">
        <v>10.6616</v>
      </c>
      <c r="K52" s="74">
        <v>11.58769</v>
      </c>
      <c r="L52" s="74">
        <v>12.209629999999999</v>
      </c>
      <c r="M52" s="74">
        <v>13.332420000000001</v>
      </c>
      <c r="N52" s="74">
        <v>12.755750000000001</v>
      </c>
      <c r="O52" s="74">
        <v>13.316240000000001</v>
      </c>
      <c r="P52" s="74">
        <v>14.88176</v>
      </c>
      <c r="Q52" s="74">
        <v>15.29274</v>
      </c>
      <c r="R52" s="74">
        <v>11.48536</v>
      </c>
      <c r="S52" s="74">
        <v>9.0810509999999987</v>
      </c>
      <c r="T52" s="74">
        <v>11.21434</v>
      </c>
      <c r="U52" s="74">
        <v>10.96698</v>
      </c>
      <c r="V52" s="74">
        <v>10.968916013676413</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0.74237229999999998</v>
      </c>
      <c r="E53" s="74">
        <v>0.46447890000000003</v>
      </c>
      <c r="F53" s="74">
        <v>0.48929079999999997</v>
      </c>
      <c r="G53" s="74">
        <v>0.79001120000000002</v>
      </c>
      <c r="H53" s="74">
        <v>0.62625260000000005</v>
      </c>
      <c r="I53" s="74">
        <v>0.6461020999999999</v>
      </c>
      <c r="J53" s="74">
        <v>0.67091400000000001</v>
      </c>
      <c r="K53" s="74">
        <v>0.90613089999999996</v>
      </c>
      <c r="L53" s="74">
        <v>0.73395529999999998</v>
      </c>
      <c r="M53" s="74">
        <v>1.1251420000000001</v>
      </c>
      <c r="N53" s="74">
        <v>1.628398</v>
      </c>
      <c r="O53" s="74">
        <v>1.6960730000000002</v>
      </c>
      <c r="P53" s="74">
        <v>2.0689009999999999</v>
      </c>
      <c r="Q53" s="74">
        <v>2.3713859999999998</v>
      </c>
      <c r="R53" s="74">
        <v>2.0192290000000002</v>
      </c>
      <c r="S53" s="74">
        <v>1.97505</v>
      </c>
      <c r="T53" s="74">
        <v>1.5817099999999999</v>
      </c>
      <c r="U53" s="74">
        <v>2.2637830000000001</v>
      </c>
      <c r="V53" s="74">
        <v>2.2641826282338835</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1.9174549999999999E-2</v>
      </c>
      <c r="E54" s="74">
        <v>0.29187920000000001</v>
      </c>
      <c r="F54" s="74">
        <v>0.1459396</v>
      </c>
      <c r="G54" s="74">
        <v>5.3262600000000002E-3</v>
      </c>
      <c r="H54" s="74">
        <v>0.6615219</v>
      </c>
      <c r="I54" s="74">
        <v>0.46125439999999995</v>
      </c>
      <c r="J54" s="74">
        <v>0.60506349999999998</v>
      </c>
      <c r="K54" s="74">
        <v>0.62743380000000004</v>
      </c>
      <c r="L54" s="74">
        <v>0.5560619</v>
      </c>
      <c r="M54" s="74">
        <v>0.90542420000000001</v>
      </c>
      <c r="N54" s="74">
        <v>0.1907567</v>
      </c>
      <c r="O54" s="74">
        <v>0.35899020000000004</v>
      </c>
      <c r="P54" s="74">
        <v>0.20665899999999998</v>
      </c>
      <c r="Q54" s="74">
        <v>0.5128762</v>
      </c>
      <c r="R54" s="74">
        <v>0.3718186</v>
      </c>
      <c r="S54" s="74">
        <v>0.12878620000000002</v>
      </c>
      <c r="T54" s="74">
        <v>0.21785929999999998</v>
      </c>
      <c r="U54" s="74">
        <v>0.46745949999999997</v>
      </c>
      <c r="V54" s="74">
        <v>0.46754202116673593</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4.0667059999999999</v>
      </c>
      <c r="E55" s="74">
        <v>3.1359889999999999</v>
      </c>
      <c r="F55" s="74">
        <v>3.2726289999999998</v>
      </c>
      <c r="G55" s="74">
        <v>3.0060700000000002</v>
      </c>
      <c r="H55" s="74">
        <v>3.443988</v>
      </c>
      <c r="I55" s="74">
        <v>3.4686280000000003</v>
      </c>
      <c r="J55" s="74">
        <v>3.413748</v>
      </c>
      <c r="K55" s="74">
        <v>3.3521489999999998</v>
      </c>
      <c r="L55" s="74">
        <v>3.4439499999999996</v>
      </c>
      <c r="M55" s="74">
        <v>3.524022</v>
      </c>
      <c r="N55" s="74">
        <v>3.8491469999999999</v>
      </c>
      <c r="O55" s="74">
        <v>3.8054220000000001</v>
      </c>
      <c r="P55" s="74">
        <v>3.8264330000000002</v>
      </c>
      <c r="Q55" s="74">
        <v>3.7337919999999998</v>
      </c>
      <c r="R55" s="74">
        <v>3.5112350000000001</v>
      </c>
      <c r="S55" s="74">
        <v>3.3943119999999998</v>
      </c>
      <c r="T55" s="74">
        <v>3.4695230000000001</v>
      </c>
      <c r="U55" s="74">
        <v>3.5858939999999997</v>
      </c>
      <c r="V55" s="74">
        <v>3.5865270220193861</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5.5760100000000001</v>
      </c>
      <c r="E56" s="71">
        <v>6.7790429999999997</v>
      </c>
      <c r="F56" s="71">
        <v>6.3379754000000004</v>
      </c>
      <c r="G56" s="71">
        <v>7.1172944000000005</v>
      </c>
      <c r="H56" s="71">
        <v>5.5470275000000004</v>
      </c>
      <c r="I56" s="71">
        <v>7.1603339000000004</v>
      </c>
      <c r="J56" s="71">
        <v>8.3051487000000002</v>
      </c>
      <c r="K56" s="71">
        <v>8.5526771999999998</v>
      </c>
      <c r="L56" s="71">
        <v>9.0548718999999984</v>
      </c>
      <c r="M56" s="71">
        <v>7.7137257000000004</v>
      </c>
      <c r="N56" s="71">
        <v>8.2571120000000011</v>
      </c>
      <c r="O56" s="71">
        <v>7.1731341999999998</v>
      </c>
      <c r="P56" s="71">
        <v>7.4389125000000007</v>
      </c>
      <c r="Q56" s="71">
        <v>5.6306557000000002</v>
      </c>
      <c r="R56" s="71">
        <v>9.2910050000000002</v>
      </c>
      <c r="S56" s="71">
        <v>8.2329124999999994</v>
      </c>
      <c r="T56" s="71">
        <v>7.9488447999999998</v>
      </c>
      <c r="U56" s="71">
        <v>10.1534613</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5.5760100000000001</v>
      </c>
      <c r="E57" s="74">
        <v>6.7790429999999997</v>
      </c>
      <c r="F57" s="74">
        <v>6.3124380000000002</v>
      </c>
      <c r="G57" s="74">
        <v>6.7581800000000003</v>
      </c>
      <c r="H57" s="74">
        <v>4.9636440000000004</v>
      </c>
      <c r="I57" s="74">
        <v>6.6262410000000003</v>
      </c>
      <c r="J57" s="74">
        <v>7.7171649999999996</v>
      </c>
      <c r="K57" s="74">
        <v>8.0455620000000003</v>
      </c>
      <c r="L57" s="74">
        <v>8.4933929999999993</v>
      </c>
      <c r="M57" s="74">
        <v>7.1928530000000004</v>
      </c>
      <c r="N57" s="74">
        <v>7.7433760000000005</v>
      </c>
      <c r="O57" s="74">
        <v>6.6158900000000003</v>
      </c>
      <c r="P57" s="74">
        <v>6.9196090000000003</v>
      </c>
      <c r="Q57" s="74">
        <v>5.0762920000000005</v>
      </c>
      <c r="R57" s="74">
        <v>8.6629740000000002</v>
      </c>
      <c r="S57" s="74">
        <v>7.7574019999999999</v>
      </c>
      <c r="T57" s="74">
        <v>7.633597</v>
      </c>
      <c r="U57" s="74">
        <v>9.6742849999999994</v>
      </c>
      <c r="V57" s="74">
        <v>95.280660596007777</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2.5537400000000002E-2</v>
      </c>
      <c r="G58" s="74">
        <v>0.3591144</v>
      </c>
      <c r="H58" s="74">
        <v>0.58338350000000005</v>
      </c>
      <c r="I58" s="74">
        <v>0.53409289999999998</v>
      </c>
      <c r="J58" s="74">
        <v>0.5879837</v>
      </c>
      <c r="K58" s="74">
        <v>0.50711519999999999</v>
      </c>
      <c r="L58" s="74">
        <v>0.5614789</v>
      </c>
      <c r="M58" s="74">
        <v>0.52087269999999997</v>
      </c>
      <c r="N58" s="74">
        <v>0.51373599999999997</v>
      </c>
      <c r="O58" s="74">
        <v>0.55724419999999997</v>
      </c>
      <c r="P58" s="74">
        <v>0.51930350000000003</v>
      </c>
      <c r="Q58" s="74">
        <v>0.55436370000000001</v>
      </c>
      <c r="R58" s="74">
        <v>0.62803099999999989</v>
      </c>
      <c r="S58" s="74">
        <v>0.4755105</v>
      </c>
      <c r="T58" s="74">
        <v>0.31524779999999997</v>
      </c>
      <c r="U58" s="74">
        <v>0.4791763</v>
      </c>
      <c r="V58" s="74">
        <v>4.7193394039922127</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1.8130039999999998</v>
      </c>
      <c r="E59" s="74">
        <v>1.8151740000000001</v>
      </c>
      <c r="F59" s="74">
        <v>2.1992570000000002</v>
      </c>
      <c r="G59" s="74">
        <v>2.7905720000000001</v>
      </c>
      <c r="H59" s="74">
        <v>2.126563</v>
      </c>
      <c r="I59" s="74">
        <v>2.1829830000000001</v>
      </c>
      <c r="J59" s="74">
        <v>2.6256550000000001</v>
      </c>
      <c r="K59" s="74">
        <v>2.8545859999999998</v>
      </c>
      <c r="L59" s="74">
        <v>2.717168</v>
      </c>
      <c r="M59" s="74">
        <v>2.2345709999999999</v>
      </c>
      <c r="N59" s="74">
        <v>3.3247579999999997</v>
      </c>
      <c r="O59" s="74">
        <v>3.0923859999999999</v>
      </c>
      <c r="P59" s="74">
        <v>3.3941340000000002</v>
      </c>
      <c r="Q59" s="74">
        <v>2.6013470000000001</v>
      </c>
      <c r="R59" s="74">
        <v>3.1467519999999998</v>
      </c>
      <c r="S59" s="74">
        <v>1.975857</v>
      </c>
      <c r="T59" s="74">
        <v>1.770651</v>
      </c>
      <c r="U59" s="74">
        <v>2.0846269999999998</v>
      </c>
      <c r="V59" s="74">
        <v>20.531195603217594</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1.341888</v>
      </c>
      <c r="E60" s="74">
        <v>1.8616330000000001</v>
      </c>
      <c r="F60" s="74">
        <v>0.6079445</v>
      </c>
      <c r="G60" s="74">
        <v>0.5501950000000001</v>
      </c>
      <c r="H60" s="74">
        <v>0.41474620000000001</v>
      </c>
      <c r="I60" s="74">
        <v>0.36119670000000004</v>
      </c>
      <c r="J60" s="74">
        <v>0.1301988</v>
      </c>
      <c r="K60" s="74">
        <v>0.2383478</v>
      </c>
      <c r="L60" s="74">
        <v>9.548609999999999E-2</v>
      </c>
      <c r="M60" s="74">
        <v>5.6936319999999999E-2</v>
      </c>
      <c r="N60" s="74">
        <v>7.4398349999999988E-2</v>
      </c>
      <c r="O60" s="74">
        <v>7.4548580000000003E-2</v>
      </c>
      <c r="P60" s="74">
        <v>0.2412475</v>
      </c>
      <c r="Q60" s="74">
        <v>0.1246776</v>
      </c>
      <c r="R60" s="74">
        <v>1.4193659999999999</v>
      </c>
      <c r="S60" s="74">
        <v>2.6903040000000003</v>
      </c>
      <c r="T60" s="74">
        <v>2.4767519999999998</v>
      </c>
      <c r="U60" s="74">
        <v>2.4621919999999999</v>
      </c>
      <c r="V60" s="74">
        <v>24.249779727825427</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1.416264</v>
      </c>
      <c r="E61" s="74">
        <v>2.0891630000000001</v>
      </c>
      <c r="F61" s="74">
        <v>2.5357769999999999</v>
      </c>
      <c r="G61" s="74">
        <v>2.5119579999999999</v>
      </c>
      <c r="H61" s="74">
        <v>1.1621900000000001</v>
      </c>
      <c r="I61" s="74">
        <v>2.2380340000000003</v>
      </c>
      <c r="J61" s="74">
        <v>2.1318389999999998</v>
      </c>
      <c r="K61" s="74">
        <v>1.1949419999999999</v>
      </c>
      <c r="L61" s="74">
        <v>1.892414</v>
      </c>
      <c r="M61" s="74">
        <v>2.6097320000000002</v>
      </c>
      <c r="N61" s="74">
        <v>2.4845250000000001</v>
      </c>
      <c r="O61" s="74">
        <v>1.6414249999999999</v>
      </c>
      <c r="P61" s="74">
        <v>1.4693620000000001</v>
      </c>
      <c r="Q61" s="74">
        <v>1.0969139999999999</v>
      </c>
      <c r="R61" s="74">
        <v>2.0971579999999999</v>
      </c>
      <c r="S61" s="74">
        <v>0.21200769999999999</v>
      </c>
      <c r="T61" s="74">
        <v>1.245403</v>
      </c>
      <c r="U61" s="74">
        <v>1.5084359999999999</v>
      </c>
      <c r="V61" s="74">
        <v>14.856372181179239</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3.5153339999999998E-2</v>
      </c>
      <c r="E62" s="74">
        <v>9.3742239999999991E-2</v>
      </c>
      <c r="F62" s="74">
        <v>0.37816469999999996</v>
      </c>
      <c r="G62" s="74">
        <v>0.573106</v>
      </c>
      <c r="H62" s="74">
        <v>0.70626250000000002</v>
      </c>
      <c r="I62" s="74">
        <v>1.408264</v>
      </c>
      <c r="J62" s="74">
        <v>2.12731</v>
      </c>
      <c r="K62" s="74">
        <v>2.5960210000000004</v>
      </c>
      <c r="L62" s="74">
        <v>2.9251840000000002</v>
      </c>
      <c r="M62" s="74">
        <v>1.0215320000000001</v>
      </c>
      <c r="N62" s="74">
        <v>0.29779240000000001</v>
      </c>
      <c r="O62" s="74">
        <v>0.20878950000000002</v>
      </c>
      <c r="P62" s="74">
        <v>0.33448939999999999</v>
      </c>
      <c r="Q62" s="74">
        <v>0.11704640000000001</v>
      </c>
      <c r="R62" s="74">
        <v>0.7436372</v>
      </c>
      <c r="S62" s="74">
        <v>0.63126260000000001</v>
      </c>
      <c r="T62" s="74">
        <v>4.8598830000000003E-2</v>
      </c>
      <c r="U62" s="74">
        <v>0.31241669999999999</v>
      </c>
      <c r="V62" s="74">
        <v>3.0769477596767913</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0.292319</v>
      </c>
      <c r="E63" s="74">
        <v>7.3919749999999992E-2</v>
      </c>
      <c r="F63" s="74">
        <v>0.16799940000000002</v>
      </c>
      <c r="G63" s="74">
        <v>8.2879720000000004E-2</v>
      </c>
      <c r="H63" s="74">
        <v>9.8559659999999993E-2</v>
      </c>
      <c r="I63" s="74">
        <v>7.5039739999999994E-2</v>
      </c>
      <c r="J63" s="74">
        <v>0.1175996</v>
      </c>
      <c r="K63" s="74">
        <v>9.8559659999999993E-2</v>
      </c>
      <c r="L63" s="74">
        <v>9.1778970000000001E-2</v>
      </c>
      <c r="M63" s="74">
        <v>0.12771469999999999</v>
      </c>
      <c r="N63" s="74">
        <v>0.28685149999999998</v>
      </c>
      <c r="O63" s="74">
        <v>0.2381867</v>
      </c>
      <c r="P63" s="74">
        <v>0.30390040000000001</v>
      </c>
      <c r="Q63" s="74">
        <v>0.12400879999999999</v>
      </c>
      <c r="R63" s="74">
        <v>0.11410389999999999</v>
      </c>
      <c r="S63" s="74">
        <v>0.13352180000000002</v>
      </c>
      <c r="T63" s="74">
        <v>0.24273220000000001</v>
      </c>
      <c r="U63" s="74">
        <v>0.45358920000000003</v>
      </c>
      <c r="V63" s="74">
        <v>4.467335685811892</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221.92283476999998</v>
      </c>
      <c r="E64" s="71">
        <v>247.54230742999999</v>
      </c>
      <c r="F64" s="71">
        <v>271.06155745999996</v>
      </c>
      <c r="G64" s="71">
        <v>269.58418274000002</v>
      </c>
      <c r="H64" s="71">
        <v>269.03255455999999</v>
      </c>
      <c r="I64" s="71">
        <v>275.58204827000003</v>
      </c>
      <c r="J64" s="71">
        <v>296.43259558</v>
      </c>
      <c r="K64" s="71">
        <v>308.18969093999999</v>
      </c>
      <c r="L64" s="71">
        <v>296.14542735000003</v>
      </c>
      <c r="M64" s="71">
        <v>319.02485544000001</v>
      </c>
      <c r="N64" s="71">
        <v>331.02337506999999</v>
      </c>
      <c r="O64" s="71">
        <v>351.41375644999999</v>
      </c>
      <c r="P64" s="71">
        <v>391.65155813999996</v>
      </c>
      <c r="Q64" s="71">
        <v>388.54632499000002</v>
      </c>
      <c r="R64" s="71">
        <v>379.65147323000002</v>
      </c>
      <c r="S64" s="71">
        <v>379.56881819</v>
      </c>
      <c r="T64" s="71">
        <v>411.66004375</v>
      </c>
      <c r="U64" s="71">
        <v>400.49825251999999</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180.49</v>
      </c>
      <c r="E65" s="71">
        <v>188.25</v>
      </c>
      <c r="F65" s="71">
        <v>196.24</v>
      </c>
      <c r="G65" s="71">
        <v>193.59</v>
      </c>
      <c r="H65" s="71">
        <v>202.98</v>
      </c>
      <c r="I65" s="71">
        <v>191.76000000000002</v>
      </c>
      <c r="J65" s="71">
        <v>185.5</v>
      </c>
      <c r="K65" s="71">
        <v>184.04000000000002</v>
      </c>
      <c r="L65" s="71">
        <v>163.02000000000001</v>
      </c>
      <c r="M65" s="71">
        <v>167.33999999999997</v>
      </c>
      <c r="N65" s="71">
        <v>163.67999999999998</v>
      </c>
      <c r="O65" s="71">
        <v>168.17</v>
      </c>
      <c r="P65" s="71">
        <v>174.35</v>
      </c>
      <c r="Q65" s="71">
        <v>167.96</v>
      </c>
      <c r="R65" s="71">
        <v>162.67000000000002</v>
      </c>
      <c r="S65" s="71">
        <v>159.76999999999998</v>
      </c>
      <c r="T65" s="71">
        <v>156.12</v>
      </c>
      <c r="U65" s="71">
        <v>143.88</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51.14</v>
      </c>
      <c r="E66" s="71">
        <v>52.35</v>
      </c>
      <c r="F66" s="71">
        <v>52.68</v>
      </c>
      <c r="G66" s="71">
        <v>50.54</v>
      </c>
      <c r="H66" s="71">
        <v>52.38</v>
      </c>
      <c r="I66" s="71">
        <v>51</v>
      </c>
      <c r="J66" s="71">
        <v>48.86</v>
      </c>
      <c r="K66" s="71">
        <v>48.59</v>
      </c>
      <c r="L66" s="71">
        <v>44.38</v>
      </c>
      <c r="M66" s="71">
        <v>43.42</v>
      </c>
      <c r="N66" s="71">
        <v>43.91</v>
      </c>
      <c r="O66" s="71">
        <v>44.14</v>
      </c>
      <c r="P66" s="71">
        <v>45.72</v>
      </c>
      <c r="Q66" s="71">
        <v>43.61</v>
      </c>
      <c r="R66" s="71">
        <v>43.39</v>
      </c>
      <c r="S66" s="71">
        <v>43.53</v>
      </c>
      <c r="T66" s="71">
        <v>42.47</v>
      </c>
      <c r="U66" s="71">
        <v>38.800000000000004</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68.31</v>
      </c>
      <c r="E67" s="75">
        <v>70.75</v>
      </c>
      <c r="F67" s="75">
        <v>72.62</v>
      </c>
      <c r="G67" s="75">
        <v>70.69</v>
      </c>
      <c r="H67" s="75">
        <v>74.28</v>
      </c>
      <c r="I67" s="75">
        <v>72.679999999999993</v>
      </c>
      <c r="J67" s="75">
        <v>69.680000000000007</v>
      </c>
      <c r="K67" s="75">
        <v>69.92</v>
      </c>
      <c r="L67" s="75">
        <v>62.51</v>
      </c>
      <c r="M67" s="75">
        <v>62.61</v>
      </c>
      <c r="N67" s="75">
        <v>63.8</v>
      </c>
      <c r="O67" s="75">
        <v>65.589999999999989</v>
      </c>
      <c r="P67" s="75">
        <v>65.58</v>
      </c>
      <c r="Q67" s="75">
        <v>62.58</v>
      </c>
      <c r="R67" s="75">
        <v>62.86</v>
      </c>
      <c r="S67" s="75">
        <v>62.03</v>
      </c>
      <c r="T67" s="75">
        <v>60.63</v>
      </c>
      <c r="U67" s="75">
        <v>55.89</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3100-000000000000}"/>
  </hyperlinks>
  <pageMargins left="0.18" right="0.25" top="0.75" bottom="0.75" header="0.3" footer="0.3"/>
  <pageSetup paperSize="9" scale="27"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tabColor rgb="FF5C4E44"/>
    <pageSetUpPr fitToPage="1"/>
  </sheetPr>
  <dimension ref="A1:AI68"/>
  <sheetViews>
    <sheetView showGridLines="0" zoomScale="60" zoomScaleNormal="60" workbookViewId="0"/>
  </sheetViews>
  <sheetFormatPr defaultColWidth="11.42578125" defaultRowHeight="14.25" x14ac:dyDescent="0.2"/>
  <cols>
    <col min="1" max="1" width="2.28515625" style="13" customWidth="1"/>
    <col min="2" max="2" width="5.7109375" style="13" customWidth="1"/>
    <col min="3" max="3" width="76.42578125" style="48" customWidth="1"/>
    <col min="4" max="21" width="15.42578125" style="19" customWidth="1"/>
    <col min="22" max="22" width="2.28515625" style="13" customWidth="1"/>
    <col min="23" max="27" width="11.42578125" style="19"/>
    <col min="28" max="28" width="21.42578125" style="54" customWidth="1"/>
    <col min="29" max="29" width="14.28515625" style="54" customWidth="1"/>
    <col min="30" max="16384" width="11.42578125" style="19"/>
  </cols>
  <sheetData>
    <row r="1" spans="1:35" s="6" customFormat="1" ht="39.75" customHeight="1" x14ac:dyDescent="0.25">
      <c r="D1" s="7"/>
      <c r="E1" s="7"/>
      <c r="F1" s="7"/>
      <c r="G1" s="7"/>
      <c r="H1" s="7"/>
      <c r="I1" s="7"/>
      <c r="J1" s="7"/>
      <c r="K1" s="7"/>
      <c r="L1" s="7"/>
      <c r="AB1" s="44"/>
      <c r="AC1" s="45"/>
    </row>
    <row r="2" spans="1:35" s="6" customFormat="1" ht="39.75" customHeight="1" x14ac:dyDescent="0.25">
      <c r="D2" s="7"/>
      <c r="E2" s="7"/>
      <c r="F2" s="7"/>
      <c r="G2" s="7"/>
      <c r="H2" s="7"/>
      <c r="I2" s="7"/>
      <c r="J2" s="7"/>
      <c r="K2" s="7"/>
      <c r="L2" s="7"/>
      <c r="Q2" s="10"/>
      <c r="R2" s="10"/>
      <c r="S2" s="10"/>
      <c r="T2" s="10"/>
      <c r="U2" s="10"/>
      <c r="AB2" s="44"/>
      <c r="AC2" s="46"/>
    </row>
    <row r="3" spans="1:35" s="13" customFormat="1" ht="65.25" customHeight="1" x14ac:dyDescent="0.25">
      <c r="A3" s="63"/>
      <c r="B3" s="177" t="s">
        <v>241</v>
      </c>
      <c r="C3" s="177"/>
      <c r="D3" s="64">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3"/>
      <c r="X3" s="174" t="s">
        <v>168</v>
      </c>
      <c r="Y3" s="174"/>
      <c r="AB3" s="51" t="str">
        <f ca="1">"Países con mayor producción de gas natural en " &amp; AC3</f>
        <v>Países con mayor producción de gas natural en 2022</v>
      </c>
      <c r="AC3" s="52">
        <f ca="1">+YEAR(TODAY())-1</f>
        <v>2022</v>
      </c>
    </row>
    <row r="4" spans="1:35" s="17" customFormat="1" ht="36" customHeight="1" x14ac:dyDescent="0.25">
      <c r="A4" s="58"/>
      <c r="B4" s="176" t="s">
        <v>70</v>
      </c>
      <c r="C4" s="176"/>
      <c r="D4" s="94">
        <v>743.65729600865359</v>
      </c>
      <c r="E4" s="94">
        <v>761.61830530653424</v>
      </c>
      <c r="F4" s="66">
        <v>781.01225610442771</v>
      </c>
      <c r="G4" s="66">
        <v>797.14423903768613</v>
      </c>
      <c r="H4" s="66">
        <v>798.50848886121128</v>
      </c>
      <c r="I4" s="66">
        <v>812.88315132131095</v>
      </c>
      <c r="J4" s="66">
        <v>857.49209511398885</v>
      </c>
      <c r="K4" s="66">
        <v>886.56201134393268</v>
      </c>
      <c r="L4" s="66">
        <v>891.77962774099512</v>
      </c>
      <c r="M4" s="66">
        <v>945.36233904443782</v>
      </c>
      <c r="N4" s="66">
        <v>976.00633314253218</v>
      </c>
      <c r="O4" s="66">
        <v>978.5674640044723</v>
      </c>
      <c r="P4" s="66">
        <v>998.1710257724659</v>
      </c>
      <c r="Q4" s="66">
        <v>1102.5786035863193</v>
      </c>
      <c r="R4" s="66">
        <v>1184.2157026157242</v>
      </c>
      <c r="S4" s="66">
        <v>1165.8392630752876</v>
      </c>
      <c r="T4" s="66">
        <v>1206.2314967528966</v>
      </c>
      <c r="U4" s="66">
        <v>1264.9472110386109</v>
      </c>
      <c r="V4" s="58"/>
      <c r="AB4" s="44" t="s">
        <v>231</v>
      </c>
      <c r="AC4" s="53">
        <v>53.19</v>
      </c>
      <c r="AD4" s="18"/>
      <c r="AE4" s="18"/>
      <c r="AI4" s="13"/>
    </row>
    <row r="5" spans="1:35" s="47" customFormat="1" ht="22.5" customHeight="1" x14ac:dyDescent="0.25">
      <c r="A5" s="105"/>
      <c r="B5" s="111"/>
      <c r="C5" s="78" t="s">
        <v>22</v>
      </c>
      <c r="D5" s="98">
        <v>187.99</v>
      </c>
      <c r="E5" s="98">
        <v>188.32</v>
      </c>
      <c r="F5" s="98">
        <v>183.03</v>
      </c>
      <c r="G5" s="98">
        <v>174.08</v>
      </c>
      <c r="H5" s="98">
        <v>162.09</v>
      </c>
      <c r="I5" s="98">
        <v>156.30000000000001</v>
      </c>
      <c r="J5" s="98">
        <v>157.74</v>
      </c>
      <c r="K5" s="98">
        <v>156.28</v>
      </c>
      <c r="L5" s="98">
        <v>157.46</v>
      </c>
      <c r="M5" s="98">
        <v>164.1</v>
      </c>
      <c r="N5" s="98">
        <v>164.97</v>
      </c>
      <c r="O5" s="98">
        <v>183.82</v>
      </c>
      <c r="P5" s="98">
        <v>190.63</v>
      </c>
      <c r="Q5" s="74">
        <v>195.46</v>
      </c>
      <c r="R5" s="74">
        <v>188.02</v>
      </c>
      <c r="S5" s="74">
        <v>183.53</v>
      </c>
      <c r="T5" s="74">
        <v>190.62</v>
      </c>
      <c r="U5" s="74">
        <v>204.59</v>
      </c>
      <c r="V5" s="105"/>
      <c r="AB5" s="106" t="s">
        <v>53</v>
      </c>
      <c r="AC5" s="107">
        <v>56.9</v>
      </c>
    </row>
    <row r="6" spans="1:35" s="47" customFormat="1" ht="22.5" customHeight="1" x14ac:dyDescent="0.25">
      <c r="A6" s="105"/>
      <c r="B6" s="111"/>
      <c r="C6" s="78" t="s">
        <v>79</v>
      </c>
      <c r="D6" s="98">
        <v>511.49</v>
      </c>
      <c r="E6" s="98">
        <v>524.29</v>
      </c>
      <c r="F6" s="98">
        <v>545.88</v>
      </c>
      <c r="G6" s="98">
        <v>571.12</v>
      </c>
      <c r="H6" s="98">
        <v>584.34</v>
      </c>
      <c r="I6" s="98">
        <v>603.86</v>
      </c>
      <c r="J6" s="98">
        <v>648.76</v>
      </c>
      <c r="K6" s="98">
        <v>680.8</v>
      </c>
      <c r="L6" s="98">
        <v>685.68</v>
      </c>
      <c r="M6" s="98">
        <v>733.43</v>
      </c>
      <c r="N6" s="98">
        <v>766.52</v>
      </c>
      <c r="O6" s="98">
        <v>755.26</v>
      </c>
      <c r="P6" s="98">
        <v>773.3</v>
      </c>
      <c r="Q6" s="74">
        <v>871.73</v>
      </c>
      <c r="R6" s="74">
        <v>962.16</v>
      </c>
      <c r="S6" s="74">
        <v>948.5</v>
      </c>
      <c r="T6" s="74">
        <v>984.73</v>
      </c>
      <c r="U6" s="74">
        <v>1026.82</v>
      </c>
      <c r="V6" s="105"/>
      <c r="AB6" s="106" t="s">
        <v>45</v>
      </c>
      <c r="AC6" s="107">
        <v>68.180000000000007</v>
      </c>
    </row>
    <row r="7" spans="1:35" s="47" customFormat="1" ht="26.25" customHeight="1" x14ac:dyDescent="0.25">
      <c r="A7" s="13"/>
      <c r="B7" s="67"/>
      <c r="C7" s="78" t="s">
        <v>21</v>
      </c>
      <c r="D7" s="98">
        <v>44.177296008653563</v>
      </c>
      <c r="E7" s="98">
        <v>49.008305306534282</v>
      </c>
      <c r="F7" s="98">
        <v>52.102256104427795</v>
      </c>
      <c r="G7" s="98">
        <v>51.944239037686081</v>
      </c>
      <c r="H7" s="98">
        <v>52.078488861211163</v>
      </c>
      <c r="I7" s="98">
        <v>52.723151321310837</v>
      </c>
      <c r="J7" s="98">
        <v>50.992095113988881</v>
      </c>
      <c r="K7" s="98">
        <v>49.48201134393279</v>
      </c>
      <c r="L7" s="98">
        <v>48.639627740995181</v>
      </c>
      <c r="M7" s="98">
        <v>47.832339044437802</v>
      </c>
      <c r="N7" s="98">
        <v>44.516333142532133</v>
      </c>
      <c r="O7" s="98">
        <v>39.487464004472379</v>
      </c>
      <c r="P7" s="98">
        <v>34.241025772465974</v>
      </c>
      <c r="Q7" s="74">
        <v>35.388603586319249</v>
      </c>
      <c r="R7" s="74">
        <v>34.03570261572424</v>
      </c>
      <c r="S7" s="74">
        <v>33.80926307528766</v>
      </c>
      <c r="T7" s="74">
        <v>30.881496752896833</v>
      </c>
      <c r="U7" s="74">
        <v>33.537211038611147</v>
      </c>
      <c r="V7" s="23"/>
      <c r="AB7" s="44" t="s">
        <v>55</v>
      </c>
      <c r="AC7" s="53">
        <v>76.44</v>
      </c>
    </row>
    <row r="8" spans="1:35" s="17" customFormat="1" ht="36" customHeight="1" x14ac:dyDescent="0.25">
      <c r="A8" s="16"/>
      <c r="B8" s="175" t="s">
        <v>237</v>
      </c>
      <c r="C8" s="175"/>
      <c r="D8" s="103">
        <v>128.10622394807842</v>
      </c>
      <c r="E8" s="103">
        <v>136.44016816079468</v>
      </c>
      <c r="F8" s="71">
        <v>136.92646337343351</v>
      </c>
      <c r="G8" s="71">
        <v>139.24456577388324</v>
      </c>
      <c r="H8" s="71">
        <v>138.02906683273346</v>
      </c>
      <c r="I8" s="71">
        <v>149.70109207213437</v>
      </c>
      <c r="J8" s="71">
        <v>151.56742931606658</v>
      </c>
      <c r="K8" s="71">
        <v>157.0679319364034</v>
      </c>
      <c r="L8" s="71">
        <v>159.61223355402882</v>
      </c>
      <c r="M8" s="71">
        <v>160.4159657333733</v>
      </c>
      <c r="N8" s="71">
        <v>159.84200114480711</v>
      </c>
      <c r="O8" s="71">
        <v>158.29521597316531</v>
      </c>
      <c r="P8" s="71">
        <v>160.47384536520408</v>
      </c>
      <c r="Q8" s="71">
        <v>161.04837848208444</v>
      </c>
      <c r="R8" s="71">
        <v>161.16578430565434</v>
      </c>
      <c r="S8" s="71">
        <v>142.08442154827435</v>
      </c>
      <c r="T8" s="71">
        <v>137.51101948261871</v>
      </c>
      <c r="U8" s="71">
        <v>141.82673376833304</v>
      </c>
      <c r="V8" s="16"/>
      <c r="AB8" s="44" t="s">
        <v>90</v>
      </c>
      <c r="AC8" s="53">
        <v>80.2</v>
      </c>
      <c r="AD8" s="18"/>
      <c r="AE8" s="18"/>
      <c r="AI8" s="13"/>
    </row>
    <row r="9" spans="1:35" s="47" customFormat="1" ht="22.5" customHeight="1" x14ac:dyDescent="0.25">
      <c r="A9" s="105"/>
      <c r="B9" s="111"/>
      <c r="C9" s="78" t="s">
        <v>23</v>
      </c>
      <c r="D9" s="98">
        <v>47.69</v>
      </c>
      <c r="E9" s="98">
        <v>48.05</v>
      </c>
      <c r="F9" s="98">
        <v>45.36</v>
      </c>
      <c r="G9" s="98">
        <v>45.47</v>
      </c>
      <c r="H9" s="98">
        <v>42.64</v>
      </c>
      <c r="I9" s="98">
        <v>41.34</v>
      </c>
      <c r="J9" s="98">
        <v>39.799999999999997</v>
      </c>
      <c r="K9" s="98">
        <v>40.79</v>
      </c>
      <c r="L9" s="98">
        <v>38.840000000000003</v>
      </c>
      <c r="M9" s="98">
        <v>37.89</v>
      </c>
      <c r="N9" s="98">
        <v>39.93</v>
      </c>
      <c r="O9" s="98">
        <v>41</v>
      </c>
      <c r="P9" s="98">
        <v>41.65</v>
      </c>
      <c r="Q9" s="74">
        <v>42.71</v>
      </c>
      <c r="R9" s="74">
        <v>44.51</v>
      </c>
      <c r="S9" s="74">
        <v>40.83</v>
      </c>
      <c r="T9" s="74">
        <v>40.64</v>
      </c>
      <c r="U9" s="74">
        <v>43.67</v>
      </c>
      <c r="V9" s="105"/>
      <c r="AB9" s="106" t="s">
        <v>48</v>
      </c>
      <c r="AC9" s="107">
        <v>101.72</v>
      </c>
    </row>
    <row r="10" spans="1:35" s="47" customFormat="1" ht="22.5" customHeight="1" x14ac:dyDescent="0.25">
      <c r="A10" s="105"/>
      <c r="B10" s="111"/>
      <c r="C10" s="78" t="s">
        <v>24</v>
      </c>
      <c r="D10" s="98">
        <v>11.5</v>
      </c>
      <c r="E10" s="98">
        <v>11.66</v>
      </c>
      <c r="F10" s="98">
        <v>11.42</v>
      </c>
      <c r="G10" s="98">
        <v>14.65</v>
      </c>
      <c r="H10" s="98">
        <v>12.31</v>
      </c>
      <c r="I10" s="98">
        <v>15.56</v>
      </c>
      <c r="J10" s="98">
        <v>17.649999999999999</v>
      </c>
      <c r="K10" s="98">
        <v>20.25</v>
      </c>
      <c r="L10" s="98">
        <v>22.37</v>
      </c>
      <c r="M10" s="98">
        <v>24.03</v>
      </c>
      <c r="N10" s="98">
        <v>24.77</v>
      </c>
      <c r="O10" s="98">
        <v>25.02</v>
      </c>
      <c r="P10" s="98">
        <v>28.31</v>
      </c>
      <c r="Q10" s="74">
        <v>25.45</v>
      </c>
      <c r="R10" s="74">
        <v>26.65</v>
      </c>
      <c r="S10" s="74">
        <v>24.79</v>
      </c>
      <c r="T10" s="74">
        <v>24.94</v>
      </c>
      <c r="U10" s="74">
        <v>23.26</v>
      </c>
      <c r="V10" s="105"/>
      <c r="AB10" s="106" t="s">
        <v>69</v>
      </c>
      <c r="AC10" s="107">
        <v>104.87</v>
      </c>
    </row>
    <row r="11" spans="1:35" s="47" customFormat="1" ht="22.5" customHeight="1" x14ac:dyDescent="0.25">
      <c r="A11" s="105"/>
      <c r="B11" s="111"/>
      <c r="C11" s="78" t="s">
        <v>26</v>
      </c>
      <c r="D11" s="98">
        <v>1.91</v>
      </c>
      <c r="E11" s="98">
        <v>1.85</v>
      </c>
      <c r="F11" s="98">
        <v>1.78</v>
      </c>
      <c r="G11" s="98">
        <v>1.73</v>
      </c>
      <c r="H11" s="98">
        <v>1.85</v>
      </c>
      <c r="I11" s="98">
        <v>1.85</v>
      </c>
      <c r="J11" s="98">
        <v>1.48</v>
      </c>
      <c r="K11" s="98">
        <v>1.22</v>
      </c>
      <c r="L11" s="98">
        <v>0.96</v>
      </c>
      <c r="M11" s="98">
        <v>0.79</v>
      </c>
      <c r="N11" s="98">
        <v>1.01</v>
      </c>
      <c r="O11" s="98">
        <v>1.2</v>
      </c>
      <c r="P11" s="98">
        <v>1.23</v>
      </c>
      <c r="Q11" s="74">
        <v>1.25</v>
      </c>
      <c r="R11" s="74">
        <v>1.53</v>
      </c>
      <c r="S11" s="74">
        <v>1.17</v>
      </c>
      <c r="T11" s="74">
        <v>1.2</v>
      </c>
      <c r="U11" s="74">
        <v>1.3</v>
      </c>
      <c r="V11" s="105"/>
      <c r="AB11" s="106" t="s">
        <v>38</v>
      </c>
      <c r="AC11" s="107">
        <v>128.05000000000001</v>
      </c>
    </row>
    <row r="12" spans="1:35" s="47" customFormat="1" ht="22.5" customHeight="1" x14ac:dyDescent="0.25">
      <c r="A12" s="105"/>
      <c r="B12" s="111"/>
      <c r="C12" s="78" t="s">
        <v>25</v>
      </c>
      <c r="D12" s="98">
        <v>8.23</v>
      </c>
      <c r="E12" s="98">
        <v>8.24</v>
      </c>
      <c r="F12" s="98">
        <v>8.25</v>
      </c>
      <c r="G12" s="98">
        <v>8.84</v>
      </c>
      <c r="H12" s="98">
        <v>11.96</v>
      </c>
      <c r="I12" s="98">
        <v>12.67</v>
      </c>
      <c r="J12" s="98">
        <v>12.3</v>
      </c>
      <c r="K12" s="98">
        <v>12.59</v>
      </c>
      <c r="L12" s="98">
        <v>15.28</v>
      </c>
      <c r="M12" s="98">
        <v>14.83</v>
      </c>
      <c r="N12" s="98">
        <v>13.96</v>
      </c>
      <c r="O12" s="98">
        <v>12.88</v>
      </c>
      <c r="P12" s="98">
        <v>13.19</v>
      </c>
      <c r="Q12" s="74">
        <v>13.76</v>
      </c>
      <c r="R12" s="74">
        <v>13.64</v>
      </c>
      <c r="S12" s="74">
        <v>13.28</v>
      </c>
      <c r="T12" s="74">
        <v>12.4</v>
      </c>
      <c r="U12" s="74">
        <v>12.17</v>
      </c>
      <c r="V12" s="105"/>
      <c r="AB12" s="106" t="s">
        <v>50</v>
      </c>
      <c r="AC12" s="107">
        <v>162.13999999999999</v>
      </c>
    </row>
    <row r="13" spans="1:35" s="47" customFormat="1" ht="22.5" customHeight="1" x14ac:dyDescent="0.25">
      <c r="A13" s="105"/>
      <c r="B13" s="111"/>
      <c r="C13" s="78" t="s">
        <v>28</v>
      </c>
      <c r="D13" s="98">
        <v>1.68</v>
      </c>
      <c r="E13" s="98">
        <v>1.93</v>
      </c>
      <c r="F13" s="98">
        <v>2.69</v>
      </c>
      <c r="G13" s="98">
        <v>3.36</v>
      </c>
      <c r="H13" s="98">
        <v>4.25</v>
      </c>
      <c r="I13" s="98">
        <v>7.9</v>
      </c>
      <c r="J13" s="98">
        <v>12.18</v>
      </c>
      <c r="K13" s="98">
        <v>12.42</v>
      </c>
      <c r="L13" s="98">
        <v>12.88</v>
      </c>
      <c r="M13" s="98">
        <v>13.63</v>
      </c>
      <c r="N13" s="98">
        <v>13.14</v>
      </c>
      <c r="O13" s="98">
        <v>14.55</v>
      </c>
      <c r="P13" s="98">
        <v>12.94</v>
      </c>
      <c r="Q13" s="74">
        <v>12.72</v>
      </c>
      <c r="R13" s="74">
        <v>13.43</v>
      </c>
      <c r="S13" s="74">
        <v>12.05</v>
      </c>
      <c r="T13" s="74">
        <v>11.44</v>
      </c>
      <c r="U13" s="74">
        <v>11.7</v>
      </c>
      <c r="V13" s="105"/>
      <c r="AB13" s="106" t="s">
        <v>84</v>
      </c>
      <c r="AC13" s="107">
        <v>169.6</v>
      </c>
    </row>
    <row r="14" spans="1:35" s="47" customFormat="1" ht="22.5" customHeight="1" x14ac:dyDescent="0.25">
      <c r="A14" s="105"/>
      <c r="B14" s="111"/>
      <c r="C14" s="78" t="s">
        <v>80</v>
      </c>
      <c r="D14" s="98">
        <v>31.66</v>
      </c>
      <c r="E14" s="98">
        <v>38.19</v>
      </c>
      <c r="F14" s="98">
        <v>40.450000000000003</v>
      </c>
      <c r="G14" s="98">
        <v>40.19</v>
      </c>
      <c r="H14" s="98">
        <v>41.17</v>
      </c>
      <c r="I14" s="98">
        <v>42.81</v>
      </c>
      <c r="J14" s="98">
        <v>40.799999999999997</v>
      </c>
      <c r="K14" s="98">
        <v>41.03</v>
      </c>
      <c r="L14" s="98">
        <v>41.21</v>
      </c>
      <c r="M14" s="98">
        <v>41</v>
      </c>
      <c r="N14" s="98">
        <v>38.22</v>
      </c>
      <c r="O14" s="98">
        <v>33.25</v>
      </c>
      <c r="P14" s="98">
        <v>33.380000000000003</v>
      </c>
      <c r="Q14" s="74">
        <v>35.96</v>
      </c>
      <c r="R14" s="74">
        <v>36.520000000000003</v>
      </c>
      <c r="S14" s="74">
        <v>30.62</v>
      </c>
      <c r="T14" s="74">
        <v>25.94</v>
      </c>
      <c r="U14" s="74">
        <v>28.3</v>
      </c>
      <c r="V14" s="105"/>
      <c r="AB14" s="106" t="s">
        <v>22</v>
      </c>
      <c r="AC14" s="107">
        <v>204.59</v>
      </c>
    </row>
    <row r="15" spans="1:35" s="47" customFormat="1" ht="22.5" customHeight="1" x14ac:dyDescent="0.25">
      <c r="A15" s="105"/>
      <c r="B15" s="111"/>
      <c r="C15" s="78" t="s">
        <v>27</v>
      </c>
      <c r="D15" s="98">
        <v>20.3</v>
      </c>
      <c r="E15" s="98">
        <v>20.95</v>
      </c>
      <c r="F15" s="98">
        <v>21.33</v>
      </c>
      <c r="G15" s="98">
        <v>19.420000000000002</v>
      </c>
      <c r="H15" s="98">
        <v>18.579999999999998</v>
      </c>
      <c r="I15" s="98">
        <v>22.01</v>
      </c>
      <c r="J15" s="98">
        <v>22.17</v>
      </c>
      <c r="K15" s="98">
        <v>23.34</v>
      </c>
      <c r="L15" s="98">
        <v>22.5</v>
      </c>
      <c r="M15" s="98">
        <v>22.58</v>
      </c>
      <c r="N15" s="98">
        <v>22.96</v>
      </c>
      <c r="O15" s="98">
        <v>24.48</v>
      </c>
      <c r="P15" s="98">
        <v>24.01</v>
      </c>
      <c r="Q15" s="74">
        <v>23.71</v>
      </c>
      <c r="R15" s="74">
        <v>19.600000000000001</v>
      </c>
      <c r="S15" s="74">
        <v>14.62</v>
      </c>
      <c r="T15" s="74">
        <v>16.260000000000002</v>
      </c>
      <c r="U15" s="74">
        <v>16.8</v>
      </c>
      <c r="V15" s="105"/>
      <c r="AB15" s="106" t="s">
        <v>51</v>
      </c>
      <c r="AC15" s="107">
        <v>219.02</v>
      </c>
    </row>
    <row r="16" spans="1:35" s="47" customFormat="1" ht="26.25" customHeight="1" x14ac:dyDescent="0.25">
      <c r="A16" s="13"/>
      <c r="B16" s="67"/>
      <c r="C16" s="78" t="s">
        <v>81</v>
      </c>
      <c r="D16" s="98">
        <v>5.1362239480784133</v>
      </c>
      <c r="E16" s="98">
        <v>5.570168160794684</v>
      </c>
      <c r="F16" s="98">
        <v>5.646463373433507</v>
      </c>
      <c r="G16" s="98">
        <v>5.5845657738832513</v>
      </c>
      <c r="H16" s="98">
        <v>5.2690668327334755</v>
      </c>
      <c r="I16" s="98">
        <v>5.5610920721343646</v>
      </c>
      <c r="J16" s="98">
        <v>5.1874293160665763</v>
      </c>
      <c r="K16" s="98">
        <v>5.4279319364033913</v>
      </c>
      <c r="L16" s="98">
        <v>5.5722335540288279</v>
      </c>
      <c r="M16" s="98">
        <v>5.6659657333733104</v>
      </c>
      <c r="N16" s="98">
        <v>5.8520011448070868</v>
      </c>
      <c r="O16" s="98">
        <v>5.9152159731653242</v>
      </c>
      <c r="P16" s="98">
        <v>5.7638453652041122</v>
      </c>
      <c r="Q16" s="74">
        <v>5.4883784820844514</v>
      </c>
      <c r="R16" s="74">
        <v>5.2857843056543521</v>
      </c>
      <c r="S16" s="74">
        <v>4.7244215482743463</v>
      </c>
      <c r="T16" s="74">
        <v>4.6910194826187013</v>
      </c>
      <c r="U16" s="74">
        <v>4.626733768333013</v>
      </c>
      <c r="V16" s="23"/>
      <c r="AB16" s="44" t="s">
        <v>60</v>
      </c>
      <c r="AC16" s="53">
        <v>243.61</v>
      </c>
    </row>
    <row r="17" spans="1:35" s="17" customFormat="1" ht="36" customHeight="1" x14ac:dyDescent="0.25">
      <c r="A17" s="16"/>
      <c r="B17" s="175" t="s">
        <v>71</v>
      </c>
      <c r="C17" s="175"/>
      <c r="D17" s="103">
        <v>330.8972960086536</v>
      </c>
      <c r="E17" s="103">
        <v>323.3683053065343</v>
      </c>
      <c r="F17" s="71">
        <v>311.0922561044278</v>
      </c>
      <c r="G17" s="71">
        <v>326.8042390376861</v>
      </c>
      <c r="H17" s="71">
        <v>308.80848886121112</v>
      </c>
      <c r="I17" s="71">
        <v>319.05315132131079</v>
      </c>
      <c r="J17" s="71">
        <v>294.33209511398888</v>
      </c>
      <c r="K17" s="71">
        <v>296.89201134393278</v>
      </c>
      <c r="L17" s="71">
        <v>289.64962774099519</v>
      </c>
      <c r="M17" s="71">
        <v>272.22233904443783</v>
      </c>
      <c r="N17" s="71">
        <v>263.58633314253211</v>
      </c>
      <c r="O17" s="71">
        <v>262.35746400447238</v>
      </c>
      <c r="P17" s="71">
        <v>263.41102577246596</v>
      </c>
      <c r="Q17" s="71">
        <v>249.47860358631925</v>
      </c>
      <c r="R17" s="71">
        <v>231.05570261572421</v>
      </c>
      <c r="S17" s="71">
        <v>213.89926307528765</v>
      </c>
      <c r="T17" s="71">
        <v>205.59149675289683</v>
      </c>
      <c r="U17" s="71">
        <v>216.67721103861115</v>
      </c>
      <c r="V17" s="16"/>
      <c r="AB17" s="44" t="s">
        <v>41</v>
      </c>
      <c r="AC17" s="53">
        <v>699.04</v>
      </c>
      <c r="AD17" s="18"/>
      <c r="AE17" s="18"/>
      <c r="AI17" s="13"/>
    </row>
    <row r="18" spans="1:35" s="47" customFormat="1" ht="22.5" customHeight="1" x14ac:dyDescent="0.25">
      <c r="A18" s="105"/>
      <c r="B18" s="111"/>
      <c r="C18" s="78" t="s">
        <v>32</v>
      </c>
      <c r="D18" s="98">
        <v>19.510000000000002</v>
      </c>
      <c r="E18" s="98">
        <v>20.329999999999998</v>
      </c>
      <c r="F18" s="98">
        <v>20.23</v>
      </c>
      <c r="G18" s="98">
        <v>17.89</v>
      </c>
      <c r="H18" s="98">
        <v>17.64</v>
      </c>
      <c r="I18" s="98">
        <v>15.07</v>
      </c>
      <c r="J18" s="98">
        <v>14.83</v>
      </c>
      <c r="K18" s="98">
        <v>13.09</v>
      </c>
      <c r="L18" s="98">
        <v>12.2</v>
      </c>
      <c r="M18" s="98">
        <v>9.4700000000000006</v>
      </c>
      <c r="N18" s="98">
        <v>8.73</v>
      </c>
      <c r="O18" s="98">
        <v>9.0299999999999994</v>
      </c>
      <c r="P18" s="98">
        <v>8.25</v>
      </c>
      <c r="Q18" s="74">
        <v>6.51</v>
      </c>
      <c r="R18" s="74">
        <v>6</v>
      </c>
      <c r="S18" s="74">
        <v>5.86</v>
      </c>
      <c r="T18" s="74">
        <v>5.38</v>
      </c>
      <c r="U18" s="74">
        <v>5.12</v>
      </c>
      <c r="V18" s="105"/>
      <c r="AB18" s="106" t="s">
        <v>79</v>
      </c>
      <c r="AC18" s="107">
        <v>1026.82</v>
      </c>
    </row>
    <row r="19" spans="1:35" s="47" customFormat="1" ht="22.5" customHeight="1" x14ac:dyDescent="0.25">
      <c r="A19" s="105"/>
      <c r="B19" s="111"/>
      <c r="C19" s="78" t="s">
        <v>36</v>
      </c>
      <c r="D19" s="98">
        <v>0.17</v>
      </c>
      <c r="E19" s="98">
        <v>7.0000000000000007E-2</v>
      </c>
      <c r="F19" s="98">
        <v>0.02</v>
      </c>
      <c r="G19" s="98">
        <v>0.02</v>
      </c>
      <c r="H19" s="98">
        <v>0.01</v>
      </c>
      <c r="I19" s="98">
        <v>0.05</v>
      </c>
      <c r="J19" s="98">
        <v>0.05</v>
      </c>
      <c r="K19" s="98">
        <v>0.06</v>
      </c>
      <c r="L19" s="98">
        <v>0.06</v>
      </c>
      <c r="M19" s="98">
        <v>0.02</v>
      </c>
      <c r="N19" s="98">
        <v>0.06</v>
      </c>
      <c r="O19" s="98">
        <v>0.05</v>
      </c>
      <c r="P19" s="98">
        <v>0.03</v>
      </c>
      <c r="Q19" s="74">
        <v>0.09</v>
      </c>
      <c r="R19" s="74">
        <v>0.13</v>
      </c>
      <c r="S19" s="74">
        <v>0.05</v>
      </c>
      <c r="T19" s="74">
        <v>0.04</v>
      </c>
      <c r="U19" s="74">
        <v>0.03</v>
      </c>
      <c r="V19" s="105"/>
      <c r="AB19" s="55"/>
      <c r="AC19" s="55"/>
    </row>
    <row r="20" spans="1:35" s="47" customFormat="1" ht="22.5" customHeight="1" x14ac:dyDescent="0.25">
      <c r="A20" s="105"/>
      <c r="B20" s="111"/>
      <c r="C20" s="78" t="s">
        <v>31</v>
      </c>
      <c r="D20" s="98">
        <v>1.1499999999999999</v>
      </c>
      <c r="E20" s="98">
        <v>1.3</v>
      </c>
      <c r="F20" s="98">
        <v>1.1100000000000001</v>
      </c>
      <c r="G20" s="98">
        <v>0.96</v>
      </c>
      <c r="H20" s="98">
        <v>0.91</v>
      </c>
      <c r="I20" s="98">
        <v>0.78</v>
      </c>
      <c r="J20" s="98">
        <v>0.56000000000000005</v>
      </c>
      <c r="K20" s="98">
        <v>0.5</v>
      </c>
      <c r="L20" s="98">
        <v>0.32</v>
      </c>
      <c r="M20" s="98">
        <v>0.01</v>
      </c>
      <c r="N20" s="98">
        <v>0.02</v>
      </c>
      <c r="O20" s="98">
        <v>0.02</v>
      </c>
      <c r="P20" s="98">
        <v>0.02</v>
      </c>
      <c r="Q20" s="74">
        <v>0.01</v>
      </c>
      <c r="R20" s="74">
        <v>0.02</v>
      </c>
      <c r="S20" s="74">
        <v>0.02</v>
      </c>
      <c r="T20" s="74">
        <v>0.02</v>
      </c>
      <c r="U20" s="74">
        <v>0.02</v>
      </c>
      <c r="V20" s="105"/>
      <c r="AB20" s="55"/>
      <c r="AC20" s="55"/>
    </row>
    <row r="21" spans="1:35" s="47" customFormat="1" ht="22.5" customHeight="1" x14ac:dyDescent="0.25">
      <c r="A21" s="105"/>
      <c r="B21" s="111"/>
      <c r="C21" s="78" t="s">
        <v>65</v>
      </c>
      <c r="D21" s="98">
        <v>78.39</v>
      </c>
      <c r="E21" s="98">
        <v>77.39</v>
      </c>
      <c r="F21" s="98">
        <v>74.39</v>
      </c>
      <c r="G21" s="98">
        <v>85.08</v>
      </c>
      <c r="H21" s="98">
        <v>78.59</v>
      </c>
      <c r="I21" s="98">
        <v>90.3</v>
      </c>
      <c r="J21" s="98">
        <v>83.38</v>
      </c>
      <c r="K21" s="98">
        <v>82.07</v>
      </c>
      <c r="L21" s="98">
        <v>86.87</v>
      </c>
      <c r="M21" s="98">
        <v>72.45</v>
      </c>
      <c r="N21" s="98">
        <v>55.04</v>
      </c>
      <c r="O21" s="98">
        <v>53.14</v>
      </c>
      <c r="P21" s="98">
        <v>45.52</v>
      </c>
      <c r="Q21" s="74">
        <v>38.97</v>
      </c>
      <c r="R21" s="74">
        <v>33.270000000000003</v>
      </c>
      <c r="S21" s="74">
        <v>24.09</v>
      </c>
      <c r="T21" s="74">
        <v>21.65</v>
      </c>
      <c r="U21" s="74">
        <v>18.350000000000001</v>
      </c>
      <c r="V21" s="105"/>
      <c r="AB21" s="55"/>
      <c r="AC21" s="55"/>
    </row>
    <row r="22" spans="1:35" s="47" customFormat="1" ht="22.5" customHeight="1" x14ac:dyDescent="0.25">
      <c r="A22" s="105"/>
      <c r="B22" s="111"/>
      <c r="C22" s="78" t="s">
        <v>33</v>
      </c>
      <c r="D22" s="98">
        <v>12.07</v>
      </c>
      <c r="E22" s="98">
        <v>10.98</v>
      </c>
      <c r="F22" s="98">
        <v>9.7100000000000009</v>
      </c>
      <c r="G22" s="98">
        <v>9.26</v>
      </c>
      <c r="H22" s="98">
        <v>8.01</v>
      </c>
      <c r="I22" s="98">
        <v>8.41</v>
      </c>
      <c r="J22" s="98">
        <v>8.4499999999999993</v>
      </c>
      <c r="K22" s="98">
        <v>8.61</v>
      </c>
      <c r="L22" s="98">
        <v>7.74</v>
      </c>
      <c r="M22" s="98">
        <v>7.15</v>
      </c>
      <c r="N22" s="98">
        <v>6.77</v>
      </c>
      <c r="O22" s="98">
        <v>5.79</v>
      </c>
      <c r="P22" s="98">
        <v>5.54</v>
      </c>
      <c r="Q22" s="74">
        <v>5.45</v>
      </c>
      <c r="R22" s="74">
        <v>4.8</v>
      </c>
      <c r="S22" s="74">
        <v>4.01</v>
      </c>
      <c r="T22" s="74">
        <v>3.18</v>
      </c>
      <c r="U22" s="74">
        <v>3.18</v>
      </c>
      <c r="V22" s="105"/>
      <c r="AB22" s="55"/>
      <c r="AC22" s="55"/>
    </row>
    <row r="23" spans="1:35" s="47" customFormat="1" ht="22.5" customHeight="1" x14ac:dyDescent="0.25">
      <c r="A23" s="105"/>
      <c r="B23" s="111"/>
      <c r="C23" s="78" t="s">
        <v>38</v>
      </c>
      <c r="D23" s="98">
        <v>87.24</v>
      </c>
      <c r="E23" s="98">
        <v>89.28</v>
      </c>
      <c r="F23" s="98">
        <v>91.57</v>
      </c>
      <c r="G23" s="98">
        <v>102.07</v>
      </c>
      <c r="H23" s="98">
        <v>106.37</v>
      </c>
      <c r="I23" s="98">
        <v>110.43</v>
      </c>
      <c r="J23" s="98">
        <v>105.69</v>
      </c>
      <c r="K23" s="98">
        <v>119.2</v>
      </c>
      <c r="L23" s="98">
        <v>113.13</v>
      </c>
      <c r="M23" s="98">
        <v>112.84</v>
      </c>
      <c r="N23" s="98">
        <v>121.35</v>
      </c>
      <c r="O23" s="98">
        <v>120.63</v>
      </c>
      <c r="P23" s="98">
        <v>128.68</v>
      </c>
      <c r="Q23" s="74">
        <v>126.23</v>
      </c>
      <c r="R23" s="74">
        <v>119.03</v>
      </c>
      <c r="S23" s="74">
        <v>115.92</v>
      </c>
      <c r="T23" s="74">
        <v>119.03</v>
      </c>
      <c r="U23" s="74">
        <v>128.05000000000001</v>
      </c>
      <c r="V23" s="105"/>
      <c r="AB23" s="55"/>
      <c r="AC23" s="55"/>
    </row>
    <row r="24" spans="1:35" s="47" customFormat="1" ht="22.5" customHeight="1" x14ac:dyDescent="0.25">
      <c r="A24" s="105"/>
      <c r="B24" s="111"/>
      <c r="C24" s="78" t="s">
        <v>34</v>
      </c>
      <c r="D24" s="98">
        <v>6.02</v>
      </c>
      <c r="E24" s="98">
        <v>5.99</v>
      </c>
      <c r="F24" s="98">
        <v>6.04</v>
      </c>
      <c r="G24" s="98">
        <v>5.75</v>
      </c>
      <c r="H24" s="98">
        <v>5.86</v>
      </c>
      <c r="I24" s="98">
        <v>6.08</v>
      </c>
      <c r="J24" s="98">
        <v>6.25</v>
      </c>
      <c r="K24" s="98">
        <v>6.32</v>
      </c>
      <c r="L24" s="98">
        <v>6.21</v>
      </c>
      <c r="M24" s="98">
        <v>6.08</v>
      </c>
      <c r="N24" s="98">
        <v>6.08</v>
      </c>
      <c r="O24" s="98">
        <v>5.79</v>
      </c>
      <c r="P24" s="98">
        <v>5.75</v>
      </c>
      <c r="Q24" s="74">
        <v>5.68</v>
      </c>
      <c r="R24" s="74">
        <v>5.65</v>
      </c>
      <c r="S24" s="74">
        <v>5.61</v>
      </c>
      <c r="T24" s="74">
        <v>5.57</v>
      </c>
      <c r="U24" s="74">
        <v>5.49</v>
      </c>
      <c r="V24" s="105"/>
      <c r="AB24" s="55"/>
      <c r="AC24" s="55"/>
    </row>
    <row r="25" spans="1:35" s="47" customFormat="1" ht="22.5" customHeight="1" x14ac:dyDescent="0.25">
      <c r="A25" s="105"/>
      <c r="B25" s="111"/>
      <c r="C25" s="78" t="s">
        <v>37</v>
      </c>
      <c r="D25" s="98">
        <v>92.8</v>
      </c>
      <c r="E25" s="98">
        <v>83.89</v>
      </c>
      <c r="F25" s="98">
        <v>76.069999999999993</v>
      </c>
      <c r="G25" s="98">
        <v>73.39</v>
      </c>
      <c r="H25" s="98">
        <v>61.32</v>
      </c>
      <c r="I25" s="98">
        <v>57.94</v>
      </c>
      <c r="J25" s="98">
        <v>46.36</v>
      </c>
      <c r="K25" s="98">
        <v>39.65</v>
      </c>
      <c r="L25" s="98">
        <v>37.35</v>
      </c>
      <c r="M25" s="98">
        <v>38.770000000000003</v>
      </c>
      <c r="N25" s="98">
        <v>40.479999999999997</v>
      </c>
      <c r="O25" s="98">
        <v>41.69</v>
      </c>
      <c r="P25" s="98">
        <v>42.1</v>
      </c>
      <c r="Q25" s="74">
        <v>40.83</v>
      </c>
      <c r="R25" s="74">
        <v>39.270000000000003</v>
      </c>
      <c r="S25" s="74">
        <v>39.340000000000003</v>
      </c>
      <c r="T25" s="74">
        <v>32.49</v>
      </c>
      <c r="U25" s="74">
        <v>37.69</v>
      </c>
      <c r="V25" s="105"/>
      <c r="AB25" s="55"/>
      <c r="AC25" s="55"/>
    </row>
    <row r="26" spans="1:35" s="47" customFormat="1" ht="22.5" customHeight="1" x14ac:dyDescent="0.25">
      <c r="A26" s="105"/>
      <c r="B26" s="111"/>
      <c r="C26" s="78" t="s">
        <v>82</v>
      </c>
      <c r="D26" s="98">
        <v>0.2</v>
      </c>
      <c r="E26" s="98">
        <v>0.19</v>
      </c>
      <c r="F26" s="98">
        <v>0.2</v>
      </c>
      <c r="G26" s="98">
        <v>0.2</v>
      </c>
      <c r="H26" s="98">
        <v>0.22</v>
      </c>
      <c r="I26" s="98">
        <v>0.24</v>
      </c>
      <c r="J26" s="98">
        <v>0.23</v>
      </c>
      <c r="K26" s="98">
        <v>0.26</v>
      </c>
      <c r="L26" s="98">
        <v>0.25</v>
      </c>
      <c r="M26" s="98">
        <v>0.26</v>
      </c>
      <c r="N26" s="98">
        <v>0.25</v>
      </c>
      <c r="O26" s="98">
        <v>0.22</v>
      </c>
      <c r="P26" s="98">
        <v>0.23</v>
      </c>
      <c r="Q26" s="74">
        <v>0.22</v>
      </c>
      <c r="R26" s="74">
        <v>0.21</v>
      </c>
      <c r="S26" s="74">
        <v>0.2</v>
      </c>
      <c r="T26" s="74">
        <v>0.2</v>
      </c>
      <c r="U26" s="74">
        <v>0.22</v>
      </c>
      <c r="V26" s="105"/>
      <c r="AB26" s="55"/>
      <c r="AC26" s="55"/>
    </row>
    <row r="27" spans="1:35" s="47" customFormat="1" ht="22.5" customHeight="1" x14ac:dyDescent="0.25">
      <c r="A27" s="105"/>
      <c r="B27" s="111"/>
      <c r="C27" s="78" t="s">
        <v>66</v>
      </c>
      <c r="D27" s="98">
        <v>12.12</v>
      </c>
      <c r="E27" s="98">
        <v>11.94</v>
      </c>
      <c r="F27" s="98">
        <v>11.52</v>
      </c>
      <c r="G27" s="98">
        <v>11.37</v>
      </c>
      <c r="H27" s="98">
        <v>11.25</v>
      </c>
      <c r="I27" s="98">
        <v>10.85</v>
      </c>
      <c r="J27" s="98">
        <v>10.9</v>
      </c>
      <c r="K27" s="98">
        <v>10.94</v>
      </c>
      <c r="L27" s="98">
        <v>10.85</v>
      </c>
      <c r="M27" s="98">
        <v>11.06</v>
      </c>
      <c r="N27" s="98">
        <v>11.09</v>
      </c>
      <c r="O27" s="98">
        <v>9.81</v>
      </c>
      <c r="P27" s="98">
        <v>10.58</v>
      </c>
      <c r="Q27" s="74">
        <v>10.28</v>
      </c>
      <c r="R27" s="74">
        <v>9.9600000000000009</v>
      </c>
      <c r="S27" s="74">
        <v>8.91</v>
      </c>
      <c r="T27" s="74">
        <v>8.94</v>
      </c>
      <c r="U27" s="74">
        <v>9.16</v>
      </c>
      <c r="V27" s="105"/>
      <c r="AB27" s="55"/>
      <c r="AC27" s="55"/>
    </row>
    <row r="28" spans="1:35" s="47" customFormat="1" ht="22.5" customHeight="1" x14ac:dyDescent="0.25">
      <c r="A28" s="105"/>
      <c r="B28" s="111"/>
      <c r="C28" s="78" t="s">
        <v>39</v>
      </c>
      <c r="D28" s="98">
        <v>0.9</v>
      </c>
      <c r="E28" s="98">
        <v>0.91</v>
      </c>
      <c r="F28" s="98">
        <v>0.89</v>
      </c>
      <c r="G28" s="98">
        <v>1.02</v>
      </c>
      <c r="H28" s="98">
        <v>0.68</v>
      </c>
      <c r="I28" s="98">
        <v>0.68</v>
      </c>
      <c r="J28" s="98">
        <v>0.76</v>
      </c>
      <c r="K28" s="98">
        <v>0.63</v>
      </c>
      <c r="L28" s="98">
        <v>0.54</v>
      </c>
      <c r="M28" s="98">
        <v>0.48</v>
      </c>
      <c r="N28" s="98">
        <v>0.38</v>
      </c>
      <c r="O28" s="98">
        <v>0.37</v>
      </c>
      <c r="P28" s="98">
        <v>0.35</v>
      </c>
      <c r="Q28" s="74">
        <v>0.43</v>
      </c>
      <c r="R28" s="74">
        <v>0.47</v>
      </c>
      <c r="S28" s="74">
        <v>0.44</v>
      </c>
      <c r="T28" s="74">
        <v>0.39</v>
      </c>
      <c r="U28" s="74">
        <v>0.38</v>
      </c>
      <c r="V28" s="105"/>
      <c r="AB28" s="55"/>
      <c r="AC28" s="55"/>
    </row>
    <row r="29" spans="1:35" s="47" customFormat="1" ht="22.5" customHeight="1" x14ac:dyDescent="0.25">
      <c r="A29" s="105"/>
      <c r="B29" s="111"/>
      <c r="C29" s="78" t="str">
        <f>'[1]Producción de gas natural'!C29</f>
        <v>UE</v>
      </c>
      <c r="D29" s="98">
        <v>148.32</v>
      </c>
      <c r="E29" s="98">
        <v>147.5</v>
      </c>
      <c r="F29" s="98">
        <v>140.63</v>
      </c>
      <c r="G29" s="98">
        <v>148.28</v>
      </c>
      <c r="H29" s="98">
        <v>138.69</v>
      </c>
      <c r="I29" s="98">
        <v>147.82</v>
      </c>
      <c r="J29" s="98">
        <v>138.96</v>
      </c>
      <c r="K29" s="98">
        <v>134.41</v>
      </c>
      <c r="L29" s="98">
        <v>135.24</v>
      </c>
      <c r="M29" s="98">
        <v>116.51</v>
      </c>
      <c r="N29" s="98">
        <v>97.81</v>
      </c>
      <c r="O29" s="98">
        <v>96.31</v>
      </c>
      <c r="P29" s="98">
        <v>89.07</v>
      </c>
      <c r="Q29" s="74">
        <v>79.040000000000006</v>
      </c>
      <c r="R29" s="74">
        <v>69.69</v>
      </c>
      <c r="S29" s="74">
        <v>55.68</v>
      </c>
      <c r="T29" s="74">
        <v>51.13</v>
      </c>
      <c r="U29" s="74">
        <v>47.24</v>
      </c>
      <c r="V29" s="105"/>
      <c r="AB29" s="55"/>
      <c r="AC29" s="55"/>
    </row>
    <row r="30" spans="1:35" s="47" customFormat="1" ht="26.25" customHeight="1" x14ac:dyDescent="0.25">
      <c r="A30" s="13"/>
      <c r="B30" s="67"/>
      <c r="C30" s="78" t="s">
        <v>81</v>
      </c>
      <c r="D30" s="98">
        <v>20.327296008653637</v>
      </c>
      <c r="E30" s="98">
        <v>21.09830530653425</v>
      </c>
      <c r="F30" s="98">
        <v>19.342256104427861</v>
      </c>
      <c r="G30" s="98">
        <v>19.794239037686104</v>
      </c>
      <c r="H30" s="98">
        <v>17.948488861211072</v>
      </c>
      <c r="I30" s="98">
        <v>18.223151321310713</v>
      </c>
      <c r="J30" s="98">
        <v>16.872095113988912</v>
      </c>
      <c r="K30" s="98">
        <v>15.562011343932795</v>
      </c>
      <c r="L30" s="98">
        <v>14.129627740995147</v>
      </c>
      <c r="M30" s="98">
        <v>13.632339044437774</v>
      </c>
      <c r="N30" s="98">
        <v>13.336333142532128</v>
      </c>
      <c r="O30" s="98">
        <v>15.817464004472377</v>
      </c>
      <c r="P30" s="98">
        <v>16.361025772465975</v>
      </c>
      <c r="Q30" s="74">
        <v>14.778603586319267</v>
      </c>
      <c r="R30" s="74">
        <v>12.245702615724197</v>
      </c>
      <c r="S30" s="74">
        <v>9.4492630752876643</v>
      </c>
      <c r="T30" s="74">
        <v>8.7014967528968565</v>
      </c>
      <c r="U30" s="74">
        <v>8.9872110386111626</v>
      </c>
      <c r="V30" s="23"/>
      <c r="AB30" s="55"/>
      <c r="AC30" s="55"/>
    </row>
    <row r="31" spans="1:35" s="17" customFormat="1" ht="23.25" customHeight="1" x14ac:dyDescent="0.25">
      <c r="A31" s="5"/>
      <c r="B31" s="175" t="s">
        <v>72</v>
      </c>
      <c r="C31" s="175"/>
      <c r="D31" s="103">
        <v>792.16729600865358</v>
      </c>
      <c r="E31" s="103">
        <v>808.76830530653422</v>
      </c>
      <c r="F31" s="71">
        <v>819.05225610442778</v>
      </c>
      <c r="G31" s="71">
        <v>846.97423903768606</v>
      </c>
      <c r="H31" s="71">
        <v>747.27848886121114</v>
      </c>
      <c r="I31" s="71">
        <v>828.94315132131078</v>
      </c>
      <c r="J31" s="71">
        <v>863.00209511398896</v>
      </c>
      <c r="K31" s="71">
        <v>853.52201134393283</v>
      </c>
      <c r="L31" s="71">
        <v>880.54962774099522</v>
      </c>
      <c r="M31" s="71">
        <v>851.07233904443774</v>
      </c>
      <c r="N31" s="71">
        <v>841.70633314253212</v>
      </c>
      <c r="O31" s="71">
        <v>846.88746400447235</v>
      </c>
      <c r="P31" s="71">
        <v>903.02102577246603</v>
      </c>
      <c r="Q31" s="71">
        <v>965.20860358631921</v>
      </c>
      <c r="R31" s="71">
        <v>992.87570261572421</v>
      </c>
      <c r="S31" s="71">
        <v>932.76926307528765</v>
      </c>
      <c r="T31" s="71">
        <v>1013.2514967528969</v>
      </c>
      <c r="U31" s="71">
        <v>902.00721103861122</v>
      </c>
      <c r="V31" s="16"/>
      <c r="AB31" s="56"/>
      <c r="AC31" s="57"/>
      <c r="AD31" s="18"/>
      <c r="AE31" s="18"/>
      <c r="AI31" s="13"/>
    </row>
    <row r="32" spans="1:35" s="47" customFormat="1" ht="22.5" customHeight="1" x14ac:dyDescent="0.25">
      <c r="A32" s="105"/>
      <c r="B32" s="111"/>
      <c r="C32" s="78" t="s">
        <v>83</v>
      </c>
      <c r="D32" s="98">
        <v>5.73</v>
      </c>
      <c r="E32" s="98">
        <v>6.08</v>
      </c>
      <c r="F32" s="98">
        <v>10.81</v>
      </c>
      <c r="G32" s="98">
        <v>16.309999999999999</v>
      </c>
      <c r="H32" s="98">
        <v>16.3</v>
      </c>
      <c r="I32" s="98">
        <v>16.66</v>
      </c>
      <c r="J32" s="98">
        <v>16.350000000000001</v>
      </c>
      <c r="K32" s="98">
        <v>17.68</v>
      </c>
      <c r="L32" s="98">
        <v>18.3</v>
      </c>
      <c r="M32" s="98">
        <v>19.29</v>
      </c>
      <c r="N32" s="98">
        <v>19.239999999999998</v>
      </c>
      <c r="O32" s="98">
        <v>18.72</v>
      </c>
      <c r="P32" s="98">
        <v>18.190000000000001</v>
      </c>
      <c r="Q32" s="74">
        <v>19.21</v>
      </c>
      <c r="R32" s="74">
        <v>24.51</v>
      </c>
      <c r="S32" s="74">
        <v>26.49</v>
      </c>
      <c r="T32" s="74">
        <v>32.58</v>
      </c>
      <c r="U32" s="74">
        <v>29.5</v>
      </c>
      <c r="V32" s="105"/>
      <c r="AB32" s="55"/>
      <c r="AC32" s="55"/>
    </row>
    <row r="33" spans="1:35" s="47" customFormat="1" ht="22.5" customHeight="1" x14ac:dyDescent="0.25">
      <c r="A33" s="105"/>
      <c r="B33" s="111"/>
      <c r="C33" s="78" t="s">
        <v>40</v>
      </c>
      <c r="D33" s="98">
        <v>18.87</v>
      </c>
      <c r="E33" s="98">
        <v>19.93</v>
      </c>
      <c r="F33" s="98">
        <v>22.34</v>
      </c>
      <c r="G33" s="98">
        <v>24.68</v>
      </c>
      <c r="H33" s="98">
        <v>27.2</v>
      </c>
      <c r="I33" s="98">
        <v>28.33</v>
      </c>
      <c r="J33" s="98">
        <v>28.53</v>
      </c>
      <c r="K33" s="98">
        <v>30.71</v>
      </c>
      <c r="L33" s="98">
        <v>32.950000000000003</v>
      </c>
      <c r="M33" s="98">
        <v>33.6</v>
      </c>
      <c r="N33" s="98">
        <v>29.05</v>
      </c>
      <c r="O33" s="98">
        <v>31.1</v>
      </c>
      <c r="P33" s="98">
        <v>35.56</v>
      </c>
      <c r="Q33" s="74">
        <v>38.74</v>
      </c>
      <c r="R33" s="74">
        <v>32.67</v>
      </c>
      <c r="S33" s="74">
        <v>29.86</v>
      </c>
      <c r="T33" s="74">
        <v>26.04</v>
      </c>
      <c r="U33" s="74">
        <v>22</v>
      </c>
      <c r="V33" s="105"/>
      <c r="AB33" s="55"/>
      <c r="AC33" s="55"/>
    </row>
    <row r="34" spans="1:35" s="47" customFormat="1" ht="22.5" customHeight="1" x14ac:dyDescent="0.25">
      <c r="A34" s="105"/>
      <c r="B34" s="111"/>
      <c r="C34" s="78" t="s">
        <v>41</v>
      </c>
      <c r="D34" s="98">
        <v>627.70000000000005</v>
      </c>
      <c r="E34" s="98">
        <v>639.91</v>
      </c>
      <c r="F34" s="98">
        <v>635.19000000000005</v>
      </c>
      <c r="G34" s="98">
        <v>650.77</v>
      </c>
      <c r="H34" s="98">
        <v>582.54</v>
      </c>
      <c r="I34" s="98">
        <v>657.29</v>
      </c>
      <c r="J34" s="98">
        <v>672.78</v>
      </c>
      <c r="K34" s="98">
        <v>658.06</v>
      </c>
      <c r="L34" s="98">
        <v>674.5</v>
      </c>
      <c r="M34" s="98">
        <v>646.54999999999995</v>
      </c>
      <c r="N34" s="98">
        <v>638.03</v>
      </c>
      <c r="O34" s="98">
        <v>644.22</v>
      </c>
      <c r="P34" s="98">
        <v>695.13</v>
      </c>
      <c r="Q34" s="74">
        <v>738.16</v>
      </c>
      <c r="R34" s="74">
        <v>766.08</v>
      </c>
      <c r="S34" s="74">
        <v>722.03</v>
      </c>
      <c r="T34" s="74">
        <v>792.79</v>
      </c>
      <c r="U34" s="74">
        <v>699.04</v>
      </c>
      <c r="V34" s="105"/>
      <c r="AB34" s="55"/>
      <c r="AC34" s="55"/>
    </row>
    <row r="35" spans="1:35" s="47" customFormat="1" ht="22.5" customHeight="1" x14ac:dyDescent="0.25">
      <c r="A35" s="105"/>
      <c r="B35" s="111"/>
      <c r="C35" s="78" t="s">
        <v>90</v>
      </c>
      <c r="D35" s="98">
        <v>63.32</v>
      </c>
      <c r="E35" s="98">
        <v>63.57</v>
      </c>
      <c r="F35" s="98">
        <v>69.22</v>
      </c>
      <c r="G35" s="98">
        <v>70.849999999999994</v>
      </c>
      <c r="H35" s="98">
        <v>38.340000000000003</v>
      </c>
      <c r="I35" s="98">
        <v>45.3</v>
      </c>
      <c r="J35" s="98">
        <v>66.209999999999994</v>
      </c>
      <c r="K35" s="98">
        <v>69.05</v>
      </c>
      <c r="L35" s="98">
        <v>78.44</v>
      </c>
      <c r="M35" s="98">
        <v>80.05</v>
      </c>
      <c r="N35" s="98">
        <v>83.7</v>
      </c>
      <c r="O35" s="98">
        <v>79.77</v>
      </c>
      <c r="P35" s="98">
        <v>80.5</v>
      </c>
      <c r="Q35" s="74">
        <v>84.44</v>
      </c>
      <c r="R35" s="74">
        <v>86.7</v>
      </c>
      <c r="S35" s="74">
        <v>82.7</v>
      </c>
      <c r="T35" s="74">
        <v>87.66</v>
      </c>
      <c r="U35" s="74">
        <v>80.2</v>
      </c>
      <c r="V35" s="105"/>
      <c r="AB35" s="55"/>
      <c r="AC35" s="55"/>
    </row>
    <row r="36" spans="1:35" s="47" customFormat="1" ht="22.5" customHeight="1" x14ac:dyDescent="0.25">
      <c r="A36" s="105"/>
      <c r="B36" s="111"/>
      <c r="C36" s="78" t="s">
        <v>42</v>
      </c>
      <c r="D36" s="98">
        <v>20.440000000000001</v>
      </c>
      <c r="E36" s="98">
        <v>20.74</v>
      </c>
      <c r="F36" s="98">
        <v>20.75</v>
      </c>
      <c r="G36" s="98">
        <v>21.08</v>
      </c>
      <c r="H36" s="98">
        <v>21.14</v>
      </c>
      <c r="I36" s="98">
        <v>20.18</v>
      </c>
      <c r="J36" s="98">
        <v>20.3</v>
      </c>
      <c r="K36" s="98">
        <v>20.149999999999999</v>
      </c>
      <c r="L36" s="98">
        <v>20.96</v>
      </c>
      <c r="M36" s="98">
        <v>19.739999999999998</v>
      </c>
      <c r="N36" s="98">
        <v>19.52</v>
      </c>
      <c r="O36" s="98">
        <v>19.71</v>
      </c>
      <c r="P36" s="98">
        <v>19.96</v>
      </c>
      <c r="Q36" s="74">
        <v>20.45</v>
      </c>
      <c r="R36" s="74">
        <v>20.100000000000001</v>
      </c>
      <c r="S36" s="74">
        <v>19.829999999999998</v>
      </c>
      <c r="T36" s="74">
        <v>18.21</v>
      </c>
      <c r="U36" s="74">
        <v>16.829999999999998</v>
      </c>
      <c r="V36" s="105"/>
      <c r="AB36" s="55"/>
      <c r="AC36" s="55"/>
    </row>
    <row r="37" spans="1:35" s="47" customFormat="1" ht="22.5" customHeight="1" x14ac:dyDescent="0.25">
      <c r="A37" s="105"/>
      <c r="B37" s="111"/>
      <c r="C37" s="78" t="s">
        <v>43</v>
      </c>
      <c r="D37" s="98">
        <v>54.49</v>
      </c>
      <c r="E37" s="98">
        <v>56.8</v>
      </c>
      <c r="F37" s="98">
        <v>58.87</v>
      </c>
      <c r="G37" s="98">
        <v>61.32</v>
      </c>
      <c r="H37" s="98">
        <v>60.08</v>
      </c>
      <c r="I37" s="98">
        <v>59.19</v>
      </c>
      <c r="J37" s="98">
        <v>56.57</v>
      </c>
      <c r="K37" s="98">
        <v>55.22</v>
      </c>
      <c r="L37" s="98">
        <v>52.32</v>
      </c>
      <c r="M37" s="98">
        <v>48.6</v>
      </c>
      <c r="N37" s="98">
        <v>49</v>
      </c>
      <c r="O37" s="98">
        <v>50.37</v>
      </c>
      <c r="P37" s="98">
        <v>50.83</v>
      </c>
      <c r="Q37" s="74">
        <v>61.57</v>
      </c>
      <c r="R37" s="74">
        <v>60.54</v>
      </c>
      <c r="S37" s="74">
        <v>49.63</v>
      </c>
      <c r="T37" s="74">
        <v>53.65</v>
      </c>
      <c r="U37" s="74">
        <v>51.52</v>
      </c>
      <c r="V37" s="105"/>
      <c r="AB37" s="55"/>
      <c r="AC37" s="55"/>
    </row>
    <row r="38" spans="1:35" s="47" customFormat="1" ht="26.25" customHeight="1" x14ac:dyDescent="0.25">
      <c r="A38" s="13"/>
      <c r="B38" s="67"/>
      <c r="C38" s="78" t="s">
        <v>81</v>
      </c>
      <c r="D38" s="98">
        <v>1.61729600865343</v>
      </c>
      <c r="E38" s="98">
        <v>1.7383053065342924</v>
      </c>
      <c r="F38" s="98">
        <v>1.8722561044277199</v>
      </c>
      <c r="G38" s="98">
        <v>1.9642390376860053</v>
      </c>
      <c r="H38" s="98">
        <v>1.6784888612110893</v>
      </c>
      <c r="I38" s="98">
        <v>1.9931513213109773</v>
      </c>
      <c r="J38" s="98">
        <v>2.2620951139888996</v>
      </c>
      <c r="K38" s="98">
        <v>2.6520113439329407</v>
      </c>
      <c r="L38" s="98">
        <v>3.079627740995079</v>
      </c>
      <c r="M38" s="98">
        <v>3.2423390444378453</v>
      </c>
      <c r="N38" s="98">
        <v>3.1663331425321695</v>
      </c>
      <c r="O38" s="98">
        <v>2.997464004472298</v>
      </c>
      <c r="P38" s="98">
        <v>2.8510257724659271</v>
      </c>
      <c r="Q38" s="74">
        <v>2.6386035863191961</v>
      </c>
      <c r="R38" s="74">
        <v>2.2757026157241689</v>
      </c>
      <c r="S38" s="74">
        <v>2.229263075287609</v>
      </c>
      <c r="T38" s="74">
        <v>2.3214967528968891</v>
      </c>
      <c r="U38" s="74">
        <v>2.9172110386111689</v>
      </c>
      <c r="V38" s="23"/>
      <c r="AB38" s="55"/>
      <c r="AC38" s="55"/>
    </row>
    <row r="39" spans="1:35" s="17" customFormat="1" ht="36" customHeight="1" x14ac:dyDescent="0.25">
      <c r="A39" s="16"/>
      <c r="B39" s="175" t="s">
        <v>73</v>
      </c>
      <c r="C39" s="175"/>
      <c r="D39" s="103">
        <v>304.68459201730712</v>
      </c>
      <c r="E39" s="103">
        <v>331.45661061306856</v>
      </c>
      <c r="F39" s="71">
        <v>357.17451220885562</v>
      </c>
      <c r="G39" s="71">
        <v>388.72847807537221</v>
      </c>
      <c r="H39" s="71">
        <v>406.62697772242234</v>
      </c>
      <c r="I39" s="71">
        <v>470.13630264262167</v>
      </c>
      <c r="J39" s="71">
        <v>513.29419022797777</v>
      </c>
      <c r="K39" s="71">
        <v>538.19402268786553</v>
      </c>
      <c r="L39" s="71">
        <v>556.92925548199037</v>
      </c>
      <c r="M39" s="71">
        <v>573.10467808887552</v>
      </c>
      <c r="N39" s="71">
        <v>590.48266628506428</v>
      </c>
      <c r="O39" s="71">
        <v>612.58492800894476</v>
      </c>
      <c r="P39" s="71">
        <v>629.71205154493191</v>
      </c>
      <c r="Q39" s="71">
        <v>639.57720717263851</v>
      </c>
      <c r="R39" s="71">
        <v>658.21140523144845</v>
      </c>
      <c r="S39" s="71">
        <v>662.66852615057542</v>
      </c>
      <c r="T39" s="71">
        <v>683.08299350579375</v>
      </c>
      <c r="U39" s="71">
        <v>704.90442207722231</v>
      </c>
      <c r="V39" s="16"/>
      <c r="AB39" s="56"/>
      <c r="AC39" s="57"/>
      <c r="AD39" s="18"/>
      <c r="AE39" s="18"/>
      <c r="AI39" s="13"/>
    </row>
    <row r="40" spans="1:35" s="47" customFormat="1" ht="22.5" customHeight="1" x14ac:dyDescent="0.25">
      <c r="A40" s="105"/>
      <c r="B40" s="111"/>
      <c r="C40" s="78" t="s">
        <v>69</v>
      </c>
      <c r="D40" s="98">
        <v>56.28</v>
      </c>
      <c r="E40" s="98">
        <v>59.08</v>
      </c>
      <c r="F40" s="98">
        <v>60.7</v>
      </c>
      <c r="G40" s="98">
        <v>66.95</v>
      </c>
      <c r="H40" s="98">
        <v>63.98</v>
      </c>
      <c r="I40" s="98">
        <v>73.33</v>
      </c>
      <c r="J40" s="98">
        <v>74.69</v>
      </c>
      <c r="K40" s="98">
        <v>81.09</v>
      </c>
      <c r="L40" s="98">
        <v>81.95</v>
      </c>
      <c r="M40" s="98">
        <v>85.13</v>
      </c>
      <c r="N40" s="98">
        <v>87.25</v>
      </c>
      <c r="O40" s="98">
        <v>90.79</v>
      </c>
      <c r="P40" s="98">
        <v>95.5</v>
      </c>
      <c r="Q40" s="74">
        <v>96.84</v>
      </c>
      <c r="R40" s="74">
        <v>98.18</v>
      </c>
      <c r="S40" s="74">
        <v>98.79</v>
      </c>
      <c r="T40" s="74">
        <v>100.12</v>
      </c>
      <c r="U40" s="74">
        <v>104.87</v>
      </c>
      <c r="V40" s="105"/>
      <c r="AB40" s="55"/>
      <c r="AC40" s="55"/>
    </row>
    <row r="41" spans="1:35" s="47" customFormat="1" ht="22.5" customHeight="1" x14ac:dyDescent="0.25">
      <c r="A41" s="105"/>
      <c r="B41" s="111"/>
      <c r="C41" s="78" t="s">
        <v>62</v>
      </c>
      <c r="D41" s="98">
        <v>47.79</v>
      </c>
      <c r="E41" s="98">
        <v>48.79</v>
      </c>
      <c r="F41" s="98">
        <v>48.6</v>
      </c>
      <c r="G41" s="98">
        <v>48.5</v>
      </c>
      <c r="H41" s="98">
        <v>47.19</v>
      </c>
      <c r="I41" s="98">
        <v>51.28</v>
      </c>
      <c r="J41" s="98">
        <v>52.31</v>
      </c>
      <c r="K41" s="98">
        <v>54.3</v>
      </c>
      <c r="L41" s="98">
        <v>54.6</v>
      </c>
      <c r="M41" s="98">
        <v>54.24</v>
      </c>
      <c r="N41" s="98">
        <v>60.18</v>
      </c>
      <c r="O41" s="98">
        <v>61.86</v>
      </c>
      <c r="P41" s="98">
        <v>54.09</v>
      </c>
      <c r="Q41" s="74">
        <v>47.97</v>
      </c>
      <c r="R41" s="74">
        <v>55.1</v>
      </c>
      <c r="S41" s="74">
        <v>55.06</v>
      </c>
      <c r="T41" s="74">
        <v>54.45</v>
      </c>
      <c r="U41" s="74">
        <v>53.19</v>
      </c>
      <c r="V41" s="105"/>
      <c r="AB41" s="55"/>
      <c r="AC41" s="55"/>
    </row>
    <row r="42" spans="1:35" s="47" customFormat="1" ht="22.5" customHeight="1" x14ac:dyDescent="0.25">
      <c r="A42" s="105"/>
      <c r="B42" s="111"/>
      <c r="C42" s="78" t="s">
        <v>60</v>
      </c>
      <c r="D42" s="98">
        <v>98.66</v>
      </c>
      <c r="E42" s="98">
        <v>108.59</v>
      </c>
      <c r="F42" s="98">
        <v>122.63</v>
      </c>
      <c r="G42" s="98">
        <v>127.68</v>
      </c>
      <c r="H42" s="98">
        <v>137.41</v>
      </c>
      <c r="I42" s="98">
        <v>143.88</v>
      </c>
      <c r="J42" s="98">
        <v>150.38999999999999</v>
      </c>
      <c r="K42" s="98">
        <v>156.36000000000001</v>
      </c>
      <c r="L42" s="98">
        <v>156.75</v>
      </c>
      <c r="M42" s="98">
        <v>174.63</v>
      </c>
      <c r="N42" s="98">
        <v>184.08</v>
      </c>
      <c r="O42" s="98">
        <v>199.84</v>
      </c>
      <c r="P42" s="98">
        <v>218.2</v>
      </c>
      <c r="Q42" s="74">
        <v>227.85</v>
      </c>
      <c r="R42" s="74">
        <v>232.66</v>
      </c>
      <c r="S42" s="74">
        <v>232.66</v>
      </c>
      <c r="T42" s="74">
        <v>239.63</v>
      </c>
      <c r="U42" s="74">
        <v>243.61</v>
      </c>
      <c r="V42" s="105"/>
      <c r="AB42" s="55"/>
      <c r="AC42" s="55"/>
    </row>
    <row r="43" spans="1:35" s="47" customFormat="1" ht="22.5" customHeight="1" x14ac:dyDescent="0.25">
      <c r="A43" s="105"/>
      <c r="B43" s="111"/>
      <c r="C43" s="78" t="s">
        <v>68</v>
      </c>
      <c r="D43" s="98">
        <v>1.82</v>
      </c>
      <c r="E43" s="98">
        <v>2.58</v>
      </c>
      <c r="F43" s="98">
        <v>2.35</v>
      </c>
      <c r="G43" s="98">
        <v>3.31</v>
      </c>
      <c r="H43" s="98">
        <v>4.7300000000000004</v>
      </c>
      <c r="I43" s="98">
        <v>5.13</v>
      </c>
      <c r="J43" s="98">
        <v>7.44</v>
      </c>
      <c r="K43" s="98">
        <v>7.04</v>
      </c>
      <c r="L43" s="98">
        <v>6.98</v>
      </c>
      <c r="M43" s="98">
        <v>6.76</v>
      </c>
      <c r="N43" s="98">
        <v>6.95</v>
      </c>
      <c r="O43" s="98">
        <v>7.64</v>
      </c>
      <c r="P43" s="98">
        <v>10.14</v>
      </c>
      <c r="Q43" s="74">
        <v>10.6</v>
      </c>
      <c r="R43" s="74">
        <v>11.16</v>
      </c>
      <c r="S43" s="74">
        <v>10.86</v>
      </c>
      <c r="T43" s="74">
        <v>14.12</v>
      </c>
      <c r="U43" s="74">
        <v>14.5</v>
      </c>
      <c r="V43" s="105"/>
      <c r="AB43" s="55"/>
      <c r="AC43" s="55"/>
    </row>
    <row r="44" spans="1:35" s="47" customFormat="1" ht="22.5" customHeight="1" x14ac:dyDescent="0.25">
      <c r="A44" s="105"/>
      <c r="B44" s="111"/>
      <c r="C44" s="78" t="s">
        <v>61</v>
      </c>
      <c r="D44" s="98">
        <v>12.3</v>
      </c>
      <c r="E44" s="98">
        <v>12.41</v>
      </c>
      <c r="F44" s="98">
        <v>11.26</v>
      </c>
      <c r="G44" s="98">
        <v>12.7</v>
      </c>
      <c r="H44" s="98">
        <v>11.49</v>
      </c>
      <c r="I44" s="98">
        <v>11.73</v>
      </c>
      <c r="J44" s="98">
        <v>13.53</v>
      </c>
      <c r="K44" s="98">
        <v>15.51</v>
      </c>
      <c r="L44" s="98">
        <v>16.309999999999999</v>
      </c>
      <c r="M44" s="98">
        <v>15.03</v>
      </c>
      <c r="N44" s="98">
        <v>16.91</v>
      </c>
      <c r="O44" s="98">
        <v>17.100000000000001</v>
      </c>
      <c r="P44" s="98">
        <v>16.899999999999999</v>
      </c>
      <c r="Q44" s="74">
        <v>17.899999999999999</v>
      </c>
      <c r="R44" s="74">
        <v>19.55</v>
      </c>
      <c r="S44" s="74">
        <v>21.5</v>
      </c>
      <c r="T44" s="74">
        <v>21.24</v>
      </c>
      <c r="U44" s="74">
        <v>22.4</v>
      </c>
      <c r="V44" s="105"/>
      <c r="AB44" s="55"/>
      <c r="AC44" s="55"/>
    </row>
    <row r="45" spans="1:35" s="47" customFormat="1" ht="22.5" customHeight="1" x14ac:dyDescent="0.25">
      <c r="A45" s="105"/>
      <c r="B45" s="111"/>
      <c r="C45" s="78" t="s">
        <v>84</v>
      </c>
      <c r="D45" s="98">
        <v>44.8</v>
      </c>
      <c r="E45" s="98">
        <v>51.56</v>
      </c>
      <c r="F45" s="98">
        <v>61.88</v>
      </c>
      <c r="G45" s="98">
        <v>78.31</v>
      </c>
      <c r="H45" s="98">
        <v>89.39</v>
      </c>
      <c r="I45" s="98">
        <v>120.57</v>
      </c>
      <c r="J45" s="98">
        <v>145.27000000000001</v>
      </c>
      <c r="K45" s="98">
        <v>157.05000000000001</v>
      </c>
      <c r="L45" s="98">
        <v>164.22</v>
      </c>
      <c r="M45" s="98">
        <v>161.6</v>
      </c>
      <c r="N45" s="98">
        <v>164.99</v>
      </c>
      <c r="O45" s="98">
        <v>167.1</v>
      </c>
      <c r="P45" s="98">
        <v>166.5</v>
      </c>
      <c r="Q45" s="74">
        <v>165.6</v>
      </c>
      <c r="R45" s="74">
        <v>167.61</v>
      </c>
      <c r="S45" s="74">
        <v>166.74</v>
      </c>
      <c r="T45" s="74">
        <v>168.24</v>
      </c>
      <c r="U45" s="74">
        <v>169.6</v>
      </c>
      <c r="V45" s="105"/>
      <c r="AB45" s="55"/>
      <c r="AC45" s="55"/>
    </row>
    <row r="46" spans="1:35" s="47" customFormat="1" ht="26.25" customHeight="1" x14ac:dyDescent="0.25">
      <c r="A46" s="13"/>
      <c r="B46" s="67"/>
      <c r="C46" s="78" t="s">
        <v>81</v>
      </c>
      <c r="D46" s="98">
        <v>43.034592017307162</v>
      </c>
      <c r="E46" s="98">
        <v>48.446610613068557</v>
      </c>
      <c r="F46" s="98">
        <v>49.754512208855601</v>
      </c>
      <c r="G46" s="98">
        <v>51.278478075372206</v>
      </c>
      <c r="H46" s="98">
        <v>52.436977722422384</v>
      </c>
      <c r="I46" s="98">
        <v>64.216302642621628</v>
      </c>
      <c r="J46" s="98">
        <v>69.664190227977798</v>
      </c>
      <c r="K46" s="98">
        <v>66.844022687865504</v>
      </c>
      <c r="L46" s="98">
        <v>76.119255481990308</v>
      </c>
      <c r="M46" s="98">
        <v>75.714678088875587</v>
      </c>
      <c r="N46" s="98">
        <v>70.122666285064298</v>
      </c>
      <c r="O46" s="98">
        <v>68.254928008944688</v>
      </c>
      <c r="P46" s="98">
        <v>68.38205154493204</v>
      </c>
      <c r="Q46" s="74">
        <v>72.817207172638462</v>
      </c>
      <c r="R46" s="74">
        <v>73.951405231448433</v>
      </c>
      <c r="S46" s="74">
        <v>77.058526150575346</v>
      </c>
      <c r="T46" s="74">
        <v>85.282993505793769</v>
      </c>
      <c r="U46" s="74">
        <v>96.73442207722232</v>
      </c>
      <c r="V46" s="23"/>
      <c r="AB46" s="55"/>
      <c r="AC46" s="55"/>
    </row>
    <row r="47" spans="1:35" s="17" customFormat="1" ht="36" customHeight="1" x14ac:dyDescent="0.25">
      <c r="A47" s="16"/>
      <c r="B47" s="175" t="s">
        <v>74</v>
      </c>
      <c r="C47" s="175"/>
      <c r="D47" s="103">
        <v>188.52729600865356</v>
      </c>
      <c r="E47" s="103">
        <v>197.3983053065343</v>
      </c>
      <c r="F47" s="71">
        <v>211.6322561044278</v>
      </c>
      <c r="G47" s="71">
        <v>216.8042390376861</v>
      </c>
      <c r="H47" s="71">
        <v>203.04848886121118</v>
      </c>
      <c r="I47" s="71">
        <v>210.92315132131085</v>
      </c>
      <c r="J47" s="71">
        <v>204.18209511398888</v>
      </c>
      <c r="K47" s="71">
        <v>218.7120113439328</v>
      </c>
      <c r="L47" s="71">
        <v>207.79962774099519</v>
      </c>
      <c r="M47" s="71">
        <v>209.1923390444378</v>
      </c>
      <c r="N47" s="71">
        <v>206.62633314253213</v>
      </c>
      <c r="O47" s="71">
        <v>221.18746400447239</v>
      </c>
      <c r="P47" s="71">
        <v>239.22102577246599</v>
      </c>
      <c r="Q47" s="71">
        <v>250.37860358631923</v>
      </c>
      <c r="R47" s="71">
        <v>251.28570261572423</v>
      </c>
      <c r="S47" s="71">
        <v>239.51926307528765</v>
      </c>
      <c r="T47" s="71">
        <v>270.79149675289688</v>
      </c>
      <c r="U47" s="71">
        <v>257.90721103861114</v>
      </c>
      <c r="V47" s="16"/>
      <c r="AB47" s="56"/>
      <c r="AC47" s="57"/>
      <c r="AD47" s="18"/>
      <c r="AE47" s="18"/>
      <c r="AI47" s="13"/>
    </row>
    <row r="48" spans="1:35" s="47" customFormat="1" ht="22.5" customHeight="1" x14ac:dyDescent="0.25">
      <c r="A48" s="105"/>
      <c r="B48" s="111"/>
      <c r="C48" s="78" t="s">
        <v>44</v>
      </c>
      <c r="D48" s="98">
        <v>88.9</v>
      </c>
      <c r="E48" s="98">
        <v>87.44</v>
      </c>
      <c r="F48" s="98">
        <v>86.54</v>
      </c>
      <c r="G48" s="98">
        <v>86.76</v>
      </c>
      <c r="H48" s="98">
        <v>83.37</v>
      </c>
      <c r="I48" s="98">
        <v>84.62</v>
      </c>
      <c r="J48" s="98">
        <v>81.83</v>
      </c>
      <c r="K48" s="98">
        <v>85.28</v>
      </c>
      <c r="L48" s="98">
        <v>81.02</v>
      </c>
      <c r="M48" s="98">
        <v>82.56</v>
      </c>
      <c r="N48" s="98">
        <v>83.98</v>
      </c>
      <c r="O48" s="98">
        <v>94.72</v>
      </c>
      <c r="P48" s="98">
        <v>96.22</v>
      </c>
      <c r="Q48" s="74">
        <v>97.15</v>
      </c>
      <c r="R48" s="74">
        <v>89.96</v>
      </c>
      <c r="S48" s="74">
        <v>84.81</v>
      </c>
      <c r="T48" s="74">
        <v>105.3</v>
      </c>
      <c r="U48" s="74">
        <v>101.72</v>
      </c>
      <c r="V48" s="105"/>
      <c r="AB48" s="55"/>
      <c r="AC48" s="55"/>
    </row>
    <row r="49" spans="1:35" s="47" customFormat="1" ht="22.5" customHeight="1" x14ac:dyDescent="0.25">
      <c r="A49" s="105"/>
      <c r="B49" s="111"/>
      <c r="C49" s="78" t="s">
        <v>48</v>
      </c>
      <c r="D49" s="98">
        <v>0.65</v>
      </c>
      <c r="E49" s="98">
        <v>0.68</v>
      </c>
      <c r="F49" s="98">
        <v>0.83</v>
      </c>
      <c r="G49" s="98">
        <v>0.68</v>
      </c>
      <c r="H49" s="98">
        <v>0.69</v>
      </c>
      <c r="I49" s="98">
        <v>0.74</v>
      </c>
      <c r="J49" s="98">
        <v>0.75</v>
      </c>
      <c r="K49" s="98">
        <v>0.76</v>
      </c>
      <c r="L49" s="98">
        <v>0.93</v>
      </c>
      <c r="M49" s="98">
        <v>0.73</v>
      </c>
      <c r="N49" s="98">
        <v>0.77</v>
      </c>
      <c r="O49" s="98">
        <v>1.71</v>
      </c>
      <c r="P49" s="98">
        <v>5.8</v>
      </c>
      <c r="Q49" s="74">
        <v>6.49</v>
      </c>
      <c r="R49" s="74">
        <v>6.8</v>
      </c>
      <c r="S49" s="74">
        <v>7.55</v>
      </c>
      <c r="T49" s="74">
        <v>6.08</v>
      </c>
      <c r="U49" s="74">
        <v>6.8</v>
      </c>
      <c r="V49" s="105"/>
      <c r="AB49" s="55"/>
      <c r="AC49" s="55"/>
    </row>
    <row r="50" spans="1:35" s="47" customFormat="1" ht="22.5" customHeight="1" x14ac:dyDescent="0.25">
      <c r="A50" s="105"/>
      <c r="B50" s="111"/>
      <c r="C50" s="78" t="s">
        <v>45</v>
      </c>
      <c r="D50" s="98">
        <v>52.19</v>
      </c>
      <c r="E50" s="98">
        <v>56.13</v>
      </c>
      <c r="F50" s="98">
        <v>60</v>
      </c>
      <c r="G50" s="98">
        <v>62.27</v>
      </c>
      <c r="H50" s="98">
        <v>62.08</v>
      </c>
      <c r="I50" s="98">
        <v>56.81</v>
      </c>
      <c r="J50" s="98">
        <v>56.39</v>
      </c>
      <c r="K50" s="98">
        <v>54.11</v>
      </c>
      <c r="L50" s="98">
        <v>48.08</v>
      </c>
      <c r="M50" s="98">
        <v>43.06</v>
      </c>
      <c r="N50" s="98">
        <v>38.299999999999997</v>
      </c>
      <c r="O50" s="98">
        <v>42.58</v>
      </c>
      <c r="P50" s="98">
        <v>52.97</v>
      </c>
      <c r="Q50" s="74">
        <v>62.1</v>
      </c>
      <c r="R50" s="74">
        <v>68.87</v>
      </c>
      <c r="S50" s="74">
        <v>61.77</v>
      </c>
      <c r="T50" s="74">
        <v>71.64</v>
      </c>
      <c r="U50" s="74">
        <v>68.180000000000007</v>
      </c>
      <c r="V50" s="105"/>
      <c r="AB50" s="55"/>
      <c r="AC50" s="55"/>
    </row>
    <row r="51" spans="1:35" s="47" customFormat="1" ht="22.5" customHeight="1" x14ac:dyDescent="0.25">
      <c r="A51" s="105"/>
      <c r="B51" s="111"/>
      <c r="C51" s="78" t="s">
        <v>49</v>
      </c>
      <c r="D51" s="98">
        <v>11.31</v>
      </c>
      <c r="E51" s="98">
        <v>13.2</v>
      </c>
      <c r="F51" s="98">
        <v>15.28</v>
      </c>
      <c r="G51" s="98">
        <v>15.9</v>
      </c>
      <c r="H51" s="98">
        <v>15.9</v>
      </c>
      <c r="I51" s="98">
        <v>16.809999999999999</v>
      </c>
      <c r="J51" s="98">
        <v>6.96</v>
      </c>
      <c r="K51" s="98">
        <v>16.07</v>
      </c>
      <c r="L51" s="98">
        <v>16.989999999999998</v>
      </c>
      <c r="M51" s="98">
        <v>16.59</v>
      </c>
      <c r="N51" s="98">
        <v>15.49</v>
      </c>
      <c r="O51" s="98">
        <v>15.57</v>
      </c>
      <c r="P51" s="98">
        <v>14.31</v>
      </c>
      <c r="Q51" s="74">
        <v>13.88</v>
      </c>
      <c r="R51" s="74">
        <v>14.19</v>
      </c>
      <c r="S51" s="74">
        <v>13</v>
      </c>
      <c r="T51" s="74">
        <v>15.06</v>
      </c>
      <c r="U51" s="74">
        <v>14</v>
      </c>
      <c r="V51" s="105"/>
      <c r="AB51" s="55"/>
      <c r="AC51" s="55"/>
    </row>
    <row r="52" spans="1:35" s="47" customFormat="1" ht="22.5" customHeight="1" x14ac:dyDescent="0.25">
      <c r="A52" s="105"/>
      <c r="B52" s="111"/>
      <c r="C52" s="78" t="s">
        <v>46</v>
      </c>
      <c r="D52" s="98">
        <v>24.21</v>
      </c>
      <c r="E52" s="98">
        <v>28.29</v>
      </c>
      <c r="F52" s="98">
        <v>35.4</v>
      </c>
      <c r="G52" s="98">
        <v>34.520000000000003</v>
      </c>
      <c r="H52" s="98">
        <v>24.41</v>
      </c>
      <c r="I52" s="98">
        <v>32.54</v>
      </c>
      <c r="J52" s="98">
        <v>38.340000000000003</v>
      </c>
      <c r="K52" s="98">
        <v>41.2</v>
      </c>
      <c r="L52" s="98">
        <v>37.17</v>
      </c>
      <c r="M52" s="98">
        <v>42.42</v>
      </c>
      <c r="N52" s="98">
        <v>43.69</v>
      </c>
      <c r="O52" s="98">
        <v>42.2</v>
      </c>
      <c r="P52" s="98">
        <v>45.1</v>
      </c>
      <c r="Q52" s="74">
        <v>45.7</v>
      </c>
      <c r="R52" s="74">
        <v>46.18</v>
      </c>
      <c r="S52" s="74">
        <v>46.45</v>
      </c>
      <c r="T52" s="74">
        <v>44.9</v>
      </c>
      <c r="U52" s="74">
        <v>41.4</v>
      </c>
      <c r="V52" s="105"/>
      <c r="AB52" s="55"/>
      <c r="AC52" s="55"/>
    </row>
    <row r="53" spans="1:35" s="47" customFormat="1" ht="22.5" customHeight="1" x14ac:dyDescent="0.25">
      <c r="A53" s="105"/>
      <c r="B53" s="111"/>
      <c r="C53" s="78" t="s">
        <v>47</v>
      </c>
      <c r="D53" s="98">
        <v>2.1800000000000002</v>
      </c>
      <c r="E53" s="98">
        <v>1.9</v>
      </c>
      <c r="F53" s="98">
        <v>1.78</v>
      </c>
      <c r="G53" s="98">
        <v>1.58</v>
      </c>
      <c r="H53" s="98">
        <v>1.23</v>
      </c>
      <c r="I53" s="98">
        <v>1.54</v>
      </c>
      <c r="J53" s="98">
        <v>1.36</v>
      </c>
      <c r="K53" s="98">
        <v>1.18</v>
      </c>
      <c r="L53" s="98">
        <v>1.27</v>
      </c>
      <c r="M53" s="98">
        <v>1.02</v>
      </c>
      <c r="N53" s="98">
        <v>1.18</v>
      </c>
      <c r="O53" s="98">
        <v>1.07</v>
      </c>
      <c r="P53" s="98">
        <v>0.86</v>
      </c>
      <c r="Q53" s="74">
        <v>1.03</v>
      </c>
      <c r="R53" s="74">
        <v>1.18</v>
      </c>
      <c r="S53" s="74">
        <v>1.1299999999999999</v>
      </c>
      <c r="T53" s="74">
        <v>1.06</v>
      </c>
      <c r="U53" s="74">
        <v>0.97</v>
      </c>
      <c r="V53" s="105"/>
      <c r="AB53" s="55"/>
      <c r="AC53" s="55"/>
    </row>
    <row r="54" spans="1:35" s="47" customFormat="1" ht="26.25" customHeight="1" x14ac:dyDescent="0.25">
      <c r="A54" s="13"/>
      <c r="B54" s="67"/>
      <c r="C54" s="78" t="s">
        <v>81</v>
      </c>
      <c r="D54" s="98">
        <v>9.0872960086535421</v>
      </c>
      <c r="E54" s="98">
        <v>9.7583053065343019</v>
      </c>
      <c r="F54" s="98">
        <v>11.802256104427784</v>
      </c>
      <c r="G54" s="98">
        <v>15.094239037686057</v>
      </c>
      <c r="H54" s="98">
        <v>15.368488861211201</v>
      </c>
      <c r="I54" s="98">
        <v>17.863151321310841</v>
      </c>
      <c r="J54" s="98">
        <v>18.552095113988862</v>
      </c>
      <c r="K54" s="98">
        <v>20.112011343932778</v>
      </c>
      <c r="L54" s="98">
        <v>22.339627740995184</v>
      </c>
      <c r="M54" s="98">
        <v>22.812339044437781</v>
      </c>
      <c r="N54" s="98">
        <v>23.216333142532125</v>
      </c>
      <c r="O54" s="98">
        <v>23.337464004472416</v>
      </c>
      <c r="P54" s="98">
        <v>23.96102577246597</v>
      </c>
      <c r="Q54" s="74">
        <v>24.028603586319239</v>
      </c>
      <c r="R54" s="74">
        <v>24.105702615724237</v>
      </c>
      <c r="S54" s="74">
        <v>24.809263075287678</v>
      </c>
      <c r="T54" s="74">
        <v>26.751496752896866</v>
      </c>
      <c r="U54" s="74">
        <v>24.837211038611155</v>
      </c>
      <c r="V54" s="23"/>
      <c r="AB54" s="55"/>
      <c r="AC54" s="55"/>
    </row>
    <row r="55" spans="1:35" s="17" customFormat="1" ht="36" customHeight="1" x14ac:dyDescent="0.25">
      <c r="A55" s="16"/>
      <c r="B55" s="175" t="s">
        <v>75</v>
      </c>
      <c r="C55" s="175"/>
      <c r="D55" s="103">
        <v>374.59000000000026</v>
      </c>
      <c r="E55" s="103">
        <v>392.05999999999949</v>
      </c>
      <c r="F55" s="71">
        <v>409.65</v>
      </c>
      <c r="G55" s="71">
        <v>430.60999999999996</v>
      </c>
      <c r="H55" s="71">
        <v>449.51999999999975</v>
      </c>
      <c r="I55" s="71">
        <v>483.02000000000055</v>
      </c>
      <c r="J55" s="71">
        <v>485.86000000000007</v>
      </c>
      <c r="K55" s="71">
        <v>483.35</v>
      </c>
      <c r="L55" s="71">
        <v>508.5</v>
      </c>
      <c r="M55" s="71">
        <v>527.55000000000018</v>
      </c>
      <c r="N55" s="71">
        <v>532.87000000000057</v>
      </c>
      <c r="O55" s="71">
        <v>550.86000000000035</v>
      </c>
      <c r="P55" s="71">
        <v>584.00000000000068</v>
      </c>
      <c r="Q55" s="71">
        <v>610.13000000000022</v>
      </c>
      <c r="R55" s="71">
        <v>645.32000000000085</v>
      </c>
      <c r="S55" s="71">
        <v>647.58000000000015</v>
      </c>
      <c r="T55" s="71">
        <v>660.9900000000008</v>
      </c>
      <c r="U55" s="71">
        <v>686.69999999999993</v>
      </c>
      <c r="V55" s="16"/>
      <c r="AB55" s="56"/>
      <c r="AC55" s="57"/>
      <c r="AD55" s="18"/>
      <c r="AE55" s="18"/>
      <c r="AI55" s="13"/>
    </row>
    <row r="56" spans="1:35" s="47" customFormat="1" ht="22.5" customHeight="1" x14ac:dyDescent="0.25">
      <c r="A56" s="105"/>
      <c r="B56" s="111"/>
      <c r="C56" s="78" t="s">
        <v>50</v>
      </c>
      <c r="D56" s="98">
        <v>35.840000000000003</v>
      </c>
      <c r="E56" s="98">
        <v>42.7</v>
      </c>
      <c r="F56" s="98">
        <v>45.3</v>
      </c>
      <c r="G56" s="98">
        <v>47.2</v>
      </c>
      <c r="H56" s="98">
        <v>49.47</v>
      </c>
      <c r="I56" s="98">
        <v>52.65</v>
      </c>
      <c r="J56" s="98">
        <v>56.4</v>
      </c>
      <c r="K56" s="98">
        <v>54.02</v>
      </c>
      <c r="L56" s="98">
        <v>62.97</v>
      </c>
      <c r="M56" s="98">
        <v>64.77</v>
      </c>
      <c r="N56" s="98">
        <v>68.06</v>
      </c>
      <c r="O56" s="98">
        <v>82.85</v>
      </c>
      <c r="P56" s="98">
        <v>105.79</v>
      </c>
      <c r="Q56" s="74">
        <v>120.92</v>
      </c>
      <c r="R56" s="74">
        <v>145.02000000000001</v>
      </c>
      <c r="S56" s="74">
        <v>156.49</v>
      </c>
      <c r="T56" s="74">
        <v>151.05000000000001</v>
      </c>
      <c r="U56" s="74">
        <v>162.13999999999999</v>
      </c>
      <c r="V56" s="105"/>
      <c r="AB56" s="55"/>
      <c r="AC56" s="55"/>
    </row>
    <row r="57" spans="1:35" s="47" customFormat="1" ht="22.5" customHeight="1" x14ac:dyDescent="0.25">
      <c r="A57" s="105"/>
      <c r="B57" s="111"/>
      <c r="C57" s="78" t="s">
        <v>51</v>
      </c>
      <c r="D57" s="98">
        <v>49.32</v>
      </c>
      <c r="E57" s="98">
        <v>58.55</v>
      </c>
      <c r="F57" s="98">
        <v>69.239999999999995</v>
      </c>
      <c r="G57" s="98">
        <v>80.3</v>
      </c>
      <c r="H57" s="98">
        <v>85.27</v>
      </c>
      <c r="I57" s="98">
        <v>95.79</v>
      </c>
      <c r="J57" s="98">
        <v>105.34</v>
      </c>
      <c r="K57" s="98">
        <v>110.61</v>
      </c>
      <c r="L57" s="98">
        <v>120.86</v>
      </c>
      <c r="M57" s="98">
        <v>130.16</v>
      </c>
      <c r="N57" s="98">
        <v>134.61000000000001</v>
      </c>
      <c r="O57" s="98">
        <v>136.86000000000001</v>
      </c>
      <c r="P57" s="98">
        <v>148.04</v>
      </c>
      <c r="Q57" s="74">
        <v>160.16</v>
      </c>
      <c r="R57" s="74">
        <v>176.17</v>
      </c>
      <c r="S57" s="74">
        <v>192.49</v>
      </c>
      <c r="T57" s="74">
        <v>206.55</v>
      </c>
      <c r="U57" s="74">
        <v>219.02</v>
      </c>
      <c r="V57" s="105"/>
      <c r="AB57" s="55"/>
      <c r="AC57" s="55"/>
    </row>
    <row r="58" spans="1:35" s="47" customFormat="1" ht="22.5" customHeight="1" x14ac:dyDescent="0.25">
      <c r="A58" s="105"/>
      <c r="B58" s="111"/>
      <c r="C58" s="78" t="s">
        <v>57</v>
      </c>
      <c r="D58" s="98">
        <v>0.49</v>
      </c>
      <c r="E58" s="98">
        <v>0.44</v>
      </c>
      <c r="F58" s="98">
        <v>0.35</v>
      </c>
      <c r="G58" s="98">
        <v>0.22</v>
      </c>
      <c r="H58" s="98">
        <v>0.5</v>
      </c>
      <c r="I58" s="98">
        <v>0.54</v>
      </c>
      <c r="J58" s="98">
        <v>0.45</v>
      </c>
      <c r="K58" s="98">
        <v>0.44</v>
      </c>
      <c r="L58" s="98">
        <v>0.46</v>
      </c>
      <c r="M58" s="98">
        <v>0.32</v>
      </c>
      <c r="N58" s="98">
        <v>0.19</v>
      </c>
      <c r="O58" s="98">
        <v>0.15</v>
      </c>
      <c r="P58" s="98">
        <v>0.34</v>
      </c>
      <c r="Q58" s="74">
        <v>0.28999999999999998</v>
      </c>
      <c r="R58" s="74">
        <v>0.24</v>
      </c>
      <c r="S58" s="74">
        <v>0.19</v>
      </c>
      <c r="T58" s="74">
        <v>0.05</v>
      </c>
      <c r="U58" s="74">
        <v>0</v>
      </c>
      <c r="V58" s="105"/>
      <c r="AB58" s="55"/>
      <c r="AC58" s="55"/>
    </row>
    <row r="59" spans="1:35" s="47" customFormat="1" ht="22.5" customHeight="1" x14ac:dyDescent="0.25">
      <c r="A59" s="105"/>
      <c r="B59" s="111"/>
      <c r="C59" s="78" t="s">
        <v>52</v>
      </c>
      <c r="D59" s="98">
        <v>31.33</v>
      </c>
      <c r="E59" s="98">
        <v>30.79</v>
      </c>
      <c r="F59" s="98">
        <v>31.48</v>
      </c>
      <c r="G59" s="98">
        <v>31.75</v>
      </c>
      <c r="H59" s="98">
        <v>46.52</v>
      </c>
      <c r="I59" s="98">
        <v>51.25</v>
      </c>
      <c r="J59" s="98">
        <v>46.45</v>
      </c>
      <c r="K59" s="98">
        <v>39.75</v>
      </c>
      <c r="L59" s="98">
        <v>34.57</v>
      </c>
      <c r="M59" s="98">
        <v>32.69</v>
      </c>
      <c r="N59" s="98">
        <v>31.13</v>
      </c>
      <c r="O59" s="98">
        <v>30.85</v>
      </c>
      <c r="P59" s="98">
        <v>31.73</v>
      </c>
      <c r="Q59" s="74">
        <v>32.049999999999997</v>
      </c>
      <c r="R59" s="74">
        <v>30.26</v>
      </c>
      <c r="S59" s="74">
        <v>27.78</v>
      </c>
      <c r="T59" s="74">
        <v>33.21</v>
      </c>
      <c r="U59" s="74">
        <v>33.74</v>
      </c>
      <c r="V59" s="105"/>
      <c r="AB59" s="55"/>
      <c r="AC59" s="55"/>
    </row>
    <row r="60" spans="1:35" s="47" customFormat="1" ht="22.5" customHeight="1" x14ac:dyDescent="0.25">
      <c r="A60" s="105"/>
      <c r="B60" s="111"/>
      <c r="C60" s="78" t="s">
        <v>53</v>
      </c>
      <c r="D60" s="98">
        <v>75.14</v>
      </c>
      <c r="E60" s="98">
        <v>74.28</v>
      </c>
      <c r="F60" s="98">
        <v>71.510000000000005</v>
      </c>
      <c r="G60" s="98">
        <v>73.72</v>
      </c>
      <c r="H60" s="98">
        <v>76.89</v>
      </c>
      <c r="I60" s="98">
        <v>85.71</v>
      </c>
      <c r="J60" s="98">
        <v>81.459999999999994</v>
      </c>
      <c r="K60" s="98">
        <v>77.14</v>
      </c>
      <c r="L60" s="98">
        <v>76.48</v>
      </c>
      <c r="M60" s="98">
        <v>75.27</v>
      </c>
      <c r="N60" s="98">
        <v>75.040000000000006</v>
      </c>
      <c r="O60" s="98">
        <v>73.97</v>
      </c>
      <c r="P60" s="98">
        <v>71.63</v>
      </c>
      <c r="Q60" s="74">
        <v>71.73</v>
      </c>
      <c r="R60" s="74">
        <v>66.58</v>
      </c>
      <c r="S60" s="74">
        <v>58.66</v>
      </c>
      <c r="T60" s="74">
        <v>58.44</v>
      </c>
      <c r="U60" s="74">
        <v>56.9</v>
      </c>
      <c r="V60" s="105"/>
      <c r="AB60" s="55"/>
      <c r="AC60" s="55"/>
    </row>
    <row r="61" spans="1:35" s="47" customFormat="1" ht="22.5" customHeight="1" x14ac:dyDescent="0.25">
      <c r="A61" s="105"/>
      <c r="B61" s="111"/>
      <c r="C61" s="78" t="s">
        <v>54</v>
      </c>
      <c r="D61" s="98">
        <v>3.13</v>
      </c>
      <c r="E61" s="98">
        <v>3.4</v>
      </c>
      <c r="F61" s="98">
        <v>3.72</v>
      </c>
      <c r="G61" s="98">
        <v>3.7</v>
      </c>
      <c r="H61" s="98">
        <v>3.55</v>
      </c>
      <c r="I61" s="98">
        <v>3.34</v>
      </c>
      <c r="J61" s="98">
        <v>3.33</v>
      </c>
      <c r="K61" s="98">
        <v>3.17</v>
      </c>
      <c r="L61" s="98">
        <v>2.93</v>
      </c>
      <c r="M61" s="98">
        <v>2.74</v>
      </c>
      <c r="N61" s="98">
        <v>2.71</v>
      </c>
      <c r="O61" s="98">
        <v>2.79</v>
      </c>
      <c r="P61" s="98">
        <v>2.92</v>
      </c>
      <c r="Q61" s="74">
        <v>2.5299999999999998</v>
      </c>
      <c r="R61" s="74">
        <v>2.46</v>
      </c>
      <c r="S61" s="74">
        <v>2.2799999999999998</v>
      </c>
      <c r="T61" s="74">
        <v>2.2599999999999998</v>
      </c>
      <c r="U61" s="74">
        <v>2.1</v>
      </c>
      <c r="V61" s="105"/>
      <c r="AB61" s="55"/>
      <c r="AC61" s="55"/>
    </row>
    <row r="62" spans="1:35" s="47" customFormat="1" ht="22.5" customHeight="1" x14ac:dyDescent="0.25">
      <c r="A62" s="105"/>
      <c r="B62" s="111"/>
      <c r="C62" s="78" t="s">
        <v>55</v>
      </c>
      <c r="D62" s="98">
        <v>65.63</v>
      </c>
      <c r="E62" s="98">
        <v>64.7</v>
      </c>
      <c r="F62" s="98">
        <v>64.36</v>
      </c>
      <c r="G62" s="98">
        <v>67.650000000000006</v>
      </c>
      <c r="H62" s="98">
        <v>61.58</v>
      </c>
      <c r="I62" s="98">
        <v>60.46</v>
      </c>
      <c r="J62" s="98">
        <v>62.44</v>
      </c>
      <c r="K62" s="98">
        <v>60.99</v>
      </c>
      <c r="L62" s="98">
        <v>68.959999999999994</v>
      </c>
      <c r="M62" s="98">
        <v>69.739999999999995</v>
      </c>
      <c r="N62" s="98">
        <v>68.56</v>
      </c>
      <c r="O62" s="98">
        <v>67.83</v>
      </c>
      <c r="P62" s="98">
        <v>74.760000000000005</v>
      </c>
      <c r="Q62" s="74">
        <v>70.11</v>
      </c>
      <c r="R62" s="74">
        <v>72.83</v>
      </c>
      <c r="S62" s="74">
        <v>67.27</v>
      </c>
      <c r="T62" s="74">
        <v>71.91</v>
      </c>
      <c r="U62" s="74">
        <v>76.44</v>
      </c>
      <c r="V62" s="105"/>
      <c r="AB62" s="55"/>
      <c r="AC62" s="55"/>
    </row>
    <row r="63" spans="1:35" s="47" customFormat="1" ht="22.5" customHeight="1" x14ac:dyDescent="0.25">
      <c r="A63" s="105"/>
      <c r="B63" s="111"/>
      <c r="C63" s="78" t="s">
        <v>56</v>
      </c>
      <c r="D63" s="98">
        <v>4.13</v>
      </c>
      <c r="E63" s="98">
        <v>3.97</v>
      </c>
      <c r="F63" s="98">
        <v>4.4000000000000004</v>
      </c>
      <c r="G63" s="98">
        <v>4.2699999999999996</v>
      </c>
      <c r="H63" s="98">
        <v>4.49</v>
      </c>
      <c r="I63" s="98">
        <v>4.83</v>
      </c>
      <c r="J63" s="98">
        <v>4.3600000000000003</v>
      </c>
      <c r="K63" s="98">
        <v>4.6500000000000004</v>
      </c>
      <c r="L63" s="98">
        <v>4.79</v>
      </c>
      <c r="M63" s="98">
        <v>5.24</v>
      </c>
      <c r="N63" s="98">
        <v>4.95</v>
      </c>
      <c r="O63" s="98">
        <v>5.07</v>
      </c>
      <c r="P63" s="98">
        <v>4.99</v>
      </c>
      <c r="Q63" s="74">
        <v>4.41</v>
      </c>
      <c r="R63" s="74">
        <v>4.58</v>
      </c>
      <c r="S63" s="74">
        <v>4.4800000000000004</v>
      </c>
      <c r="T63" s="74">
        <v>3.92</v>
      </c>
      <c r="U63" s="74">
        <v>3.67</v>
      </c>
      <c r="V63" s="105"/>
      <c r="AB63" s="55"/>
      <c r="AC63" s="55"/>
    </row>
    <row r="64" spans="1:35" s="47" customFormat="1" ht="22.5" customHeight="1" x14ac:dyDescent="0.25">
      <c r="A64" s="105"/>
      <c r="B64" s="111"/>
      <c r="C64" s="78" t="s">
        <v>59</v>
      </c>
      <c r="D64" s="98">
        <v>23.65</v>
      </c>
      <c r="E64" s="98">
        <v>24.34</v>
      </c>
      <c r="F64" s="98">
        <v>25.98</v>
      </c>
      <c r="G64" s="98">
        <v>29.44</v>
      </c>
      <c r="H64" s="98">
        <v>27.42</v>
      </c>
      <c r="I64" s="98">
        <v>31.61</v>
      </c>
      <c r="J64" s="98">
        <v>28.13</v>
      </c>
      <c r="K64" s="98">
        <v>33.5</v>
      </c>
      <c r="L64" s="98">
        <v>36.28</v>
      </c>
      <c r="M64" s="98">
        <v>37.049999999999997</v>
      </c>
      <c r="N64" s="98">
        <v>32.97</v>
      </c>
      <c r="O64" s="98">
        <v>32.33</v>
      </c>
      <c r="P64" s="98">
        <v>30.19</v>
      </c>
      <c r="Q64" s="74">
        <v>29.23</v>
      </c>
      <c r="R64" s="74">
        <v>30.83</v>
      </c>
      <c r="S64" s="74">
        <v>27.65</v>
      </c>
      <c r="T64" s="74">
        <v>25.98</v>
      </c>
      <c r="U64" s="74">
        <v>21.47</v>
      </c>
      <c r="V64" s="105"/>
      <c r="AB64" s="55"/>
      <c r="AC64" s="55"/>
    </row>
    <row r="65" spans="1:35" s="47" customFormat="1" ht="26.25" customHeight="1" x14ac:dyDescent="0.25">
      <c r="A65" s="13"/>
      <c r="B65" s="67"/>
      <c r="C65" s="78" t="s">
        <v>81</v>
      </c>
      <c r="D65" s="98">
        <v>85.930000000000263</v>
      </c>
      <c r="E65" s="98">
        <v>88.889999999999461</v>
      </c>
      <c r="F65" s="98">
        <v>93.31</v>
      </c>
      <c r="G65" s="98">
        <v>92.36</v>
      </c>
      <c r="H65" s="98">
        <v>93.829999999999671</v>
      </c>
      <c r="I65" s="98">
        <v>96.840000000000614</v>
      </c>
      <c r="J65" s="98">
        <v>97.500000000000128</v>
      </c>
      <c r="K65" s="98">
        <v>99.080000000000041</v>
      </c>
      <c r="L65" s="98">
        <v>100.20000000000005</v>
      </c>
      <c r="M65" s="98">
        <v>109.57000000000019</v>
      </c>
      <c r="N65" s="98">
        <v>114.65000000000056</v>
      </c>
      <c r="O65" s="98">
        <v>118.16000000000041</v>
      </c>
      <c r="P65" s="98">
        <v>113.61000000000067</v>
      </c>
      <c r="Q65" s="74">
        <v>118.70000000000019</v>
      </c>
      <c r="R65" s="74">
        <v>116.35000000000092</v>
      </c>
      <c r="S65" s="74">
        <v>110.29000000000022</v>
      </c>
      <c r="T65" s="74">
        <v>107.62000000000079</v>
      </c>
      <c r="U65" s="74">
        <v>111.22000000000001</v>
      </c>
      <c r="V65" s="23"/>
      <c r="AB65" s="55"/>
      <c r="AC65" s="55"/>
    </row>
    <row r="66" spans="1:35" s="17" customFormat="1" ht="36" customHeight="1" x14ac:dyDescent="0.25">
      <c r="A66" s="16"/>
      <c r="B66" s="178" t="s">
        <v>76</v>
      </c>
      <c r="C66" s="178"/>
      <c r="D66" s="103">
        <v>1103.78</v>
      </c>
      <c r="E66" s="103">
        <v>1121.18</v>
      </c>
      <c r="F66" s="71">
        <v>1132.1099999999999</v>
      </c>
      <c r="G66" s="71">
        <v>1166.4100000000001</v>
      </c>
      <c r="H66" s="71">
        <v>1152.67</v>
      </c>
      <c r="I66" s="71">
        <v>1180.78</v>
      </c>
      <c r="J66" s="71">
        <v>1203.7</v>
      </c>
      <c r="K66" s="71">
        <v>1230.67</v>
      </c>
      <c r="L66" s="71">
        <v>1239.92</v>
      </c>
      <c r="M66" s="71">
        <v>1278.4100000000001</v>
      </c>
      <c r="N66" s="71">
        <v>1304.28</v>
      </c>
      <c r="O66" s="71">
        <v>1323.39</v>
      </c>
      <c r="P66" s="71">
        <v>1367.36</v>
      </c>
      <c r="Q66" s="71">
        <v>1473.34</v>
      </c>
      <c r="R66" s="71">
        <v>1562.25</v>
      </c>
      <c r="S66" s="71">
        <v>1543.01</v>
      </c>
      <c r="T66" s="71">
        <v>1572.21</v>
      </c>
      <c r="U66" s="71">
        <v>1658.01</v>
      </c>
      <c r="V66" s="16"/>
      <c r="AB66" s="56"/>
      <c r="AC66" s="57"/>
      <c r="AD66" s="18"/>
      <c r="AE66" s="18"/>
      <c r="AI66" s="13"/>
    </row>
    <row r="67" spans="1:35" s="17" customFormat="1" ht="36" customHeight="1" x14ac:dyDescent="0.25">
      <c r="A67" s="16"/>
      <c r="B67" s="178" t="s">
        <v>77</v>
      </c>
      <c r="C67" s="178"/>
      <c r="D67" s="103">
        <v>1758.86</v>
      </c>
      <c r="E67" s="103">
        <v>1829.93</v>
      </c>
      <c r="F67" s="71">
        <v>1894.43</v>
      </c>
      <c r="G67" s="71">
        <v>1979.9</v>
      </c>
      <c r="H67" s="71">
        <v>1899.15</v>
      </c>
      <c r="I67" s="71">
        <v>2093.88</v>
      </c>
      <c r="J67" s="71">
        <v>2166.0300000000002</v>
      </c>
      <c r="K67" s="71">
        <v>2203.63</v>
      </c>
      <c r="L67" s="71">
        <v>2254.9</v>
      </c>
      <c r="M67" s="71">
        <v>2260.5100000000002</v>
      </c>
      <c r="N67" s="71">
        <v>2266.84</v>
      </c>
      <c r="O67" s="71">
        <v>2307.35</v>
      </c>
      <c r="P67" s="71">
        <v>2410.65</v>
      </c>
      <c r="Q67" s="71">
        <v>2505.0500000000002</v>
      </c>
      <c r="R67" s="71">
        <v>2561.88</v>
      </c>
      <c r="S67" s="71">
        <v>2461.35</v>
      </c>
      <c r="T67" s="71">
        <v>2605.25</v>
      </c>
      <c r="U67" s="71">
        <v>2516.96</v>
      </c>
      <c r="V67" s="16"/>
      <c r="AB67" s="56"/>
      <c r="AC67" s="57"/>
      <c r="AD67" s="18"/>
      <c r="AE67" s="18"/>
      <c r="AI67" s="13"/>
    </row>
    <row r="68" spans="1:35" s="17" customFormat="1" ht="36" customHeight="1" x14ac:dyDescent="0.25">
      <c r="A68" s="25"/>
      <c r="B68" s="178" t="s">
        <v>78</v>
      </c>
      <c r="C68" s="178"/>
      <c r="D68" s="104">
        <v>2862.63</v>
      </c>
      <c r="E68" s="104">
        <v>2951.11</v>
      </c>
      <c r="F68" s="75">
        <v>3026.54</v>
      </c>
      <c r="G68" s="75">
        <v>3146.31</v>
      </c>
      <c r="H68" s="75">
        <v>3051.82</v>
      </c>
      <c r="I68" s="75">
        <v>3274.66</v>
      </c>
      <c r="J68" s="75">
        <v>3369.73</v>
      </c>
      <c r="K68" s="75">
        <v>3434.3</v>
      </c>
      <c r="L68" s="75">
        <v>3494.82</v>
      </c>
      <c r="M68" s="75">
        <v>3538.92</v>
      </c>
      <c r="N68" s="75">
        <v>3571.12</v>
      </c>
      <c r="O68" s="75">
        <v>3630.74</v>
      </c>
      <c r="P68" s="75">
        <v>3778.01</v>
      </c>
      <c r="Q68" s="75">
        <v>3978.4</v>
      </c>
      <c r="R68" s="75">
        <v>4124.13</v>
      </c>
      <c r="S68" s="75">
        <v>4004.36</v>
      </c>
      <c r="T68" s="75">
        <v>4177.45</v>
      </c>
      <c r="U68" s="75">
        <v>4174.97</v>
      </c>
      <c r="V68" s="25"/>
      <c r="AB68" s="56"/>
      <c r="AC68" s="57"/>
      <c r="AD68" s="18"/>
      <c r="AE68" s="18"/>
      <c r="AI68" s="13"/>
    </row>
  </sheetData>
  <mergeCells count="12">
    <mergeCell ref="X3:Y3"/>
    <mergeCell ref="B68:C68"/>
    <mergeCell ref="B39:C39"/>
    <mergeCell ref="B31:C31"/>
    <mergeCell ref="B17:C17"/>
    <mergeCell ref="B8:C8"/>
    <mergeCell ref="B3:C3"/>
    <mergeCell ref="B47:C47"/>
    <mergeCell ref="B55:C55"/>
    <mergeCell ref="B66:C66"/>
    <mergeCell ref="B67:C67"/>
    <mergeCell ref="B4:C4"/>
  </mergeCells>
  <hyperlinks>
    <hyperlink ref="X3" location="Índice!A1" display="Volver al índice" xr:uid="{00000000-0004-0000-0500-000000000000}"/>
  </hyperlinks>
  <pageMargins left="0.7" right="0.7" top="0.75" bottom="0.75" header="0.3" footer="0.3"/>
  <pageSetup paperSize="9" scale="23"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7">
    <tabColor rgb="FFFF8200"/>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2,673.61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277</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2771.7431090300001</v>
      </c>
      <c r="E4" s="66">
        <v>2756.97330994</v>
      </c>
      <c r="F4" s="66">
        <v>2796.7004359100001</v>
      </c>
      <c r="G4" s="66">
        <v>2730.32248402</v>
      </c>
      <c r="H4" s="66">
        <v>2603.9886436999996</v>
      </c>
      <c r="I4" s="66">
        <v>2654.8683140400003</v>
      </c>
      <c r="J4" s="66">
        <v>2643.6307887800003</v>
      </c>
      <c r="K4" s="66">
        <v>2611.8384843099998</v>
      </c>
      <c r="L4" s="66">
        <v>2656.6495653799998</v>
      </c>
      <c r="M4" s="66">
        <v>2686.1832747799999</v>
      </c>
      <c r="N4" s="66">
        <v>2655.6125867800001</v>
      </c>
      <c r="O4" s="66">
        <v>2644.3943669700002</v>
      </c>
      <c r="P4" s="66">
        <v>2645.2278091700005</v>
      </c>
      <c r="Q4" s="66">
        <v>2714.68781915</v>
      </c>
      <c r="R4" s="66">
        <v>2714.1478893399999</v>
      </c>
      <c r="S4" s="66">
        <v>2503.8067015099996</v>
      </c>
      <c r="T4" s="66">
        <v>2617.45730202</v>
      </c>
      <c r="U4" s="66">
        <v>2673.6076118200003</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1126.49218043</v>
      </c>
      <c r="E5" s="74">
        <v>1113.3304793300001</v>
      </c>
      <c r="F5" s="74">
        <v>1103.8438154400001</v>
      </c>
      <c r="G5" s="74">
        <v>1049.35149656</v>
      </c>
      <c r="H5" s="74">
        <v>995.30363435000004</v>
      </c>
      <c r="I5" s="74">
        <v>997.32415707999996</v>
      </c>
      <c r="J5" s="74">
        <v>978.31179130999999</v>
      </c>
      <c r="K5" s="74">
        <v>976.11111969000001</v>
      </c>
      <c r="L5" s="74">
        <v>972.12289028999999</v>
      </c>
      <c r="M5" s="74">
        <v>973.07530917000008</v>
      </c>
      <c r="N5" s="74">
        <v>988.82380964000004</v>
      </c>
      <c r="O5" s="74">
        <v>976.08529066999995</v>
      </c>
      <c r="P5" s="74">
        <v>982.70279642000003</v>
      </c>
      <c r="Q5" s="74">
        <v>990.24500208999996</v>
      </c>
      <c r="R5" s="74">
        <v>990.27613373000008</v>
      </c>
      <c r="S5" s="74">
        <v>869.1703053</v>
      </c>
      <c r="T5" s="74">
        <v>939.94389565999995</v>
      </c>
      <c r="U5" s="74">
        <v>959.06874470000002</v>
      </c>
      <c r="V5" s="74">
        <v>35.871709089245698</v>
      </c>
      <c r="AD5" s="113"/>
      <c r="AE5" s="113"/>
      <c r="AO5" s="114" t="s">
        <v>320</v>
      </c>
      <c r="AP5" s="115">
        <f t="shared" ref="AP5:BF5" si="0">+E4/D4-1</f>
        <v>-5.3287041796484802E-3</v>
      </c>
      <c r="AQ5" s="115">
        <f t="shared" si="0"/>
        <v>1.4409688271833421E-2</v>
      </c>
      <c r="AR5" s="115">
        <f t="shared" si="0"/>
        <v>-2.3734380356829954E-2</v>
      </c>
      <c r="AS5" s="115">
        <f t="shared" si="0"/>
        <v>-4.6270666215952772E-2</v>
      </c>
      <c r="AT5" s="115">
        <f t="shared" si="0"/>
        <v>1.9539129121433518E-2</v>
      </c>
      <c r="AU5" s="115">
        <f t="shared" si="0"/>
        <v>-4.2327994953916814E-3</v>
      </c>
      <c r="AV5" s="115">
        <f t="shared" si="0"/>
        <v>-1.2026000228523737E-2</v>
      </c>
      <c r="AW5" s="115">
        <f t="shared" si="0"/>
        <v>1.715691124822305E-2</v>
      </c>
      <c r="AX5" s="115">
        <f t="shared" si="0"/>
        <v>1.1116900695096188E-2</v>
      </c>
      <c r="AY5" s="115">
        <f t="shared" si="0"/>
        <v>-1.1380715637321348E-2</v>
      </c>
      <c r="AZ5" s="115">
        <f t="shared" si="0"/>
        <v>-4.2243435152573561E-3</v>
      </c>
      <c r="BA5" s="115">
        <f t="shared" si="0"/>
        <v>3.1517318687801499E-4</v>
      </c>
      <c r="BB5" s="115">
        <f t="shared" si="0"/>
        <v>2.6258611730607173E-2</v>
      </c>
      <c r="BC5" s="115">
        <f t="shared" si="0"/>
        <v>-1.9889204430478813E-4</v>
      </c>
      <c r="BD5" s="115">
        <f t="shared" si="0"/>
        <v>-7.749805699834178E-2</v>
      </c>
      <c r="BE5" s="115">
        <f t="shared" si="0"/>
        <v>4.5391124019861451E-2</v>
      </c>
      <c r="BF5" s="115">
        <f t="shared" si="0"/>
        <v>2.1452235250090546E-2</v>
      </c>
    </row>
    <row r="6" spans="1:58" s="105" customFormat="1" ht="22.5" customHeight="1" x14ac:dyDescent="0.25">
      <c r="B6" s="111"/>
      <c r="C6" s="72" t="s">
        <v>0</v>
      </c>
      <c r="D6" s="74">
        <v>634.47454641000002</v>
      </c>
      <c r="E6" s="74">
        <v>633.14570518999994</v>
      </c>
      <c r="F6" s="74">
        <v>673.21536239</v>
      </c>
      <c r="G6" s="74">
        <v>669.63450406999993</v>
      </c>
      <c r="H6" s="74">
        <v>666.37701181</v>
      </c>
      <c r="I6" s="74">
        <v>686.04040173999999</v>
      </c>
      <c r="J6" s="74">
        <v>708.27986120000003</v>
      </c>
      <c r="K6" s="74">
        <v>737.90571955999997</v>
      </c>
      <c r="L6" s="74">
        <v>756.3471453599999</v>
      </c>
      <c r="M6" s="74">
        <v>776.79375245000006</v>
      </c>
      <c r="N6" s="74">
        <v>796.65752259999999</v>
      </c>
      <c r="O6" s="74">
        <v>822.60110545999999</v>
      </c>
      <c r="P6" s="74">
        <v>817.80346211999995</v>
      </c>
      <c r="Q6" s="74">
        <v>883.02527106000002</v>
      </c>
      <c r="R6" s="74">
        <v>928.54777605999993</v>
      </c>
      <c r="S6" s="74">
        <v>908.96017867</v>
      </c>
      <c r="T6" s="74">
        <v>915.3507522000001</v>
      </c>
      <c r="U6" s="74">
        <v>956.90406511000003</v>
      </c>
      <c r="V6" s="74">
        <v>35.790744344066567</v>
      </c>
      <c r="AI6" s="23"/>
      <c r="AO6" s="114" t="s">
        <v>319</v>
      </c>
      <c r="AP6" s="115">
        <f t="shared" ref="AP6:BF6" si="1">+E64/D64-1</f>
        <v>-1.4061352774520253E-2</v>
      </c>
      <c r="AQ6" s="115">
        <f t="shared" si="1"/>
        <v>1.8012832686467029E-2</v>
      </c>
      <c r="AR6" s="115">
        <f t="shared" si="1"/>
        <v>-3.0254570338828723E-2</v>
      </c>
      <c r="AS6" s="115">
        <f t="shared" si="1"/>
        <v>-6.4230296503361206E-2</v>
      </c>
      <c r="AT6" s="115">
        <f t="shared" si="1"/>
        <v>4.277666606236763E-2</v>
      </c>
      <c r="AU6" s="115">
        <f t="shared" si="1"/>
        <v>-2.7490104545254024E-2</v>
      </c>
      <c r="AV6" s="115">
        <f t="shared" si="1"/>
        <v>-2.9551121206519482E-2</v>
      </c>
      <c r="AW6" s="115">
        <f t="shared" si="1"/>
        <v>1.6968038265036345E-2</v>
      </c>
      <c r="AX6" s="115">
        <f t="shared" si="1"/>
        <v>4.5783171386233334E-3</v>
      </c>
      <c r="AY6" s="115">
        <f t="shared" si="1"/>
        <v>-2.23397727488579E-2</v>
      </c>
      <c r="AZ6" s="115">
        <f t="shared" si="1"/>
        <v>-1.4795474336143255E-2</v>
      </c>
      <c r="BA6" s="115">
        <f t="shared" si="1"/>
        <v>-9.2112608861062428E-3</v>
      </c>
      <c r="BB6" s="115">
        <f t="shared" si="1"/>
        <v>1.5640308223592081E-2</v>
      </c>
      <c r="BC6" s="115">
        <f t="shared" si="1"/>
        <v>-1.9746102165978385E-2</v>
      </c>
      <c r="BD6" s="115">
        <f t="shared" si="1"/>
        <v>-0.10825622486304476</v>
      </c>
      <c r="BE6" s="115">
        <f t="shared" si="1"/>
        <v>6.8757903663202224E-2</v>
      </c>
      <c r="BF6" s="115">
        <f t="shared" si="1"/>
        <v>2.2008391735389043E-2</v>
      </c>
    </row>
    <row r="7" spans="1:58" s="23" customFormat="1" ht="22.5" customHeight="1" x14ac:dyDescent="0.25">
      <c r="B7" s="72"/>
      <c r="C7" s="72" t="s">
        <v>5</v>
      </c>
      <c r="D7" s="74">
        <v>599.09305629999994</v>
      </c>
      <c r="E7" s="74">
        <v>592.52571247999992</v>
      </c>
      <c r="F7" s="74">
        <v>595.58978795999997</v>
      </c>
      <c r="G7" s="74">
        <v>582.33554443999992</v>
      </c>
      <c r="H7" s="74">
        <v>516.42795792000004</v>
      </c>
      <c r="I7" s="74">
        <v>537.43142089000003</v>
      </c>
      <c r="J7" s="74">
        <v>513.45128131000001</v>
      </c>
      <c r="K7" s="74">
        <v>456.21440087000002</v>
      </c>
      <c r="L7" s="74">
        <v>464.68325586999998</v>
      </c>
      <c r="M7" s="74">
        <v>464.74805082</v>
      </c>
      <c r="N7" s="74">
        <v>403.35945879999997</v>
      </c>
      <c r="O7" s="74">
        <v>370.89018125000001</v>
      </c>
      <c r="P7" s="74">
        <v>361.04467837999999</v>
      </c>
      <c r="Q7" s="74">
        <v>346.70414314000004</v>
      </c>
      <c r="R7" s="74">
        <v>298.21636588000001</v>
      </c>
      <c r="S7" s="74">
        <v>239.15329966000002</v>
      </c>
      <c r="T7" s="74">
        <v>271.86383231999997</v>
      </c>
      <c r="U7" s="74">
        <v>259.26349011000002</v>
      </c>
      <c r="V7" s="74">
        <v>9.6971406336441426</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238.08208403</v>
      </c>
      <c r="E8" s="74">
        <v>241.06706514999999</v>
      </c>
      <c r="F8" s="74">
        <v>245.10958543000001</v>
      </c>
      <c r="G8" s="74">
        <v>245.91511856</v>
      </c>
      <c r="H8" s="74">
        <v>242.57258602000002</v>
      </c>
      <c r="I8" s="74">
        <v>243.78857360000001</v>
      </c>
      <c r="J8" s="74">
        <v>241.08218029000003</v>
      </c>
      <c r="K8" s="74">
        <v>235.78614517</v>
      </c>
      <c r="L8" s="74">
        <v>244.25114926000001</v>
      </c>
      <c r="M8" s="74">
        <v>246.93486984</v>
      </c>
      <c r="N8" s="74">
        <v>245.92710644000002</v>
      </c>
      <c r="O8" s="74">
        <v>248.07449988000002</v>
      </c>
      <c r="P8" s="74">
        <v>247.84760717999998</v>
      </c>
      <c r="Q8" s="74">
        <v>249.07017768</v>
      </c>
      <c r="R8" s="74">
        <v>249.06559883999998</v>
      </c>
      <c r="S8" s="74">
        <v>242.22689944999999</v>
      </c>
      <c r="T8" s="74">
        <v>237.72941458</v>
      </c>
      <c r="U8" s="74">
        <v>234.31270045999997</v>
      </c>
      <c r="V8" s="74">
        <v>8.7639150720586372</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56.938364</v>
      </c>
      <c r="E9" s="74">
        <v>58.064362000000003</v>
      </c>
      <c r="F9" s="74">
        <v>55.430697999999992</v>
      </c>
      <c r="G9" s="74">
        <v>57.908787999999994</v>
      </c>
      <c r="H9" s="74">
        <v>57.702474000000002</v>
      </c>
      <c r="I9" s="74">
        <v>55.964242000000006</v>
      </c>
      <c r="J9" s="74">
        <v>63.095190000000002</v>
      </c>
      <c r="K9" s="74">
        <v>59.393577999999998</v>
      </c>
      <c r="L9" s="74">
        <v>59.392288000000001</v>
      </c>
      <c r="M9" s="74">
        <v>58.723293999999996</v>
      </c>
      <c r="N9" s="74">
        <v>57.102967999999997</v>
      </c>
      <c r="O9" s="74">
        <v>58.975445999999998</v>
      </c>
      <c r="P9" s="74">
        <v>62.684672780000007</v>
      </c>
      <c r="Q9" s="74">
        <v>61.393943589999999</v>
      </c>
      <c r="R9" s="74">
        <v>59.791202269999999</v>
      </c>
      <c r="S9" s="74">
        <v>60.239772680000002</v>
      </c>
      <c r="T9" s="74">
        <v>58.285777719999999</v>
      </c>
      <c r="U9" s="74">
        <v>60.631616620000003</v>
      </c>
      <c r="V9" s="74">
        <v>2.2677829144392039</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97.598209409999981</v>
      </c>
      <c r="E10" s="74">
        <v>99.401249559999997</v>
      </c>
      <c r="F10" s="74">
        <v>102.38170633</v>
      </c>
      <c r="G10" s="74">
        <v>105.16180811000001</v>
      </c>
      <c r="H10" s="74">
        <v>103.65066399</v>
      </c>
      <c r="I10" s="74">
        <v>109.14372745</v>
      </c>
      <c r="J10" s="74">
        <v>111.46084101</v>
      </c>
      <c r="K10" s="74">
        <v>115.99622662</v>
      </c>
      <c r="L10" s="74">
        <v>124.73596458</v>
      </c>
      <c r="M10" s="74">
        <v>127.4424058</v>
      </c>
      <c r="N10" s="74">
        <v>122.75771301</v>
      </c>
      <c r="O10" s="74">
        <v>122.50914686</v>
      </c>
      <c r="P10" s="74">
        <v>124.52420778</v>
      </c>
      <c r="Q10" s="74">
        <v>129.87927376000002</v>
      </c>
      <c r="R10" s="74">
        <v>131.1785208</v>
      </c>
      <c r="S10" s="74">
        <v>121.38714447</v>
      </c>
      <c r="T10" s="74">
        <v>124.79539474000001</v>
      </c>
      <c r="U10" s="74">
        <v>124.97089901</v>
      </c>
      <c r="V10" s="74">
        <v>4.6742423404805011</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1.8752300000000002</v>
      </c>
      <c r="E11" s="74">
        <v>2.7198359999999999</v>
      </c>
      <c r="F11" s="74">
        <v>3.5197219999999998</v>
      </c>
      <c r="G11" s="74">
        <v>5.4743300000000001</v>
      </c>
      <c r="H11" s="74">
        <v>7.3741559999999993</v>
      </c>
      <c r="I11" s="74">
        <v>9.5543420000000001</v>
      </c>
      <c r="J11" s="74">
        <v>12.152058</v>
      </c>
      <c r="K11" s="74">
        <v>14.614237999999999</v>
      </c>
      <c r="L11" s="74">
        <v>18.188569999999999</v>
      </c>
      <c r="M11" s="74">
        <v>21.184982000000002</v>
      </c>
      <c r="N11" s="74">
        <v>23.611988</v>
      </c>
      <c r="O11" s="74">
        <v>28.638774000000002</v>
      </c>
      <c r="P11" s="74">
        <v>32.880535399999999</v>
      </c>
      <c r="Q11" s="74">
        <v>36.153402320000005</v>
      </c>
      <c r="R11" s="74">
        <v>39.890903920000007</v>
      </c>
      <c r="S11" s="74">
        <v>46.207956869999997</v>
      </c>
      <c r="T11" s="74">
        <v>52.782810219999995</v>
      </c>
      <c r="U11" s="74">
        <v>61.082363620000002</v>
      </c>
      <c r="V11" s="74">
        <v>2.2846420450762972</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17.189438450000125</v>
      </c>
      <c r="E12" s="70">
        <v>16.71890022999969</v>
      </c>
      <c r="F12" s="70">
        <v>17.609758359999887</v>
      </c>
      <c r="G12" s="70">
        <v>14.540894279999975</v>
      </c>
      <c r="H12" s="70">
        <v>14.580159609999555</v>
      </c>
      <c r="I12" s="70">
        <v>15.621449280000434</v>
      </c>
      <c r="J12" s="70">
        <v>15.797585660000095</v>
      </c>
      <c r="K12" s="70">
        <v>15.817056399999274</v>
      </c>
      <c r="L12" s="70">
        <v>16.928302020000046</v>
      </c>
      <c r="M12" s="70">
        <v>17.28061069999967</v>
      </c>
      <c r="N12" s="70">
        <v>17.372020289999909</v>
      </c>
      <c r="O12" s="70">
        <v>16.619922850000421</v>
      </c>
      <c r="P12" s="70">
        <v>15.739849110000705</v>
      </c>
      <c r="Q12" s="70">
        <v>18.216605509999681</v>
      </c>
      <c r="R12" s="70">
        <v>17.181387839999843</v>
      </c>
      <c r="S12" s="70">
        <v>16.461144409999633</v>
      </c>
      <c r="T12" s="70">
        <v>16.705424579999544</v>
      </c>
      <c r="U12" s="70">
        <v>17.373732190000737</v>
      </c>
      <c r="V12" s="70">
        <v>0.64982356098896454</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1852.5050982399998</v>
      </c>
      <c r="E13" s="71">
        <v>1850.4812818000003</v>
      </c>
      <c r="F13" s="71">
        <v>1874.9532686100001</v>
      </c>
      <c r="G13" s="71">
        <v>1828.96063761</v>
      </c>
      <c r="H13" s="71">
        <v>1734.07505395</v>
      </c>
      <c r="I13" s="71">
        <v>1804.7525478300001</v>
      </c>
      <c r="J13" s="71">
        <v>1776.6313334399999</v>
      </c>
      <c r="K13" s="71">
        <v>1746.7320031100001</v>
      </c>
      <c r="L13" s="71">
        <v>1795.1171649599999</v>
      </c>
      <c r="M13" s="71">
        <v>1817.8063713500001</v>
      </c>
      <c r="N13" s="71">
        <v>1811.80769027</v>
      </c>
      <c r="O13" s="71">
        <v>1820.58661985</v>
      </c>
      <c r="P13" s="71">
        <v>1830.4837494899998</v>
      </c>
      <c r="Q13" s="71">
        <v>1885.3761209500001</v>
      </c>
      <c r="R13" s="71">
        <v>1889.67381157</v>
      </c>
      <c r="S13" s="71">
        <v>1725.22286162</v>
      </c>
      <c r="T13" s="71">
        <v>1811.5805410299999</v>
      </c>
      <c r="U13" s="71">
        <v>1859.2965265100001</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998.18263869999998</v>
      </c>
      <c r="E14" s="74">
        <v>997.43586870000013</v>
      </c>
      <c r="F14" s="74">
        <v>993.51862930000004</v>
      </c>
      <c r="G14" s="74">
        <v>941.73142289999998</v>
      </c>
      <c r="H14" s="74">
        <v>894.14477702000011</v>
      </c>
      <c r="I14" s="74">
        <v>925.93957461000002</v>
      </c>
      <c r="J14" s="74">
        <v>886.63240206</v>
      </c>
      <c r="K14" s="74">
        <v>875.18258558000002</v>
      </c>
      <c r="L14" s="74">
        <v>883.76379253000005</v>
      </c>
      <c r="M14" s="74">
        <v>887.69658690000006</v>
      </c>
      <c r="N14" s="74">
        <v>905.79017832</v>
      </c>
      <c r="O14" s="74">
        <v>911.93562832999999</v>
      </c>
      <c r="P14" s="74">
        <v>912.80800422999994</v>
      </c>
      <c r="Q14" s="74">
        <v>926.85538978</v>
      </c>
      <c r="R14" s="74">
        <v>927.66922326999997</v>
      </c>
      <c r="S14" s="74">
        <v>812.72356830000001</v>
      </c>
      <c r="T14" s="74">
        <v>879.98382329000003</v>
      </c>
      <c r="U14" s="74">
        <v>895.02797678000002</v>
      </c>
      <c r="V14" s="74">
        <v>48.137990041858245</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349.71352216999998</v>
      </c>
      <c r="E15" s="74">
        <v>337.08227992000002</v>
      </c>
      <c r="F15" s="74">
        <v>354.94242951000001</v>
      </c>
      <c r="G15" s="74">
        <v>361.12993202000001</v>
      </c>
      <c r="H15" s="74">
        <v>343.54463612000001</v>
      </c>
      <c r="I15" s="74">
        <v>359.17189575999998</v>
      </c>
      <c r="J15" s="74">
        <v>364.87621997000002</v>
      </c>
      <c r="K15" s="74">
        <v>351.97749059000006</v>
      </c>
      <c r="L15" s="74">
        <v>380.06299683000003</v>
      </c>
      <c r="M15" s="74">
        <v>395.67334184000003</v>
      </c>
      <c r="N15" s="74">
        <v>378.64987473000002</v>
      </c>
      <c r="O15" s="74">
        <v>381.01708554999993</v>
      </c>
      <c r="P15" s="74">
        <v>391.05175154</v>
      </c>
      <c r="Q15" s="74">
        <v>412.32887920999997</v>
      </c>
      <c r="R15" s="74">
        <v>421.06633787999999</v>
      </c>
      <c r="S15" s="74">
        <v>390.74395133999997</v>
      </c>
      <c r="T15" s="74">
        <v>396.18269434999996</v>
      </c>
      <c r="U15" s="74">
        <v>415.25042374000003</v>
      </c>
      <c r="V15" s="74">
        <v>22.333738476855409</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45.689823079999996</v>
      </c>
      <c r="E16" s="74">
        <v>47.302460480000001</v>
      </c>
      <c r="F16" s="74">
        <v>44.798658580000001</v>
      </c>
      <c r="G16" s="74">
        <v>44.288216399999996</v>
      </c>
      <c r="H16" s="74">
        <v>33.004613060000004</v>
      </c>
      <c r="I16" s="74">
        <v>39.950207289999994</v>
      </c>
      <c r="J16" s="74">
        <v>39.787311909999993</v>
      </c>
      <c r="K16" s="74">
        <v>35.462074969999996</v>
      </c>
      <c r="L16" s="74">
        <v>35.533745769999996</v>
      </c>
      <c r="M16" s="74">
        <v>34.04179147</v>
      </c>
      <c r="N16" s="74">
        <v>31.671620919999995</v>
      </c>
      <c r="O16" s="74">
        <v>27.140864360000002</v>
      </c>
      <c r="P16" s="74">
        <v>28.227492910000002</v>
      </c>
      <c r="Q16" s="74">
        <v>27.323891019999998</v>
      </c>
      <c r="R16" s="74">
        <v>25.55182993</v>
      </c>
      <c r="S16" s="74">
        <v>22.065315639999998</v>
      </c>
      <c r="T16" s="74">
        <v>24.561414839999998</v>
      </c>
      <c r="U16" s="74">
        <v>27.041708679999999</v>
      </c>
      <c r="V16" s="74">
        <v>1.4544053782942705</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379.78752400000002</v>
      </c>
      <c r="E17" s="74">
        <v>380.90793199999996</v>
      </c>
      <c r="F17" s="74">
        <v>391.11071399999997</v>
      </c>
      <c r="G17" s="74">
        <v>389.49176400000005</v>
      </c>
      <c r="H17" s="74">
        <v>372.23491799999999</v>
      </c>
      <c r="I17" s="74">
        <v>385.82799200000005</v>
      </c>
      <c r="J17" s="74">
        <v>387.38192600000002</v>
      </c>
      <c r="K17" s="74">
        <v>383.55114200000003</v>
      </c>
      <c r="L17" s="74">
        <v>387.38183999999995</v>
      </c>
      <c r="M17" s="74">
        <v>390.99082999999996</v>
      </c>
      <c r="N17" s="74">
        <v>390.46545599999996</v>
      </c>
      <c r="O17" s="74">
        <v>393.98122199999995</v>
      </c>
      <c r="P17" s="74">
        <v>390.83651977</v>
      </c>
      <c r="Q17" s="74">
        <v>404.27274232999997</v>
      </c>
      <c r="R17" s="74">
        <v>399.38921874000005</v>
      </c>
      <c r="S17" s="74">
        <v>392.16190301</v>
      </c>
      <c r="T17" s="74">
        <v>399.65434461000001</v>
      </c>
      <c r="U17" s="74">
        <v>410.42258903999999</v>
      </c>
      <c r="V17" s="74">
        <v>22.074079265365238</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6.3454563000000004</v>
      </c>
      <c r="E18" s="74">
        <v>10.23921288</v>
      </c>
      <c r="F18" s="74">
        <v>10.486207670000001</v>
      </c>
      <c r="G18" s="74">
        <v>9.4347899700000006</v>
      </c>
      <c r="H18" s="74">
        <v>9.3711603300000004</v>
      </c>
      <c r="I18" s="74">
        <v>9.3834611100000007</v>
      </c>
      <c r="J18" s="74">
        <v>9.6724934900000008</v>
      </c>
      <c r="K18" s="74">
        <v>9.6855346999999998</v>
      </c>
      <c r="L18" s="74">
        <v>9.1232101400000012</v>
      </c>
      <c r="M18" s="74">
        <v>9.1574851200000005</v>
      </c>
      <c r="N18" s="74">
        <v>8.9428783999999997</v>
      </c>
      <c r="O18" s="74">
        <v>9.8594891500000017</v>
      </c>
      <c r="P18" s="74">
        <v>8.96068088</v>
      </c>
      <c r="Q18" s="74">
        <v>10.81776911</v>
      </c>
      <c r="R18" s="74">
        <v>9.9930713900000008</v>
      </c>
      <c r="S18" s="74">
        <v>9.9033017399999999</v>
      </c>
      <c r="T18" s="74">
        <v>9.7915945799999999</v>
      </c>
      <c r="U18" s="74">
        <v>9.7210486399999994</v>
      </c>
      <c r="V18" s="74">
        <v>0.52283476580505062</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72.786134000000004</v>
      </c>
      <c r="E19" s="74">
        <v>77.513527819999993</v>
      </c>
      <c r="F19" s="74">
        <v>80.096629559999997</v>
      </c>
      <c r="G19" s="74">
        <v>82.884512330000007</v>
      </c>
      <c r="H19" s="74">
        <v>81.774949429999992</v>
      </c>
      <c r="I19" s="74">
        <v>84.479417060000003</v>
      </c>
      <c r="J19" s="74">
        <v>88.280980020000015</v>
      </c>
      <c r="K19" s="74">
        <v>90.873175289999992</v>
      </c>
      <c r="L19" s="74">
        <v>99.251579699999994</v>
      </c>
      <c r="M19" s="74">
        <v>100.24633604</v>
      </c>
      <c r="N19" s="74">
        <v>96.287681920000011</v>
      </c>
      <c r="O19" s="74">
        <v>96.652330469999995</v>
      </c>
      <c r="P19" s="74">
        <v>98.599300160000013</v>
      </c>
      <c r="Q19" s="74">
        <v>103.77744949999999</v>
      </c>
      <c r="R19" s="74">
        <v>106.00413035999999</v>
      </c>
      <c r="S19" s="74">
        <v>97.624821600000004</v>
      </c>
      <c r="T19" s="74">
        <v>101.40666937</v>
      </c>
      <c r="U19" s="74">
        <v>101.83277963</v>
      </c>
      <c r="V19" s="74">
        <v>5.4769520718217883</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444.268776</v>
      </c>
      <c r="E20" s="71">
        <v>444.49607400000002</v>
      </c>
      <c r="F20" s="71">
        <v>450.910642</v>
      </c>
      <c r="G20" s="71">
        <v>453.28793999999999</v>
      </c>
      <c r="H20" s="71">
        <v>435.55284800000004</v>
      </c>
      <c r="I20" s="71">
        <v>452.10406399999994</v>
      </c>
      <c r="J20" s="71">
        <v>454.56435199999999</v>
      </c>
      <c r="K20" s="71">
        <v>449.778796</v>
      </c>
      <c r="L20" s="71">
        <v>452.47971200000001</v>
      </c>
      <c r="M20" s="71">
        <v>455.85409400000003</v>
      </c>
      <c r="N20" s="71">
        <v>454.58008999999998</v>
      </c>
      <c r="O20" s="71">
        <v>456.54441600000001</v>
      </c>
      <c r="P20" s="71">
        <v>453.37575270999997</v>
      </c>
      <c r="Q20" s="71">
        <v>470.53724569000002</v>
      </c>
      <c r="R20" s="71">
        <v>463.42058909000002</v>
      </c>
      <c r="S20" s="71">
        <v>449.47801066</v>
      </c>
      <c r="T20" s="71">
        <v>459.26567578999999</v>
      </c>
      <c r="U20" s="71">
        <v>473.07807689000003</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19.385088</v>
      </c>
      <c r="E21" s="74">
        <v>12.568899999999999</v>
      </c>
      <c r="F21" s="74">
        <v>12.432504</v>
      </c>
      <c r="G21" s="74">
        <v>10.232538</v>
      </c>
      <c r="H21" s="74">
        <v>9.3097579999999986</v>
      </c>
      <c r="I21" s="74">
        <v>8.6869460000000007</v>
      </c>
      <c r="J21" s="74">
        <v>8.2467120000000005</v>
      </c>
      <c r="K21" s="74">
        <v>8.3020959999999988</v>
      </c>
      <c r="L21" s="74">
        <v>7.9785640000000004</v>
      </c>
      <c r="M21" s="74">
        <v>6.9345239999999997</v>
      </c>
      <c r="N21" s="74">
        <v>6.7358640000000003</v>
      </c>
      <c r="O21" s="74">
        <v>6.5913839999999997</v>
      </c>
      <c r="P21" s="74">
        <v>6.6019251099999998</v>
      </c>
      <c r="Q21" s="74">
        <v>8.2669858100000013</v>
      </c>
      <c r="R21" s="74">
        <v>7.4307600799999998</v>
      </c>
      <c r="S21" s="74">
        <v>7.6121112100000001</v>
      </c>
      <c r="T21" s="74">
        <v>9.3681237722208763</v>
      </c>
      <c r="U21" s="74">
        <v>9.9850642011806539</v>
      </c>
      <c r="V21" s="74">
        <v>2.1106588296845508</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79.499775999999997</v>
      </c>
      <c r="E22" s="74">
        <v>86.550314000000014</v>
      </c>
      <c r="F22" s="74">
        <v>93.676962000000003</v>
      </c>
      <c r="G22" s="74">
        <v>94.131128000000004</v>
      </c>
      <c r="H22" s="74">
        <v>97.992441999999983</v>
      </c>
      <c r="I22" s="74">
        <v>104.640242</v>
      </c>
      <c r="J22" s="74">
        <v>109.124196</v>
      </c>
      <c r="K22" s="74">
        <v>128.179732</v>
      </c>
      <c r="L22" s="74">
        <v>118.815192</v>
      </c>
      <c r="M22" s="74">
        <v>119.77357599999999</v>
      </c>
      <c r="N22" s="74">
        <v>139.61756</v>
      </c>
      <c r="O22" s="74">
        <v>143.80524400000002</v>
      </c>
      <c r="P22" s="74">
        <v>136.04872244999999</v>
      </c>
      <c r="Q22" s="74">
        <v>153.80026032000001</v>
      </c>
      <c r="R22" s="74">
        <v>163.49118183999997</v>
      </c>
      <c r="S22" s="74">
        <v>166.18029416999997</v>
      </c>
      <c r="T22" s="74">
        <v>160.05674811000003</v>
      </c>
      <c r="U22" s="74">
        <v>170.27735174</v>
      </c>
      <c r="V22" s="74">
        <v>35.99349876016192</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196.706424</v>
      </c>
      <c r="E23" s="74">
        <v>193.73822000000001</v>
      </c>
      <c r="F23" s="74">
        <v>193.61446599999999</v>
      </c>
      <c r="G23" s="74">
        <v>193.311058</v>
      </c>
      <c r="H23" s="74">
        <v>172.06604799999999</v>
      </c>
      <c r="I23" s="74">
        <v>181.11746199999999</v>
      </c>
      <c r="J23" s="74">
        <v>170.65298199999998</v>
      </c>
      <c r="K23" s="74">
        <v>149.81131199999999</v>
      </c>
      <c r="L23" s="74">
        <v>155.62198800000002</v>
      </c>
      <c r="M23" s="74">
        <v>155.865712</v>
      </c>
      <c r="N23" s="74">
        <v>134.74996000000002</v>
      </c>
      <c r="O23" s="74">
        <v>124.770692</v>
      </c>
      <c r="P23" s="74">
        <v>121.48173586999999</v>
      </c>
      <c r="Q23" s="74">
        <v>116.09932266</v>
      </c>
      <c r="R23" s="74">
        <v>98.330348209999997</v>
      </c>
      <c r="S23" s="74">
        <v>78.413953929999991</v>
      </c>
      <c r="T23" s="74">
        <v>89.549968010000001</v>
      </c>
      <c r="U23" s="74">
        <v>82.961452080000001</v>
      </c>
      <c r="V23" s="74">
        <v>17.536524335557019</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78.56710600000001</v>
      </c>
      <c r="E24" s="74">
        <v>79.552149999999997</v>
      </c>
      <c r="F24" s="74">
        <v>80.886182000000005</v>
      </c>
      <c r="G24" s="74">
        <v>81.152007999999995</v>
      </c>
      <c r="H24" s="74">
        <v>80.048972000000006</v>
      </c>
      <c r="I24" s="74">
        <v>80.450248000000002</v>
      </c>
      <c r="J24" s="74">
        <v>79.557137999999995</v>
      </c>
      <c r="K24" s="74">
        <v>77.809445999999994</v>
      </c>
      <c r="L24" s="74">
        <v>80.602897999999996</v>
      </c>
      <c r="M24" s="74">
        <v>81.488526000000007</v>
      </c>
      <c r="N24" s="74">
        <v>81.155963999999997</v>
      </c>
      <c r="O24" s="74">
        <v>81.864604</v>
      </c>
      <c r="P24" s="74">
        <v>81.789729389999991</v>
      </c>
      <c r="Q24" s="74">
        <v>82.193177750000004</v>
      </c>
      <c r="R24" s="74">
        <v>82.191666729999994</v>
      </c>
      <c r="S24" s="74">
        <v>79.934895409999982</v>
      </c>
      <c r="T24" s="74">
        <v>78.450725059999996</v>
      </c>
      <c r="U24" s="74">
        <v>77.323209140000003</v>
      </c>
      <c r="V24" s="74">
        <v>16.344703531459391</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59.139276000000002</v>
      </c>
      <c r="E25" s="74">
        <v>60.294427999999996</v>
      </c>
      <c r="F25" s="74">
        <v>57.669879999999999</v>
      </c>
      <c r="G25" s="74">
        <v>60.092499999999994</v>
      </c>
      <c r="H25" s="74">
        <v>59.67454</v>
      </c>
      <c r="I25" s="74">
        <v>58.043550000000003</v>
      </c>
      <c r="J25" s="74">
        <v>65.067943999999997</v>
      </c>
      <c r="K25" s="74">
        <v>61.103859999999997</v>
      </c>
      <c r="L25" s="74">
        <v>61.057936000000005</v>
      </c>
      <c r="M25" s="74">
        <v>60.457484000000001</v>
      </c>
      <c r="N25" s="74">
        <v>58.842059999999996</v>
      </c>
      <c r="O25" s="74">
        <v>60.915089999999999</v>
      </c>
      <c r="P25" s="74">
        <v>64.650898519999998</v>
      </c>
      <c r="Q25" s="74">
        <v>63.252743719999998</v>
      </c>
      <c r="R25" s="74">
        <v>61.587174319999995</v>
      </c>
      <c r="S25" s="74">
        <v>62.061634859999998</v>
      </c>
      <c r="T25" s="74">
        <v>60.068471719999998</v>
      </c>
      <c r="U25" s="74">
        <v>62.487712070000001</v>
      </c>
      <c r="V25" s="74">
        <v>13.208752449657402</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7.0697159999999997</v>
      </c>
      <c r="E26" s="74">
        <v>7.0612880000000002</v>
      </c>
      <c r="F26" s="74">
        <v>7.0446899999999992</v>
      </c>
      <c r="G26" s="74">
        <v>6.9184420000000006</v>
      </c>
      <c r="H26" s="74">
        <v>6.9578300000000004</v>
      </c>
      <c r="I26" s="74">
        <v>7.0987839999999993</v>
      </c>
      <c r="J26" s="74">
        <v>7.2513479999999992</v>
      </c>
      <c r="K26" s="74">
        <v>7.4687560000000008</v>
      </c>
      <c r="L26" s="74">
        <v>7.6947640000000002</v>
      </c>
      <c r="M26" s="74">
        <v>7.9175899999999997</v>
      </c>
      <c r="N26" s="74">
        <v>7.8334819999999992</v>
      </c>
      <c r="O26" s="74">
        <v>7.9714260000000001</v>
      </c>
      <c r="P26" s="74">
        <v>7.9309966200000002</v>
      </c>
      <c r="Q26" s="74">
        <v>7.8623675099999994</v>
      </c>
      <c r="R26" s="74">
        <v>7.4782688000000004</v>
      </c>
      <c r="S26" s="74">
        <v>7.1343579900000007</v>
      </c>
      <c r="T26" s="74">
        <v>7.0598500099999999</v>
      </c>
      <c r="U26" s="74">
        <v>6.99705478</v>
      </c>
      <c r="V26" s="74">
        <v>1.4790486225864474</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1.6741619999999999</v>
      </c>
      <c r="E27" s="74">
        <v>2.5118879999999999</v>
      </c>
      <c r="F27" s="74">
        <v>3.2569919999999999</v>
      </c>
      <c r="G27" s="74">
        <v>5.1387579999999993</v>
      </c>
      <c r="H27" s="74">
        <v>7.0058180000000005</v>
      </c>
      <c r="I27" s="74">
        <v>9.0395459999999996</v>
      </c>
      <c r="J27" s="74">
        <v>11.411254</v>
      </c>
      <c r="K27" s="74">
        <v>13.49512</v>
      </c>
      <c r="L27" s="74">
        <v>16.511139999999997</v>
      </c>
      <c r="M27" s="74">
        <v>18.305616000000001</v>
      </c>
      <c r="N27" s="74">
        <v>19.668285999999998</v>
      </c>
      <c r="O27" s="74">
        <v>23.286994</v>
      </c>
      <c r="P27" s="74">
        <v>25.731363569999999</v>
      </c>
      <c r="Q27" s="74">
        <v>27.679398249999998</v>
      </c>
      <c r="R27" s="74">
        <v>29.913218319999999</v>
      </c>
      <c r="S27" s="74">
        <v>34.155612340000005</v>
      </c>
      <c r="T27" s="74">
        <v>37.905332659999999</v>
      </c>
      <c r="U27" s="74">
        <v>43.033020460000003</v>
      </c>
      <c r="V27" s="74">
        <v>9.0963886432653318</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9.8555999999999991E-2</v>
      </c>
      <c r="E28" s="74">
        <v>0.113348</v>
      </c>
      <c r="F28" s="74">
        <v>0.14697399999999999</v>
      </c>
      <c r="G28" s="74">
        <v>0.184556</v>
      </c>
      <c r="H28" s="74">
        <v>0.22798599999999997</v>
      </c>
      <c r="I28" s="74">
        <v>0.36360799999999999</v>
      </c>
      <c r="J28" s="74">
        <v>0.58720800000000006</v>
      </c>
      <c r="K28" s="74">
        <v>0.95416999999999996</v>
      </c>
      <c r="L28" s="74">
        <v>1.5030219999999999</v>
      </c>
      <c r="M28" s="74">
        <v>2.41703</v>
      </c>
      <c r="N28" s="74">
        <v>3.3341340000000002</v>
      </c>
      <c r="O28" s="74">
        <v>4.7152079999999996</v>
      </c>
      <c r="P28" s="74">
        <v>6.5322692299999998</v>
      </c>
      <c r="Q28" s="74">
        <v>7.7962819300000001</v>
      </c>
      <c r="R28" s="74">
        <v>9.3697271799999999</v>
      </c>
      <c r="S28" s="74">
        <v>11.4629007</v>
      </c>
      <c r="T28" s="74">
        <v>14.295476819999999</v>
      </c>
      <c r="U28" s="74">
        <v>17.424163500000002</v>
      </c>
      <c r="V28" s="74">
        <v>3.6831475291659865</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[1]Norteamérica!C29</f>
        <v>Otras renovables</v>
      </c>
      <c r="D29" s="74">
        <v>2.1286719999999946</v>
      </c>
      <c r="E29" s="74">
        <v>2.105538000000081</v>
      </c>
      <c r="F29" s="74">
        <v>2.1819919999999797</v>
      </c>
      <c r="G29" s="74">
        <v>2.1269520000000171</v>
      </c>
      <c r="H29" s="74">
        <v>2.2694540000001098</v>
      </c>
      <c r="I29" s="74">
        <v>2.6636779999999476</v>
      </c>
      <c r="J29" s="74">
        <v>2.6655700000000024</v>
      </c>
      <c r="K29" s="74">
        <v>2.6543040000000815</v>
      </c>
      <c r="L29" s="74">
        <v>2.6942080000000033</v>
      </c>
      <c r="M29" s="74">
        <v>2.6940360000000396</v>
      </c>
      <c r="N29" s="74">
        <v>2.6427799999999593</v>
      </c>
      <c r="O29" s="74">
        <v>2.623773999999969</v>
      </c>
      <c r="P29" s="74">
        <v>2.6081119500000227</v>
      </c>
      <c r="Q29" s="74">
        <v>3.5867077399999516</v>
      </c>
      <c r="R29" s="74">
        <v>3.6282436100000837</v>
      </c>
      <c r="S29" s="74">
        <v>2.522250050000082</v>
      </c>
      <c r="T29" s="74">
        <v>2.5109796277790792</v>
      </c>
      <c r="U29" s="74">
        <v>2.589048918819401</v>
      </c>
      <c r="V29" s="74">
        <v>0.54727729846196316</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1852.5050982399998</v>
      </c>
      <c r="E30" s="71">
        <v>1850.4812818000003</v>
      </c>
      <c r="F30" s="71">
        <v>1874.9532686100001</v>
      </c>
      <c r="G30" s="71">
        <v>1828.96063761</v>
      </c>
      <c r="H30" s="71">
        <v>1734.07505395</v>
      </c>
      <c r="I30" s="71">
        <v>1804.7525478300001</v>
      </c>
      <c r="J30" s="71">
        <v>1776.6313334399999</v>
      </c>
      <c r="K30" s="71">
        <v>1746.7320031100001</v>
      </c>
      <c r="L30" s="71">
        <v>1795.1171649599999</v>
      </c>
      <c r="M30" s="71">
        <v>1817.8063713500001</v>
      </c>
      <c r="N30" s="71">
        <v>1811.80769027</v>
      </c>
      <c r="O30" s="71">
        <v>1820.58661985</v>
      </c>
      <c r="P30" s="71">
        <v>1830.4837494899998</v>
      </c>
      <c r="Q30" s="71">
        <v>1885.3761209500001</v>
      </c>
      <c r="R30" s="71">
        <v>1889.67381157</v>
      </c>
      <c r="S30" s="71">
        <v>1725.22286162</v>
      </c>
      <c r="T30" s="71">
        <v>1811.5805410299999</v>
      </c>
      <c r="U30" s="71">
        <v>1859.2965265100001</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[1]Norteamérica!C31</f>
        <v>Industria</v>
      </c>
      <c r="D31" s="74">
        <v>364.77667737999997</v>
      </c>
      <c r="E31" s="74">
        <v>377.92652873999998</v>
      </c>
      <c r="F31" s="74">
        <v>373.59219540000004</v>
      </c>
      <c r="G31" s="74">
        <v>365.06033577000005</v>
      </c>
      <c r="H31" s="74">
        <v>322.12139404999999</v>
      </c>
      <c r="I31" s="74">
        <v>351.34822170999996</v>
      </c>
      <c r="J31" s="74">
        <v>351.33174530999997</v>
      </c>
      <c r="K31" s="74">
        <v>353.90698250000003</v>
      </c>
      <c r="L31" s="74">
        <v>353.68424377000002</v>
      </c>
      <c r="M31" s="74">
        <v>351.83487213000001</v>
      </c>
      <c r="N31" s="74">
        <v>350.98878091000006</v>
      </c>
      <c r="O31" s="74">
        <v>353.90482217000005</v>
      </c>
      <c r="P31" s="74">
        <v>352.91316831000006</v>
      </c>
      <c r="Q31" s="74">
        <v>357.79987084999999</v>
      </c>
      <c r="R31" s="74">
        <v>358.74363999000002</v>
      </c>
      <c r="S31" s="74">
        <v>348.74792273999998</v>
      </c>
      <c r="T31" s="74">
        <v>361.02102944999996</v>
      </c>
      <c r="U31" s="74">
        <v>368.79248362999999</v>
      </c>
      <c r="V31" s="74">
        <v>19.835054730201822</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714.49268743999994</v>
      </c>
      <c r="E32" s="74">
        <v>719.19465287000003</v>
      </c>
      <c r="F32" s="74">
        <v>726.32941335999999</v>
      </c>
      <c r="G32" s="74">
        <v>699.44469548999996</v>
      </c>
      <c r="H32" s="74">
        <v>672.53668576000007</v>
      </c>
      <c r="I32" s="74">
        <v>694.52679544</v>
      </c>
      <c r="J32" s="74">
        <v>678.72086779000006</v>
      </c>
      <c r="K32" s="74">
        <v>672.46952492000003</v>
      </c>
      <c r="L32" s="74">
        <v>691.19576677999999</v>
      </c>
      <c r="M32" s="74">
        <v>690.90588031000004</v>
      </c>
      <c r="N32" s="74">
        <v>711.56422502999999</v>
      </c>
      <c r="O32" s="74">
        <v>720.57990425000003</v>
      </c>
      <c r="P32" s="74">
        <v>726.09394036000003</v>
      </c>
      <c r="Q32" s="74">
        <v>736.19688010000004</v>
      </c>
      <c r="R32" s="74">
        <v>731.4032897300001</v>
      </c>
      <c r="S32" s="74">
        <v>619.04547838999997</v>
      </c>
      <c r="T32" s="74">
        <v>680.58142504</v>
      </c>
      <c r="U32" s="74">
        <v>700.84328310000001</v>
      </c>
      <c r="V32" s="74">
        <v>37.694002710558529</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561.0281653699999</v>
      </c>
      <c r="E33" s="74">
        <v>537.46918673999994</v>
      </c>
      <c r="F33" s="74">
        <v>563.19832409000003</v>
      </c>
      <c r="G33" s="74">
        <v>568.23866700999997</v>
      </c>
      <c r="H33" s="74">
        <v>556.30777396000008</v>
      </c>
      <c r="I33" s="74">
        <v>565.92799545000003</v>
      </c>
      <c r="J33" s="74">
        <v>558.50921902000005</v>
      </c>
      <c r="K33" s="74">
        <v>525.61682961999998</v>
      </c>
      <c r="L33" s="74">
        <v>563.15888874999996</v>
      </c>
      <c r="M33" s="74">
        <v>578.55319267000004</v>
      </c>
      <c r="N33" s="74">
        <v>558.42640179</v>
      </c>
      <c r="O33" s="74">
        <v>552.75162926999997</v>
      </c>
      <c r="P33" s="74">
        <v>551.62333618999992</v>
      </c>
      <c r="Q33" s="74">
        <v>588.28000378999991</v>
      </c>
      <c r="R33" s="74">
        <v>587.88631877</v>
      </c>
      <c r="S33" s="74">
        <v>565.52300754999987</v>
      </c>
      <c r="T33" s="74">
        <v>575.18566172999999</v>
      </c>
      <c r="U33" s="74">
        <v>599.66855658999998</v>
      </c>
      <c r="V33" s="74">
        <v>32.252443224621636</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998.18263869999998</v>
      </c>
      <c r="E34" s="71">
        <v>997.43586870000013</v>
      </c>
      <c r="F34" s="71">
        <v>993.51862930000004</v>
      </c>
      <c r="G34" s="71">
        <v>941.73142289999998</v>
      </c>
      <c r="H34" s="71">
        <v>894.14477702000011</v>
      </c>
      <c r="I34" s="71">
        <v>925.93957461000002</v>
      </c>
      <c r="J34" s="71">
        <v>886.63240206</v>
      </c>
      <c r="K34" s="71">
        <v>875.18258558000002</v>
      </c>
      <c r="L34" s="71">
        <v>883.76379253000005</v>
      </c>
      <c r="M34" s="71">
        <v>887.69658690000006</v>
      </c>
      <c r="N34" s="71">
        <v>905.79017832</v>
      </c>
      <c r="O34" s="71">
        <v>911.93562832999999</v>
      </c>
      <c r="P34" s="71">
        <v>912.80800422999994</v>
      </c>
      <c r="Q34" s="71">
        <v>926.85538978</v>
      </c>
      <c r="R34" s="71">
        <v>927.66922326999997</v>
      </c>
      <c r="S34" s="71">
        <v>812.72356830000001</v>
      </c>
      <c r="T34" s="71">
        <v>879.98382329000003</v>
      </c>
      <c r="U34" s="71">
        <v>895.02797678000002</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42.757596299999996</v>
      </c>
      <c r="E35" s="74">
        <v>42.738982900000003</v>
      </c>
      <c r="F35" s="74">
        <v>39.999885900000002</v>
      </c>
      <c r="G35" s="74">
        <v>39.342565199999996</v>
      </c>
      <c r="H35" s="74">
        <v>34.458012080000003</v>
      </c>
      <c r="I35" s="74">
        <v>36.91409719</v>
      </c>
      <c r="J35" s="74">
        <v>30.581844199999999</v>
      </c>
      <c r="K35" s="74">
        <v>30.370225399999999</v>
      </c>
      <c r="L35" s="74">
        <v>30.187298299999998</v>
      </c>
      <c r="M35" s="74">
        <v>27.351978800000001</v>
      </c>
      <c r="N35" s="74">
        <v>30.183122599999997</v>
      </c>
      <c r="O35" s="74">
        <v>31.776598399999997</v>
      </c>
      <c r="P35" s="74">
        <v>29.735838819999998</v>
      </c>
      <c r="Q35" s="74">
        <v>28.930137220000002</v>
      </c>
      <c r="R35" s="74">
        <v>27.444330069999999</v>
      </c>
      <c r="S35" s="74">
        <v>27.467258610000002</v>
      </c>
      <c r="T35" s="74">
        <v>28.44561397</v>
      </c>
      <c r="U35" s="74">
        <v>27.997116949999999</v>
      </c>
      <c r="V35" s="74">
        <v>3.1280717113138636</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704.93765980000001</v>
      </c>
      <c r="E36" s="74">
        <v>706.37978799999996</v>
      </c>
      <c r="F36" s="74">
        <v>709.87655800000005</v>
      </c>
      <c r="G36" s="74">
        <v>677.65164359999994</v>
      </c>
      <c r="H36" s="74">
        <v>648.02387060000012</v>
      </c>
      <c r="I36" s="74">
        <v>668.55396010000004</v>
      </c>
      <c r="J36" s="74">
        <v>648.94712660000005</v>
      </c>
      <c r="K36" s="74">
        <v>637.22288060000005</v>
      </c>
      <c r="L36" s="74">
        <v>652.47727780000002</v>
      </c>
      <c r="M36" s="74">
        <v>651.70045089999996</v>
      </c>
      <c r="N36" s="74">
        <v>671.76649800000007</v>
      </c>
      <c r="O36" s="74">
        <v>677.89962939999998</v>
      </c>
      <c r="P36" s="74">
        <v>682.03466494999998</v>
      </c>
      <c r="Q36" s="74">
        <v>692.81554327999993</v>
      </c>
      <c r="R36" s="74">
        <v>687.73708629000009</v>
      </c>
      <c r="S36" s="74">
        <v>579.85905530999992</v>
      </c>
      <c r="T36" s="74">
        <v>638.87038958000005</v>
      </c>
      <c r="U36" s="74">
        <v>659.19525764000002</v>
      </c>
      <c r="V36" s="74">
        <v>73.650799164016718</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58.1130402</v>
      </c>
      <c r="E37" s="74">
        <v>51.500355100000007</v>
      </c>
      <c r="F37" s="74">
        <v>51.710488599999998</v>
      </c>
      <c r="G37" s="74">
        <v>48.493718000000001</v>
      </c>
      <c r="H37" s="74">
        <v>49.102422400000002</v>
      </c>
      <c r="I37" s="74">
        <v>48.042067930000002</v>
      </c>
      <c r="J37" s="74">
        <v>41.487177399999993</v>
      </c>
      <c r="K37" s="74">
        <v>36.135621</v>
      </c>
      <c r="L37" s="74">
        <v>37.366469600000002</v>
      </c>
      <c r="M37" s="74">
        <v>35.479873699999999</v>
      </c>
      <c r="N37" s="74">
        <v>37.4983869</v>
      </c>
      <c r="O37" s="74">
        <v>36.685246499999998</v>
      </c>
      <c r="P37" s="74">
        <v>34.471743279999998</v>
      </c>
      <c r="Q37" s="74">
        <v>34.610490679999998</v>
      </c>
      <c r="R37" s="74">
        <v>33.75302868</v>
      </c>
      <c r="S37" s="74">
        <v>31.96834432</v>
      </c>
      <c r="T37" s="74">
        <v>34.544886269999999</v>
      </c>
      <c r="U37" s="74">
        <v>35.017445110000004</v>
      </c>
      <c r="V37" s="74">
        <v>3.9124414005448873</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349.71352216999998</v>
      </c>
      <c r="E38" s="71">
        <v>337.08227992000002</v>
      </c>
      <c r="F38" s="71">
        <v>354.94242951000001</v>
      </c>
      <c r="G38" s="71">
        <v>361.12993202000001</v>
      </c>
      <c r="H38" s="71">
        <v>343.54463612000001</v>
      </c>
      <c r="I38" s="71">
        <v>359.17189575999998</v>
      </c>
      <c r="J38" s="71">
        <v>364.87621997000002</v>
      </c>
      <c r="K38" s="71">
        <v>351.97749059000006</v>
      </c>
      <c r="L38" s="71">
        <v>380.06299683000003</v>
      </c>
      <c r="M38" s="71">
        <v>395.67334184000003</v>
      </c>
      <c r="N38" s="71">
        <v>378.64987473000002</v>
      </c>
      <c r="O38" s="71">
        <v>381.01708554999993</v>
      </c>
      <c r="P38" s="71">
        <v>391.05175154</v>
      </c>
      <c r="Q38" s="71">
        <v>412.32887920999997</v>
      </c>
      <c r="R38" s="71">
        <v>421.06633787999999</v>
      </c>
      <c r="S38" s="71">
        <v>390.74395133999997</v>
      </c>
      <c r="T38" s="71">
        <v>396.18269434999996</v>
      </c>
      <c r="U38" s="71">
        <v>415.25042374000003</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124.82157064</v>
      </c>
      <c r="E39" s="74">
        <v>128.35205741000001</v>
      </c>
      <c r="F39" s="74">
        <v>130.81213990000001</v>
      </c>
      <c r="G39" s="74">
        <v>129.47547514999999</v>
      </c>
      <c r="H39" s="74">
        <v>115.58549433</v>
      </c>
      <c r="I39" s="74">
        <v>134.28873163</v>
      </c>
      <c r="J39" s="74">
        <v>137.77285721000001</v>
      </c>
      <c r="K39" s="74">
        <v>144.38686308999999</v>
      </c>
      <c r="L39" s="74">
        <v>144.28917385999998</v>
      </c>
      <c r="M39" s="74">
        <v>148.43166785999998</v>
      </c>
      <c r="N39" s="74">
        <v>148.48799116000001</v>
      </c>
      <c r="O39" s="74">
        <v>154.89508906999998</v>
      </c>
      <c r="P39" s="74">
        <v>154.40476692000001</v>
      </c>
      <c r="Q39" s="74">
        <v>157.30017531999999</v>
      </c>
      <c r="R39" s="74">
        <v>160.56647857000002</v>
      </c>
      <c r="S39" s="74">
        <v>161.76264386</v>
      </c>
      <c r="T39" s="74">
        <v>165.56822663000003</v>
      </c>
      <c r="U39" s="74">
        <v>170.23477672999996</v>
      </c>
      <c r="V39" s="74">
        <v>40.995690069804418</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0.59114164000000002</v>
      </c>
      <c r="E40" s="74">
        <v>0.61209996999999994</v>
      </c>
      <c r="F40" s="74">
        <v>0.63070936</v>
      </c>
      <c r="G40" s="74">
        <v>0.6641370900000001</v>
      </c>
      <c r="H40" s="74">
        <v>0.73695635999999998</v>
      </c>
      <c r="I40" s="74">
        <v>0.71509304000000007</v>
      </c>
      <c r="J40" s="74">
        <v>0.73884868999999997</v>
      </c>
      <c r="K40" s="74">
        <v>0.75258811999999997</v>
      </c>
      <c r="L40" s="74">
        <v>0.74905637999999997</v>
      </c>
      <c r="M40" s="74">
        <v>0.92441611000000001</v>
      </c>
      <c r="N40" s="74">
        <v>1.0227448299999999</v>
      </c>
      <c r="O40" s="74">
        <v>1.09280545</v>
      </c>
      <c r="P40" s="74">
        <v>1.28804681</v>
      </c>
      <c r="Q40" s="74">
        <v>1.3100438000000001</v>
      </c>
      <c r="R40" s="74">
        <v>1.3515684699999999</v>
      </c>
      <c r="S40" s="74">
        <v>1.29285345</v>
      </c>
      <c r="T40" s="74">
        <v>1.41690201</v>
      </c>
      <c r="U40" s="74">
        <v>1.38699938</v>
      </c>
      <c r="V40" s="74">
        <v>0.33401516306903023</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207.11425116999999</v>
      </c>
      <c r="E41" s="74">
        <v>191.38924103000002</v>
      </c>
      <c r="F41" s="74">
        <v>205.92954509</v>
      </c>
      <c r="G41" s="74">
        <v>213.21024747000001</v>
      </c>
      <c r="H41" s="74">
        <v>208.94179519999997</v>
      </c>
      <c r="I41" s="74">
        <v>206.87794289999999</v>
      </c>
      <c r="J41" s="74">
        <v>207.94477385000005</v>
      </c>
      <c r="K41" s="74">
        <v>186.98838721999999</v>
      </c>
      <c r="L41" s="74">
        <v>215.23138667999999</v>
      </c>
      <c r="M41" s="74">
        <v>226.26602728</v>
      </c>
      <c r="N41" s="74">
        <v>207.80299931000005</v>
      </c>
      <c r="O41" s="74">
        <v>200.40941069000002</v>
      </c>
      <c r="P41" s="74">
        <v>205.34849351</v>
      </c>
      <c r="Q41" s="74">
        <v>224.67311325</v>
      </c>
      <c r="R41" s="74">
        <v>230.05061083000001</v>
      </c>
      <c r="S41" s="74">
        <v>212.83561018</v>
      </c>
      <c r="T41" s="74">
        <v>216.1050066</v>
      </c>
      <c r="U41" s="74">
        <v>230.09270987999997</v>
      </c>
      <c r="V41" s="74">
        <v>55.410590026048354</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998.1826433</v>
      </c>
      <c r="E42" s="71">
        <v>997.43586850000008</v>
      </c>
      <c r="F42" s="71">
        <v>993.51862840000001</v>
      </c>
      <c r="G42" s="71">
        <v>941.73142500000006</v>
      </c>
      <c r="H42" s="71">
        <v>891.23904219999997</v>
      </c>
      <c r="I42" s="71">
        <v>922.37094420000005</v>
      </c>
      <c r="J42" s="71">
        <v>884.60445620000007</v>
      </c>
      <c r="K42" s="71">
        <v>873.08122539999999</v>
      </c>
      <c r="L42" s="71">
        <v>881.30470630000002</v>
      </c>
      <c r="M42" s="71">
        <v>885.19571129999997</v>
      </c>
      <c r="N42" s="71">
        <v>901.50152799999989</v>
      </c>
      <c r="O42" s="71">
        <v>908.94706369999994</v>
      </c>
      <c r="P42" s="71">
        <v>908.39195599000004</v>
      </c>
      <c r="Q42" s="71">
        <v>921.17777925000007</v>
      </c>
      <c r="R42" s="71">
        <v>919.18831668999997</v>
      </c>
      <c r="S42" s="71">
        <v>803.64330786999994</v>
      </c>
      <c r="T42" s="71">
        <v>868.77469808000001</v>
      </c>
      <c r="U42" s="71">
        <v>883.90574290000006</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471.98876999999999</v>
      </c>
      <c r="E43" s="74">
        <v>473.54669000000001</v>
      </c>
      <c r="F43" s="74">
        <v>472.59225000000004</v>
      </c>
      <c r="G43" s="74">
        <v>452.83363000000003</v>
      </c>
      <c r="H43" s="74">
        <v>445.55335000000002</v>
      </c>
      <c r="I43" s="74">
        <v>457.03765999999996</v>
      </c>
      <c r="J43" s="74">
        <v>433.10069000000004</v>
      </c>
      <c r="K43" s="74">
        <v>429.44664</v>
      </c>
      <c r="L43" s="74">
        <v>434.77310000000006</v>
      </c>
      <c r="M43" s="74">
        <v>436.24862999999999</v>
      </c>
      <c r="N43" s="74">
        <v>448.25403000000006</v>
      </c>
      <c r="O43" s="74">
        <v>456.23516000000001</v>
      </c>
      <c r="P43" s="74">
        <v>452.69337118999999</v>
      </c>
      <c r="Q43" s="74">
        <v>454.05765000000002</v>
      </c>
      <c r="R43" s="74">
        <v>450.39098087000002</v>
      </c>
      <c r="S43" s="74">
        <v>386.42229202999999</v>
      </c>
      <c r="T43" s="74">
        <v>425.71905242000003</v>
      </c>
      <c r="U43" s="74">
        <v>430.27106443000002</v>
      </c>
      <c r="V43" s="74">
        <v>48.678387699838531</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238.87135000000001</v>
      </c>
      <c r="E44" s="74">
        <v>241.11493999999999</v>
      </c>
      <c r="F44" s="74">
        <v>245.55225999999999</v>
      </c>
      <c r="G44" s="74">
        <v>236.65015249999999</v>
      </c>
      <c r="H44" s="74">
        <v>216.63083749999998</v>
      </c>
      <c r="I44" s="74">
        <v>227.790775</v>
      </c>
      <c r="J44" s="74">
        <v>227.52012500000001</v>
      </c>
      <c r="K44" s="74">
        <v>223.33616000000001</v>
      </c>
      <c r="L44" s="74">
        <v>223.11740250000003</v>
      </c>
      <c r="M44" s="74">
        <v>230.32028</v>
      </c>
      <c r="N44" s="74">
        <v>225.52887250000001</v>
      </c>
      <c r="O44" s="74">
        <v>221.486345</v>
      </c>
      <c r="P44" s="74">
        <v>225.07607224</v>
      </c>
      <c r="Q44" s="74">
        <v>231.57280731</v>
      </c>
      <c r="R44" s="74">
        <v>226.36121978</v>
      </c>
      <c r="S44" s="74">
        <v>204.93388496</v>
      </c>
      <c r="T44" s="74">
        <v>218.80465194000001</v>
      </c>
      <c r="U44" s="74">
        <v>225.18419062999999</v>
      </c>
      <c r="V44" s="74">
        <v>25.476041132077587</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19.662015800000002</v>
      </c>
      <c r="E45" s="74">
        <v>17.489082799999998</v>
      </c>
      <c r="F45" s="74">
        <v>14.301218800000001</v>
      </c>
      <c r="G45" s="74">
        <v>13.247879600000001</v>
      </c>
      <c r="H45" s="74">
        <v>11.1824894</v>
      </c>
      <c r="I45" s="74">
        <v>10.9626032</v>
      </c>
      <c r="J45" s="74">
        <v>8.1530582000000003</v>
      </c>
      <c r="K45" s="74">
        <v>6.7684499999999996</v>
      </c>
      <c r="L45" s="74">
        <v>3.3866253999999998</v>
      </c>
      <c r="M45" s="74">
        <v>2.472515</v>
      </c>
      <c r="N45" s="74">
        <v>4.9229453999999997</v>
      </c>
      <c r="O45" s="74">
        <v>4.0078747999999997</v>
      </c>
      <c r="P45" s="74">
        <v>3.7418100999999999</v>
      </c>
      <c r="Q45" s="74">
        <v>3.2786652999999997</v>
      </c>
      <c r="R45" s="74">
        <v>2.3299396999999997</v>
      </c>
      <c r="S45" s="74">
        <v>2.1680557400000002</v>
      </c>
      <c r="T45" s="74">
        <v>2.5082171100000004</v>
      </c>
      <c r="U45" s="74">
        <v>2.6111704499999999</v>
      </c>
      <c r="V45" s="74">
        <v>0.2954127712116712</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65.646001200000001</v>
      </c>
      <c r="E46" s="74">
        <v>62.639724600000001</v>
      </c>
      <c r="F46" s="74">
        <v>62.2531617</v>
      </c>
      <c r="G46" s="74">
        <v>57.055935899999994</v>
      </c>
      <c r="H46" s="74">
        <v>51.650249600000002</v>
      </c>
      <c r="I46" s="74">
        <v>52.604565700000002</v>
      </c>
      <c r="J46" s="74">
        <v>52.833600500000003</v>
      </c>
      <c r="K46" s="74">
        <v>53.119067999999999</v>
      </c>
      <c r="L46" s="74">
        <v>54.5934338</v>
      </c>
      <c r="M46" s="74">
        <v>55.738631300000002</v>
      </c>
      <c r="N46" s="74">
        <v>58.133425699999997</v>
      </c>
      <c r="O46" s="74">
        <v>60.591072799999999</v>
      </c>
      <c r="P46" s="74">
        <v>64.164887540000009</v>
      </c>
      <c r="Q46" s="74">
        <v>65.553195020000004</v>
      </c>
      <c r="R46" s="74">
        <v>66.693182140000005</v>
      </c>
      <c r="S46" s="74">
        <v>40.368579400000002</v>
      </c>
      <c r="T46" s="74">
        <v>50.691481699999997</v>
      </c>
      <c r="U46" s="74">
        <v>59.705950470000005</v>
      </c>
      <c r="V46" s="74">
        <v>6.7547870290005338</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66.169914199999994</v>
      </c>
      <c r="E47" s="74">
        <v>62.951405100000002</v>
      </c>
      <c r="F47" s="74">
        <v>63.092612900000006</v>
      </c>
      <c r="G47" s="74">
        <v>60.510124699999999</v>
      </c>
      <c r="H47" s="74">
        <v>57.327756700000002</v>
      </c>
      <c r="I47" s="74">
        <v>59.225652400000001</v>
      </c>
      <c r="J47" s="74">
        <v>45.674901200000001</v>
      </c>
      <c r="K47" s="74">
        <v>46.766190799999997</v>
      </c>
      <c r="L47" s="74">
        <v>52.118714000000004</v>
      </c>
      <c r="M47" s="74">
        <v>48.4324984</v>
      </c>
      <c r="N47" s="74">
        <v>49.820899900000001</v>
      </c>
      <c r="O47" s="74">
        <v>48.486723699999999</v>
      </c>
      <c r="P47" s="74">
        <v>46.155884759999999</v>
      </c>
      <c r="Q47" s="74">
        <v>49.474851440000002</v>
      </c>
      <c r="R47" s="74">
        <v>52.453158299999998</v>
      </c>
      <c r="S47" s="74">
        <v>48.555765700000002</v>
      </c>
      <c r="T47" s="74">
        <v>48.446588769999998</v>
      </c>
      <c r="U47" s="74">
        <v>50.155475100000004</v>
      </c>
      <c r="V47" s="74">
        <v>5.6743013045084725</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917.75870828000006</v>
      </c>
      <c r="E48" s="71">
        <v>912.97089873000004</v>
      </c>
      <c r="F48" s="71">
        <v>916.72966812000004</v>
      </c>
      <c r="G48" s="71">
        <v>886.51839474000008</v>
      </c>
      <c r="H48" s="71">
        <v>815.87214899000003</v>
      </c>
      <c r="I48" s="71">
        <v>826.8308282700001</v>
      </c>
      <c r="J48" s="71">
        <v>807.11070087999997</v>
      </c>
      <c r="K48" s="71">
        <v>759.15498445999992</v>
      </c>
      <c r="L48" s="71">
        <v>697.30536156000005</v>
      </c>
      <c r="M48" s="71">
        <v>663.31739057000004</v>
      </c>
      <c r="N48" s="71">
        <v>691.32175279000012</v>
      </c>
      <c r="O48" s="71">
        <v>744.16654681</v>
      </c>
      <c r="P48" s="71">
        <v>751.99434051000003</v>
      </c>
      <c r="Q48" s="71">
        <v>750.11334653000006</v>
      </c>
      <c r="R48" s="71">
        <v>705.75656605999995</v>
      </c>
      <c r="S48" s="71">
        <v>628.73363196000003</v>
      </c>
      <c r="T48" s="71">
        <v>666.13941806000003</v>
      </c>
      <c r="U48" s="71">
        <v>669.07798836999996</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801.36694160000002</v>
      </c>
      <c r="E49" s="74">
        <v>799.1026270000001</v>
      </c>
      <c r="F49" s="74">
        <v>789.77496020000001</v>
      </c>
      <c r="G49" s="74">
        <v>770.53548320000004</v>
      </c>
      <c r="H49" s="74">
        <v>700.65179599999999</v>
      </c>
      <c r="I49" s="74">
        <v>708.54127190000008</v>
      </c>
      <c r="J49" s="74">
        <v>686.01175620000004</v>
      </c>
      <c r="K49" s="74">
        <v>641.46787889999996</v>
      </c>
      <c r="L49" s="74">
        <v>586.28579580000007</v>
      </c>
      <c r="M49" s="74">
        <v>559.06390710000005</v>
      </c>
      <c r="N49" s="74">
        <v>581.69576050000012</v>
      </c>
      <c r="O49" s="74">
        <v>620.28913499999999</v>
      </c>
      <c r="P49" s="74">
        <v>624.58279711</v>
      </c>
      <c r="Q49" s="74">
        <v>619.62242179000009</v>
      </c>
      <c r="R49" s="74">
        <v>579.44691556999999</v>
      </c>
      <c r="S49" s="74">
        <v>499.87702466000002</v>
      </c>
      <c r="T49" s="74">
        <v>525.61554379999995</v>
      </c>
      <c r="U49" s="74">
        <v>525.92600729000003</v>
      </c>
      <c r="V49" s="74">
        <v>78.604589663942591</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116.39176667999999</v>
      </c>
      <c r="E50" s="74">
        <v>113.86827172999999</v>
      </c>
      <c r="F50" s="74">
        <v>126.95470792</v>
      </c>
      <c r="G50" s="74">
        <v>115.98291153999999</v>
      </c>
      <c r="H50" s="74">
        <v>115.22035299000001</v>
      </c>
      <c r="I50" s="74">
        <v>118.28955637</v>
      </c>
      <c r="J50" s="74">
        <v>121.09894467999999</v>
      </c>
      <c r="K50" s="74">
        <v>117.68710556000001</v>
      </c>
      <c r="L50" s="74">
        <v>111.01956576000001</v>
      </c>
      <c r="M50" s="74">
        <v>104.25348346999999</v>
      </c>
      <c r="N50" s="74">
        <v>109.62599229</v>
      </c>
      <c r="O50" s="74">
        <v>123.87741181000001</v>
      </c>
      <c r="P50" s="74">
        <v>127.4115434</v>
      </c>
      <c r="Q50" s="74">
        <v>130.49092474</v>
      </c>
      <c r="R50" s="74">
        <v>126.30965049</v>
      </c>
      <c r="S50" s="74">
        <v>128.85660730000001</v>
      </c>
      <c r="T50" s="74">
        <v>140.52387426000001</v>
      </c>
      <c r="U50" s="74">
        <v>143.15198107999998</v>
      </c>
      <c r="V50" s="74">
        <v>21.395410336057413</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61.059550000000002</v>
      </c>
      <c r="E51" s="74">
        <v>64.923320000000004</v>
      </c>
      <c r="F51" s="74">
        <v>64.945790000000002</v>
      </c>
      <c r="G51" s="74">
        <v>64.783150000000006</v>
      </c>
      <c r="H51" s="74">
        <v>58.969840000000005</v>
      </c>
      <c r="I51" s="74">
        <v>58.13203</v>
      </c>
      <c r="J51" s="74">
        <v>56.674689999999998</v>
      </c>
      <c r="K51" s="74">
        <v>53.143690000000007</v>
      </c>
      <c r="L51" s="74">
        <v>50.279300000000006</v>
      </c>
      <c r="M51" s="74">
        <v>48.754550000000002</v>
      </c>
      <c r="N51" s="74">
        <v>54.951989999999995</v>
      </c>
      <c r="O51" s="74">
        <v>60.664720000000003</v>
      </c>
      <c r="P51" s="74">
        <v>58.272369060000003</v>
      </c>
      <c r="Q51" s="74">
        <v>63.384624689999995</v>
      </c>
      <c r="R51" s="74">
        <v>71.415619899999996</v>
      </c>
      <c r="S51" s="74">
        <v>53.599712229999994</v>
      </c>
      <c r="T51" s="74">
        <v>65.677326660000006</v>
      </c>
      <c r="U51" s="74">
        <v>57.387367080000004</v>
      </c>
      <c r="V51" s="74">
        <v>8.5770819063718484</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15.097665000000001</v>
      </c>
      <c r="E52" s="74">
        <v>17.531524999999998</v>
      </c>
      <c r="F52" s="74">
        <v>16.5425155</v>
      </c>
      <c r="G52" s="74">
        <v>14.634703</v>
      </c>
      <c r="H52" s="74">
        <v>12.731977499999999</v>
      </c>
      <c r="I52" s="74">
        <v>15.506699999999999</v>
      </c>
      <c r="J52" s="74">
        <v>15.292007999999999</v>
      </c>
      <c r="K52" s="74">
        <v>14.362012500000001</v>
      </c>
      <c r="L52" s="74">
        <v>15.4792275</v>
      </c>
      <c r="M52" s="74">
        <v>18.796277499999999</v>
      </c>
      <c r="N52" s="74">
        <v>20.544342499999999</v>
      </c>
      <c r="O52" s="74">
        <v>19.949105500000002</v>
      </c>
      <c r="P52" s="74">
        <v>22.757509800000001</v>
      </c>
      <c r="Q52" s="74">
        <v>26.379203369999999</v>
      </c>
      <c r="R52" s="74">
        <v>24.721159190000002</v>
      </c>
      <c r="S52" s="74">
        <v>22.858608599999997</v>
      </c>
      <c r="T52" s="74">
        <v>25.789022760000002</v>
      </c>
      <c r="U52" s="74">
        <v>23.33800544</v>
      </c>
      <c r="V52" s="74">
        <v>3.4880844753024651</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33.942110200000002</v>
      </c>
      <c r="E53" s="74">
        <v>23.9272238</v>
      </c>
      <c r="F53" s="74">
        <v>24.543672199999996</v>
      </c>
      <c r="G53" s="74">
        <v>24.115422600000002</v>
      </c>
      <c r="H53" s="74">
        <v>22.1066848</v>
      </c>
      <c r="I53" s="74">
        <v>22.743297200000001</v>
      </c>
      <c r="J53" s="74">
        <v>21.119599399999998</v>
      </c>
      <c r="K53" s="74">
        <v>19.3163436</v>
      </c>
      <c r="L53" s="74">
        <v>16.381972000000001</v>
      </c>
      <c r="M53" s="74">
        <v>12.904127799999999</v>
      </c>
      <c r="N53" s="74">
        <v>13.203710200000002</v>
      </c>
      <c r="O53" s="74">
        <v>13.756785799999999</v>
      </c>
      <c r="P53" s="74">
        <v>14.258116940000001</v>
      </c>
      <c r="Q53" s="74">
        <v>15.01898578</v>
      </c>
      <c r="R53" s="74">
        <v>12.371660809999998</v>
      </c>
      <c r="S53" s="74">
        <v>12.37690022</v>
      </c>
      <c r="T53" s="74">
        <v>12.05118817</v>
      </c>
      <c r="U53" s="74">
        <v>13.652696630000001</v>
      </c>
      <c r="V53" s="74">
        <v>2.0405239549518797</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10.2673708</v>
      </c>
      <c r="E54" s="74">
        <v>9.9275400999999999</v>
      </c>
      <c r="F54" s="74">
        <v>11.213507599999998</v>
      </c>
      <c r="G54" s="74">
        <v>6.1770339999999999</v>
      </c>
      <c r="H54" s="74">
        <v>5.4172479000000004</v>
      </c>
      <c r="I54" s="74">
        <v>6.7390924999999999</v>
      </c>
      <c r="J54" s="74">
        <v>6.4823598999999996</v>
      </c>
      <c r="K54" s="74">
        <v>5.7643430000000002</v>
      </c>
      <c r="L54" s="74">
        <v>6.9319118000000008</v>
      </c>
      <c r="M54" s="74">
        <v>8.0558032999999991</v>
      </c>
      <c r="N54" s="74">
        <v>11.0215985</v>
      </c>
      <c r="O54" s="74">
        <v>12.108204799999999</v>
      </c>
      <c r="P54" s="74">
        <v>12.941346430000001</v>
      </c>
      <c r="Q54" s="74">
        <v>12.421994769999998</v>
      </c>
      <c r="R54" s="74">
        <v>14.59016886</v>
      </c>
      <c r="S54" s="74">
        <v>10.19660777</v>
      </c>
      <c r="T54" s="74">
        <v>11.29305212</v>
      </c>
      <c r="U54" s="74">
        <v>10.76558868</v>
      </c>
      <c r="V54" s="74">
        <v>1.6090185101182306</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3.6139105999999996</v>
      </c>
      <c r="E55" s="74">
        <v>4.1369617999999999</v>
      </c>
      <c r="F55" s="74">
        <v>4.1923169999999992</v>
      </c>
      <c r="G55" s="74">
        <v>4.6690503000000003</v>
      </c>
      <c r="H55" s="74">
        <v>4.2996387</v>
      </c>
      <c r="I55" s="74">
        <v>4.4815199000000003</v>
      </c>
      <c r="J55" s="74">
        <v>6.9634710999999996</v>
      </c>
      <c r="K55" s="74">
        <v>7.1769844999999997</v>
      </c>
      <c r="L55" s="74">
        <v>7.309159300000001</v>
      </c>
      <c r="M55" s="74">
        <v>7.1803731000000006</v>
      </c>
      <c r="N55" s="74">
        <v>8.3484833999999992</v>
      </c>
      <c r="O55" s="74">
        <v>10.377424000000001</v>
      </c>
      <c r="P55" s="74">
        <v>12.146389899999999</v>
      </c>
      <c r="Q55" s="74">
        <v>11.786562669999999</v>
      </c>
      <c r="R55" s="74">
        <v>13.500187990000001</v>
      </c>
      <c r="S55" s="74">
        <v>14.003126810000001</v>
      </c>
      <c r="T55" s="74">
        <v>15.444562399999999</v>
      </c>
      <c r="U55" s="74">
        <v>13.630762499999999</v>
      </c>
      <c r="V55" s="74">
        <v>2.0372456928686451</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381.98127768999996</v>
      </c>
      <c r="E56" s="71">
        <v>392.69068948999995</v>
      </c>
      <c r="F56" s="71">
        <v>400.50804204999997</v>
      </c>
      <c r="G56" s="71">
        <v>410.49609908000002</v>
      </c>
      <c r="H56" s="71">
        <v>406.14873749000003</v>
      </c>
      <c r="I56" s="71">
        <v>433.02951228000001</v>
      </c>
      <c r="J56" s="71">
        <v>471.55183344</v>
      </c>
      <c r="K56" s="71">
        <v>486.54607925000005</v>
      </c>
      <c r="L56" s="71">
        <v>505.63337853000002</v>
      </c>
      <c r="M56" s="71">
        <v>543.92584978000002</v>
      </c>
      <c r="N56" s="71">
        <v>580.53443048999998</v>
      </c>
      <c r="O56" s="71">
        <v>629.40711958999998</v>
      </c>
      <c r="P56" s="71">
        <v>710.18303958000001</v>
      </c>
      <c r="Q56" s="71">
        <v>790.17381995999995</v>
      </c>
      <c r="R56" s="71">
        <v>861.2709199599999</v>
      </c>
      <c r="S56" s="71">
        <v>856.88986081000007</v>
      </c>
      <c r="T56" s="71">
        <v>899.7336722099999</v>
      </c>
      <c r="U56" s="71">
        <v>956.12425497000015</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277.67381850999999</v>
      </c>
      <c r="E57" s="74">
        <v>291.84817010999996</v>
      </c>
      <c r="F57" s="74">
        <v>291.64862689</v>
      </c>
      <c r="G57" s="74">
        <v>302.31688594000002</v>
      </c>
      <c r="H57" s="74">
        <v>302.12949843000001</v>
      </c>
      <c r="I57" s="74">
        <v>326.93877706000001</v>
      </c>
      <c r="J57" s="74">
        <v>360.00340266000001</v>
      </c>
      <c r="K57" s="74">
        <v>375.92168114000003</v>
      </c>
      <c r="L57" s="74">
        <v>400.41261327000001</v>
      </c>
      <c r="M57" s="74">
        <v>443.41505871999999</v>
      </c>
      <c r="N57" s="74">
        <v>474.14474862999998</v>
      </c>
      <c r="O57" s="74">
        <v>505.66167676999999</v>
      </c>
      <c r="P57" s="74">
        <v>563.96642307000002</v>
      </c>
      <c r="Q57" s="74">
        <v>638.15210887000001</v>
      </c>
      <c r="R57" s="74">
        <v>687.32871924999995</v>
      </c>
      <c r="S57" s="74">
        <v>673.08966354000006</v>
      </c>
      <c r="T57" s="74">
        <v>673.55175150999992</v>
      </c>
      <c r="U57" s="74">
        <v>718.89358369000013</v>
      </c>
      <c r="V57" s="74">
        <v>75.18830109717868</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104.30745918</v>
      </c>
      <c r="E58" s="74">
        <v>100.84251938</v>
      </c>
      <c r="F58" s="74">
        <v>108.85941516</v>
      </c>
      <c r="G58" s="74">
        <v>108.17921314</v>
      </c>
      <c r="H58" s="74">
        <v>104.01923906000002</v>
      </c>
      <c r="I58" s="74">
        <v>106.09073522000001</v>
      </c>
      <c r="J58" s="74">
        <v>111.54843078</v>
      </c>
      <c r="K58" s="74">
        <v>110.62439811</v>
      </c>
      <c r="L58" s="74">
        <v>105.22076526000001</v>
      </c>
      <c r="M58" s="74">
        <v>100.51079105999999</v>
      </c>
      <c r="N58" s="74">
        <v>106.38968186</v>
      </c>
      <c r="O58" s="74">
        <v>123.74544282000001</v>
      </c>
      <c r="P58" s="74">
        <v>146.21661651000002</v>
      </c>
      <c r="Q58" s="74">
        <v>152.02171109</v>
      </c>
      <c r="R58" s="74">
        <v>173.94220071000001</v>
      </c>
      <c r="S58" s="74">
        <v>183.80019726999998</v>
      </c>
      <c r="T58" s="74">
        <v>226.18192070000001</v>
      </c>
      <c r="U58" s="74">
        <v>237.23067128000002</v>
      </c>
      <c r="V58" s="74">
        <v>24.811698902821316</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14.544509999999999</v>
      </c>
      <c r="E59" s="74">
        <v>13.226270000000001</v>
      </c>
      <c r="F59" s="74">
        <v>13.535499999999999</v>
      </c>
      <c r="G59" s="74">
        <v>15.0656</v>
      </c>
      <c r="H59" s="74">
        <v>16.22655</v>
      </c>
      <c r="I59" s="74">
        <v>22.36514</v>
      </c>
      <c r="J59" s="74">
        <v>29.637930000000001</v>
      </c>
      <c r="K59" s="74">
        <v>29.67859</v>
      </c>
      <c r="L59" s="74">
        <v>29.81448</v>
      </c>
      <c r="M59" s="74">
        <v>31.777930000000001</v>
      </c>
      <c r="N59" s="74">
        <v>35.941300000000005</v>
      </c>
      <c r="O59" s="74">
        <v>43.092109999999998</v>
      </c>
      <c r="P59" s="74">
        <v>46.810994509999993</v>
      </c>
      <c r="Q59" s="74">
        <v>50.493181230000005</v>
      </c>
      <c r="R59" s="74">
        <v>49.625577079999999</v>
      </c>
      <c r="S59" s="74">
        <v>43.247295309999998</v>
      </c>
      <c r="T59" s="74">
        <v>49.312233579999997</v>
      </c>
      <c r="U59" s="74">
        <v>49.374970179999998</v>
      </c>
      <c r="V59" s="74">
        <v>5.1640746402306483</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13.8410525</v>
      </c>
      <c r="E60" s="74">
        <v>18.479834999999998</v>
      </c>
      <c r="F60" s="74">
        <v>21.175192499999998</v>
      </c>
      <c r="G60" s="74">
        <v>36.040867499999997</v>
      </c>
      <c r="H60" s="74">
        <v>37.543714999999992</v>
      </c>
      <c r="I60" s="74">
        <v>40.330647499999998</v>
      </c>
      <c r="J60" s="74">
        <v>49.986722499999999</v>
      </c>
      <c r="K60" s="74">
        <v>58.282400000000003</v>
      </c>
      <c r="L60" s="74">
        <v>64.801522500000004</v>
      </c>
      <c r="M60" s="74">
        <v>61.453947499999991</v>
      </c>
      <c r="N60" s="74">
        <v>65.762042500000007</v>
      </c>
      <c r="O60" s="74">
        <v>66.329807500000001</v>
      </c>
      <c r="P60" s="74">
        <v>76.847444519999996</v>
      </c>
      <c r="Q60" s="74">
        <v>70.939447779999995</v>
      </c>
      <c r="R60" s="74">
        <v>74.091964980000014</v>
      </c>
      <c r="S60" s="74">
        <v>68.577054950000004</v>
      </c>
      <c r="T60" s="74">
        <v>63.113851249999996</v>
      </c>
      <c r="U60" s="74">
        <v>73.85636138000001</v>
      </c>
      <c r="V60" s="74">
        <v>7.7245568236648658</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18.217875000000003</v>
      </c>
      <c r="E61" s="74">
        <v>20.895872000000001</v>
      </c>
      <c r="F61" s="74">
        <v>24.575358799999997</v>
      </c>
      <c r="G61" s="74">
        <v>27.210148</v>
      </c>
      <c r="H61" s="74">
        <v>31.908406400000001</v>
      </c>
      <c r="I61" s="74">
        <v>32.008267199999999</v>
      </c>
      <c r="J61" s="74">
        <v>31.376455200000002</v>
      </c>
      <c r="K61" s="74">
        <v>28.280771000000001</v>
      </c>
      <c r="L61" s="74">
        <v>28.999000599999999</v>
      </c>
      <c r="M61" s="74">
        <v>30.614056599999998</v>
      </c>
      <c r="N61" s="74">
        <v>27.326332000000001</v>
      </c>
      <c r="O61" s="74">
        <v>25.433778</v>
      </c>
      <c r="P61" s="74">
        <v>25.26176697</v>
      </c>
      <c r="Q61" s="74">
        <v>28.12988361</v>
      </c>
      <c r="R61" s="74">
        <v>18.027947040000001</v>
      </c>
      <c r="S61" s="74">
        <v>14.55463786</v>
      </c>
      <c r="T61" s="74">
        <v>15.021934640000001</v>
      </c>
      <c r="U61" s="74">
        <v>16.178596329999998</v>
      </c>
      <c r="V61" s="74">
        <v>1.6921018629014517</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3.7860762000000001</v>
      </c>
      <c r="E62" s="74">
        <v>2.8976159999999997</v>
      </c>
      <c r="F62" s="74">
        <v>2.6067891000000003</v>
      </c>
      <c r="G62" s="74">
        <v>4.1227109999999998</v>
      </c>
      <c r="H62" s="74">
        <v>4.4486927999999999</v>
      </c>
      <c r="I62" s="74">
        <v>5.2711043999999996</v>
      </c>
      <c r="J62" s="74">
        <v>5.6226533999999999</v>
      </c>
      <c r="K62" s="74">
        <v>6.9734538000000006</v>
      </c>
      <c r="L62" s="74">
        <v>8.3317113000000003</v>
      </c>
      <c r="M62" s="74">
        <v>8.5458366000000012</v>
      </c>
      <c r="N62" s="74">
        <v>8.8015086</v>
      </c>
      <c r="O62" s="74">
        <v>9.2159102999999991</v>
      </c>
      <c r="P62" s="74">
        <v>10.39972919</v>
      </c>
      <c r="Q62" s="74">
        <v>12.336523419999999</v>
      </c>
      <c r="R62" s="74">
        <v>12.28663755</v>
      </c>
      <c r="S62" s="74">
        <v>5.4126231100000002</v>
      </c>
      <c r="T62" s="74">
        <v>6.2910692799999994</v>
      </c>
      <c r="U62" s="74">
        <v>10.27261947</v>
      </c>
      <c r="V62" s="74">
        <v>1.0744021414164753</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0.38861679999999998</v>
      </c>
      <c r="E63" s="74">
        <v>0.40330290000000002</v>
      </c>
      <c r="F63" s="74">
        <v>0.3897465</v>
      </c>
      <c r="G63" s="74">
        <v>0.39200589999999996</v>
      </c>
      <c r="H63" s="74">
        <v>0.33100210000000002</v>
      </c>
      <c r="I63" s="74">
        <v>0.43719389999999997</v>
      </c>
      <c r="J63" s="74">
        <v>0.52531050000000001</v>
      </c>
      <c r="K63" s="74">
        <v>0.55016390000000004</v>
      </c>
      <c r="L63" s="74">
        <v>0.65183690000000005</v>
      </c>
      <c r="M63" s="74">
        <v>17.638006100000002</v>
      </c>
      <c r="N63" s="74">
        <v>24.7777101</v>
      </c>
      <c r="O63" s="74">
        <v>31.359342299999998</v>
      </c>
      <c r="P63" s="74">
        <v>35.930188709999996</v>
      </c>
      <c r="Q63" s="74">
        <v>39.791924690000002</v>
      </c>
      <c r="R63" s="74">
        <v>47.204106680000002</v>
      </c>
      <c r="S63" s="74">
        <v>55.699750049999999</v>
      </c>
      <c r="T63" s="74">
        <v>59.353768090000003</v>
      </c>
      <c r="U63" s="74">
        <v>60.338478639999998</v>
      </c>
      <c r="V63" s="74">
        <v>6.3107361126293364</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6778.2452348899997</v>
      </c>
      <c r="E64" s="71">
        <v>6682.9339374500005</v>
      </c>
      <c r="F64" s="71">
        <v>6803.3125083200002</v>
      </c>
      <c r="G64" s="71">
        <v>6597.4812114999995</v>
      </c>
      <c r="H64" s="71">
        <v>6173.7230371099995</v>
      </c>
      <c r="I64" s="71">
        <v>6437.8143258300006</v>
      </c>
      <c r="J64" s="71">
        <v>6260.8381369700001</v>
      </c>
      <c r="K64" s="71">
        <v>6075.8233503299998</v>
      </c>
      <c r="L64" s="71">
        <v>6178.9181534300005</v>
      </c>
      <c r="M64" s="71">
        <v>6207.2072003100002</v>
      </c>
      <c r="N64" s="71">
        <v>6068.5396020500002</v>
      </c>
      <c r="O64" s="71">
        <v>5978.7526801100003</v>
      </c>
      <c r="P64" s="71">
        <v>5923.6808294000002</v>
      </c>
      <c r="Q64" s="71">
        <v>6016.3290233899997</v>
      </c>
      <c r="R64" s="71">
        <v>5897.5299758299998</v>
      </c>
      <c r="S64" s="71">
        <v>5259.0856446300004</v>
      </c>
      <c r="T64" s="71">
        <v>5620.6893487400002</v>
      </c>
      <c r="U64" s="71">
        <v>5744.3916817499994</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363.14034244792873</v>
      </c>
      <c r="E65" s="71">
        <v>347.4658194034277</v>
      </c>
      <c r="F65" s="71">
        <v>345.5248507558731</v>
      </c>
      <c r="G65" s="71">
        <v>334.11793144591928</v>
      </c>
      <c r="H65" s="71">
        <v>321.95254223579866</v>
      </c>
      <c r="I65" s="71">
        <v>326.05103911397782</v>
      </c>
      <c r="J65" s="71">
        <v>311.260468287663</v>
      </c>
      <c r="K65" s="71">
        <v>295.04662010007542</v>
      </c>
      <c r="L65" s="71">
        <v>294.66524176634891</v>
      </c>
      <c r="M65" s="71">
        <v>289.11373025202818</v>
      </c>
      <c r="N65" s="71">
        <v>275.45380153776114</v>
      </c>
      <c r="O65" s="71">
        <v>266.79809183240991</v>
      </c>
      <c r="P65" s="71">
        <v>258.40374411448261</v>
      </c>
      <c r="Q65" s="71">
        <v>255.21057997958346</v>
      </c>
      <c r="R65" s="71">
        <v>245.24539205711406</v>
      </c>
      <c r="S65" s="71">
        <v>227.82955061791125</v>
      </c>
      <c r="T65" s="71">
        <v>230.78058633703895</v>
      </c>
      <c r="U65" s="71">
        <v>230.65627430272502</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99.246827526789019</v>
      </c>
      <c r="E66" s="71">
        <v>96.212083029610653</v>
      </c>
      <c r="F66" s="71">
        <v>95.224634693531684</v>
      </c>
      <c r="G66" s="71">
        <v>92.624522199332802</v>
      </c>
      <c r="H66" s="71">
        <v>90.430015841498616</v>
      </c>
      <c r="I66" s="71">
        <v>91.403916575010129</v>
      </c>
      <c r="J66" s="71">
        <v>88.32604975932145</v>
      </c>
      <c r="K66" s="71">
        <v>84.82263950452878</v>
      </c>
      <c r="L66" s="71">
        <v>85.606997904354714</v>
      </c>
      <c r="M66" s="71">
        <v>84.668154926527166</v>
      </c>
      <c r="N66" s="71">
        <v>82.23878373828731</v>
      </c>
      <c r="O66" s="71">
        <v>81.242537060867434</v>
      </c>
      <c r="P66" s="71">
        <v>79.84965227386202</v>
      </c>
      <c r="Q66" s="71">
        <v>79.976997839819717</v>
      </c>
      <c r="R66" s="71">
        <v>78.580998600744451</v>
      </c>
      <c r="S66" s="71">
        <v>74.738609682079954</v>
      </c>
      <c r="T66" s="71">
        <v>74.381911811118826</v>
      </c>
      <c r="U66" s="71">
        <v>74.656888559894441</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148.49444168969714</v>
      </c>
      <c r="E67" s="75">
        <v>143.34332782245158</v>
      </c>
      <c r="F67" s="75">
        <v>142.03808799682966</v>
      </c>
      <c r="G67" s="75">
        <v>138.27242114019415</v>
      </c>
      <c r="H67" s="75">
        <v>135.79500712179856</v>
      </c>
      <c r="I67" s="75">
        <v>134.45907705514873</v>
      </c>
      <c r="J67" s="75">
        <v>131.4293293155759</v>
      </c>
      <c r="K67" s="75">
        <v>126.83287064313916</v>
      </c>
      <c r="L67" s="75">
        <v>126.69245117555221</v>
      </c>
      <c r="M67" s="75">
        <v>125.11463556000983</v>
      </c>
      <c r="N67" s="75">
        <v>120.53947578968963</v>
      </c>
      <c r="O67" s="75">
        <v>118.00444154632419</v>
      </c>
      <c r="P67" s="75">
        <v>115.39054679191965</v>
      </c>
      <c r="Q67" s="75">
        <v>115.15611099314559</v>
      </c>
      <c r="R67" s="75">
        <v>112.86627892527125</v>
      </c>
      <c r="S67" s="75">
        <v>108.46774405007261</v>
      </c>
      <c r="T67" s="75">
        <v>107.47050644379635</v>
      </c>
      <c r="U67" s="75">
        <v>107.35416469754684</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Y3:Z3"/>
    <mergeCell ref="B56:C56"/>
    <mergeCell ref="B67:C67"/>
    <mergeCell ref="B66:C66"/>
    <mergeCell ref="B65:C65"/>
    <mergeCell ref="B64:C64"/>
    <mergeCell ref="B3:C3"/>
    <mergeCell ref="B13:C13"/>
    <mergeCell ref="B4:C4"/>
    <mergeCell ref="B48:C48"/>
    <mergeCell ref="B42:C42"/>
    <mergeCell ref="B38:C38"/>
    <mergeCell ref="B34:C34"/>
    <mergeCell ref="B30:C30"/>
    <mergeCell ref="B20:C20"/>
  </mergeCells>
  <hyperlinks>
    <hyperlink ref="Y3" location="Índice!A1" display="Volver al índice" xr:uid="{00000000-0004-0000-1000-000000000000}"/>
  </hyperlinks>
  <pageMargins left="0.18" right="0.25" top="0.75" bottom="0.75" header="0.3" footer="0.3"/>
  <pageSetup paperSize="9" scale="27"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28">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300.49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276</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272.70151202</v>
      </c>
      <c r="E4" s="66">
        <v>276.92092960999997</v>
      </c>
      <c r="F4" s="66">
        <v>276.96689156000002</v>
      </c>
      <c r="G4" s="66">
        <v>270.00467158000004</v>
      </c>
      <c r="H4" s="66">
        <v>259.91821021999999</v>
      </c>
      <c r="I4" s="66">
        <v>260.01223701000004</v>
      </c>
      <c r="J4" s="66">
        <v>265.84455630000002</v>
      </c>
      <c r="K4" s="66">
        <v>267.85430703999998</v>
      </c>
      <c r="L4" s="66">
        <v>273.65230173000003</v>
      </c>
      <c r="M4" s="66">
        <v>280.59892951</v>
      </c>
      <c r="N4" s="66">
        <v>278.35916924999998</v>
      </c>
      <c r="O4" s="66">
        <v>290.74133836999999</v>
      </c>
      <c r="P4" s="66">
        <v>302.76884824999996</v>
      </c>
      <c r="Q4" s="66">
        <v>307.38067523000001</v>
      </c>
      <c r="R4" s="66">
        <v>308.76602646000003</v>
      </c>
      <c r="S4" s="66">
        <v>284.35724612999996</v>
      </c>
      <c r="T4" s="66">
        <v>289.39968504000001</v>
      </c>
      <c r="U4" s="66">
        <v>300.48579429</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95.332872499999993</v>
      </c>
      <c r="E5" s="74">
        <v>100.3604986</v>
      </c>
      <c r="F5" s="74">
        <v>100.9077149</v>
      </c>
      <c r="G5" s="74">
        <v>98.589030100000002</v>
      </c>
      <c r="H5" s="74">
        <v>96.193445699999998</v>
      </c>
      <c r="I5" s="74">
        <v>96.734809499999997</v>
      </c>
      <c r="J5" s="74">
        <v>95.908086800000007</v>
      </c>
      <c r="K5" s="74">
        <v>97.905919299999994</v>
      </c>
      <c r="L5" s="74">
        <v>95.555806799999999</v>
      </c>
      <c r="M5" s="74">
        <v>98.97850960000001</v>
      </c>
      <c r="N5" s="74">
        <v>105.03486819999999</v>
      </c>
      <c r="O5" s="74">
        <v>99.569646200000008</v>
      </c>
      <c r="P5" s="74">
        <v>101.99503729999999</v>
      </c>
      <c r="Q5" s="74">
        <v>104.13573769999999</v>
      </c>
      <c r="R5" s="74">
        <v>107.01858699</v>
      </c>
      <c r="S5" s="74">
        <v>92.622284020000009</v>
      </c>
      <c r="T5" s="74">
        <v>94.699812120000004</v>
      </c>
      <c r="U5" s="74">
        <v>102.9286654</v>
      </c>
      <c r="V5" s="74">
        <v>34.254087000420107</v>
      </c>
      <c r="AD5" s="113"/>
      <c r="AE5" s="113"/>
      <c r="AO5" s="114" t="s">
        <v>320</v>
      </c>
      <c r="AP5" s="115">
        <f t="shared" ref="AP5:BF5" si="0">+E4/D4-1</f>
        <v>1.5472659314373471E-2</v>
      </c>
      <c r="AQ5" s="115">
        <f t="shared" si="0"/>
        <v>1.6597499533443916E-4</v>
      </c>
      <c r="AR5" s="115">
        <f t="shared" si="0"/>
        <v>-2.5137372704678418E-2</v>
      </c>
      <c r="AS5" s="115">
        <f t="shared" si="0"/>
        <v>-3.7356617946558424E-2</v>
      </c>
      <c r="AT5" s="115">
        <f t="shared" si="0"/>
        <v>3.6175529956317121E-4</v>
      </c>
      <c r="AU5" s="115">
        <f t="shared" si="0"/>
        <v>2.2430941547476824E-2</v>
      </c>
      <c r="AV5" s="115">
        <f t="shared" si="0"/>
        <v>7.5598717083829037E-3</v>
      </c>
      <c r="AW5" s="115">
        <f t="shared" si="0"/>
        <v>2.1646076010770399E-2</v>
      </c>
      <c r="AX5" s="115">
        <f t="shared" si="0"/>
        <v>2.5384868813761674E-2</v>
      </c>
      <c r="AY5" s="115">
        <f t="shared" si="0"/>
        <v>-7.9820698671632107E-3</v>
      </c>
      <c r="AZ5" s="115">
        <f t="shared" si="0"/>
        <v>4.4482706114413517E-2</v>
      </c>
      <c r="BA5" s="115">
        <f t="shared" si="0"/>
        <v>4.1368420285297303E-2</v>
      </c>
      <c r="BB5" s="115">
        <f t="shared" si="0"/>
        <v>1.5232171363257274E-2</v>
      </c>
      <c r="BC5" s="115">
        <f t="shared" si="0"/>
        <v>4.50695616750596E-3</v>
      </c>
      <c r="BD5" s="115">
        <f t="shared" si="0"/>
        <v>-7.9052674965074843E-2</v>
      </c>
      <c r="BE5" s="115">
        <f t="shared" si="0"/>
        <v>1.7732760387244584E-2</v>
      </c>
      <c r="BF5" s="115">
        <f t="shared" si="0"/>
        <v>3.8307260937300969E-2</v>
      </c>
    </row>
    <row r="6" spans="1:58" s="105" customFormat="1" ht="22.5" customHeight="1" x14ac:dyDescent="0.25">
      <c r="B6" s="111"/>
      <c r="C6" s="72" t="s">
        <v>0</v>
      </c>
      <c r="D6" s="74">
        <v>81.145072979999995</v>
      </c>
      <c r="E6" s="74">
        <v>79.465560979999992</v>
      </c>
      <c r="F6" s="74">
        <v>79.124291200000002</v>
      </c>
      <c r="G6" s="74">
        <v>76.758966939999993</v>
      </c>
      <c r="H6" s="74">
        <v>76.92133785</v>
      </c>
      <c r="I6" s="74">
        <v>75.726460189999997</v>
      </c>
      <c r="J6" s="74">
        <v>82.394635890000004</v>
      </c>
      <c r="K6" s="74">
        <v>83.700060690000001</v>
      </c>
      <c r="L6" s="74">
        <v>87.626423200000005</v>
      </c>
      <c r="M6" s="74">
        <v>88.685438739999995</v>
      </c>
      <c r="N6" s="74">
        <v>85.412019130000004</v>
      </c>
      <c r="O6" s="74">
        <v>103.5598069</v>
      </c>
      <c r="P6" s="74">
        <v>111.27811457999999</v>
      </c>
      <c r="Q6" s="74">
        <v>116.768156</v>
      </c>
      <c r="R6" s="74">
        <v>117.57106712999999</v>
      </c>
      <c r="S6" s="74">
        <v>112.55588561</v>
      </c>
      <c r="T6" s="74">
        <v>116.27593305000001</v>
      </c>
      <c r="U6" s="74">
        <v>121.43879903999999</v>
      </c>
      <c r="V6" s="74">
        <v>40.414156458524268</v>
      </c>
      <c r="AI6" s="23"/>
      <c r="AO6" s="114" t="s">
        <v>319</v>
      </c>
      <c r="AP6" s="115">
        <f t="shared" ref="AP6:BF6" si="1">+E64/D64-1</f>
        <v>-1.2916974836582273E-2</v>
      </c>
      <c r="AQ6" s="115">
        <f t="shared" si="1"/>
        <v>5.7508303095056279E-2</v>
      </c>
      <c r="AR6" s="115">
        <f t="shared" si="1"/>
        <v>-3.7344248704427319E-2</v>
      </c>
      <c r="AS6" s="115">
        <f t="shared" si="1"/>
        <v>-4.8791539661655614E-2</v>
      </c>
      <c r="AT6" s="115">
        <f t="shared" si="1"/>
        <v>2.9106548416327538E-2</v>
      </c>
      <c r="AU6" s="115">
        <f t="shared" si="1"/>
        <v>2.258353313788275E-2</v>
      </c>
      <c r="AV6" s="115">
        <f t="shared" si="1"/>
        <v>2.3867552301899408E-3</v>
      </c>
      <c r="AW6" s="115">
        <f t="shared" si="1"/>
        <v>1.4047976297995035E-2</v>
      </c>
      <c r="AX6" s="115">
        <f t="shared" si="1"/>
        <v>3.5594901266182699E-3</v>
      </c>
      <c r="AY6" s="115">
        <f t="shared" si="1"/>
        <v>2.2162731704145067E-4</v>
      </c>
      <c r="AZ6" s="115">
        <f t="shared" si="1"/>
        <v>-5.3968844672936944E-3</v>
      </c>
      <c r="BA6" s="115">
        <f t="shared" si="1"/>
        <v>1.6616993729884344E-2</v>
      </c>
      <c r="BB6" s="115">
        <f t="shared" si="1"/>
        <v>2.0944235982766068E-2</v>
      </c>
      <c r="BC6" s="115">
        <f t="shared" si="1"/>
        <v>-2.5908707140316678E-2</v>
      </c>
      <c r="BD6" s="115">
        <f t="shared" si="1"/>
        <v>-8.2111083181520272E-2</v>
      </c>
      <c r="BE6" s="115">
        <f t="shared" si="1"/>
        <v>3.9518831987120473E-2</v>
      </c>
      <c r="BF6" s="115">
        <f t="shared" si="1"/>
        <v>2.8963337390545352E-2</v>
      </c>
    </row>
    <row r="7" spans="1:58" s="23" customFormat="1" ht="22.5" customHeight="1" x14ac:dyDescent="0.25">
      <c r="B7" s="72"/>
      <c r="C7" s="72" t="s">
        <v>5</v>
      </c>
      <c r="D7" s="74">
        <v>30.074635350000001</v>
      </c>
      <c r="E7" s="74">
        <v>30.20915471</v>
      </c>
      <c r="F7" s="74">
        <v>30.343543759999999</v>
      </c>
      <c r="G7" s="74">
        <v>27.483905630000002</v>
      </c>
      <c r="H7" s="74">
        <v>21.925085709999998</v>
      </c>
      <c r="I7" s="74">
        <v>23.134172030000002</v>
      </c>
      <c r="J7" s="74">
        <v>20.815216189999997</v>
      </c>
      <c r="K7" s="74">
        <v>19.475925889999999</v>
      </c>
      <c r="L7" s="74">
        <v>19.33057037</v>
      </c>
      <c r="M7" s="74">
        <v>20.425221759999999</v>
      </c>
      <c r="N7" s="74">
        <v>18.430829699999997</v>
      </c>
      <c r="O7" s="74">
        <v>17.6884567</v>
      </c>
      <c r="P7" s="74">
        <v>17.937034690000001</v>
      </c>
      <c r="Q7" s="74">
        <v>14.21725167</v>
      </c>
      <c r="R7" s="74">
        <v>11.964592479999999</v>
      </c>
      <c r="S7" s="74">
        <v>9.1659047900000008</v>
      </c>
      <c r="T7" s="74">
        <v>9.363148709999999</v>
      </c>
      <c r="U7" s="74">
        <v>6.9557584800000001</v>
      </c>
      <c r="V7" s="74">
        <v>2.3148377101937041</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23.986176239999999</v>
      </c>
      <c r="E8" s="74">
        <v>25.530006180000001</v>
      </c>
      <c r="F8" s="74">
        <v>24.36197009</v>
      </c>
      <c r="G8" s="74">
        <v>25.02338812</v>
      </c>
      <c r="H8" s="74">
        <v>23.478255150000003</v>
      </c>
      <c r="I8" s="74">
        <v>23.62601875</v>
      </c>
      <c r="J8" s="74">
        <v>24.389854930000002</v>
      </c>
      <c r="K8" s="74">
        <v>24.72160637</v>
      </c>
      <c r="L8" s="74">
        <v>26.95682403</v>
      </c>
      <c r="M8" s="74">
        <v>27.957811679999999</v>
      </c>
      <c r="N8" s="74">
        <v>26.532036250000001</v>
      </c>
      <c r="O8" s="74">
        <v>26.43300597</v>
      </c>
      <c r="P8" s="74">
        <v>26.399127189999998</v>
      </c>
      <c r="Q8" s="74">
        <v>26.25110299</v>
      </c>
      <c r="R8" s="74">
        <v>26.372545379999998</v>
      </c>
      <c r="S8" s="74">
        <v>25.590206170000002</v>
      </c>
      <c r="T8" s="74">
        <v>24.13309752</v>
      </c>
      <c r="U8" s="74">
        <v>22.731330549999999</v>
      </c>
      <c r="V8" s="74">
        <v>7.5648602968770975</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31.125119999999999</v>
      </c>
      <c r="E9" s="74">
        <v>30.345272000000001</v>
      </c>
      <c r="F9" s="74">
        <v>31.612223999999998</v>
      </c>
      <c r="G9" s="74">
        <v>32.460700000000003</v>
      </c>
      <c r="H9" s="74">
        <v>31.703986</v>
      </c>
      <c r="I9" s="74">
        <v>30.216099999999997</v>
      </c>
      <c r="J9" s="74">
        <v>32.308996</v>
      </c>
      <c r="K9" s="74">
        <v>32.699694000000001</v>
      </c>
      <c r="L9" s="74">
        <v>33.6905</v>
      </c>
      <c r="M9" s="74">
        <v>32.891818000000001</v>
      </c>
      <c r="N9" s="74">
        <v>32.86533</v>
      </c>
      <c r="O9" s="74">
        <v>33.143884</v>
      </c>
      <c r="P9" s="74">
        <v>33.931127999999994</v>
      </c>
      <c r="Q9" s="74">
        <v>33.183616000000001</v>
      </c>
      <c r="R9" s="74">
        <v>32.828952000000001</v>
      </c>
      <c r="S9" s="74">
        <v>33.239516000000002</v>
      </c>
      <c r="T9" s="74">
        <v>32.750387070000002</v>
      </c>
      <c r="U9" s="74">
        <v>34.088816780000002</v>
      </c>
      <c r="V9" s="74">
        <v>11.344568504659742</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12.919572949999999</v>
      </c>
      <c r="E10" s="74">
        <v>12.364679130000001</v>
      </c>
      <c r="F10" s="74">
        <v>13.001755600000001</v>
      </c>
      <c r="G10" s="74">
        <v>12.124200790000002</v>
      </c>
      <c r="H10" s="74">
        <v>11.857451810000001</v>
      </c>
      <c r="I10" s="74">
        <v>11.692553519999999</v>
      </c>
      <c r="J10" s="74">
        <v>12.00631804</v>
      </c>
      <c r="K10" s="74">
        <v>12.06325537</v>
      </c>
      <c r="L10" s="74">
        <v>13.030922780000001</v>
      </c>
      <c r="M10" s="74">
        <v>13.225785459999999</v>
      </c>
      <c r="N10" s="74">
        <v>12.58317636</v>
      </c>
      <c r="O10" s="74">
        <v>12.767627000000001</v>
      </c>
      <c r="P10" s="74">
        <v>13.466377140000001</v>
      </c>
      <c r="Q10" s="74">
        <v>13.70384303</v>
      </c>
      <c r="R10" s="74">
        <v>13.804862629999999</v>
      </c>
      <c r="S10" s="74">
        <v>12.587750459999999</v>
      </c>
      <c r="T10" s="74">
        <v>12.690058820000001</v>
      </c>
      <c r="U10" s="74">
        <v>12.893052989999999</v>
      </c>
      <c r="V10" s="74">
        <v>4.2907362793852624</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0.13622399999999998</v>
      </c>
      <c r="E11" s="74">
        <v>0.21448400000000001</v>
      </c>
      <c r="F11" s="74">
        <v>0.26083799999999996</v>
      </c>
      <c r="G11" s="74">
        <v>0.32877799999999996</v>
      </c>
      <c r="H11" s="74">
        <v>0.58050000000000002</v>
      </c>
      <c r="I11" s="74">
        <v>0.77219399999999994</v>
      </c>
      <c r="J11" s="74">
        <v>0.92527400000000004</v>
      </c>
      <c r="K11" s="74">
        <v>1.0484259999999999</v>
      </c>
      <c r="L11" s="74">
        <v>1.6848259999999999</v>
      </c>
      <c r="M11" s="74">
        <v>2.1205880000000001</v>
      </c>
      <c r="N11" s="74">
        <v>2.5678739999999998</v>
      </c>
      <c r="O11" s="74">
        <v>3.0065599999999999</v>
      </c>
      <c r="P11" s="74">
        <v>3.0446580000000001</v>
      </c>
      <c r="Q11" s="74">
        <v>3.2034139999999995</v>
      </c>
      <c r="R11" s="74">
        <v>3.196018</v>
      </c>
      <c r="S11" s="74">
        <v>3.4816239999999996</v>
      </c>
      <c r="T11" s="74">
        <v>3.5022750199999999</v>
      </c>
      <c r="U11" s="74">
        <v>3.8187621899999997</v>
      </c>
      <c r="V11" s="74">
        <v>1.2708628036886489</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-2.0181619999999612</v>
      </c>
      <c r="E12" s="70">
        <v>-1.5687259900000754</v>
      </c>
      <c r="F12" s="70">
        <v>-2.6454459899999279</v>
      </c>
      <c r="G12" s="70">
        <v>-2.7642979999999397</v>
      </c>
      <c r="H12" s="70">
        <v>-2.7418519999999376</v>
      </c>
      <c r="I12" s="70">
        <v>-1.8900709799999618</v>
      </c>
      <c r="J12" s="70">
        <v>-2.9038255500000218</v>
      </c>
      <c r="K12" s="70">
        <v>-3.760580579999953</v>
      </c>
      <c r="L12" s="70">
        <v>-4.2235714500000086</v>
      </c>
      <c r="M12" s="70">
        <v>-3.6862437299999442</v>
      </c>
      <c r="N12" s="70">
        <v>-5.0669643900000096</v>
      </c>
      <c r="O12" s="70">
        <v>-5.4276484000000096</v>
      </c>
      <c r="P12" s="70">
        <v>-5.2826286500000492</v>
      </c>
      <c r="Q12" s="70">
        <v>-4.0824461599999609</v>
      </c>
      <c r="R12" s="70">
        <v>-3.9905981499999257</v>
      </c>
      <c r="S12" s="70">
        <v>-4.8859249200000363</v>
      </c>
      <c r="T12" s="70">
        <v>-4.0150272700000187</v>
      </c>
      <c r="U12" s="70">
        <v>-4.3693911399999479</v>
      </c>
      <c r="V12" s="70">
        <v>-1.454109053748821</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189.77152853000001</v>
      </c>
      <c r="E13" s="71">
        <v>186.76454691999999</v>
      </c>
      <c r="F13" s="71">
        <v>193.08415507999999</v>
      </c>
      <c r="G13" s="71">
        <v>189.05949906000001</v>
      </c>
      <c r="H13" s="71">
        <v>180.96676058999998</v>
      </c>
      <c r="I13" s="71">
        <v>184.84106219</v>
      </c>
      <c r="J13" s="71">
        <v>191.65324892000001</v>
      </c>
      <c r="K13" s="71">
        <v>191.35038151999998</v>
      </c>
      <c r="L13" s="71">
        <v>193.27683718</v>
      </c>
      <c r="M13" s="71">
        <v>194.13152851000001</v>
      </c>
      <c r="N13" s="71">
        <v>193.16112386</v>
      </c>
      <c r="O13" s="71">
        <v>194.12455783000001</v>
      </c>
      <c r="P13" s="71">
        <v>198.51321306</v>
      </c>
      <c r="Q13" s="71">
        <v>203.74935333000002</v>
      </c>
      <c r="R13" s="71">
        <v>202.71627588999999</v>
      </c>
      <c r="S13" s="71">
        <v>187.59394474000001</v>
      </c>
      <c r="T13" s="71">
        <v>189.23945717999999</v>
      </c>
      <c r="U13" s="71">
        <v>196.01041735000001</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88.289231799999996</v>
      </c>
      <c r="E14" s="74">
        <v>88.004385899999988</v>
      </c>
      <c r="F14" s="74">
        <v>91.212748600000012</v>
      </c>
      <c r="G14" s="74">
        <v>89.175570199999996</v>
      </c>
      <c r="H14" s="74">
        <v>85.07909699999999</v>
      </c>
      <c r="I14" s="74">
        <v>89.488830000000007</v>
      </c>
      <c r="J14" s="74">
        <v>90.928415099999995</v>
      </c>
      <c r="K14" s="74">
        <v>92.745009199999998</v>
      </c>
      <c r="L14" s="74">
        <v>91.3448037</v>
      </c>
      <c r="M14" s="74">
        <v>89.701030599999996</v>
      </c>
      <c r="N14" s="74">
        <v>91.147757800000008</v>
      </c>
      <c r="O14" s="74">
        <v>92.320825599999992</v>
      </c>
      <c r="P14" s="74">
        <v>92.225309899999999</v>
      </c>
      <c r="Q14" s="74">
        <v>94.163271879999996</v>
      </c>
      <c r="R14" s="74">
        <v>93.849583549999991</v>
      </c>
      <c r="S14" s="74">
        <v>82.087773769999998</v>
      </c>
      <c r="T14" s="74">
        <v>82.736748770000005</v>
      </c>
      <c r="U14" s="74">
        <v>86.067548509999995</v>
      </c>
      <c r="V14" s="74">
        <v>43.909680757587545</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42.352093800000006</v>
      </c>
      <c r="E15" s="74">
        <v>40.606912089999994</v>
      </c>
      <c r="F15" s="74">
        <v>42.830208859999999</v>
      </c>
      <c r="G15" s="74">
        <v>42.243304700000003</v>
      </c>
      <c r="H15" s="74">
        <v>40.474743260000004</v>
      </c>
      <c r="I15" s="74">
        <v>39.974654970000003</v>
      </c>
      <c r="J15" s="74">
        <v>43.589270839999998</v>
      </c>
      <c r="K15" s="74">
        <v>42.189930660000002</v>
      </c>
      <c r="L15" s="74">
        <v>44.161015829999997</v>
      </c>
      <c r="M15" s="74">
        <v>45.377749440000002</v>
      </c>
      <c r="N15" s="74">
        <v>44.555012439999999</v>
      </c>
      <c r="O15" s="74">
        <v>45.280121310000006</v>
      </c>
      <c r="P15" s="74">
        <v>47.070802129999997</v>
      </c>
      <c r="Q15" s="74">
        <v>49.309658649999996</v>
      </c>
      <c r="R15" s="74">
        <v>48.23137998</v>
      </c>
      <c r="S15" s="74">
        <v>46.67699022</v>
      </c>
      <c r="T15" s="74">
        <v>47.055359859999996</v>
      </c>
      <c r="U15" s="74">
        <v>50.245912969999999</v>
      </c>
      <c r="V15" s="74">
        <v>25.634307425752745</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4.6536463299999999</v>
      </c>
      <c r="E16" s="74">
        <v>4.9510284899999997</v>
      </c>
      <c r="F16" s="74">
        <v>4.6618347099999999</v>
      </c>
      <c r="G16" s="74">
        <v>4.4386039899999998</v>
      </c>
      <c r="H16" s="74">
        <v>3.6175981700000004</v>
      </c>
      <c r="I16" s="74">
        <v>4.0330830600000001</v>
      </c>
      <c r="J16" s="74">
        <v>4.5408311700000006</v>
      </c>
      <c r="K16" s="74">
        <v>4.3609737800000001</v>
      </c>
      <c r="L16" s="74">
        <v>3.84079178</v>
      </c>
      <c r="M16" s="74">
        <v>3.7499829300000003</v>
      </c>
      <c r="N16" s="74">
        <v>3.3474682899999997</v>
      </c>
      <c r="O16" s="74">
        <v>3.2784891699999998</v>
      </c>
      <c r="P16" s="74">
        <v>3.4803123600000001</v>
      </c>
      <c r="Q16" s="74">
        <v>3.3722643699999999</v>
      </c>
      <c r="R16" s="74">
        <v>3.2220483899999999</v>
      </c>
      <c r="S16" s="74">
        <v>3.2531055200000001</v>
      </c>
      <c r="T16" s="74">
        <v>3.5689814000000002</v>
      </c>
      <c r="U16" s="74">
        <v>2.9057853700000003</v>
      </c>
      <c r="V16" s="74">
        <v>1.4824647634984489</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42.564065999999997</v>
      </c>
      <c r="E17" s="74">
        <v>41.845965999999997</v>
      </c>
      <c r="F17" s="74">
        <v>42.564237999999996</v>
      </c>
      <c r="G17" s="74">
        <v>42.167262000000001</v>
      </c>
      <c r="H17" s="74">
        <v>41.086500000000001</v>
      </c>
      <c r="I17" s="74">
        <v>41.482701999999996</v>
      </c>
      <c r="J17" s="74">
        <v>42.243285999999998</v>
      </c>
      <c r="K17" s="74">
        <v>41.745517999999997</v>
      </c>
      <c r="L17" s="74">
        <v>42.726004000000003</v>
      </c>
      <c r="M17" s="74">
        <v>43.449866</v>
      </c>
      <c r="N17" s="74">
        <v>43.17286</v>
      </c>
      <c r="O17" s="74">
        <v>42.730733999999998</v>
      </c>
      <c r="P17" s="74">
        <v>44.425364000000002</v>
      </c>
      <c r="Q17" s="74">
        <v>45.268422000000001</v>
      </c>
      <c r="R17" s="74">
        <v>45.926838000000004</v>
      </c>
      <c r="S17" s="74">
        <v>45.010680000000001</v>
      </c>
      <c r="T17" s="74">
        <v>45.282443559999997</v>
      </c>
      <c r="U17" s="74">
        <v>46.067305210000001</v>
      </c>
      <c r="V17" s="74">
        <v>23.502477997249159</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0.91558371000000005</v>
      </c>
      <c r="E18" s="74">
        <v>0.87048882999999999</v>
      </c>
      <c r="F18" s="74">
        <v>0.81617434</v>
      </c>
      <c r="G18" s="74">
        <v>0.77791056999999997</v>
      </c>
      <c r="H18" s="74">
        <v>0.88766213999999999</v>
      </c>
      <c r="I18" s="74">
        <v>0.47488157000000003</v>
      </c>
      <c r="J18" s="74">
        <v>0.66756187</v>
      </c>
      <c r="K18" s="74">
        <v>0.70035596999999994</v>
      </c>
      <c r="L18" s="74">
        <v>0.69727481000000002</v>
      </c>
      <c r="M18" s="74">
        <v>0.89303626999999997</v>
      </c>
      <c r="N18" s="74">
        <v>0.70928895999999997</v>
      </c>
      <c r="O18" s="74">
        <v>0.73360388999999993</v>
      </c>
      <c r="P18" s="74">
        <v>0.72388269999999999</v>
      </c>
      <c r="Q18" s="74">
        <v>0.76489324000000003</v>
      </c>
      <c r="R18" s="74">
        <v>0.59588297999999995</v>
      </c>
      <c r="S18" s="74">
        <v>0.46785937999999999</v>
      </c>
      <c r="T18" s="74">
        <v>0.47483422999999997</v>
      </c>
      <c r="U18" s="74">
        <v>0.48226263999999996</v>
      </c>
      <c r="V18" s="74">
        <v>0.24603929042141798</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10.996906900000001</v>
      </c>
      <c r="E19" s="74">
        <v>10.48576561</v>
      </c>
      <c r="F19" s="74">
        <v>10.998950580000001</v>
      </c>
      <c r="G19" s="74">
        <v>10.256847610000001</v>
      </c>
      <c r="H19" s="74">
        <v>9.8211600199999989</v>
      </c>
      <c r="I19" s="74">
        <v>9.3869105800000003</v>
      </c>
      <c r="J19" s="74">
        <v>9.6838839500000002</v>
      </c>
      <c r="K19" s="74">
        <v>9.6085939199999988</v>
      </c>
      <c r="L19" s="74">
        <v>10.50694706</v>
      </c>
      <c r="M19" s="74">
        <v>10.95986328</v>
      </c>
      <c r="N19" s="74">
        <v>10.22873637</v>
      </c>
      <c r="O19" s="74">
        <v>9.7807838699999987</v>
      </c>
      <c r="P19" s="74">
        <v>10.587541979999999</v>
      </c>
      <c r="Q19" s="74">
        <v>10.87084318</v>
      </c>
      <c r="R19" s="74">
        <v>10.89054299</v>
      </c>
      <c r="S19" s="74">
        <v>10.097535840000001</v>
      </c>
      <c r="T19" s="74">
        <v>10.12108935</v>
      </c>
      <c r="U19" s="74">
        <v>10.241602650000001</v>
      </c>
      <c r="V19" s="74">
        <v>5.2250297654906763</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53.387080000000005</v>
      </c>
      <c r="E20" s="71">
        <v>52.453635999999996</v>
      </c>
      <c r="F20" s="71">
        <v>54.011009999999999</v>
      </c>
      <c r="G20" s="71">
        <v>54.456403999999999</v>
      </c>
      <c r="H20" s="71">
        <v>52.339599999999997</v>
      </c>
      <c r="I20" s="71">
        <v>51.862816000000002</v>
      </c>
      <c r="J20" s="71">
        <v>54.474119999999999</v>
      </c>
      <c r="K20" s="71">
        <v>54.360427999999999</v>
      </c>
      <c r="L20" s="71">
        <v>56.561769999999996</v>
      </c>
      <c r="M20" s="71">
        <v>56.653531999999998</v>
      </c>
      <c r="N20" s="71">
        <v>56.583184000000003</v>
      </c>
      <c r="O20" s="71">
        <v>57.280644000000002</v>
      </c>
      <c r="P20" s="71">
        <v>57.045519999999996</v>
      </c>
      <c r="Q20" s="71">
        <v>56.616552000000006</v>
      </c>
      <c r="R20" s="71">
        <v>56.130050000000004</v>
      </c>
      <c r="S20" s="71">
        <v>56.063055999999996</v>
      </c>
      <c r="T20" s="71">
        <v>55.364581010000002</v>
      </c>
      <c r="U20" s="71">
        <v>56.475716200000001</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1.3458140000000001</v>
      </c>
      <c r="E21" s="74">
        <v>0.97489599999999998</v>
      </c>
      <c r="F21" s="74">
        <v>1.0928019999999998</v>
      </c>
      <c r="G21" s="74">
        <v>0.90454800000000002</v>
      </c>
      <c r="H21" s="74">
        <v>0.94213000000000002</v>
      </c>
      <c r="I21" s="74">
        <v>0.71706800000000004</v>
      </c>
      <c r="J21" s="74">
        <v>0.61240599999999989</v>
      </c>
      <c r="K21" s="74">
        <v>0.62651000000000001</v>
      </c>
      <c r="L21" s="74">
        <v>0.67028399999999999</v>
      </c>
      <c r="M21" s="74">
        <v>0.66658600000000001</v>
      </c>
      <c r="N21" s="74">
        <v>0.68025999999999998</v>
      </c>
      <c r="O21" s="74">
        <v>0.68447400000000003</v>
      </c>
      <c r="P21" s="74">
        <v>0.50370199999999998</v>
      </c>
      <c r="Q21" s="74">
        <v>0.517204</v>
      </c>
      <c r="R21" s="74">
        <v>0.45279000000000003</v>
      </c>
      <c r="S21" s="74">
        <v>0.43240800000000001</v>
      </c>
      <c r="T21" s="74">
        <v>0.47595576668</v>
      </c>
      <c r="U21" s="74">
        <v>0.55291450067999992</v>
      </c>
      <c r="V21" s="74">
        <v>0.97903052476915708</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3.5212699999999999</v>
      </c>
      <c r="E22" s="74">
        <v>3.8010279999999996</v>
      </c>
      <c r="F22" s="74">
        <v>3.6095920000000001</v>
      </c>
      <c r="G22" s="74">
        <v>3.7897620000000001</v>
      </c>
      <c r="H22" s="74">
        <v>3.7266379999999999</v>
      </c>
      <c r="I22" s="74">
        <v>4.461938</v>
      </c>
      <c r="J22" s="74">
        <v>5.0866419999999994</v>
      </c>
      <c r="K22" s="74">
        <v>5.1959480000000005</v>
      </c>
      <c r="L22" s="74">
        <v>4.9327879999999995</v>
      </c>
      <c r="M22" s="74">
        <v>5.1102920000000003</v>
      </c>
      <c r="N22" s="74">
        <v>5.558954</v>
      </c>
      <c r="O22" s="74">
        <v>5.3143700000000003</v>
      </c>
      <c r="P22" s="74">
        <v>4.6653280000000006</v>
      </c>
      <c r="Q22" s="74">
        <v>5.7048100000000002</v>
      </c>
      <c r="R22" s="74">
        <v>5.8529020000000003</v>
      </c>
      <c r="S22" s="74">
        <v>6.2242499999999996</v>
      </c>
      <c r="T22" s="74">
        <v>6.4301400400000004</v>
      </c>
      <c r="U22" s="74">
        <v>7.0594877</v>
      </c>
      <c r="V22" s="74">
        <v>12.500041035336176</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8.6503960000000006</v>
      </c>
      <c r="E23" s="74">
        <v>8.0143400000000007</v>
      </c>
      <c r="F23" s="74">
        <v>8.7052639999999997</v>
      </c>
      <c r="G23" s="74">
        <v>8.0784959999999995</v>
      </c>
      <c r="H23" s="74">
        <v>6.7731880000000002</v>
      </c>
      <c r="I23" s="74">
        <v>6.8405259999999997</v>
      </c>
      <c r="J23" s="74">
        <v>6.464448</v>
      </c>
      <c r="K23" s="74">
        <v>5.5387439999999994</v>
      </c>
      <c r="L23" s="74">
        <v>5.6063400000000003</v>
      </c>
      <c r="M23" s="74">
        <v>5.6703239999999999</v>
      </c>
      <c r="N23" s="74">
        <v>5.3367299999999993</v>
      </c>
      <c r="O23" s="74">
        <v>5.3489420000000001</v>
      </c>
      <c r="P23" s="74">
        <v>5.1689440000000006</v>
      </c>
      <c r="Q23" s="74">
        <v>4.3460959999999993</v>
      </c>
      <c r="R23" s="74">
        <v>4.1170780000000002</v>
      </c>
      <c r="S23" s="74">
        <v>3.3242440000000002</v>
      </c>
      <c r="T23" s="74">
        <v>3.28685896</v>
      </c>
      <c r="U23" s="74">
        <v>2.4790450500000003</v>
      </c>
      <c r="V23" s="74">
        <v>4.3895770019469014</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7.9154399999999994</v>
      </c>
      <c r="E24" s="74">
        <v>8.4249039999999997</v>
      </c>
      <c r="F24" s="74">
        <v>8.0394520000000007</v>
      </c>
      <c r="G24" s="74">
        <v>8.2577199999999991</v>
      </c>
      <c r="H24" s="74">
        <v>7.7478259999999999</v>
      </c>
      <c r="I24" s="74">
        <v>7.7965879999999999</v>
      </c>
      <c r="J24" s="74">
        <v>8.0486540000000009</v>
      </c>
      <c r="K24" s="74">
        <v>8.1581320000000002</v>
      </c>
      <c r="L24" s="74">
        <v>8.8957540000000002</v>
      </c>
      <c r="M24" s="74">
        <v>9.2260799999999996</v>
      </c>
      <c r="N24" s="74">
        <v>8.7555740000000011</v>
      </c>
      <c r="O24" s="74">
        <v>8.7228940000000001</v>
      </c>
      <c r="P24" s="74">
        <v>8.7117140000000006</v>
      </c>
      <c r="Q24" s="74">
        <v>8.6628659999999993</v>
      </c>
      <c r="R24" s="74">
        <v>8.7029419999999984</v>
      </c>
      <c r="S24" s="74">
        <v>8.4447700000000001</v>
      </c>
      <c r="T24" s="74">
        <v>7.9639240300000003</v>
      </c>
      <c r="U24" s="74">
        <v>7.5013408300000002</v>
      </c>
      <c r="V24" s="74">
        <v>13.282418240496789</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31.134666000000003</v>
      </c>
      <c r="E25" s="74">
        <v>30.354817999999998</v>
      </c>
      <c r="F25" s="74">
        <v>31.621770000000001</v>
      </c>
      <c r="G25" s="74">
        <v>32.470245999999996</v>
      </c>
      <c r="H25" s="74">
        <v>31.713532000000001</v>
      </c>
      <c r="I25" s="74">
        <v>30.225646000000001</v>
      </c>
      <c r="J25" s="74">
        <v>32.318542000000001</v>
      </c>
      <c r="K25" s="74">
        <v>32.709240000000001</v>
      </c>
      <c r="L25" s="74">
        <v>33.700046</v>
      </c>
      <c r="M25" s="74">
        <v>32.901364000000001</v>
      </c>
      <c r="N25" s="74">
        <v>32.874875999999993</v>
      </c>
      <c r="O25" s="74">
        <v>33.15343</v>
      </c>
      <c r="P25" s="74">
        <v>33.940674000000001</v>
      </c>
      <c r="Q25" s="74">
        <v>33.193161999999994</v>
      </c>
      <c r="R25" s="74">
        <v>32.838498000000001</v>
      </c>
      <c r="S25" s="74">
        <v>33.249061999999995</v>
      </c>
      <c r="T25" s="74">
        <v>32.759933070000002</v>
      </c>
      <c r="U25" s="74">
        <v>34.098362780000002</v>
      </c>
      <c r="V25" s="74">
        <v>60.377034722757536</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0.68086199999999997</v>
      </c>
      <c r="E26" s="74">
        <v>0.66753200000000001</v>
      </c>
      <c r="F26" s="74">
        <v>0.67931399999999997</v>
      </c>
      <c r="G26" s="74">
        <v>0.62556400000000001</v>
      </c>
      <c r="H26" s="74">
        <v>0.68653799999999998</v>
      </c>
      <c r="I26" s="74">
        <v>0.78793199999999997</v>
      </c>
      <c r="J26" s="74">
        <v>0.79790800000000006</v>
      </c>
      <c r="K26" s="74">
        <v>0.84451999999999994</v>
      </c>
      <c r="L26" s="74">
        <v>0.85836599999999996</v>
      </c>
      <c r="M26" s="74">
        <v>0.76247600000000004</v>
      </c>
      <c r="N26" s="74">
        <v>0.79567200000000005</v>
      </c>
      <c r="O26" s="74">
        <v>1.0328599999999999</v>
      </c>
      <c r="P26" s="74">
        <v>0.99235400000000007</v>
      </c>
      <c r="Q26" s="74">
        <v>0.96896199999999999</v>
      </c>
      <c r="R26" s="74">
        <v>0.95511599999999997</v>
      </c>
      <c r="S26" s="74">
        <v>0.87986600000000004</v>
      </c>
      <c r="T26" s="74">
        <v>0.90897081999999996</v>
      </c>
      <c r="U26" s="74">
        <v>0.93903837999999995</v>
      </c>
      <c r="V26" s="74">
        <v>1.6627294759300457</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0.13476199999999999</v>
      </c>
      <c r="E27" s="74">
        <v>0.21267800000000001</v>
      </c>
      <c r="F27" s="74">
        <v>0.258602</v>
      </c>
      <c r="G27" s="74">
        <v>0.32576799999999995</v>
      </c>
      <c r="H27" s="74">
        <v>0.57112600000000002</v>
      </c>
      <c r="I27" s="74">
        <v>0.75026400000000004</v>
      </c>
      <c r="J27" s="74">
        <v>0.87608200000000003</v>
      </c>
      <c r="K27" s="74">
        <v>0.97265999999999997</v>
      </c>
      <c r="L27" s="74">
        <v>1.555912</v>
      </c>
      <c r="M27" s="74">
        <v>1.9382680000000001</v>
      </c>
      <c r="N27" s="74">
        <v>2.3189039999999999</v>
      </c>
      <c r="O27" s="74">
        <v>2.65998</v>
      </c>
      <c r="P27" s="74">
        <v>2.709946</v>
      </c>
      <c r="Q27" s="74">
        <v>2.850212</v>
      </c>
      <c r="R27" s="74">
        <v>2.8163279999999999</v>
      </c>
      <c r="S27" s="74">
        <v>3.0648680000000001</v>
      </c>
      <c r="T27" s="74">
        <v>3.0579877</v>
      </c>
      <c r="U27" s="74">
        <v>3.3016880400000002</v>
      </c>
      <c r="V27" s="74">
        <v>5.8462083567166871</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1.462E-3</v>
      </c>
      <c r="E28" s="74">
        <v>1.8060000000000001E-3</v>
      </c>
      <c r="F28" s="74">
        <v>2.2360000000000001E-3</v>
      </c>
      <c r="G28" s="74">
        <v>3.0099999999999997E-3</v>
      </c>
      <c r="H28" s="74">
        <v>9.3740000000000004E-3</v>
      </c>
      <c r="I28" s="74">
        <v>2.1929999999999998E-2</v>
      </c>
      <c r="J28" s="74">
        <v>4.9192E-2</v>
      </c>
      <c r="K28" s="74">
        <v>7.5766E-2</v>
      </c>
      <c r="L28" s="74">
        <v>0.128914</v>
      </c>
      <c r="M28" s="74">
        <v>0.18231999999999998</v>
      </c>
      <c r="N28" s="74">
        <v>0.24897</v>
      </c>
      <c r="O28" s="74">
        <v>0.34658</v>
      </c>
      <c r="P28" s="74">
        <v>0.33471200000000001</v>
      </c>
      <c r="Q28" s="74">
        <v>0.35320200000000002</v>
      </c>
      <c r="R28" s="74">
        <v>0.37968999999999997</v>
      </c>
      <c r="S28" s="74">
        <v>0.41675599999999996</v>
      </c>
      <c r="T28" s="74">
        <v>0.44428732000000004</v>
      </c>
      <c r="U28" s="74">
        <v>0.51707415000000001</v>
      </c>
      <c r="V28" s="74">
        <v>0.9155689999022979</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[1]Canadá!C29</f>
        <v>Otras renovables</v>
      </c>
      <c r="D29" s="74">
        <v>2.4080000000026303E-3</v>
      </c>
      <c r="E29" s="74">
        <v>1.6339999999956945E-3</v>
      </c>
      <c r="F29" s="74">
        <v>1.9779999999869347E-3</v>
      </c>
      <c r="G29" s="74">
        <v>1.2900000000044543E-3</v>
      </c>
      <c r="H29" s="74">
        <v>0.16924799999999607</v>
      </c>
      <c r="I29" s="74">
        <v>0.26092400000000993</v>
      </c>
      <c r="J29" s="74">
        <v>0.22024600000000305</v>
      </c>
      <c r="K29" s="74">
        <v>0.23890799999999501</v>
      </c>
      <c r="L29" s="74">
        <v>0.21336600000000061</v>
      </c>
      <c r="M29" s="74">
        <v>0.19582199999999972</v>
      </c>
      <c r="N29" s="74">
        <v>1.3244000000000256E-2</v>
      </c>
      <c r="O29" s="74">
        <v>1.7114000000006513E-2</v>
      </c>
      <c r="P29" s="74">
        <v>1.8145999999987339E-2</v>
      </c>
      <c r="Q29" s="74">
        <v>2.0038000000013767E-2</v>
      </c>
      <c r="R29" s="74">
        <v>1.4706000000010988E-2</v>
      </c>
      <c r="S29" s="74">
        <v>2.6832000000005962E-2</v>
      </c>
      <c r="T29" s="74">
        <v>3.6523303319995648E-2</v>
      </c>
      <c r="U29" s="74">
        <v>2.6764769319996162E-2</v>
      </c>
      <c r="V29" s="74">
        <v>4.7391642144409246E-2</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189.77152853000001</v>
      </c>
      <c r="E30" s="71">
        <v>186.76454691999999</v>
      </c>
      <c r="F30" s="71">
        <v>193.08415507999999</v>
      </c>
      <c r="G30" s="71">
        <v>189.05949906000001</v>
      </c>
      <c r="H30" s="71">
        <v>180.96676058999998</v>
      </c>
      <c r="I30" s="71">
        <v>184.84106219</v>
      </c>
      <c r="J30" s="71">
        <v>191.65324892000001</v>
      </c>
      <c r="K30" s="71">
        <v>191.35038151999998</v>
      </c>
      <c r="L30" s="71">
        <v>193.27683718</v>
      </c>
      <c r="M30" s="71">
        <v>194.13152851000001</v>
      </c>
      <c r="N30" s="71">
        <v>193.16112386</v>
      </c>
      <c r="O30" s="71">
        <v>194.12455783000001</v>
      </c>
      <c r="P30" s="71">
        <v>198.51321306</v>
      </c>
      <c r="Q30" s="71">
        <v>203.74935333000002</v>
      </c>
      <c r="R30" s="71">
        <v>202.71627588999999</v>
      </c>
      <c r="S30" s="71">
        <v>187.59394474000001</v>
      </c>
      <c r="T30" s="71">
        <v>189.23945717999999</v>
      </c>
      <c r="U30" s="71">
        <v>196.01041735000001</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[1]Canadá!C31</f>
        <v>Industria</v>
      </c>
      <c r="D31" s="74">
        <v>52.1569115</v>
      </c>
      <c r="E31" s="74">
        <v>50.42563054</v>
      </c>
      <c r="F31" s="74">
        <v>49.723572959999998</v>
      </c>
      <c r="G31" s="74">
        <v>47.037525809999998</v>
      </c>
      <c r="H31" s="74">
        <v>42.72567351</v>
      </c>
      <c r="I31" s="74">
        <v>43.523915250000002</v>
      </c>
      <c r="J31" s="74">
        <v>44.737909430000002</v>
      </c>
      <c r="K31" s="74">
        <v>44.770957090000003</v>
      </c>
      <c r="L31" s="74">
        <v>45.044496209999998</v>
      </c>
      <c r="M31" s="74">
        <v>45.433340859999994</v>
      </c>
      <c r="N31" s="74">
        <v>44.732369370000001</v>
      </c>
      <c r="O31" s="74">
        <v>44.924355519999999</v>
      </c>
      <c r="P31" s="74">
        <v>45.782604140000004</v>
      </c>
      <c r="Q31" s="74">
        <v>46.366868660000002</v>
      </c>
      <c r="R31" s="74">
        <v>46.553983899999999</v>
      </c>
      <c r="S31" s="74">
        <v>44.074028749999997</v>
      </c>
      <c r="T31" s="74">
        <v>44.735087290000003</v>
      </c>
      <c r="U31" s="74">
        <v>45.032486419999998</v>
      </c>
      <c r="V31" s="74">
        <v>22.97453728675508</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54.517326799999999</v>
      </c>
      <c r="E32" s="74">
        <v>54.278204010000003</v>
      </c>
      <c r="F32" s="74">
        <v>57.336809209999998</v>
      </c>
      <c r="G32" s="74">
        <v>57.106964269999999</v>
      </c>
      <c r="H32" s="74">
        <v>56.174767320000001</v>
      </c>
      <c r="I32" s="74">
        <v>58.475704749999998</v>
      </c>
      <c r="J32" s="74">
        <v>59.260433329999998</v>
      </c>
      <c r="K32" s="74">
        <v>60.022136199999998</v>
      </c>
      <c r="L32" s="74">
        <v>61.499568270000005</v>
      </c>
      <c r="M32" s="74">
        <v>60.636634389999998</v>
      </c>
      <c r="N32" s="74">
        <v>60.381667790000002</v>
      </c>
      <c r="O32" s="74">
        <v>60.58881246</v>
      </c>
      <c r="P32" s="74">
        <v>62.929269359999999</v>
      </c>
      <c r="Q32" s="74">
        <v>64.958116829999994</v>
      </c>
      <c r="R32" s="74">
        <v>61.936832600000002</v>
      </c>
      <c r="S32" s="74">
        <v>53.524662259999999</v>
      </c>
      <c r="T32" s="74">
        <v>56.927343899999997</v>
      </c>
      <c r="U32" s="74">
        <v>61.000449060000001</v>
      </c>
      <c r="V32" s="74">
        <v>31.121024017349246</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55.108467839999996</v>
      </c>
      <c r="E33" s="74">
        <v>52.812892829999996</v>
      </c>
      <c r="F33" s="74">
        <v>56.626316150000001</v>
      </c>
      <c r="G33" s="74">
        <v>57.17018376</v>
      </c>
      <c r="H33" s="74">
        <v>56.407328999999997</v>
      </c>
      <c r="I33" s="74">
        <v>54.705067599999992</v>
      </c>
      <c r="J33" s="74">
        <v>57.70866427</v>
      </c>
      <c r="K33" s="74">
        <v>55.231220300000004</v>
      </c>
      <c r="L33" s="74">
        <v>57.551480800000007</v>
      </c>
      <c r="M33" s="74">
        <v>59.806276379999993</v>
      </c>
      <c r="N33" s="74">
        <v>58.362122849999999</v>
      </c>
      <c r="O33" s="74">
        <v>57.999221300000002</v>
      </c>
      <c r="P33" s="74">
        <v>61.355576220000003</v>
      </c>
      <c r="Q33" s="74">
        <v>64.297008730000002</v>
      </c>
      <c r="R33" s="74">
        <v>63.939573279999998</v>
      </c>
      <c r="S33" s="74">
        <v>62.086770819999998</v>
      </c>
      <c r="T33" s="74">
        <v>62.185460980000002</v>
      </c>
      <c r="U33" s="74">
        <v>65.132988389999994</v>
      </c>
      <c r="V33" s="74">
        <v>33.229350394013636</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88.289231799999996</v>
      </c>
      <c r="E34" s="71">
        <v>88.004385899999988</v>
      </c>
      <c r="F34" s="71">
        <v>91.212748600000012</v>
      </c>
      <c r="G34" s="71">
        <v>89.175570199999996</v>
      </c>
      <c r="H34" s="71">
        <v>85.07909699999999</v>
      </c>
      <c r="I34" s="71">
        <v>89.488830000000007</v>
      </c>
      <c r="J34" s="71">
        <v>90.928415099999995</v>
      </c>
      <c r="K34" s="71">
        <v>92.745009199999998</v>
      </c>
      <c r="L34" s="71">
        <v>91.3448037</v>
      </c>
      <c r="M34" s="71">
        <v>89.701030599999996</v>
      </c>
      <c r="N34" s="71">
        <v>91.147757800000008</v>
      </c>
      <c r="O34" s="71">
        <v>92.320825599999992</v>
      </c>
      <c r="P34" s="71">
        <v>92.225309899999999</v>
      </c>
      <c r="Q34" s="71">
        <v>94.163271879999996</v>
      </c>
      <c r="R34" s="71">
        <v>93.849583549999991</v>
      </c>
      <c r="S34" s="71">
        <v>82.087773769999998</v>
      </c>
      <c r="T34" s="71">
        <v>82.736748770000005</v>
      </c>
      <c r="U34" s="71">
        <v>86.067548509999995</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5.6907448</v>
      </c>
      <c r="E35" s="74">
        <v>5.0019397999999997</v>
      </c>
      <c r="F35" s="74">
        <v>5.1585384999999997</v>
      </c>
      <c r="G35" s="74">
        <v>4.8143785000000001</v>
      </c>
      <c r="H35" s="74">
        <v>4.5139342999999998</v>
      </c>
      <c r="I35" s="74">
        <v>4.6000664999999996</v>
      </c>
      <c r="J35" s="74">
        <v>4.6015823999999999</v>
      </c>
      <c r="K35" s="74">
        <v>4.6433621</v>
      </c>
      <c r="L35" s="74">
        <v>4.3705081000000003</v>
      </c>
      <c r="M35" s="74">
        <v>4.0802719000000005</v>
      </c>
      <c r="N35" s="74">
        <v>4.7407106000000008</v>
      </c>
      <c r="O35" s="74">
        <v>4.8020492000000008</v>
      </c>
      <c r="P35" s="74">
        <v>5.2558617000000005</v>
      </c>
      <c r="Q35" s="74">
        <v>5.20759916</v>
      </c>
      <c r="R35" s="74">
        <v>5.4132334199999992</v>
      </c>
      <c r="S35" s="74">
        <v>4.6440233700000002</v>
      </c>
      <c r="T35" s="74">
        <v>3.9765441400000001</v>
      </c>
      <c r="U35" s="74">
        <v>3.8441697700000002</v>
      </c>
      <c r="V35" s="74">
        <v>4.4664566803054164</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54.212634899999998</v>
      </c>
      <c r="E36" s="74">
        <v>53.979947500000002</v>
      </c>
      <c r="F36" s="74">
        <v>56.499787099999999</v>
      </c>
      <c r="G36" s="74">
        <v>56.196971699999999</v>
      </c>
      <c r="H36" s="74">
        <v>55.170555899999997</v>
      </c>
      <c r="I36" s="74">
        <v>57.182500500000003</v>
      </c>
      <c r="J36" s="74">
        <v>57.528572599999997</v>
      </c>
      <c r="K36" s="74">
        <v>58.163241499999998</v>
      </c>
      <c r="L36" s="74">
        <v>59.465747</v>
      </c>
      <c r="M36" s="74">
        <v>58.451792599999997</v>
      </c>
      <c r="N36" s="74">
        <v>58.321023999999994</v>
      </c>
      <c r="O36" s="74">
        <v>58.508831000000001</v>
      </c>
      <c r="P36" s="74">
        <v>60.583770799999996</v>
      </c>
      <c r="Q36" s="74">
        <v>62.601699600000003</v>
      </c>
      <c r="R36" s="74">
        <v>59.617028039999994</v>
      </c>
      <c r="S36" s="74">
        <v>51.415799499999999</v>
      </c>
      <c r="T36" s="74">
        <v>54.710782509999994</v>
      </c>
      <c r="U36" s="74">
        <v>58.532739919999997</v>
      </c>
      <c r="V36" s="74">
        <v>68.00790882663425</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5.3253456999999997</v>
      </c>
      <c r="E37" s="74">
        <v>4.8061679000000002</v>
      </c>
      <c r="F37" s="74">
        <v>5.1239317</v>
      </c>
      <c r="G37" s="74">
        <v>4.6227440000000009</v>
      </c>
      <c r="H37" s="74">
        <v>4.2391858000000004</v>
      </c>
      <c r="I37" s="74">
        <v>4.1312702000000003</v>
      </c>
      <c r="J37" s="74">
        <v>4.3105815000000005</v>
      </c>
      <c r="K37" s="74">
        <v>4.0850040999999999</v>
      </c>
      <c r="L37" s="74">
        <v>3.6739866000000001</v>
      </c>
      <c r="M37" s="74">
        <v>3.5894093000000002</v>
      </c>
      <c r="N37" s="74">
        <v>3.4793015999999999</v>
      </c>
      <c r="O37" s="74">
        <v>3.3315937</v>
      </c>
      <c r="P37" s="74">
        <v>3.0769961999999995</v>
      </c>
      <c r="Q37" s="74">
        <v>2.9845290200000001</v>
      </c>
      <c r="R37" s="74">
        <v>3.0200993</v>
      </c>
      <c r="S37" s="74">
        <v>2.6301671</v>
      </c>
      <c r="T37" s="74">
        <v>3.3674535400000001</v>
      </c>
      <c r="U37" s="74">
        <v>3.6729640200000002</v>
      </c>
      <c r="V37" s="74">
        <v>4.2675364682581227</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42.352093800000006</v>
      </c>
      <c r="E38" s="71">
        <v>40.606912089999994</v>
      </c>
      <c r="F38" s="71">
        <v>42.830208859999999</v>
      </c>
      <c r="G38" s="71">
        <v>42.243304700000003</v>
      </c>
      <c r="H38" s="71">
        <v>40.474743260000004</v>
      </c>
      <c r="I38" s="71">
        <v>39.974654970000003</v>
      </c>
      <c r="J38" s="71">
        <v>43.589270839999998</v>
      </c>
      <c r="K38" s="71">
        <v>42.189930660000002</v>
      </c>
      <c r="L38" s="71">
        <v>44.161015829999997</v>
      </c>
      <c r="M38" s="71">
        <v>45.377749440000002</v>
      </c>
      <c r="N38" s="71">
        <v>44.555012439999999</v>
      </c>
      <c r="O38" s="71">
        <v>45.280121310000006</v>
      </c>
      <c r="P38" s="71">
        <v>47.070802129999997</v>
      </c>
      <c r="Q38" s="71">
        <v>49.309658649999996</v>
      </c>
      <c r="R38" s="71">
        <v>48.23137998</v>
      </c>
      <c r="S38" s="71">
        <v>46.67699022</v>
      </c>
      <c r="T38" s="71">
        <v>47.055359859999996</v>
      </c>
      <c r="U38" s="71">
        <v>50.245912969999999</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13.890257159999999</v>
      </c>
      <c r="E39" s="74">
        <v>13.37402402</v>
      </c>
      <c r="F39" s="74">
        <v>13.78032303</v>
      </c>
      <c r="G39" s="74">
        <v>13.37378065</v>
      </c>
      <c r="H39" s="74">
        <v>11.801646940000001</v>
      </c>
      <c r="I39" s="74">
        <v>12.74868845</v>
      </c>
      <c r="J39" s="74">
        <v>13.898617160000001</v>
      </c>
      <c r="K39" s="74">
        <v>14.26065112</v>
      </c>
      <c r="L39" s="74">
        <v>14.90072777</v>
      </c>
      <c r="M39" s="74">
        <v>14.852010700000001</v>
      </c>
      <c r="N39" s="74">
        <v>14.547143669999999</v>
      </c>
      <c r="O39" s="74">
        <v>16.331537709999999</v>
      </c>
      <c r="P39" s="74">
        <v>15.80203721</v>
      </c>
      <c r="Q39" s="74">
        <v>16.034677859999999</v>
      </c>
      <c r="R39" s="74">
        <v>15.97308917</v>
      </c>
      <c r="S39" s="74">
        <v>15.262165569999999</v>
      </c>
      <c r="T39" s="74">
        <v>16.262290839999999</v>
      </c>
      <c r="U39" s="74">
        <v>17.227885839999999</v>
      </c>
      <c r="V39" s="74">
        <v>34.287138638094092</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4.0371799999999999E-2</v>
      </c>
      <c r="E40" s="74">
        <v>4.0449910000000006E-2</v>
      </c>
      <c r="F40" s="74">
        <v>4.0584310000000005E-2</v>
      </c>
      <c r="G40" s="74">
        <v>4.080947E-2</v>
      </c>
      <c r="H40" s="74">
        <v>4.066612E-2</v>
      </c>
      <c r="I40" s="74">
        <v>4.0918349999999999E-2</v>
      </c>
      <c r="J40" s="74">
        <v>3.4671630000000002E-2</v>
      </c>
      <c r="K40" s="74">
        <v>3.7016199999999999E-2</v>
      </c>
      <c r="L40" s="74">
        <v>3.1843469999999999E-2</v>
      </c>
      <c r="M40" s="74">
        <v>8.3740390000000012E-2</v>
      </c>
      <c r="N40" s="74">
        <v>8.4575289999999997E-2</v>
      </c>
      <c r="O40" s="74">
        <v>8.6819359999999998E-2</v>
      </c>
      <c r="P40" s="74">
        <v>9.9522559999999996E-2</v>
      </c>
      <c r="Q40" s="74">
        <v>9.7007029999999994E-2</v>
      </c>
      <c r="R40" s="74">
        <v>0.1017772</v>
      </c>
      <c r="S40" s="74">
        <v>9.8249619999999996E-2</v>
      </c>
      <c r="T40" s="74">
        <v>9.8249619999999996E-2</v>
      </c>
      <c r="U40" s="74">
        <v>9.9213660000000009E-2</v>
      </c>
      <c r="V40" s="74">
        <v>0.19745617929011833</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24.700824240000003</v>
      </c>
      <c r="E41" s="74">
        <v>23.368954930000001</v>
      </c>
      <c r="F41" s="74">
        <v>25.155148099999998</v>
      </c>
      <c r="G41" s="74">
        <v>25.63335489</v>
      </c>
      <c r="H41" s="74">
        <v>25.145014979999999</v>
      </c>
      <c r="I41" s="74">
        <v>23.617659319999998</v>
      </c>
      <c r="J41" s="74">
        <v>25.530272740000001</v>
      </c>
      <c r="K41" s="74">
        <v>23.61055125</v>
      </c>
      <c r="L41" s="74">
        <v>25.257868670000001</v>
      </c>
      <c r="M41" s="74">
        <v>26.976776709999999</v>
      </c>
      <c r="N41" s="74">
        <v>25.824337830000001</v>
      </c>
      <c r="O41" s="74">
        <v>24.861255280000002</v>
      </c>
      <c r="P41" s="74">
        <v>27.024985800000003</v>
      </c>
      <c r="Q41" s="74">
        <v>29.413610930000001</v>
      </c>
      <c r="R41" s="74">
        <v>28.649026559999999</v>
      </c>
      <c r="S41" s="74">
        <v>27.791178050000003</v>
      </c>
      <c r="T41" s="74">
        <v>26.976328379999998</v>
      </c>
      <c r="U41" s="74">
        <v>29.088550650000002</v>
      </c>
      <c r="V41" s="74">
        <v>57.892371599193979</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88.289229999999989</v>
      </c>
      <c r="E42" s="71">
        <v>88.004390000000001</v>
      </c>
      <c r="F42" s="71">
        <v>91.21275</v>
      </c>
      <c r="G42" s="71">
        <v>89.175570000000008</v>
      </c>
      <c r="H42" s="71">
        <v>85.079100000000011</v>
      </c>
      <c r="I42" s="71">
        <v>89.488830000000007</v>
      </c>
      <c r="J42" s="71">
        <v>90.928420000000003</v>
      </c>
      <c r="K42" s="71">
        <v>92.745009999999994</v>
      </c>
      <c r="L42" s="71">
        <v>91.344800000000006</v>
      </c>
      <c r="M42" s="71">
        <v>89.701030000000003</v>
      </c>
      <c r="N42" s="71">
        <v>91.147759999999991</v>
      </c>
      <c r="O42" s="71">
        <v>92.320830000000001</v>
      </c>
      <c r="P42" s="71">
        <v>92.225309999999993</v>
      </c>
      <c r="Q42" s="71">
        <v>94.163269999999997</v>
      </c>
      <c r="R42" s="71">
        <v>93.849580000000003</v>
      </c>
      <c r="S42" s="71">
        <v>82.087770000000006</v>
      </c>
      <c r="T42" s="71">
        <v>82.736750000000001</v>
      </c>
      <c r="U42" s="71">
        <v>86.067549999999997</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32.123539999999998</v>
      </c>
      <c r="E43" s="74">
        <v>32.189880000000002</v>
      </c>
      <c r="F43" s="74">
        <v>33.166789999999999</v>
      </c>
      <c r="G43" s="74">
        <v>32.835089999999994</v>
      </c>
      <c r="H43" s="74">
        <v>33.25667</v>
      </c>
      <c r="I43" s="74">
        <v>34.15654</v>
      </c>
      <c r="J43" s="74">
        <v>33.824839999999995</v>
      </c>
      <c r="K43" s="74">
        <v>33.893320000000003</v>
      </c>
      <c r="L43" s="74">
        <v>34.823149999999998</v>
      </c>
      <c r="M43" s="74">
        <v>34.150120000000001</v>
      </c>
      <c r="N43" s="74">
        <v>34.947269999999996</v>
      </c>
      <c r="O43" s="74">
        <v>36.165999999999997</v>
      </c>
      <c r="P43" s="74">
        <v>36.228059999999999</v>
      </c>
      <c r="Q43" s="74">
        <v>37.409339999999993</v>
      </c>
      <c r="R43" s="74">
        <v>34.574809999999999</v>
      </c>
      <c r="S43" s="74">
        <v>31.23865</v>
      </c>
      <c r="T43" s="74">
        <v>32.528490000000005</v>
      </c>
      <c r="U43" s="74">
        <v>33.402900000000002</v>
      </c>
      <c r="V43" s="74">
        <v>38.810097417667869</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25.558580000000003</v>
      </c>
      <c r="E44" s="74">
        <v>25.212630000000001</v>
      </c>
      <c r="F44" s="74">
        <v>26.54251</v>
      </c>
      <c r="G44" s="74">
        <v>26.485529999999997</v>
      </c>
      <c r="H44" s="74">
        <v>24.376249999999999</v>
      </c>
      <c r="I44" s="74">
        <v>26.525209999999998</v>
      </c>
      <c r="J44" s="74">
        <v>28.013810000000003</v>
      </c>
      <c r="K44" s="74">
        <v>27.07873</v>
      </c>
      <c r="L44" s="74">
        <v>27.250689999999999</v>
      </c>
      <c r="M44" s="74">
        <v>27.146900000000002</v>
      </c>
      <c r="N44" s="74">
        <v>27.043119999999998</v>
      </c>
      <c r="O44" s="74">
        <v>25.44361</v>
      </c>
      <c r="P44" s="74">
        <v>27.48573</v>
      </c>
      <c r="Q44" s="74">
        <v>28.110469999999999</v>
      </c>
      <c r="R44" s="74">
        <v>27.434799999999999</v>
      </c>
      <c r="S44" s="74">
        <v>25.42952</v>
      </c>
      <c r="T44" s="74">
        <v>26.627759999999999</v>
      </c>
      <c r="U44" s="74">
        <v>27.157529999999998</v>
      </c>
      <c r="V44" s="74">
        <v>31.553738894624043</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3.907054</v>
      </c>
      <c r="E45" s="74">
        <v>2.9574160000000003</v>
      </c>
      <c r="F45" s="74">
        <v>3.1590579999999999</v>
      </c>
      <c r="G45" s="74">
        <v>2.7423310000000001</v>
      </c>
      <c r="H45" s="74">
        <v>2.942053</v>
      </c>
      <c r="I45" s="74">
        <v>2.656873</v>
      </c>
      <c r="J45" s="74">
        <v>2.1786940000000001</v>
      </c>
      <c r="K45" s="74">
        <v>2.2487880000000002</v>
      </c>
      <c r="L45" s="74">
        <v>1.833982</v>
      </c>
      <c r="M45" s="74">
        <v>1.744683</v>
      </c>
      <c r="N45" s="74">
        <v>1.4854290000000001</v>
      </c>
      <c r="O45" s="74">
        <v>1.3855690000000001</v>
      </c>
      <c r="P45" s="74">
        <v>1.2242550000000001</v>
      </c>
      <c r="Q45" s="74">
        <v>1.162528</v>
      </c>
      <c r="R45" s="74">
        <v>1.181046</v>
      </c>
      <c r="S45" s="74">
        <v>0.868981</v>
      </c>
      <c r="T45" s="74">
        <v>0.73783309999999991</v>
      </c>
      <c r="U45" s="74">
        <v>0.82428990000000002</v>
      </c>
      <c r="V45" s="74">
        <v>0.95772436882425493</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4.9803620000000004</v>
      </c>
      <c r="E46" s="74">
        <v>4.960121</v>
      </c>
      <c r="F46" s="74">
        <v>5.3533580000000001</v>
      </c>
      <c r="G46" s="74">
        <v>4.9840720000000003</v>
      </c>
      <c r="H46" s="74">
        <v>4.2124410000000001</v>
      </c>
      <c r="I46" s="74">
        <v>4.0311469999999998</v>
      </c>
      <c r="J46" s="74">
        <v>4.205851</v>
      </c>
      <c r="K46" s="74">
        <v>4.9760299999999997</v>
      </c>
      <c r="L46" s="74">
        <v>5.4117290000000002</v>
      </c>
      <c r="M46" s="74">
        <v>5.2977420000000004</v>
      </c>
      <c r="N46" s="74">
        <v>5.3765739999999997</v>
      </c>
      <c r="O46" s="74">
        <v>5.7824530000000003</v>
      </c>
      <c r="P46" s="74">
        <v>6.3012499999999996</v>
      </c>
      <c r="Q46" s="74">
        <v>6.7795690000000004</v>
      </c>
      <c r="R46" s="74">
        <v>6.9340379999999993</v>
      </c>
      <c r="S46" s="74">
        <v>3.3833929999999999</v>
      </c>
      <c r="T46" s="74">
        <v>3.651691</v>
      </c>
      <c r="U46" s="74">
        <v>6.1551130000000001</v>
      </c>
      <c r="V46" s="74">
        <v>7.1514908929091163</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3.2670919999999999</v>
      </c>
      <c r="E47" s="74">
        <v>3.461401</v>
      </c>
      <c r="F47" s="74">
        <v>3.8793899999999999</v>
      </c>
      <c r="G47" s="74">
        <v>3.687341</v>
      </c>
      <c r="H47" s="74">
        <v>3.4376770000000003</v>
      </c>
      <c r="I47" s="74">
        <v>3.1044160000000001</v>
      </c>
      <c r="J47" s="74">
        <v>3.5438689999999999</v>
      </c>
      <c r="K47" s="74">
        <v>3.6195590000000002</v>
      </c>
      <c r="L47" s="74">
        <v>3.12588</v>
      </c>
      <c r="M47" s="74">
        <v>2.7575979999999998</v>
      </c>
      <c r="N47" s="74">
        <v>2.662703</v>
      </c>
      <c r="O47" s="74">
        <v>2.7971370000000002</v>
      </c>
      <c r="P47" s="74">
        <v>2.9654630000000002</v>
      </c>
      <c r="Q47" s="74">
        <v>2.8909020000000001</v>
      </c>
      <c r="R47" s="74">
        <v>5.3220169999999998</v>
      </c>
      <c r="S47" s="74">
        <v>4.6769579999999999</v>
      </c>
      <c r="T47" s="74">
        <v>4.2342749999999993</v>
      </c>
      <c r="U47" s="74">
        <v>4.864071</v>
      </c>
      <c r="V47" s="74">
        <v>5.6514574889142306</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72.64024400000001</v>
      </c>
      <c r="E48" s="71">
        <v>67.987925000000004</v>
      </c>
      <c r="F48" s="71">
        <v>69.151430000000005</v>
      </c>
      <c r="G48" s="71">
        <v>74.679640000000006</v>
      </c>
      <c r="H48" s="71">
        <v>75.244799999999998</v>
      </c>
      <c r="I48" s="71">
        <v>74.0197</v>
      </c>
      <c r="J48" s="71">
        <v>81.302940000000007</v>
      </c>
      <c r="K48" s="71">
        <v>84.086920000000006</v>
      </c>
      <c r="L48" s="71">
        <v>78.762129999999999</v>
      </c>
      <c r="M48" s="71">
        <v>74.506550000000004</v>
      </c>
      <c r="N48" s="71">
        <v>80.085669999999993</v>
      </c>
      <c r="O48" s="71">
        <v>84.062829999999991</v>
      </c>
      <c r="P48" s="71">
        <v>78.199929999999995</v>
      </c>
      <c r="Q48" s="71">
        <v>76.706680000000006</v>
      </c>
      <c r="R48" s="71">
        <v>81.997489999999999</v>
      </c>
      <c r="S48" s="71">
        <v>69.938469999999995</v>
      </c>
      <c r="T48" s="71">
        <v>65.467320000000001</v>
      </c>
      <c r="U48" s="71">
        <v>67.442000000000007</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64.807140000000004</v>
      </c>
      <c r="E49" s="74">
        <v>60.048480000000005</v>
      </c>
      <c r="F49" s="74">
        <v>58.77308</v>
      </c>
      <c r="G49" s="74">
        <v>61.798580000000001</v>
      </c>
      <c r="H49" s="74">
        <v>58.17848</v>
      </c>
      <c r="I49" s="74">
        <v>55.28922</v>
      </c>
      <c r="J49" s="74">
        <v>55.335610000000003</v>
      </c>
      <c r="K49" s="74">
        <v>58.010260000000002</v>
      </c>
      <c r="L49" s="74">
        <v>56.465589999999999</v>
      </c>
      <c r="M49" s="74">
        <v>56.153800000000004</v>
      </c>
      <c r="N49" s="74">
        <v>63.530769999999997</v>
      </c>
      <c r="O49" s="74">
        <v>65.288039999999995</v>
      </c>
      <c r="P49" s="74">
        <v>56.898859999999999</v>
      </c>
      <c r="Q49" s="74">
        <v>57.136429999999997</v>
      </c>
      <c r="R49" s="74">
        <v>60.116260000000004</v>
      </c>
      <c r="S49" s="74">
        <v>50.096470000000004</v>
      </c>
      <c r="T49" s="74">
        <v>45.129849999999998</v>
      </c>
      <c r="U49" s="74">
        <v>47.404540000000004</v>
      </c>
      <c r="V49" s="74">
        <v>70.289344918596726</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7.8331040000000005</v>
      </c>
      <c r="E50" s="74">
        <v>7.9394450000000001</v>
      </c>
      <c r="F50" s="74">
        <v>10.378350000000001</v>
      </c>
      <c r="G50" s="74">
        <v>12.88106</v>
      </c>
      <c r="H50" s="74">
        <v>17.066320000000001</v>
      </c>
      <c r="I50" s="74">
        <v>18.73048</v>
      </c>
      <c r="J50" s="74">
        <v>25.96733</v>
      </c>
      <c r="K50" s="74">
        <v>26.07666</v>
      </c>
      <c r="L50" s="74">
        <v>22.29654</v>
      </c>
      <c r="M50" s="74">
        <v>18.35275</v>
      </c>
      <c r="N50" s="74">
        <v>16.5549</v>
      </c>
      <c r="O50" s="74">
        <v>18.774789999999999</v>
      </c>
      <c r="P50" s="74">
        <v>21.301069999999999</v>
      </c>
      <c r="Q50" s="74">
        <v>19.570250000000001</v>
      </c>
      <c r="R50" s="74">
        <v>21.881229999999999</v>
      </c>
      <c r="S50" s="74">
        <v>19.841999999999999</v>
      </c>
      <c r="T50" s="74">
        <v>20.33747</v>
      </c>
      <c r="U50" s="74">
        <v>20.037459999999999</v>
      </c>
      <c r="V50" s="74">
        <v>29.710655081403274</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3.90978</v>
      </c>
      <c r="E51" s="74">
        <v>4.9615900000000002</v>
      </c>
      <c r="F51" s="74">
        <v>3.2881100000000001</v>
      </c>
      <c r="G51" s="74">
        <v>4.2917700000000005</v>
      </c>
      <c r="H51" s="74">
        <v>4.1922600000000001</v>
      </c>
      <c r="I51" s="74">
        <v>3.7246700000000001</v>
      </c>
      <c r="J51" s="74">
        <v>4.3784399999999994</v>
      </c>
      <c r="K51" s="74">
        <v>3.1372399999999998</v>
      </c>
      <c r="L51" s="74">
        <v>2.5626500000000001</v>
      </c>
      <c r="M51" s="74">
        <v>2.6257800000000002</v>
      </c>
      <c r="N51" s="74">
        <v>3.0890900000000001</v>
      </c>
      <c r="O51" s="74">
        <v>4.0499499999999999</v>
      </c>
      <c r="P51" s="74">
        <v>3.7203900000000001</v>
      </c>
      <c r="Q51" s="74">
        <v>4.2917700000000005</v>
      </c>
      <c r="R51" s="74">
        <v>7.3057039999999995</v>
      </c>
      <c r="S51" s="74">
        <v>4.5299709999999997</v>
      </c>
      <c r="T51" s="74">
        <v>5.0886519999999997</v>
      </c>
      <c r="U51" s="74">
        <v>4.3129</v>
      </c>
      <c r="V51" s="74">
        <v>6.3949764241867078</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1.0388679999999999</v>
      </c>
      <c r="E52" s="74">
        <v>0.97476499999999999</v>
      </c>
      <c r="F52" s="74">
        <v>1.55474</v>
      </c>
      <c r="G52" s="74">
        <v>3.3730129999999998</v>
      </c>
      <c r="H52" s="74">
        <v>1.605615</v>
      </c>
      <c r="I52" s="74">
        <v>0.70716250000000003</v>
      </c>
      <c r="J52" s="74">
        <v>1.70126</v>
      </c>
      <c r="K52" s="74">
        <v>0.73870500000000006</v>
      </c>
      <c r="L52" s="74">
        <v>1.1741949999999999</v>
      </c>
      <c r="M52" s="74">
        <v>1.5160750000000001</v>
      </c>
      <c r="N52" s="74">
        <v>1.9383379999999999</v>
      </c>
      <c r="O52" s="74">
        <v>2.1225050000000003</v>
      </c>
      <c r="P52" s="74">
        <v>1.0978829999999999</v>
      </c>
      <c r="Q52" s="74">
        <v>2.20187</v>
      </c>
      <c r="R52" s="74">
        <v>1.208207</v>
      </c>
      <c r="S52" s="74">
        <v>0.83005409999999991</v>
      </c>
      <c r="T52" s="74">
        <v>1.0605979999999999</v>
      </c>
      <c r="U52" s="74">
        <v>0.92004369999999991</v>
      </c>
      <c r="V52" s="74">
        <v>1.3641999051036442</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2.507082</v>
      </c>
      <c r="E53" s="74">
        <v>1.4316579999999999</v>
      </c>
      <c r="F53" s="74">
        <v>1.7734890000000001</v>
      </c>
      <c r="G53" s="74">
        <v>1.6169770000000001</v>
      </c>
      <c r="H53" s="74">
        <v>0.67021960000000003</v>
      </c>
      <c r="I53" s="74">
        <v>0.87282180000000009</v>
      </c>
      <c r="J53" s="74">
        <v>0.44073180000000001</v>
      </c>
      <c r="K53" s="74">
        <v>0.72014999999999996</v>
      </c>
      <c r="L53" s="74">
        <v>1.1080709999999998</v>
      </c>
      <c r="M53" s="74">
        <v>0.965001</v>
      </c>
      <c r="N53" s="74">
        <v>0.62124940000000006</v>
      </c>
      <c r="O53" s="74">
        <v>0.74895600000000007</v>
      </c>
      <c r="P53" s="74">
        <v>0.80944860000000007</v>
      </c>
      <c r="Q53" s="74">
        <v>0.57419960000000003</v>
      </c>
      <c r="R53" s="74">
        <v>0.74180730000000006</v>
      </c>
      <c r="S53" s="74">
        <v>0.51726070000000002</v>
      </c>
      <c r="T53" s="74">
        <v>0.37141230000000003</v>
      </c>
      <c r="U53" s="74">
        <v>0.35107310000000003</v>
      </c>
      <c r="V53" s="74">
        <v>0.52055558850567896</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2.1732209999999998</v>
      </c>
      <c r="E54" s="74">
        <v>2.505595</v>
      </c>
      <c r="F54" s="74">
        <v>2.3321019999999999</v>
      </c>
      <c r="G54" s="74">
        <v>2.59443</v>
      </c>
      <c r="H54" s="74">
        <v>2.5164360000000001</v>
      </c>
      <c r="I54" s="74">
        <v>2.6249039999999999</v>
      </c>
      <c r="J54" s="74">
        <v>3.3130920000000001</v>
      </c>
      <c r="K54" s="74">
        <v>2.517309</v>
      </c>
      <c r="L54" s="74">
        <v>2.3788200000000002</v>
      </c>
      <c r="M54" s="74">
        <v>2.5641819999999997</v>
      </c>
      <c r="N54" s="74">
        <v>3.030783</v>
      </c>
      <c r="O54" s="74">
        <v>2.8496819999999996</v>
      </c>
      <c r="P54" s="74">
        <v>2.5087820000000001</v>
      </c>
      <c r="Q54" s="74">
        <v>3.084044</v>
      </c>
      <c r="R54" s="74">
        <v>3.3516300000000001</v>
      </c>
      <c r="S54" s="74">
        <v>1.1664290000000002</v>
      </c>
      <c r="T54" s="74">
        <v>0.96359119999999998</v>
      </c>
      <c r="U54" s="74">
        <v>1.9868440000000001</v>
      </c>
      <c r="V54" s="74">
        <v>2.9460039737848818</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v>
      </c>
      <c r="E55" s="74">
        <v>0</v>
      </c>
      <c r="F55" s="74">
        <v>5.6484999999999999E-3</v>
      </c>
      <c r="G55" s="74">
        <v>0.13782339999999998</v>
      </c>
      <c r="H55" s="74">
        <v>0.20560539999999999</v>
      </c>
      <c r="I55" s="74">
        <v>0.21577269999999998</v>
      </c>
      <c r="J55" s="74">
        <v>0.42815629999999999</v>
      </c>
      <c r="K55" s="74">
        <v>0.21238360000000001</v>
      </c>
      <c r="L55" s="74">
        <v>9.6024499999999999E-2</v>
      </c>
      <c r="M55" s="74">
        <v>0.22706970000000001</v>
      </c>
      <c r="N55" s="74">
        <v>0.1389531</v>
      </c>
      <c r="O55" s="74">
        <v>0.27564679999999997</v>
      </c>
      <c r="P55" s="74">
        <v>0.28129529999999997</v>
      </c>
      <c r="Q55" s="74">
        <v>0.22594</v>
      </c>
      <c r="R55" s="74">
        <v>0</v>
      </c>
      <c r="S55" s="74">
        <v>0</v>
      </c>
      <c r="T55" s="74">
        <v>0</v>
      </c>
      <c r="U55" s="74">
        <v>0</v>
      </c>
      <c r="V55" s="74">
        <v>0</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196.14877999999999</v>
      </c>
      <c r="E56" s="71">
        <v>200.93818999999999</v>
      </c>
      <c r="F56" s="71">
        <v>209.47717</v>
      </c>
      <c r="G56" s="71">
        <v>207.78800000000001</v>
      </c>
      <c r="H56" s="71">
        <v>200.06852000000001</v>
      </c>
      <c r="I56" s="71">
        <v>203.85529000000002</v>
      </c>
      <c r="J56" s="71">
        <v>214.03304</v>
      </c>
      <c r="K56" s="71">
        <v>225.09566000000001</v>
      </c>
      <c r="L56" s="71">
        <v>234.09075999999999</v>
      </c>
      <c r="M56" s="71">
        <v>240.38865999999999</v>
      </c>
      <c r="N56" s="71">
        <v>250.84933999999998</v>
      </c>
      <c r="O56" s="71">
        <v>263.57173</v>
      </c>
      <c r="P56" s="71">
        <v>274.66154999999998</v>
      </c>
      <c r="Q56" s="71">
        <v>285.95981</v>
      </c>
      <c r="R56" s="71">
        <v>295.71375</v>
      </c>
      <c r="S56" s="71">
        <v>278.93304999999998</v>
      </c>
      <c r="T56" s="71">
        <v>293.31760000000003</v>
      </c>
      <c r="U56" s="71">
        <v>301.51927000000001</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108.74680000000001</v>
      </c>
      <c r="E57" s="74">
        <v>116.9653</v>
      </c>
      <c r="F57" s="74">
        <v>120.71719999999999</v>
      </c>
      <c r="G57" s="74">
        <v>122.7441</v>
      </c>
      <c r="H57" s="74">
        <v>121.3907</v>
      </c>
      <c r="I57" s="74">
        <v>124.7043</v>
      </c>
      <c r="J57" s="74">
        <v>137.17529999999999</v>
      </c>
      <c r="K57" s="74">
        <v>151.5712</v>
      </c>
      <c r="L57" s="74">
        <v>164.9563</v>
      </c>
      <c r="M57" s="74">
        <v>174.5984</v>
      </c>
      <c r="N57" s="74">
        <v>185.18379999999999</v>
      </c>
      <c r="O57" s="74">
        <v>192.52510000000001</v>
      </c>
      <c r="P57" s="74">
        <v>202.89449999999999</v>
      </c>
      <c r="Q57" s="74">
        <v>218.7123</v>
      </c>
      <c r="R57" s="74">
        <v>231.40210000000002</v>
      </c>
      <c r="S57" s="74">
        <v>219.40279999999998</v>
      </c>
      <c r="T57" s="74">
        <v>226.61750000000001</v>
      </c>
      <c r="U57" s="74">
        <v>229.51650000000001</v>
      </c>
      <c r="V57" s="74">
        <v>76.120010505464535</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87.401979999999995</v>
      </c>
      <c r="E58" s="74">
        <v>83.972889999999992</v>
      </c>
      <c r="F58" s="74">
        <v>88.759969999999996</v>
      </c>
      <c r="G58" s="74">
        <v>85.043899999999994</v>
      </c>
      <c r="H58" s="74">
        <v>78.677820000000011</v>
      </c>
      <c r="I58" s="74">
        <v>79.150990000000007</v>
      </c>
      <c r="J58" s="74">
        <v>76.857740000000007</v>
      </c>
      <c r="K58" s="74">
        <v>73.524460000000005</v>
      </c>
      <c r="L58" s="74">
        <v>69.134460000000004</v>
      </c>
      <c r="M58" s="74">
        <v>65.790259999999989</v>
      </c>
      <c r="N58" s="74">
        <v>65.665539999999993</v>
      </c>
      <c r="O58" s="74">
        <v>71.046630000000007</v>
      </c>
      <c r="P58" s="74">
        <v>71.767049999999998</v>
      </c>
      <c r="Q58" s="74">
        <v>67.247509999999991</v>
      </c>
      <c r="R58" s="74">
        <v>64.31165</v>
      </c>
      <c r="S58" s="74">
        <v>59.530250000000002</v>
      </c>
      <c r="T58" s="74">
        <v>66.700100000000006</v>
      </c>
      <c r="U58" s="74">
        <v>72.002769999999998</v>
      </c>
      <c r="V58" s="74">
        <v>23.879989494535454</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7.3455500000000002</v>
      </c>
      <c r="E59" s="74">
        <v>6.3354699999999999</v>
      </c>
      <c r="F59" s="74">
        <v>6.7238800000000003</v>
      </c>
      <c r="G59" s="74">
        <v>5.9117499999999996</v>
      </c>
      <c r="H59" s="74">
        <v>6.2145600000000005</v>
      </c>
      <c r="I59" s="74">
        <v>6.8298100000000002</v>
      </c>
      <c r="J59" s="74">
        <v>5.9706000000000001</v>
      </c>
      <c r="K59" s="74">
        <v>6.3483100000000006</v>
      </c>
      <c r="L59" s="74">
        <v>6.5890600000000008</v>
      </c>
      <c r="M59" s="74">
        <v>6.46922</v>
      </c>
      <c r="N59" s="74">
        <v>7.65585</v>
      </c>
      <c r="O59" s="74">
        <v>7.8120699999999994</v>
      </c>
      <c r="P59" s="74">
        <v>8.7140799999999992</v>
      </c>
      <c r="Q59" s="74">
        <v>7.0491599999999996</v>
      </c>
      <c r="R59" s="74">
        <v>8.1505369999999999</v>
      </c>
      <c r="S59" s="74">
        <v>6.9439089999999997</v>
      </c>
      <c r="T59" s="74">
        <v>6.7432039999999995</v>
      </c>
      <c r="U59" s="74">
        <v>4.4017089999999994</v>
      </c>
      <c r="V59" s="74">
        <v>1.4598433459990796</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6.7043080000000002</v>
      </c>
      <c r="E60" s="74">
        <v>6.9525780000000008</v>
      </c>
      <c r="F60" s="74">
        <v>7.1703230000000007</v>
      </c>
      <c r="G60" s="74">
        <v>7.9019050000000002</v>
      </c>
      <c r="H60" s="74">
        <v>7.7401229999999996</v>
      </c>
      <c r="I60" s="74">
        <v>7.0889229999999994</v>
      </c>
      <c r="J60" s="74">
        <v>6.4448449999999999</v>
      </c>
      <c r="K60" s="74">
        <v>8.016883</v>
      </c>
      <c r="L60" s="74">
        <v>8.078949999999999</v>
      </c>
      <c r="M60" s="74">
        <v>6.4865630000000003</v>
      </c>
      <c r="N60" s="74">
        <v>6.8925450000000001</v>
      </c>
      <c r="O60" s="74">
        <v>6.8457400000000002</v>
      </c>
      <c r="P60" s="74">
        <v>8.1674729999999993</v>
      </c>
      <c r="Q60" s="74">
        <v>6.5089480000000002</v>
      </c>
      <c r="R60" s="74">
        <v>7.9495060000000004</v>
      </c>
      <c r="S60" s="74">
        <v>7.6292120000000008</v>
      </c>
      <c r="T60" s="74">
        <v>7.5521450000000003</v>
      </c>
      <c r="U60" s="74">
        <v>7.8598869999999996</v>
      </c>
      <c r="V60" s="74">
        <v>2.606761086944791</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3.356859</v>
      </c>
      <c r="E61" s="74">
        <v>3.3981479999999999</v>
      </c>
      <c r="F61" s="74">
        <v>4.039561</v>
      </c>
      <c r="G61" s="74">
        <v>4.1634269999999995</v>
      </c>
      <c r="H61" s="74">
        <v>2.7845800000000001</v>
      </c>
      <c r="I61" s="74">
        <v>2.7164060000000001</v>
      </c>
      <c r="J61" s="74">
        <v>2.8162669999999999</v>
      </c>
      <c r="K61" s="74">
        <v>3.7399789999999999</v>
      </c>
      <c r="L61" s="74">
        <v>4.3957960000000007</v>
      </c>
      <c r="M61" s="74">
        <v>3.4836060000000004</v>
      </c>
      <c r="N61" s="74">
        <v>3.036152</v>
      </c>
      <c r="O61" s="74">
        <v>2.902685</v>
      </c>
      <c r="P61" s="74">
        <v>2.8345100000000003</v>
      </c>
      <c r="Q61" s="74">
        <v>3.5536999999999996</v>
      </c>
      <c r="R61" s="74">
        <v>1.803037</v>
      </c>
      <c r="S61" s="74">
        <v>0.79563610000000007</v>
      </c>
      <c r="T61" s="74">
        <v>1.2907680000000001</v>
      </c>
      <c r="U61" s="74">
        <v>1.054109</v>
      </c>
      <c r="V61" s="74">
        <v>0.34959921467042554</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0.70203269999999995</v>
      </c>
      <c r="E62" s="74">
        <v>0.57526199999999994</v>
      </c>
      <c r="F62" s="74">
        <v>0.38883449999999997</v>
      </c>
      <c r="G62" s="74">
        <v>0.35367959999999998</v>
      </c>
      <c r="H62" s="74">
        <v>0.3377001</v>
      </c>
      <c r="I62" s="74">
        <v>0.4122711</v>
      </c>
      <c r="J62" s="74">
        <v>0.2631291</v>
      </c>
      <c r="K62" s="74">
        <v>0.40374869999999996</v>
      </c>
      <c r="L62" s="74">
        <v>0.50495219999999996</v>
      </c>
      <c r="M62" s="74">
        <v>0.4197282</v>
      </c>
      <c r="N62" s="74">
        <v>0.45168720000000001</v>
      </c>
      <c r="O62" s="74">
        <v>0.5209317</v>
      </c>
      <c r="P62" s="74">
        <v>1.163308</v>
      </c>
      <c r="Q62" s="74">
        <v>1.2048540000000001</v>
      </c>
      <c r="R62" s="74">
        <v>1.132449</v>
      </c>
      <c r="S62" s="74">
        <v>0.44929029999999998</v>
      </c>
      <c r="T62" s="74">
        <v>0.42384539999999998</v>
      </c>
      <c r="U62" s="74">
        <v>0.36429989999999995</v>
      </c>
      <c r="V62" s="74">
        <v>0.12082143207629813</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0.32535359999999997</v>
      </c>
      <c r="E63" s="74">
        <v>0.32987240000000001</v>
      </c>
      <c r="F63" s="74">
        <v>0.35359609999999997</v>
      </c>
      <c r="G63" s="74">
        <v>0.38748709999999997</v>
      </c>
      <c r="H63" s="74">
        <v>0.29259230000000003</v>
      </c>
      <c r="I63" s="74">
        <v>0.43380479999999999</v>
      </c>
      <c r="J63" s="74">
        <v>0.4733443</v>
      </c>
      <c r="K63" s="74">
        <v>0.54564509999999999</v>
      </c>
      <c r="L63" s="74">
        <v>0.6450587000000001</v>
      </c>
      <c r="M63" s="74">
        <v>0.65635569999999999</v>
      </c>
      <c r="N63" s="74">
        <v>0.40217320000000001</v>
      </c>
      <c r="O63" s="74">
        <v>0.15476890000000001</v>
      </c>
      <c r="P63" s="74">
        <v>0.16267679999999998</v>
      </c>
      <c r="Q63" s="74">
        <v>0.13556399999999999</v>
      </c>
      <c r="R63" s="74">
        <v>0.2005026</v>
      </c>
      <c r="S63" s="74">
        <v>0.15674589999999999</v>
      </c>
      <c r="T63" s="74">
        <v>0.20219030000000002</v>
      </c>
      <c r="U63" s="74">
        <v>0.17398169999999999</v>
      </c>
      <c r="V63" s="74">
        <v>5.7701685202408447E-2</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555.33347713000001</v>
      </c>
      <c r="E64" s="71">
        <v>548.16024858000003</v>
      </c>
      <c r="F64" s="71">
        <v>579.68401430000006</v>
      </c>
      <c r="G64" s="71">
        <v>558.03615030000003</v>
      </c>
      <c r="H64" s="71">
        <v>530.80870733999996</v>
      </c>
      <c r="I64" s="71">
        <v>546.25871667999991</v>
      </c>
      <c r="J64" s="71">
        <v>558.59516851000001</v>
      </c>
      <c r="K64" s="71">
        <v>559.92839845000003</v>
      </c>
      <c r="L64" s="71">
        <v>567.79425931999992</v>
      </c>
      <c r="M64" s="71">
        <v>569.81531738000001</v>
      </c>
      <c r="N64" s="71">
        <v>569.94160402</v>
      </c>
      <c r="O64" s="71">
        <v>566.86569502999998</v>
      </c>
      <c r="P64" s="71">
        <v>576.28529873000002</v>
      </c>
      <c r="Q64" s="71">
        <v>588.35515401999999</v>
      </c>
      <c r="R64" s="71">
        <v>573.11163263999993</v>
      </c>
      <c r="S64" s="71">
        <v>526.0528157</v>
      </c>
      <c r="T64" s="71">
        <v>546.84180853999999</v>
      </c>
      <c r="U64" s="71">
        <v>562.68017234000001</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435.77</v>
      </c>
      <c r="E65" s="71">
        <v>412.94</v>
      </c>
      <c r="F65" s="71">
        <v>408.62</v>
      </c>
      <c r="G65" s="71">
        <v>389.43</v>
      </c>
      <c r="H65" s="71">
        <v>381.61</v>
      </c>
      <c r="I65" s="71">
        <v>380.94</v>
      </c>
      <c r="J65" s="71">
        <v>377.65999999999997</v>
      </c>
      <c r="K65" s="71">
        <v>372.01</v>
      </c>
      <c r="L65" s="71">
        <v>368.65</v>
      </c>
      <c r="M65" s="71">
        <v>359.64000000000004</v>
      </c>
      <c r="N65" s="71">
        <v>357.36</v>
      </c>
      <c r="O65" s="71">
        <v>351.91</v>
      </c>
      <c r="P65" s="71">
        <v>347.2</v>
      </c>
      <c r="Q65" s="71">
        <v>344.9</v>
      </c>
      <c r="R65" s="71">
        <v>329.76</v>
      </c>
      <c r="S65" s="71">
        <v>319.40000000000003</v>
      </c>
      <c r="T65" s="71">
        <v>317.52999999999997</v>
      </c>
      <c r="U65" s="71">
        <v>316</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131.02000000000001</v>
      </c>
      <c r="E66" s="71">
        <v>122.61</v>
      </c>
      <c r="F66" s="71">
        <v>119.21</v>
      </c>
      <c r="G66" s="71">
        <v>116.44</v>
      </c>
      <c r="H66" s="71">
        <v>115.11</v>
      </c>
      <c r="I66" s="71">
        <v>113.18</v>
      </c>
      <c r="J66" s="71">
        <v>113.5</v>
      </c>
      <c r="K66" s="71">
        <v>110.35000000000001</v>
      </c>
      <c r="L66" s="71">
        <v>110.68</v>
      </c>
      <c r="M66" s="71">
        <v>108.88000000000001</v>
      </c>
      <c r="N66" s="71">
        <v>106.75999999999999</v>
      </c>
      <c r="O66" s="71">
        <v>105.73</v>
      </c>
      <c r="P66" s="71">
        <v>106.66000000000001</v>
      </c>
      <c r="Q66" s="71">
        <v>107.21</v>
      </c>
      <c r="R66" s="71">
        <v>103.25</v>
      </c>
      <c r="S66" s="71">
        <v>100.97</v>
      </c>
      <c r="T66" s="71">
        <v>99.02</v>
      </c>
      <c r="U66" s="71">
        <v>100</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213.99</v>
      </c>
      <c r="E67" s="75">
        <v>208.60999999999999</v>
      </c>
      <c r="F67" s="75">
        <v>195.23</v>
      </c>
      <c r="G67" s="75">
        <v>188.42999999999998</v>
      </c>
      <c r="H67" s="75">
        <v>186.85999999999999</v>
      </c>
      <c r="I67" s="75">
        <v>181.32000000000002</v>
      </c>
      <c r="J67" s="75">
        <v>179.74</v>
      </c>
      <c r="K67" s="75">
        <v>177.96</v>
      </c>
      <c r="L67" s="75">
        <v>177.67</v>
      </c>
      <c r="M67" s="75">
        <v>177.1</v>
      </c>
      <c r="N67" s="75">
        <v>174.54</v>
      </c>
      <c r="O67" s="75">
        <v>180.49</v>
      </c>
      <c r="P67" s="75">
        <v>182.41</v>
      </c>
      <c r="Q67" s="75">
        <v>180.19</v>
      </c>
      <c r="R67" s="75">
        <v>177.66000000000003</v>
      </c>
      <c r="S67" s="75">
        <v>172.65</v>
      </c>
      <c r="T67" s="75">
        <v>168.05</v>
      </c>
      <c r="U67" s="75">
        <v>168.75</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1B00-000000000000}"/>
  </hyperlinks>
  <pageMargins left="0.18" right="0.25" top="0.75" bottom="0.75" header="0.3" footer="0.3"/>
  <pageSetup paperSize="9" scale="27"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27">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2,182.44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275</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2318.3841682699999</v>
      </c>
      <c r="E4" s="66">
        <v>2296.4241490500003</v>
      </c>
      <c r="F4" s="66">
        <v>2336.8816713899996</v>
      </c>
      <c r="G4" s="66">
        <v>2276.4272720200001</v>
      </c>
      <c r="H4" s="66">
        <v>2164.1243836899998</v>
      </c>
      <c r="I4" s="66">
        <v>2216.2705534299998</v>
      </c>
      <c r="J4" s="66">
        <v>2190.7753300299996</v>
      </c>
      <c r="K4" s="66">
        <v>2152.1978223999999</v>
      </c>
      <c r="L4" s="66">
        <v>2190.9134829499999</v>
      </c>
      <c r="M4" s="66">
        <v>2217.1525718000003</v>
      </c>
      <c r="N4" s="66">
        <v>2192.29490399</v>
      </c>
      <c r="O4" s="66">
        <v>2168.73406535</v>
      </c>
      <c r="P4" s="66">
        <v>2161.7518658700001</v>
      </c>
      <c r="Q4" s="66">
        <v>2222.3285857600004</v>
      </c>
      <c r="R4" s="66">
        <v>2221.8825969</v>
      </c>
      <c r="S4" s="66">
        <v>2045.1642815700002</v>
      </c>
      <c r="T4" s="66">
        <v>2144.7498510599999</v>
      </c>
      <c r="U4" s="66">
        <v>2182.43766495</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929.07422893</v>
      </c>
      <c r="E5" s="74">
        <v>913.84076313000003</v>
      </c>
      <c r="F5" s="74">
        <v>903.36776653999993</v>
      </c>
      <c r="G5" s="74">
        <v>847.68304425999997</v>
      </c>
      <c r="H5" s="74">
        <v>800.63599214999999</v>
      </c>
      <c r="I5" s="74">
        <v>806.11072637999996</v>
      </c>
      <c r="J5" s="74">
        <v>784.57900300999995</v>
      </c>
      <c r="K5" s="74">
        <v>775.58106328999997</v>
      </c>
      <c r="L5" s="74">
        <v>777.67107868999994</v>
      </c>
      <c r="M5" s="74">
        <v>777.25355016999993</v>
      </c>
      <c r="N5" s="74">
        <v>793.37849624</v>
      </c>
      <c r="O5" s="74">
        <v>788.5420869699999</v>
      </c>
      <c r="P5" s="74">
        <v>794.85401311999999</v>
      </c>
      <c r="Q5" s="74">
        <v>806.26964196999995</v>
      </c>
      <c r="R5" s="74">
        <v>800.18408359</v>
      </c>
      <c r="S5" s="74">
        <v>707.53091058000007</v>
      </c>
      <c r="T5" s="74">
        <v>766.78231431000006</v>
      </c>
      <c r="U5" s="74">
        <v>773.54249109</v>
      </c>
      <c r="V5" s="74">
        <v>35.443967244201772</v>
      </c>
      <c r="AD5" s="113"/>
      <c r="AE5" s="113"/>
      <c r="AO5" s="114" t="s">
        <v>320</v>
      </c>
      <c r="AP5" s="115">
        <f t="shared" ref="AP5:BF5" si="0">+E4/D4-1</f>
        <v>-9.4721226622188626E-3</v>
      </c>
      <c r="AQ5" s="115">
        <f t="shared" si="0"/>
        <v>1.7617617527988516E-2</v>
      </c>
      <c r="AR5" s="115">
        <f t="shared" si="0"/>
        <v>-2.5869687845187506E-2</v>
      </c>
      <c r="AS5" s="115">
        <f t="shared" si="0"/>
        <v>-4.933295682683847E-2</v>
      </c>
      <c r="AT5" s="115">
        <f t="shared" si="0"/>
        <v>2.4095735962776255E-2</v>
      </c>
      <c r="AU5" s="115">
        <f t="shared" si="0"/>
        <v>-1.1503660218984857E-2</v>
      </c>
      <c r="AV5" s="115">
        <f t="shared" si="0"/>
        <v>-1.7609066115178207E-2</v>
      </c>
      <c r="AW5" s="115">
        <f t="shared" si="0"/>
        <v>1.7988894955216717E-2</v>
      </c>
      <c r="AX5" s="115">
        <f t="shared" si="0"/>
        <v>1.1976323599355521E-2</v>
      </c>
      <c r="AY5" s="115">
        <f t="shared" si="0"/>
        <v>-1.1211527851608172E-2</v>
      </c>
      <c r="AZ5" s="115">
        <f t="shared" si="0"/>
        <v>-1.0747111894991335E-2</v>
      </c>
      <c r="BA5" s="115">
        <f t="shared" si="0"/>
        <v>-3.2194816282711258E-3</v>
      </c>
      <c r="BB5" s="115">
        <f t="shared" si="0"/>
        <v>2.8022050470450699E-2</v>
      </c>
      <c r="BC5" s="115">
        <f t="shared" si="0"/>
        <v>-2.0068538147699488E-4</v>
      </c>
      <c r="BD5" s="115">
        <f t="shared" si="0"/>
        <v>-7.9535397404237096E-2</v>
      </c>
      <c r="BE5" s="115">
        <f t="shared" si="0"/>
        <v>4.8693188311283997E-2</v>
      </c>
      <c r="BF5" s="115">
        <f t="shared" si="0"/>
        <v>1.757212565902444E-2</v>
      </c>
    </row>
    <row r="6" spans="1:58" s="105" customFormat="1" ht="22.5" customHeight="1" x14ac:dyDescent="0.25">
      <c r="B6" s="111"/>
      <c r="C6" s="72" t="s">
        <v>0</v>
      </c>
      <c r="D6" s="74">
        <v>507.21525392000001</v>
      </c>
      <c r="E6" s="74">
        <v>502.14574196000001</v>
      </c>
      <c r="F6" s="74">
        <v>542.84259724000003</v>
      </c>
      <c r="G6" s="74">
        <v>541.06385542999999</v>
      </c>
      <c r="H6" s="74">
        <v>535.52071033999994</v>
      </c>
      <c r="I6" s="74">
        <v>556.07709116000001</v>
      </c>
      <c r="J6" s="74">
        <v>568.75647615000003</v>
      </c>
      <c r="K6" s="74">
        <v>594.90617462</v>
      </c>
      <c r="L6" s="74">
        <v>606.55958854000005</v>
      </c>
      <c r="M6" s="74">
        <v>627.59867406000001</v>
      </c>
      <c r="N6" s="74">
        <v>646.57735272000002</v>
      </c>
      <c r="O6" s="74">
        <v>652.8470403</v>
      </c>
      <c r="P6" s="74">
        <v>643.90859719999992</v>
      </c>
      <c r="Q6" s="74">
        <v>693.74312973000008</v>
      </c>
      <c r="R6" s="74">
        <v>742.31526846999998</v>
      </c>
      <c r="S6" s="74">
        <v>719.04572193999991</v>
      </c>
      <c r="T6" s="74">
        <v>720.92374282000003</v>
      </c>
      <c r="U6" s="74">
        <v>758.82370321999997</v>
      </c>
      <c r="V6" s="74">
        <v>34.769547621301008</v>
      </c>
      <c r="AI6" s="23"/>
      <c r="AO6" s="114" t="s">
        <v>319</v>
      </c>
      <c r="AP6" s="115">
        <f t="shared" ref="AP6:BF6" si="1">+E64/D64-1</f>
        <v>-1.8168246108628772E-2</v>
      </c>
      <c r="AQ6" s="115">
        <f t="shared" si="1"/>
        <v>1.5097063947128619E-2</v>
      </c>
      <c r="AR6" s="115">
        <f t="shared" si="1"/>
        <v>-3.1259582386951479E-2</v>
      </c>
      <c r="AS6" s="115">
        <f t="shared" si="1"/>
        <v>-6.9986090181852867E-2</v>
      </c>
      <c r="AT6" s="115">
        <f t="shared" si="1"/>
        <v>4.5091545285837364E-2</v>
      </c>
      <c r="AU6" s="115">
        <f t="shared" si="1"/>
        <v>-3.8172844143029794E-2</v>
      </c>
      <c r="AV6" s="115">
        <f t="shared" si="1"/>
        <v>-3.6091096257024224E-2</v>
      </c>
      <c r="AW6" s="115">
        <f t="shared" si="1"/>
        <v>2.0545422318701378E-2</v>
      </c>
      <c r="AX6" s="115">
        <f t="shared" si="1"/>
        <v>7.9824017314489293E-3</v>
      </c>
      <c r="AY6" s="115">
        <f t="shared" si="1"/>
        <v>-2.8203520695529005E-2</v>
      </c>
      <c r="AZ6" s="115">
        <f t="shared" si="1"/>
        <v>-1.8367957799347634E-2</v>
      </c>
      <c r="BA6" s="115">
        <f t="shared" si="1"/>
        <v>-1.2820512834666897E-2</v>
      </c>
      <c r="BB6" s="115">
        <f t="shared" si="1"/>
        <v>2.2568724605686041E-2</v>
      </c>
      <c r="BC6" s="115">
        <f t="shared" si="1"/>
        <v>-2.1903038255812857E-2</v>
      </c>
      <c r="BD6" s="115">
        <f t="shared" si="1"/>
        <v>-0.10611646489946425</v>
      </c>
      <c r="BE6" s="115">
        <f t="shared" si="1"/>
        <v>6.9610848077672927E-2</v>
      </c>
      <c r="BF6" s="115">
        <f t="shared" si="1"/>
        <v>1.2438840319736855E-2</v>
      </c>
    </row>
    <row r="7" spans="1:58" s="23" customFormat="1" ht="22.5" customHeight="1" x14ac:dyDescent="0.25">
      <c r="B7" s="72"/>
      <c r="C7" s="72" t="s">
        <v>5</v>
      </c>
      <c r="D7" s="74">
        <v>556.86216514</v>
      </c>
      <c r="E7" s="74">
        <v>549.25926989999994</v>
      </c>
      <c r="F7" s="74">
        <v>553.36508464999997</v>
      </c>
      <c r="G7" s="74">
        <v>544.36739699999998</v>
      </c>
      <c r="H7" s="74">
        <v>483.91408059000003</v>
      </c>
      <c r="I7" s="74">
        <v>501.03985387</v>
      </c>
      <c r="J7" s="74">
        <v>478.08872960000002</v>
      </c>
      <c r="K7" s="74">
        <v>424.02187628000001</v>
      </c>
      <c r="L7" s="74">
        <v>432.44082293999998</v>
      </c>
      <c r="M7" s="74">
        <v>431.67107224</v>
      </c>
      <c r="N7" s="74">
        <v>373.48729268999995</v>
      </c>
      <c r="O7" s="74">
        <v>340.81939864000003</v>
      </c>
      <c r="P7" s="74">
        <v>330.41835393999997</v>
      </c>
      <c r="Q7" s="74">
        <v>320.20936489000002</v>
      </c>
      <c r="R7" s="74">
        <v>274.4645774</v>
      </c>
      <c r="S7" s="74">
        <v>221.17432221999999</v>
      </c>
      <c r="T7" s="74">
        <v>254.08603898999999</v>
      </c>
      <c r="U7" s="74">
        <v>238.77995727000001</v>
      </c>
      <c r="V7" s="74">
        <v>10.940974906399926</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211.28005996000002</v>
      </c>
      <c r="E8" s="74">
        <v>212.70531417000001</v>
      </c>
      <c r="F8" s="74">
        <v>218.0318402</v>
      </c>
      <c r="G8" s="74">
        <v>218.33674922</v>
      </c>
      <c r="H8" s="74">
        <v>216.35770725999998</v>
      </c>
      <c r="I8" s="74">
        <v>218.63045219</v>
      </c>
      <c r="J8" s="74">
        <v>214.06307143000001</v>
      </c>
      <c r="K8" s="74">
        <v>208.77902416999999</v>
      </c>
      <c r="L8" s="74">
        <v>214.21917442</v>
      </c>
      <c r="M8" s="74">
        <v>216.45517390000001</v>
      </c>
      <c r="N8" s="74">
        <v>216.37803453000001</v>
      </c>
      <c r="O8" s="74">
        <v>218.88767030999998</v>
      </c>
      <c r="P8" s="74">
        <v>218.61230488999999</v>
      </c>
      <c r="Q8" s="74">
        <v>219.25528765000001</v>
      </c>
      <c r="R8" s="74">
        <v>219.77687231000002</v>
      </c>
      <c r="S8" s="74">
        <v>214.51770589</v>
      </c>
      <c r="T8" s="74">
        <v>211.33275294999999</v>
      </c>
      <c r="U8" s="74">
        <v>209.52658988000002</v>
      </c>
      <c r="V8" s="74">
        <v>9.6005761468014406</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23.43027</v>
      </c>
      <c r="E9" s="74">
        <v>25.100733999999999</v>
      </c>
      <c r="F9" s="74">
        <v>21.467234000000001</v>
      </c>
      <c r="G9" s="74">
        <v>22.077403999999998</v>
      </c>
      <c r="H9" s="74">
        <v>23.700740000000003</v>
      </c>
      <c r="I9" s="74">
        <v>22.554876</v>
      </c>
      <c r="J9" s="74">
        <v>27.669038</v>
      </c>
      <c r="K9" s="74">
        <v>23.951946</v>
      </c>
      <c r="L9" s="74">
        <v>23.293616</v>
      </c>
      <c r="M9" s="74">
        <v>22.486678000000001</v>
      </c>
      <c r="N9" s="74">
        <v>21.587547999999998</v>
      </c>
      <c r="O9" s="74">
        <v>23.19162</v>
      </c>
      <c r="P9" s="74">
        <v>26.003152979999999</v>
      </c>
      <c r="Q9" s="74">
        <v>25.413091590000001</v>
      </c>
      <c r="R9" s="74">
        <v>24.922674269999998</v>
      </c>
      <c r="S9" s="74">
        <v>24.693994679999999</v>
      </c>
      <c r="T9" s="74">
        <v>22.549716</v>
      </c>
      <c r="U9" s="74">
        <v>23.483186809999999</v>
      </c>
      <c r="V9" s="74">
        <v>1.0760072183109983</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75.79370308</v>
      </c>
      <c r="E10" s="74">
        <v>78.359938129999989</v>
      </c>
      <c r="F10" s="74">
        <v>80.689465130000002</v>
      </c>
      <c r="G10" s="74">
        <v>84.500033490000007</v>
      </c>
      <c r="H10" s="74">
        <v>83.813806920000005</v>
      </c>
      <c r="I10" s="74">
        <v>89.333355089999998</v>
      </c>
      <c r="J10" s="74">
        <v>91.476622469999995</v>
      </c>
      <c r="K10" s="74">
        <v>95.569280219999996</v>
      </c>
      <c r="L10" s="74">
        <v>102.74983876</v>
      </c>
      <c r="M10" s="74">
        <v>105.47693165</v>
      </c>
      <c r="N10" s="74">
        <v>101.54811062</v>
      </c>
      <c r="O10" s="74">
        <v>101.07379666999999</v>
      </c>
      <c r="P10" s="74">
        <v>101.38493111000001</v>
      </c>
      <c r="Q10" s="74">
        <v>107.57482438999999</v>
      </c>
      <c r="R10" s="74">
        <v>108.65482107999999</v>
      </c>
      <c r="S10" s="74">
        <v>100.03051784</v>
      </c>
      <c r="T10" s="74">
        <v>104.97626448</v>
      </c>
      <c r="U10" s="74">
        <v>105.08104186</v>
      </c>
      <c r="V10" s="74">
        <v>4.8148473400914948</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1.7365979999999999</v>
      </c>
      <c r="E11" s="74">
        <v>2.4994179999999999</v>
      </c>
      <c r="F11" s="74">
        <v>3.2355780000000003</v>
      </c>
      <c r="G11" s="74">
        <v>5.1207839999999996</v>
      </c>
      <c r="H11" s="74">
        <v>6.7400779999999996</v>
      </c>
      <c r="I11" s="74">
        <v>8.6729280000000006</v>
      </c>
      <c r="J11" s="74">
        <v>11.081529999999999</v>
      </c>
      <c r="K11" s="74">
        <v>13.242709999999999</v>
      </c>
      <c r="L11" s="74">
        <v>16.134717999999999</v>
      </c>
      <c r="M11" s="74">
        <v>18.492751999999999</v>
      </c>
      <c r="N11" s="74">
        <v>20.27149</v>
      </c>
      <c r="O11" s="74">
        <v>24.699802000000002</v>
      </c>
      <c r="P11" s="74">
        <v>28.844570019999999</v>
      </c>
      <c r="Q11" s="74">
        <v>31.725348320000002</v>
      </c>
      <c r="R11" s="74">
        <v>34.636303919999996</v>
      </c>
      <c r="S11" s="74">
        <v>40.248070870000006</v>
      </c>
      <c r="T11" s="74">
        <v>46.468496000000002</v>
      </c>
      <c r="U11" s="74">
        <v>54.558991739999996</v>
      </c>
      <c r="V11" s="74">
        <v>2.4999106556956323</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12.991889240000091</v>
      </c>
      <c r="E12" s="70">
        <v>12.512969760000487</v>
      </c>
      <c r="F12" s="70">
        <v>13.882105629999842</v>
      </c>
      <c r="G12" s="70">
        <v>13.278004619999592</v>
      </c>
      <c r="H12" s="70">
        <v>13.441268429999582</v>
      </c>
      <c r="I12" s="70">
        <v>13.851270739999563</v>
      </c>
      <c r="J12" s="70">
        <v>15.060859369999434</v>
      </c>
      <c r="K12" s="70">
        <v>16.145747819999997</v>
      </c>
      <c r="L12" s="70">
        <v>17.844645600000149</v>
      </c>
      <c r="M12" s="70">
        <v>17.717739779999647</v>
      </c>
      <c r="N12" s="70">
        <v>19.066579190000084</v>
      </c>
      <c r="O12" s="70">
        <v>18.672650460000114</v>
      </c>
      <c r="P12" s="70">
        <v>17.725942609999947</v>
      </c>
      <c r="Q12" s="70">
        <v>18.137897220000468</v>
      </c>
      <c r="R12" s="70">
        <v>16.927995859999555</v>
      </c>
      <c r="S12" s="70">
        <v>17.923037550000345</v>
      </c>
      <c r="T12" s="70">
        <v>17.630525510000098</v>
      </c>
      <c r="U12" s="70">
        <v>18.641703079999843</v>
      </c>
      <c r="V12" s="70">
        <v>0.85416886719772256</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1555.6593411699998</v>
      </c>
      <c r="E13" s="71">
        <v>1551.17922881</v>
      </c>
      <c r="F13" s="71">
        <v>1567.42402141</v>
      </c>
      <c r="G13" s="71">
        <v>1522.4508993100001</v>
      </c>
      <c r="H13" s="71">
        <v>1441.27755329</v>
      </c>
      <c r="I13" s="71">
        <v>1501.7872831300001</v>
      </c>
      <c r="J13" s="71">
        <v>1463.5776559599999</v>
      </c>
      <c r="K13" s="71">
        <v>1434.9981600599999</v>
      </c>
      <c r="L13" s="71">
        <v>1480.92842827</v>
      </c>
      <c r="M13" s="71">
        <v>1503.54420162</v>
      </c>
      <c r="N13" s="71">
        <v>1497.5098447299999</v>
      </c>
      <c r="O13" s="71">
        <v>1503.0935140300001</v>
      </c>
      <c r="P13" s="71">
        <v>1507.4767120199999</v>
      </c>
      <c r="Q13" s="71">
        <v>1566.2370964200002</v>
      </c>
      <c r="R13" s="71">
        <v>1569.66494104</v>
      </c>
      <c r="S13" s="71">
        <v>1439.8103289799999</v>
      </c>
      <c r="T13" s="71">
        <v>1514.7308803999999</v>
      </c>
      <c r="U13" s="71">
        <v>1540.8482844499999</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842.41414150000003</v>
      </c>
      <c r="E14" s="74">
        <v>838.89906259999998</v>
      </c>
      <c r="F14" s="74">
        <v>828.79600979999998</v>
      </c>
      <c r="G14" s="74">
        <v>778.04569480000009</v>
      </c>
      <c r="H14" s="74">
        <v>736.76109292000001</v>
      </c>
      <c r="I14" s="74">
        <v>761.94138200999998</v>
      </c>
      <c r="J14" s="74">
        <v>721.49178026000004</v>
      </c>
      <c r="K14" s="74">
        <v>709.12650237999992</v>
      </c>
      <c r="L14" s="74">
        <v>720.06932943000004</v>
      </c>
      <c r="M14" s="74">
        <v>724.92895099999998</v>
      </c>
      <c r="N14" s="74">
        <v>741.93094901999996</v>
      </c>
      <c r="O14" s="74">
        <v>744.37370192999992</v>
      </c>
      <c r="P14" s="74">
        <v>747.60165102999997</v>
      </c>
      <c r="Q14" s="74">
        <v>763.74899659000005</v>
      </c>
      <c r="R14" s="74">
        <v>763.76639634000003</v>
      </c>
      <c r="S14" s="74">
        <v>676.97268818000009</v>
      </c>
      <c r="T14" s="74">
        <v>733.60474913999997</v>
      </c>
      <c r="U14" s="74">
        <v>733.74128173000008</v>
      </c>
      <c r="V14" s="74">
        <v>47.619307438298918</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295.38510901000001</v>
      </c>
      <c r="E15" s="74">
        <v>283.46470298000003</v>
      </c>
      <c r="F15" s="74">
        <v>299.70424015999998</v>
      </c>
      <c r="G15" s="74">
        <v>305.83296404999999</v>
      </c>
      <c r="H15" s="74">
        <v>291.2827451</v>
      </c>
      <c r="I15" s="74">
        <v>306.18409403999999</v>
      </c>
      <c r="J15" s="74">
        <v>307.22230897999998</v>
      </c>
      <c r="K15" s="74">
        <v>295.07563721000002</v>
      </c>
      <c r="L15" s="74">
        <v>320.41442862999997</v>
      </c>
      <c r="M15" s="74">
        <v>335.52530905999998</v>
      </c>
      <c r="N15" s="74">
        <v>319.60096429999999</v>
      </c>
      <c r="O15" s="74">
        <v>320.64744984000004</v>
      </c>
      <c r="P15" s="74">
        <v>328.02772041000003</v>
      </c>
      <c r="Q15" s="74">
        <v>350.05414008999998</v>
      </c>
      <c r="R15" s="74">
        <v>359.82742379999996</v>
      </c>
      <c r="S15" s="74">
        <v>332.33033641999998</v>
      </c>
      <c r="T15" s="74">
        <v>338.90953901</v>
      </c>
      <c r="U15" s="74">
        <v>354.71015045000001</v>
      </c>
      <c r="V15" s="74">
        <v>23.020446206786186</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37.565348579999998</v>
      </c>
      <c r="E16" s="74">
        <v>37.809124150000002</v>
      </c>
      <c r="F16" s="74">
        <v>36.798875729999999</v>
      </c>
      <c r="G16" s="74">
        <v>35.597993130000006</v>
      </c>
      <c r="H16" s="74">
        <v>26.668747740000001</v>
      </c>
      <c r="I16" s="74">
        <v>31.07401411</v>
      </c>
      <c r="J16" s="74">
        <v>29.526141619999997</v>
      </c>
      <c r="K16" s="74">
        <v>27.308629639999999</v>
      </c>
      <c r="L16" s="74">
        <v>27.13895149</v>
      </c>
      <c r="M16" s="74">
        <v>26.851800829999998</v>
      </c>
      <c r="N16" s="74">
        <v>23.676978480000002</v>
      </c>
      <c r="O16" s="74">
        <v>21.241814900000001</v>
      </c>
      <c r="P16" s="74">
        <v>20.595498810000002</v>
      </c>
      <c r="Q16" s="74">
        <v>20.725964179999998</v>
      </c>
      <c r="R16" s="74">
        <v>19.220357380000003</v>
      </c>
      <c r="S16" s="74">
        <v>15.89939957</v>
      </c>
      <c r="T16" s="74">
        <v>16.01918637</v>
      </c>
      <c r="U16" s="74">
        <v>16.14038876</v>
      </c>
      <c r="V16" s="74">
        <v>1.0475001934250296</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320.91166600000003</v>
      </c>
      <c r="E17" s="74">
        <v>322.38157799999999</v>
      </c>
      <c r="F17" s="74">
        <v>331.030168</v>
      </c>
      <c r="G17" s="74">
        <v>329.348524</v>
      </c>
      <c r="H17" s="74">
        <v>313.44437199999999</v>
      </c>
      <c r="I17" s="74">
        <v>325.79560600000002</v>
      </c>
      <c r="J17" s="74">
        <v>325.03037800000004</v>
      </c>
      <c r="K17" s="74">
        <v>320.50256400000001</v>
      </c>
      <c r="L17" s="74">
        <v>323.88941600000004</v>
      </c>
      <c r="M17" s="74">
        <v>325.85004399999997</v>
      </c>
      <c r="N17" s="74">
        <v>325.15189600000002</v>
      </c>
      <c r="O17" s="74">
        <v>327.99892599999998</v>
      </c>
      <c r="P17" s="74">
        <v>323.02592250999999</v>
      </c>
      <c r="Q17" s="74">
        <v>335.47529369</v>
      </c>
      <c r="R17" s="74">
        <v>329.37588774</v>
      </c>
      <c r="S17" s="74">
        <v>324.88995101</v>
      </c>
      <c r="T17" s="74">
        <v>331.60720490999995</v>
      </c>
      <c r="U17" s="74">
        <v>341.07542546000002</v>
      </c>
      <c r="V17" s="74">
        <v>22.135561878614521</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5.3453196900000002</v>
      </c>
      <c r="E18" s="74">
        <v>9.2744260799999996</v>
      </c>
      <c r="F18" s="74">
        <v>9.5611893899999991</v>
      </c>
      <c r="G18" s="74">
        <v>8.5788232200000003</v>
      </c>
      <c r="H18" s="74">
        <v>8.3877909899999992</v>
      </c>
      <c r="I18" s="74">
        <v>8.7925700899999999</v>
      </c>
      <c r="J18" s="74">
        <v>8.8696231000000001</v>
      </c>
      <c r="K18" s="74">
        <v>8.8316698300000009</v>
      </c>
      <c r="L18" s="74">
        <v>8.25310348</v>
      </c>
      <c r="M18" s="74">
        <v>8.0718402099999995</v>
      </c>
      <c r="N18" s="74">
        <v>8.0165464400000008</v>
      </c>
      <c r="O18" s="74">
        <v>8.8827359599999998</v>
      </c>
      <c r="P18" s="74">
        <v>7.97673831</v>
      </c>
      <c r="Q18" s="74">
        <v>9.7535729300000007</v>
      </c>
      <c r="R18" s="74">
        <v>9.0676709500000001</v>
      </c>
      <c r="S18" s="74">
        <v>9.0465945599999991</v>
      </c>
      <c r="T18" s="74">
        <v>8.9300900999999993</v>
      </c>
      <c r="U18" s="74">
        <v>8.8415398700000001</v>
      </c>
      <c r="V18" s="74">
        <v>0.57380989155307749</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54.037756390000006</v>
      </c>
      <c r="E19" s="74">
        <v>59.350335010000002</v>
      </c>
      <c r="F19" s="74">
        <v>61.533538330000006</v>
      </c>
      <c r="G19" s="74">
        <v>65.046900109999996</v>
      </c>
      <c r="H19" s="74">
        <v>64.732804549999997</v>
      </c>
      <c r="I19" s="74">
        <v>67.999616880000005</v>
      </c>
      <c r="J19" s="74">
        <v>71.437424010000001</v>
      </c>
      <c r="K19" s="74">
        <v>74.153157010000001</v>
      </c>
      <c r="L19" s="74">
        <v>81.163199250000005</v>
      </c>
      <c r="M19" s="74">
        <v>82.316256530000004</v>
      </c>
      <c r="N19" s="74">
        <v>79.132510509999989</v>
      </c>
      <c r="O19" s="74">
        <v>79.948885399999995</v>
      </c>
      <c r="P19" s="74">
        <v>80.249180960000004</v>
      </c>
      <c r="Q19" s="74">
        <v>86.479128930000002</v>
      </c>
      <c r="R19" s="74">
        <v>88.407204840000006</v>
      </c>
      <c r="S19" s="74">
        <v>80.671359240000001</v>
      </c>
      <c r="T19" s="74">
        <v>85.660110870000011</v>
      </c>
      <c r="U19" s="74">
        <v>86.339498179999993</v>
      </c>
      <c r="V19" s="74">
        <v>5.6033743913222809</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369.31564800000001</v>
      </c>
      <c r="E20" s="71">
        <v>369.871466</v>
      </c>
      <c r="F20" s="71">
        <v>374.08632599999999</v>
      </c>
      <c r="G20" s="71">
        <v>375.67044599999997</v>
      </c>
      <c r="H20" s="71">
        <v>360.18648999999999</v>
      </c>
      <c r="I20" s="71">
        <v>376.54498000000001</v>
      </c>
      <c r="J20" s="71">
        <v>374.05381800000004</v>
      </c>
      <c r="K20" s="71">
        <v>368.99675999999999</v>
      </c>
      <c r="L20" s="71">
        <v>370.34790600000002</v>
      </c>
      <c r="M20" s="71">
        <v>373.271906</v>
      </c>
      <c r="N20" s="71">
        <v>371.27567399999998</v>
      </c>
      <c r="O20" s="71">
        <v>371.695268</v>
      </c>
      <c r="P20" s="71">
        <v>368.63287173000003</v>
      </c>
      <c r="Q20" s="71">
        <v>383.16772923000002</v>
      </c>
      <c r="R20" s="71">
        <v>377.69140308999999</v>
      </c>
      <c r="S20" s="71">
        <v>366.36374066000002</v>
      </c>
      <c r="T20" s="71">
        <v>375.88389799999999</v>
      </c>
      <c r="U20" s="71">
        <v>387.84415657</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12.15094</v>
      </c>
      <c r="E21" s="74">
        <v>6.761406</v>
      </c>
      <c r="F21" s="74">
        <v>6.7196959999999999</v>
      </c>
      <c r="G21" s="74">
        <v>4.9687359999999998</v>
      </c>
      <c r="H21" s="74">
        <v>4.3382700000000005</v>
      </c>
      <c r="I21" s="74">
        <v>4.1353960000000001</v>
      </c>
      <c r="J21" s="74">
        <v>3.3990639999999996</v>
      </c>
      <c r="K21" s="74">
        <v>2.84402</v>
      </c>
      <c r="L21" s="74">
        <v>3.169788</v>
      </c>
      <c r="M21" s="74">
        <v>3.4294220000000002</v>
      </c>
      <c r="N21" s="74">
        <v>3.339982</v>
      </c>
      <c r="O21" s="74">
        <v>2.989274</v>
      </c>
      <c r="P21" s="74">
        <v>2.7873951099999998</v>
      </c>
      <c r="Q21" s="74">
        <v>3.6917858099999998</v>
      </c>
      <c r="R21" s="74">
        <v>3.0779560799999999</v>
      </c>
      <c r="S21" s="74">
        <v>3.21733921</v>
      </c>
      <c r="T21" s="74">
        <v>3.55781466</v>
      </c>
      <c r="U21" s="74">
        <v>4.3383436199999998</v>
      </c>
      <c r="V21" s="74">
        <v>1.1185790855706743</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67.32329399999999</v>
      </c>
      <c r="E22" s="74">
        <v>72.478563999999992</v>
      </c>
      <c r="F22" s="74">
        <v>78.706856000000002</v>
      </c>
      <c r="G22" s="74">
        <v>78.275136000000003</v>
      </c>
      <c r="H22" s="74">
        <v>81.68073600000001</v>
      </c>
      <c r="I22" s="74">
        <v>87.536733999999996</v>
      </c>
      <c r="J22" s="74">
        <v>89.891843999999992</v>
      </c>
      <c r="K22" s="74">
        <v>108.75147199999999</v>
      </c>
      <c r="L22" s="74">
        <v>99.627043999999998</v>
      </c>
      <c r="M22" s="74">
        <v>99.874638000000004</v>
      </c>
      <c r="N22" s="74">
        <v>118.04102</v>
      </c>
      <c r="O22" s="74">
        <v>121.95660000000001</v>
      </c>
      <c r="P22" s="74">
        <v>115.04249042000001</v>
      </c>
      <c r="Q22" s="74">
        <v>130.65270586</v>
      </c>
      <c r="R22" s="74">
        <v>141.02497184000001</v>
      </c>
      <c r="S22" s="74">
        <v>144.49229817</v>
      </c>
      <c r="T22" s="74">
        <v>139.08836735</v>
      </c>
      <c r="U22" s="74">
        <v>148.23887997</v>
      </c>
      <c r="V22" s="74">
        <v>38.221248782239968</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185.24021599999998</v>
      </c>
      <c r="E23" s="74">
        <v>182.99045599999999</v>
      </c>
      <c r="F23" s="74">
        <v>182.18713</v>
      </c>
      <c r="G23" s="74">
        <v>183.403256</v>
      </c>
      <c r="H23" s="74">
        <v>162.768846</v>
      </c>
      <c r="I23" s="74">
        <v>171.50068400000001</v>
      </c>
      <c r="J23" s="74">
        <v>161.28551800000002</v>
      </c>
      <c r="K23" s="74">
        <v>141.33498</v>
      </c>
      <c r="L23" s="74">
        <v>147.267088</v>
      </c>
      <c r="M23" s="74">
        <v>147.281622</v>
      </c>
      <c r="N23" s="74">
        <v>126.505742</v>
      </c>
      <c r="O23" s="74">
        <v>116.446924</v>
      </c>
      <c r="P23" s="74">
        <v>113.64218287</v>
      </c>
      <c r="Q23" s="74">
        <v>109.40491066</v>
      </c>
      <c r="R23" s="74">
        <v>91.979334210000005</v>
      </c>
      <c r="S23" s="74">
        <v>73.596233929999997</v>
      </c>
      <c r="T23" s="74">
        <v>85.225164680000006</v>
      </c>
      <c r="U23" s="74">
        <v>78.81369445</v>
      </c>
      <c r="V23" s="74">
        <v>20.320969934679244</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69.722436000000002</v>
      </c>
      <c r="E24" s="74">
        <v>70.19277000000001</v>
      </c>
      <c r="F24" s="74">
        <v>71.950524000000001</v>
      </c>
      <c r="G24" s="74">
        <v>72.051143999999994</v>
      </c>
      <c r="H24" s="74">
        <v>71.398060000000001</v>
      </c>
      <c r="I24" s="74">
        <v>72.148066</v>
      </c>
      <c r="J24" s="74">
        <v>70.640830000000008</v>
      </c>
      <c r="K24" s="74">
        <v>68.897093999999996</v>
      </c>
      <c r="L24" s="74">
        <v>70.692343999999991</v>
      </c>
      <c r="M24" s="74">
        <v>71.430223999999995</v>
      </c>
      <c r="N24" s="74">
        <v>71.40476799999999</v>
      </c>
      <c r="O24" s="74">
        <v>72.232948000000007</v>
      </c>
      <c r="P24" s="74">
        <v>72.142077390000011</v>
      </c>
      <c r="Q24" s="74">
        <v>72.354261750000006</v>
      </c>
      <c r="R24" s="74">
        <v>72.526384730000004</v>
      </c>
      <c r="S24" s="74">
        <v>70.79085941000001</v>
      </c>
      <c r="T24" s="74">
        <v>69.739824689999992</v>
      </c>
      <c r="U24" s="74">
        <v>69.14379074</v>
      </c>
      <c r="V24" s="74">
        <v>17.827725277980459</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25.621635999999999</v>
      </c>
      <c r="E25" s="74">
        <v>27.321254</v>
      </c>
      <c r="F25" s="74">
        <v>23.696870000000001</v>
      </c>
      <c r="G25" s="74">
        <v>24.251570000000001</v>
      </c>
      <c r="H25" s="74">
        <v>25.663259999999998</v>
      </c>
      <c r="I25" s="74">
        <v>24.624637999999997</v>
      </c>
      <c r="J25" s="74">
        <v>29.632245999999999</v>
      </c>
      <c r="K25" s="74">
        <v>25.652682000000002</v>
      </c>
      <c r="L25" s="74">
        <v>24.949718000000001</v>
      </c>
      <c r="M25" s="74">
        <v>24.211321999999999</v>
      </c>
      <c r="N25" s="74">
        <v>23.317094000000001</v>
      </c>
      <c r="O25" s="74">
        <v>25.121718000000001</v>
      </c>
      <c r="P25" s="74">
        <v>27.959832719999998</v>
      </c>
      <c r="Q25" s="74">
        <v>27.262345720000003</v>
      </c>
      <c r="R25" s="74">
        <v>26.709100320000001</v>
      </c>
      <c r="S25" s="74">
        <v>26.506310860000003</v>
      </c>
      <c r="T25" s="74">
        <v>24.322864000000003</v>
      </c>
      <c r="U25" s="74">
        <v>25.329736260000001</v>
      </c>
      <c r="V25" s="74">
        <v>6.5309057338932384</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6.1244899999999998</v>
      </c>
      <c r="E26" s="74">
        <v>6.1932039999999997</v>
      </c>
      <c r="F26" s="74">
        <v>6.1621580000000007</v>
      </c>
      <c r="G26" s="74">
        <v>6.2319899999999997</v>
      </c>
      <c r="H26" s="74">
        <v>6.2170259999999997</v>
      </c>
      <c r="I26" s="74">
        <v>6.244116</v>
      </c>
      <c r="J26" s="74">
        <v>6.390574</v>
      </c>
      <c r="K26" s="74">
        <v>6.5236159999999996</v>
      </c>
      <c r="L26" s="74">
        <v>6.7227060000000005</v>
      </c>
      <c r="M26" s="74">
        <v>7.0321340000000001</v>
      </c>
      <c r="N26" s="74">
        <v>6.9200759999999999</v>
      </c>
      <c r="O26" s="74">
        <v>6.8066420000000001</v>
      </c>
      <c r="P26" s="74">
        <v>6.75257182</v>
      </c>
      <c r="Q26" s="74">
        <v>6.6861455100000002</v>
      </c>
      <c r="R26" s="74">
        <v>6.3296527999999999</v>
      </c>
      <c r="S26" s="74">
        <v>6.0641739900000005</v>
      </c>
      <c r="T26" s="74">
        <v>6.0132557200000001</v>
      </c>
      <c r="U26" s="74">
        <v>5.9252390100000003</v>
      </c>
      <c r="V26" s="74">
        <v>1.5277370845035756</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1.537766</v>
      </c>
      <c r="E27" s="74">
        <v>2.294136</v>
      </c>
      <c r="F27" s="74">
        <v>2.9758580000000001</v>
      </c>
      <c r="G27" s="74">
        <v>4.7898559999999994</v>
      </c>
      <c r="H27" s="74">
        <v>6.3834359999999997</v>
      </c>
      <c r="I27" s="74">
        <v>8.1827280000000009</v>
      </c>
      <c r="J27" s="74">
        <v>10.393443999999999</v>
      </c>
      <c r="K27" s="74">
        <v>12.205292</v>
      </c>
      <c r="L27" s="74">
        <v>14.595317999999999</v>
      </c>
      <c r="M27" s="74">
        <v>15.814712</v>
      </c>
      <c r="N27" s="74">
        <v>16.597312000000002</v>
      </c>
      <c r="O27" s="74">
        <v>19.734506</v>
      </c>
      <c r="P27" s="74">
        <v>22.123420190000001</v>
      </c>
      <c r="Q27" s="74">
        <v>23.72176425</v>
      </c>
      <c r="R27" s="74">
        <v>25.645210319999997</v>
      </c>
      <c r="S27" s="74">
        <v>29.396372340000003</v>
      </c>
      <c r="T27" s="74">
        <v>33.034987999999998</v>
      </c>
      <c r="U27" s="74">
        <v>37.980222249999997</v>
      </c>
      <c r="V27" s="74">
        <v>9.7926503742863886</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9.6319999999999989E-2</v>
      </c>
      <c r="E28" s="74">
        <v>0.110682</v>
      </c>
      <c r="F28" s="74">
        <v>0.14396400000000001</v>
      </c>
      <c r="G28" s="74">
        <v>0.17991200000000002</v>
      </c>
      <c r="H28" s="74">
        <v>0.21628999999999998</v>
      </c>
      <c r="I28" s="74">
        <v>0.33901199999999998</v>
      </c>
      <c r="J28" s="74">
        <v>0.53449000000000002</v>
      </c>
      <c r="K28" s="74">
        <v>0.87247000000000008</v>
      </c>
      <c r="L28" s="74">
        <v>1.364992</v>
      </c>
      <c r="M28" s="74">
        <v>2.2157040000000001</v>
      </c>
      <c r="N28" s="74">
        <v>3.0646100000000001</v>
      </c>
      <c r="O28" s="74">
        <v>4.3287240000000002</v>
      </c>
      <c r="P28" s="74">
        <v>6.1042472300000004</v>
      </c>
      <c r="Q28" s="74">
        <v>7.3258619300000003</v>
      </c>
      <c r="R28" s="74">
        <v>8.38313518</v>
      </c>
      <c r="S28" s="74">
        <v>10.2622547</v>
      </c>
      <c r="T28" s="74">
        <v>12.85150726</v>
      </c>
      <c r="U28" s="74">
        <v>15.95358983</v>
      </c>
      <c r="V28" s="74">
        <v>4.1134021383974675</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'[1]EE.UU.'!C29</f>
        <v>Otras renovables</v>
      </c>
      <c r="D29" s="74">
        <v>1.4985500000000798</v>
      </c>
      <c r="E29" s="74">
        <v>1.5289940000000684</v>
      </c>
      <c r="F29" s="74">
        <v>1.5432700000000068</v>
      </c>
      <c r="G29" s="74">
        <v>1.5188459999999964</v>
      </c>
      <c r="H29" s="74">
        <v>1.5205660000000307</v>
      </c>
      <c r="I29" s="74">
        <v>1.8336059999999748</v>
      </c>
      <c r="J29" s="74">
        <v>1.8858079999999973</v>
      </c>
      <c r="K29" s="74">
        <v>1.9151339999999664</v>
      </c>
      <c r="L29" s="74">
        <v>1.9589080000000081</v>
      </c>
      <c r="M29" s="74">
        <v>1.9821279999999888</v>
      </c>
      <c r="N29" s="74">
        <v>2.0850699999999733</v>
      </c>
      <c r="O29" s="74">
        <v>2.0779319999999757</v>
      </c>
      <c r="P29" s="74">
        <v>2.0786539800000128</v>
      </c>
      <c r="Q29" s="74">
        <v>2.0679477400000223</v>
      </c>
      <c r="R29" s="74">
        <v>2.0156576099999484</v>
      </c>
      <c r="S29" s="74">
        <v>2.0378980500000239</v>
      </c>
      <c r="T29" s="74">
        <v>2.0501116400000114</v>
      </c>
      <c r="U29" s="74">
        <v>2.1206604400000515</v>
      </c>
      <c r="V29" s="74">
        <v>0.5467815884489946</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1555.6593411699998</v>
      </c>
      <c r="E30" s="71">
        <v>1551.17922881</v>
      </c>
      <c r="F30" s="71">
        <v>1567.42402141</v>
      </c>
      <c r="G30" s="71">
        <v>1522.4508993100001</v>
      </c>
      <c r="H30" s="71">
        <v>1441.27755329</v>
      </c>
      <c r="I30" s="71">
        <v>1501.7872831300001</v>
      </c>
      <c r="J30" s="71">
        <v>1463.5776559599999</v>
      </c>
      <c r="K30" s="71">
        <v>1434.9981600599999</v>
      </c>
      <c r="L30" s="71">
        <v>1480.92842827</v>
      </c>
      <c r="M30" s="71">
        <v>1503.54420162</v>
      </c>
      <c r="N30" s="71">
        <v>1497.5098447299999</v>
      </c>
      <c r="O30" s="71">
        <v>1503.0935140300001</v>
      </c>
      <c r="P30" s="71">
        <v>1507.4767120199999</v>
      </c>
      <c r="Q30" s="71">
        <v>1566.2370964200002</v>
      </c>
      <c r="R30" s="71">
        <v>1569.66494104</v>
      </c>
      <c r="S30" s="71">
        <v>1439.8103289799999</v>
      </c>
      <c r="T30" s="71">
        <v>1514.7308803999999</v>
      </c>
      <c r="U30" s="71">
        <v>1540.8482844499999</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'[1]EE.UU.'!C31</f>
        <v>Industria</v>
      </c>
      <c r="D31" s="74">
        <v>280.79737718000001</v>
      </c>
      <c r="E31" s="74">
        <v>293.02930349000002</v>
      </c>
      <c r="F31" s="74">
        <v>290.61085747999999</v>
      </c>
      <c r="G31" s="74">
        <v>284.00489490000001</v>
      </c>
      <c r="H31" s="74">
        <v>249.65513851</v>
      </c>
      <c r="I31" s="74">
        <v>274.23766110999998</v>
      </c>
      <c r="J31" s="74">
        <v>270.11883341999999</v>
      </c>
      <c r="K31" s="74">
        <v>272.93197243000003</v>
      </c>
      <c r="L31" s="74">
        <v>271.32152002999999</v>
      </c>
      <c r="M31" s="74">
        <v>271.28127745</v>
      </c>
      <c r="N31" s="74">
        <v>269.65560426000002</v>
      </c>
      <c r="O31" s="74">
        <v>272.42586707999999</v>
      </c>
      <c r="P31" s="74">
        <v>267.72833756</v>
      </c>
      <c r="Q31" s="74">
        <v>278.35173729000002</v>
      </c>
      <c r="R31" s="74">
        <v>277.44889222</v>
      </c>
      <c r="S31" s="74">
        <v>272.94092496999997</v>
      </c>
      <c r="T31" s="74">
        <v>283.55492361</v>
      </c>
      <c r="U31" s="74">
        <v>288.50971092999998</v>
      </c>
      <c r="V31" s="74">
        <v>18.72408295103385</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615.73947420000002</v>
      </c>
      <c r="E32" s="74">
        <v>618.30642521000004</v>
      </c>
      <c r="F32" s="74">
        <v>619.74788871999999</v>
      </c>
      <c r="G32" s="74">
        <v>591.08253578999995</v>
      </c>
      <c r="H32" s="74">
        <v>566.23702330000003</v>
      </c>
      <c r="I32" s="74">
        <v>584.96471346999999</v>
      </c>
      <c r="J32" s="74">
        <v>568.03308626</v>
      </c>
      <c r="K32" s="74">
        <v>560.75488870000004</v>
      </c>
      <c r="L32" s="74">
        <v>578.57133229999999</v>
      </c>
      <c r="M32" s="74">
        <v>578.98211285000002</v>
      </c>
      <c r="N32" s="74">
        <v>600.08769530999996</v>
      </c>
      <c r="O32" s="74">
        <v>607.0486674</v>
      </c>
      <c r="P32" s="74">
        <v>611.74235008999995</v>
      </c>
      <c r="Q32" s="74">
        <v>621.15002931999993</v>
      </c>
      <c r="R32" s="74">
        <v>618.44031801999995</v>
      </c>
      <c r="S32" s="74">
        <v>529.28279668000005</v>
      </c>
      <c r="T32" s="74">
        <v>574.81093691000001</v>
      </c>
      <c r="U32" s="74">
        <v>578.96977838999999</v>
      </c>
      <c r="V32" s="74">
        <v>37.574742707174515</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484.00014068000002</v>
      </c>
      <c r="E33" s="74">
        <v>462.58124072999993</v>
      </c>
      <c r="F33" s="74">
        <v>484.28548333999998</v>
      </c>
      <c r="G33" s="74">
        <v>488.62101239000003</v>
      </c>
      <c r="H33" s="74">
        <v>477.73329135</v>
      </c>
      <c r="I33" s="74">
        <v>488.68294981999998</v>
      </c>
      <c r="J33" s="74">
        <v>478.04329754000003</v>
      </c>
      <c r="K33" s="74">
        <v>447.36900982999998</v>
      </c>
      <c r="L33" s="74">
        <v>482.63491211000002</v>
      </c>
      <c r="M33" s="74">
        <v>495.17552475999997</v>
      </c>
      <c r="N33" s="74">
        <v>475.98308872999996</v>
      </c>
      <c r="O33" s="74">
        <v>470.46673926</v>
      </c>
      <c r="P33" s="74">
        <v>466.10448602000002</v>
      </c>
      <c r="Q33" s="74">
        <v>500.78828480000004</v>
      </c>
      <c r="R33" s="74">
        <v>500.89465798999998</v>
      </c>
      <c r="S33" s="74">
        <v>481.14214959999998</v>
      </c>
      <c r="T33" s="74">
        <v>493.67469290999998</v>
      </c>
      <c r="U33" s="74">
        <v>515.01854451999998</v>
      </c>
      <c r="V33" s="74">
        <v>33.424351360058388</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842.41414150000003</v>
      </c>
      <c r="E34" s="71">
        <v>838.89906259999998</v>
      </c>
      <c r="F34" s="71">
        <v>828.79600979999998</v>
      </c>
      <c r="G34" s="71">
        <v>778.04569480000009</v>
      </c>
      <c r="H34" s="71">
        <v>736.76109292000001</v>
      </c>
      <c r="I34" s="71">
        <v>761.94138200999998</v>
      </c>
      <c r="J34" s="71">
        <v>721.49178026000004</v>
      </c>
      <c r="K34" s="71">
        <v>709.12650237999992</v>
      </c>
      <c r="L34" s="71">
        <v>720.06932943000004</v>
      </c>
      <c r="M34" s="71">
        <v>724.92895099999998</v>
      </c>
      <c r="N34" s="71">
        <v>741.93094901999996</v>
      </c>
      <c r="O34" s="71">
        <v>744.37370192999992</v>
      </c>
      <c r="P34" s="71">
        <v>747.60165102999997</v>
      </c>
      <c r="Q34" s="71">
        <v>763.74899659000005</v>
      </c>
      <c r="R34" s="71">
        <v>763.76639634000003</v>
      </c>
      <c r="S34" s="71">
        <v>676.97268818000009</v>
      </c>
      <c r="T34" s="71">
        <v>733.60474913999997</v>
      </c>
      <c r="U34" s="71">
        <v>733.74128173000008</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29.780914299999999</v>
      </c>
      <c r="E35" s="74">
        <v>30.138556100000002</v>
      </c>
      <c r="F35" s="74">
        <v>26.980155999999997</v>
      </c>
      <c r="G35" s="74">
        <v>27.5938743</v>
      </c>
      <c r="H35" s="74">
        <v>23.761147079999997</v>
      </c>
      <c r="I35" s="74">
        <v>26.47172269</v>
      </c>
      <c r="J35" s="74">
        <v>20.080184299999999</v>
      </c>
      <c r="K35" s="74">
        <v>19.814377199999999</v>
      </c>
      <c r="L35" s="74">
        <v>20.0628204</v>
      </c>
      <c r="M35" s="74">
        <v>17.543876400000002</v>
      </c>
      <c r="N35" s="74">
        <v>19.205720199999998</v>
      </c>
      <c r="O35" s="74">
        <v>19.9276114</v>
      </c>
      <c r="P35" s="74">
        <v>18.095373220000003</v>
      </c>
      <c r="Q35" s="74">
        <v>19.415105409999999</v>
      </c>
      <c r="R35" s="74">
        <v>16.70029628</v>
      </c>
      <c r="S35" s="74">
        <v>18.046115689999997</v>
      </c>
      <c r="T35" s="74">
        <v>20.399537199999997</v>
      </c>
      <c r="U35" s="74">
        <v>20.803591820000001</v>
      </c>
      <c r="V35" s="74">
        <v>2.8352761849448784</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606.59988410000005</v>
      </c>
      <c r="E36" s="74">
        <v>605.90171889999999</v>
      </c>
      <c r="F36" s="74">
        <v>604.23984929999995</v>
      </c>
      <c r="G36" s="74">
        <v>570.31329200000005</v>
      </c>
      <c r="H36" s="74">
        <v>542.84286910000003</v>
      </c>
      <c r="I36" s="74">
        <v>560.39619720000007</v>
      </c>
      <c r="J36" s="74">
        <v>540.09650269999997</v>
      </c>
      <c r="K36" s="74">
        <v>527.48275869999998</v>
      </c>
      <c r="L36" s="74">
        <v>542.00245570000004</v>
      </c>
      <c r="M36" s="74">
        <v>542.07599570000002</v>
      </c>
      <c r="N36" s="74">
        <v>562.46535049999989</v>
      </c>
      <c r="O36" s="74">
        <v>566.57057420000001</v>
      </c>
      <c r="P36" s="74">
        <v>570.17102634999992</v>
      </c>
      <c r="Q36" s="74">
        <v>580.27943856000002</v>
      </c>
      <c r="R36" s="74">
        <v>577.23644759000001</v>
      </c>
      <c r="S36" s="74">
        <v>492.33380001</v>
      </c>
      <c r="T36" s="74">
        <v>535.50270250000005</v>
      </c>
      <c r="U36" s="74">
        <v>539.97932107999998</v>
      </c>
      <c r="V36" s="74">
        <v>73.592604713046512</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44.370784899999997</v>
      </c>
      <c r="E37" s="74">
        <v>38.118397999999999</v>
      </c>
      <c r="F37" s="74">
        <v>38.199625599999997</v>
      </c>
      <c r="G37" s="74">
        <v>35.653012600000004</v>
      </c>
      <c r="H37" s="74">
        <v>36.960237100000001</v>
      </c>
      <c r="I37" s="74">
        <v>35.819828030000004</v>
      </c>
      <c r="J37" s="74">
        <v>29.159784900000002</v>
      </c>
      <c r="K37" s="74">
        <v>23.953140699999999</v>
      </c>
      <c r="L37" s="74">
        <v>25.980725100000001</v>
      </c>
      <c r="M37" s="74">
        <v>24.202387300000002</v>
      </c>
      <c r="N37" s="74">
        <v>26.400690999999998</v>
      </c>
      <c r="O37" s="74">
        <v>25.976122199999999</v>
      </c>
      <c r="P37" s="74">
        <v>24.08939518</v>
      </c>
      <c r="Q37" s="74">
        <v>24.506345309999997</v>
      </c>
      <c r="R37" s="74">
        <v>23.859716450000001</v>
      </c>
      <c r="S37" s="74">
        <v>22.7257833</v>
      </c>
      <c r="T37" s="74">
        <v>25.748739799999999</v>
      </c>
      <c r="U37" s="74">
        <v>25.656585270000004</v>
      </c>
      <c r="V37" s="74">
        <v>3.4966800844989168</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295.38510901000001</v>
      </c>
      <c r="E38" s="71">
        <v>283.46470298000003</v>
      </c>
      <c r="F38" s="71">
        <v>299.70424015999998</v>
      </c>
      <c r="G38" s="71">
        <v>305.83296404999999</v>
      </c>
      <c r="H38" s="71">
        <v>291.2827451</v>
      </c>
      <c r="I38" s="71">
        <v>306.18409403999999</v>
      </c>
      <c r="J38" s="71">
        <v>307.22230897999998</v>
      </c>
      <c r="K38" s="71">
        <v>295.07563721000002</v>
      </c>
      <c r="L38" s="71">
        <v>320.41442862999997</v>
      </c>
      <c r="M38" s="71">
        <v>335.52530905999998</v>
      </c>
      <c r="N38" s="71">
        <v>319.60096429999999</v>
      </c>
      <c r="O38" s="71">
        <v>320.64744984000004</v>
      </c>
      <c r="P38" s="71">
        <v>328.02772041000003</v>
      </c>
      <c r="Q38" s="71">
        <v>350.05414008999998</v>
      </c>
      <c r="R38" s="71">
        <v>359.82742379999996</v>
      </c>
      <c r="S38" s="71">
        <v>332.33033641999998</v>
      </c>
      <c r="T38" s="71">
        <v>338.90953901</v>
      </c>
      <c r="U38" s="71">
        <v>354.71015045000001</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100.53372788999999</v>
      </c>
      <c r="E39" s="74">
        <v>103.65162844</v>
      </c>
      <c r="F39" s="74">
        <v>106.22782808999999</v>
      </c>
      <c r="G39" s="74">
        <v>104.76206586000001</v>
      </c>
      <c r="H39" s="74">
        <v>93.653562640000004</v>
      </c>
      <c r="I39" s="74">
        <v>109.95674724</v>
      </c>
      <c r="J39" s="74">
        <v>111.45836156999999</v>
      </c>
      <c r="K39" s="74">
        <v>117.10278415000001</v>
      </c>
      <c r="L39" s="74">
        <v>115.54373207</v>
      </c>
      <c r="M39" s="74">
        <v>120.63708539999999</v>
      </c>
      <c r="N39" s="74">
        <v>121.04824877999999</v>
      </c>
      <c r="O39" s="74">
        <v>125.06785843999999</v>
      </c>
      <c r="P39" s="74">
        <v>124.13799831</v>
      </c>
      <c r="Q39" s="74">
        <v>129.63823725999998</v>
      </c>
      <c r="R39" s="74">
        <v>132.87908317999998</v>
      </c>
      <c r="S39" s="74">
        <v>135.87305556000001</v>
      </c>
      <c r="T39" s="74">
        <v>140.19145738</v>
      </c>
      <c r="U39" s="74">
        <v>143.82411511000001</v>
      </c>
      <c r="V39" s="74">
        <v>40.546940911484711</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0.53393619999999997</v>
      </c>
      <c r="E40" s="74">
        <v>0.55340201</v>
      </c>
      <c r="F40" s="74">
        <v>0.57598522000000008</v>
      </c>
      <c r="G40" s="74">
        <v>0.60505808999999999</v>
      </c>
      <c r="H40" s="74">
        <v>0.67781669999999994</v>
      </c>
      <c r="I40" s="74">
        <v>0.66548586999999992</v>
      </c>
      <c r="J40" s="74">
        <v>0.69537216000000002</v>
      </c>
      <c r="K40" s="74">
        <v>0.69713230000000004</v>
      </c>
      <c r="L40" s="74">
        <v>0.69860180000000005</v>
      </c>
      <c r="M40" s="74">
        <v>0.82338525000000007</v>
      </c>
      <c r="N40" s="74">
        <v>0.92095510999999997</v>
      </c>
      <c r="O40" s="74">
        <v>0.98182590000000003</v>
      </c>
      <c r="P40" s="74">
        <v>1.13869314</v>
      </c>
      <c r="Q40" s="74">
        <v>1.15089993</v>
      </c>
      <c r="R40" s="74">
        <v>1.20237883</v>
      </c>
      <c r="S40" s="74">
        <v>1.1539322000000001</v>
      </c>
      <c r="T40" s="74">
        <v>1.2793289800000001</v>
      </c>
      <c r="U40" s="74">
        <v>1.2481676500000001</v>
      </c>
      <c r="V40" s="74">
        <v>0.35188382639079341</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181.47684351999999</v>
      </c>
      <c r="E41" s="74">
        <v>167.05252438000002</v>
      </c>
      <c r="F41" s="74">
        <v>179.91494163999997</v>
      </c>
      <c r="G41" s="74">
        <v>186.56626713</v>
      </c>
      <c r="H41" s="74">
        <v>182.83725471</v>
      </c>
      <c r="I41" s="74">
        <v>182.27006098999999</v>
      </c>
      <c r="J41" s="74">
        <v>181.46410012999996</v>
      </c>
      <c r="K41" s="74">
        <v>162.39212241999999</v>
      </c>
      <c r="L41" s="74">
        <v>188.94665209999999</v>
      </c>
      <c r="M41" s="74">
        <v>198.14948916</v>
      </c>
      <c r="N41" s="74">
        <v>180.89994297999999</v>
      </c>
      <c r="O41" s="74">
        <v>174.50665123000002</v>
      </c>
      <c r="P41" s="74">
        <v>177.30263846</v>
      </c>
      <c r="Q41" s="74">
        <v>194.29452578999999</v>
      </c>
      <c r="R41" s="74">
        <v>200.47192759000001</v>
      </c>
      <c r="S41" s="74">
        <v>184.24706104999999</v>
      </c>
      <c r="T41" s="74">
        <v>188.24043176000001</v>
      </c>
      <c r="U41" s="74">
        <v>200.10925687</v>
      </c>
      <c r="V41" s="74">
        <v>56.414866227011849</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842.41409999999996</v>
      </c>
      <c r="E42" s="71">
        <v>838.89909999999998</v>
      </c>
      <c r="F42" s="71">
        <v>828.79600000000005</v>
      </c>
      <c r="G42" s="71">
        <v>778.0456999999999</v>
      </c>
      <c r="H42" s="71">
        <v>733.85540000000003</v>
      </c>
      <c r="I42" s="71">
        <v>758.3728000000001</v>
      </c>
      <c r="J42" s="71">
        <v>719.46379999999999</v>
      </c>
      <c r="K42" s="71">
        <v>707.02509999999995</v>
      </c>
      <c r="L42" s="71">
        <v>717.61019999999996</v>
      </c>
      <c r="M42" s="71">
        <v>722.42809999999997</v>
      </c>
      <c r="N42" s="71">
        <v>737.64230000000009</v>
      </c>
      <c r="O42" s="71">
        <v>741.38509999999997</v>
      </c>
      <c r="P42" s="71">
        <v>743.18560000000002</v>
      </c>
      <c r="Q42" s="71">
        <v>758.07140000000004</v>
      </c>
      <c r="R42" s="71">
        <v>755.28549999999996</v>
      </c>
      <c r="S42" s="71">
        <v>667.89240000000007</v>
      </c>
      <c r="T42" s="71">
        <v>722.39559999999994</v>
      </c>
      <c r="U42" s="71">
        <v>722.61900000000003</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409.84750000000003</v>
      </c>
      <c r="E43" s="74">
        <v>409.24609999999996</v>
      </c>
      <c r="F43" s="74">
        <v>405.43690000000004</v>
      </c>
      <c r="G43" s="74">
        <v>384.59219999999999</v>
      </c>
      <c r="H43" s="74">
        <v>376.8947</v>
      </c>
      <c r="I43" s="74">
        <v>387.04470000000003</v>
      </c>
      <c r="J43" s="74">
        <v>363.55070000000001</v>
      </c>
      <c r="K43" s="74">
        <v>359.6463</v>
      </c>
      <c r="L43" s="74">
        <v>364.77259999999995</v>
      </c>
      <c r="M43" s="74">
        <v>367.39409999999998</v>
      </c>
      <c r="N43" s="74">
        <v>377.863</v>
      </c>
      <c r="O43" s="74">
        <v>383.29329999999999</v>
      </c>
      <c r="P43" s="74">
        <v>380.83109999999999</v>
      </c>
      <c r="Q43" s="74">
        <v>381.72679999999997</v>
      </c>
      <c r="R43" s="74">
        <v>380.05890000000005</v>
      </c>
      <c r="S43" s="74">
        <v>328.72359999999998</v>
      </c>
      <c r="T43" s="74">
        <v>359.18540000000002</v>
      </c>
      <c r="U43" s="74">
        <v>357.20499999999998</v>
      </c>
      <c r="V43" s="74">
        <v>49.431996667676877</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197.3879</v>
      </c>
      <c r="E44" s="74">
        <v>198.77170000000001</v>
      </c>
      <c r="F44" s="74">
        <v>201.07220000000001</v>
      </c>
      <c r="G44" s="74">
        <v>191.34800000000001</v>
      </c>
      <c r="H44" s="74">
        <v>174.46870000000001</v>
      </c>
      <c r="I44" s="74">
        <v>182.8946</v>
      </c>
      <c r="J44" s="74">
        <v>180.47800000000001</v>
      </c>
      <c r="K44" s="74">
        <v>176.68179999999998</v>
      </c>
      <c r="L44" s="74">
        <v>176.90360000000001</v>
      </c>
      <c r="M44" s="74">
        <v>183.65470000000002</v>
      </c>
      <c r="N44" s="74">
        <v>179.5043</v>
      </c>
      <c r="O44" s="74">
        <v>176.46710000000002</v>
      </c>
      <c r="P44" s="74">
        <v>178.96199999999999</v>
      </c>
      <c r="Q44" s="74">
        <v>185.51129999999998</v>
      </c>
      <c r="R44" s="74">
        <v>181.33449999999999</v>
      </c>
      <c r="S44" s="74">
        <v>168.1216</v>
      </c>
      <c r="T44" s="74">
        <v>175.78639999999999</v>
      </c>
      <c r="U44" s="74">
        <v>173.87870000000001</v>
      </c>
      <c r="V44" s="74">
        <v>24.062292854187341</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12.381780000000001</v>
      </c>
      <c r="E45" s="74">
        <v>11.89592</v>
      </c>
      <c r="F45" s="74">
        <v>8.6552430000000005</v>
      </c>
      <c r="G45" s="74">
        <v>8.557302</v>
      </c>
      <c r="H45" s="74">
        <v>6.5130370000000006</v>
      </c>
      <c r="I45" s="74">
        <v>6.9412859999999998</v>
      </c>
      <c r="J45" s="74">
        <v>4.85093</v>
      </c>
      <c r="K45" s="74">
        <v>3.329974</v>
      </c>
      <c r="L45" s="74">
        <v>0.955399</v>
      </c>
      <c r="M45" s="74">
        <v>0.27653759999999999</v>
      </c>
      <c r="N45" s="74">
        <v>2.898844</v>
      </c>
      <c r="O45" s="74">
        <v>1.842624</v>
      </c>
      <c r="P45" s="74">
        <v>1.817569</v>
      </c>
      <c r="Q45" s="74">
        <v>1.8706449999999999</v>
      </c>
      <c r="R45" s="74">
        <v>0.92804769999999992</v>
      </c>
      <c r="S45" s="74">
        <v>1.1406420000000002</v>
      </c>
      <c r="T45" s="74">
        <v>1.5466169999999999</v>
      </c>
      <c r="U45" s="74">
        <v>1.676445</v>
      </c>
      <c r="V45" s="74">
        <v>0.23199569897829975</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60.665639999999996</v>
      </c>
      <c r="E46" s="74">
        <v>57.679600000000001</v>
      </c>
      <c r="F46" s="74">
        <v>56.899800000000006</v>
      </c>
      <c r="G46" s="74">
        <v>52.071860000000001</v>
      </c>
      <c r="H46" s="74">
        <v>47.437809999999999</v>
      </c>
      <c r="I46" s="74">
        <v>48.573419999999999</v>
      </c>
      <c r="J46" s="74">
        <v>48.627749999999999</v>
      </c>
      <c r="K46" s="74">
        <v>48.143039999999999</v>
      </c>
      <c r="L46" s="74">
        <v>49.181710000000002</v>
      </c>
      <c r="M46" s="74">
        <v>50.440889999999996</v>
      </c>
      <c r="N46" s="74">
        <v>52.75685</v>
      </c>
      <c r="O46" s="74">
        <v>54.808620000000005</v>
      </c>
      <c r="P46" s="74">
        <v>57.863639999999997</v>
      </c>
      <c r="Q46" s="74">
        <v>58.773629999999997</v>
      </c>
      <c r="R46" s="74">
        <v>59.759140000000002</v>
      </c>
      <c r="S46" s="74">
        <v>36.985190000000003</v>
      </c>
      <c r="T46" s="74">
        <v>47.039790000000004</v>
      </c>
      <c r="U46" s="74">
        <v>53.550839999999994</v>
      </c>
      <c r="V46" s="74">
        <v>7.4106603894998599</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52.072389999999999</v>
      </c>
      <c r="E47" s="74">
        <v>48.937470000000005</v>
      </c>
      <c r="F47" s="74">
        <v>48.82902</v>
      </c>
      <c r="G47" s="74">
        <v>46.754889999999996</v>
      </c>
      <c r="H47" s="74">
        <v>44.191600000000001</v>
      </c>
      <c r="I47" s="74">
        <v>46.152760000000001</v>
      </c>
      <c r="J47" s="74">
        <v>32.2744</v>
      </c>
      <c r="K47" s="74">
        <v>33.326149999999998</v>
      </c>
      <c r="L47" s="74">
        <v>38.921550000000003</v>
      </c>
      <c r="M47" s="74">
        <v>35.620570000000001</v>
      </c>
      <c r="N47" s="74">
        <v>37.291400000000003</v>
      </c>
      <c r="O47" s="74">
        <v>35.749360000000003</v>
      </c>
      <c r="P47" s="74">
        <v>33.258099999999999</v>
      </c>
      <c r="Q47" s="74">
        <v>36.886690000000002</v>
      </c>
      <c r="R47" s="74">
        <v>38.088819999999998</v>
      </c>
      <c r="S47" s="74">
        <v>35.198639999999997</v>
      </c>
      <c r="T47" s="74">
        <v>37.112670000000001</v>
      </c>
      <c r="U47" s="74">
        <v>37.850439999999999</v>
      </c>
      <c r="V47" s="74">
        <v>5.2379525033247116</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818.28750000000002</v>
      </c>
      <c r="E48" s="71">
        <v>814.58020999999997</v>
      </c>
      <c r="F48" s="71">
        <v>813.59460000000001</v>
      </c>
      <c r="G48" s="71">
        <v>773.79021</v>
      </c>
      <c r="H48" s="71">
        <v>704.79972999999995</v>
      </c>
      <c r="I48" s="71">
        <v>710.05414999999994</v>
      </c>
      <c r="J48" s="71">
        <v>678.40430000000003</v>
      </c>
      <c r="K48" s="71">
        <v>623.41085999999996</v>
      </c>
      <c r="L48" s="71">
        <v>567.36507000000006</v>
      </c>
      <c r="M48" s="71">
        <v>534.69734000000005</v>
      </c>
      <c r="N48" s="71">
        <v>545.99288000000001</v>
      </c>
      <c r="O48" s="71">
        <v>581.48042000000009</v>
      </c>
      <c r="P48" s="71">
        <v>586.77490999999998</v>
      </c>
      <c r="Q48" s="71">
        <v>574.95244000000002</v>
      </c>
      <c r="R48" s="71">
        <v>528.82878000000005</v>
      </c>
      <c r="S48" s="71">
        <v>464.27172000000002</v>
      </c>
      <c r="T48" s="71">
        <v>499.10942</v>
      </c>
      <c r="U48" s="71">
        <v>499.82658000000004</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717.41330000000005</v>
      </c>
      <c r="E49" s="74">
        <v>717.34870000000001</v>
      </c>
      <c r="F49" s="74">
        <v>706.36689999999999</v>
      </c>
      <c r="G49" s="74">
        <v>681.45759999999996</v>
      </c>
      <c r="H49" s="74">
        <v>617.76599999999996</v>
      </c>
      <c r="I49" s="74">
        <v>623.13669999999991</v>
      </c>
      <c r="J49" s="74">
        <v>597.78650000000005</v>
      </c>
      <c r="K49" s="74">
        <v>550.69619999999998</v>
      </c>
      <c r="L49" s="74">
        <v>500.63249999999999</v>
      </c>
      <c r="M49" s="74">
        <v>472.42490000000004</v>
      </c>
      <c r="N49" s="74">
        <v>483.09659999999997</v>
      </c>
      <c r="O49" s="74">
        <v>511.93190000000004</v>
      </c>
      <c r="P49" s="74">
        <v>516.36990000000003</v>
      </c>
      <c r="Q49" s="74">
        <v>508.20100000000002</v>
      </c>
      <c r="R49" s="74">
        <v>465.42020000000002</v>
      </c>
      <c r="S49" s="74">
        <v>405.2602</v>
      </c>
      <c r="T49" s="74">
        <v>431.7928</v>
      </c>
      <c r="U49" s="74">
        <v>427.3612</v>
      </c>
      <c r="V49" s="74">
        <v>85.501895477427382</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100.8742</v>
      </c>
      <c r="E50" s="74">
        <v>97.23151</v>
      </c>
      <c r="F50" s="74">
        <v>107.2277</v>
      </c>
      <c r="G50" s="74">
        <v>92.332610000000003</v>
      </c>
      <c r="H50" s="74">
        <v>87.033729999999991</v>
      </c>
      <c r="I50" s="74">
        <v>86.917450000000002</v>
      </c>
      <c r="J50" s="74">
        <v>80.617800000000003</v>
      </c>
      <c r="K50" s="74">
        <v>72.714660000000009</v>
      </c>
      <c r="L50" s="74">
        <v>66.73257000000001</v>
      </c>
      <c r="M50" s="74">
        <v>62.272440000000003</v>
      </c>
      <c r="N50" s="74">
        <v>62.896279999999997</v>
      </c>
      <c r="O50" s="74">
        <v>69.548520000000011</v>
      </c>
      <c r="P50" s="74">
        <v>70.40500999999999</v>
      </c>
      <c r="Q50" s="74">
        <v>66.751440000000002</v>
      </c>
      <c r="R50" s="74">
        <v>63.408580000000001</v>
      </c>
      <c r="S50" s="74">
        <v>59.011519999999997</v>
      </c>
      <c r="T50" s="74">
        <v>67.31662</v>
      </c>
      <c r="U50" s="74">
        <v>72.46538000000001</v>
      </c>
      <c r="V50" s="74">
        <v>14.498104522572611</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47.148480000000006</v>
      </c>
      <c r="E51" s="74">
        <v>48.163910000000001</v>
      </c>
      <c r="F51" s="74">
        <v>48.330829999999999</v>
      </c>
      <c r="G51" s="74">
        <v>45.693280000000001</v>
      </c>
      <c r="H51" s="74">
        <v>40.536949999999997</v>
      </c>
      <c r="I51" s="74">
        <v>37.834129999999995</v>
      </c>
      <c r="J51" s="74">
        <v>34.708660000000002</v>
      </c>
      <c r="K51" s="74">
        <v>32.751629999999999</v>
      </c>
      <c r="L51" s="74">
        <v>32.178110000000004</v>
      </c>
      <c r="M51" s="74">
        <v>30.044529999999998</v>
      </c>
      <c r="N51" s="74">
        <v>33.295190000000005</v>
      </c>
      <c r="O51" s="74">
        <v>34.599519999999998</v>
      </c>
      <c r="P51" s="74">
        <v>31.338330000000003</v>
      </c>
      <c r="Q51" s="74">
        <v>33.394660000000002</v>
      </c>
      <c r="R51" s="74">
        <v>38.39996</v>
      </c>
      <c r="S51" s="74">
        <v>28.448700000000002</v>
      </c>
      <c r="T51" s="74">
        <v>38.559519999999999</v>
      </c>
      <c r="U51" s="74">
        <v>30.570139999999999</v>
      </c>
      <c r="V51" s="74">
        <v>6.1161493252319632</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11.92408</v>
      </c>
      <c r="E52" s="74">
        <v>13.57142</v>
      </c>
      <c r="F52" s="74">
        <v>11.42347</v>
      </c>
      <c r="G52" s="74">
        <v>7.5081329999999999</v>
      </c>
      <c r="H52" s="74">
        <v>8.2020679999999988</v>
      </c>
      <c r="I52" s="74">
        <v>8.7840779999999992</v>
      </c>
      <c r="J52" s="74">
        <v>6.7806199999999999</v>
      </c>
      <c r="K52" s="74">
        <v>6.9383329999999992</v>
      </c>
      <c r="L52" s="74">
        <v>8.9285630000000005</v>
      </c>
      <c r="M52" s="74">
        <v>10.57691</v>
      </c>
      <c r="N52" s="74">
        <v>11.190469999999999</v>
      </c>
      <c r="O52" s="74">
        <v>8.3730080000000005</v>
      </c>
      <c r="P52" s="74">
        <v>8.7577270000000009</v>
      </c>
      <c r="Q52" s="74">
        <v>10.13176</v>
      </c>
      <c r="R52" s="74">
        <v>11.133030000000002</v>
      </c>
      <c r="S52" s="74">
        <v>12.48033</v>
      </c>
      <c r="T52" s="74">
        <v>14.942110000000001</v>
      </c>
      <c r="U52" s="74">
        <v>9.7215920000000011</v>
      </c>
      <c r="V52" s="74">
        <v>1.9449930013725962</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29.991849999999999</v>
      </c>
      <c r="E53" s="74">
        <v>21.71396</v>
      </c>
      <c r="F53" s="74">
        <v>21.84263</v>
      </c>
      <c r="G53" s="74">
        <v>20.696150000000003</v>
      </c>
      <c r="H53" s="74">
        <v>19.29618</v>
      </c>
      <c r="I53" s="74">
        <v>21.269389999999998</v>
      </c>
      <c r="J53" s="74">
        <v>19.3125</v>
      </c>
      <c r="K53" s="74">
        <v>16.15344</v>
      </c>
      <c r="L53" s="74">
        <v>13.563790000000001</v>
      </c>
      <c r="M53" s="74">
        <v>11.228579999999999</v>
      </c>
      <c r="N53" s="74">
        <v>11.65587</v>
      </c>
      <c r="O53" s="74">
        <v>11.559850000000001</v>
      </c>
      <c r="P53" s="74">
        <v>11.2959</v>
      </c>
      <c r="Q53" s="74">
        <v>12.59736</v>
      </c>
      <c r="R53" s="74">
        <v>9.3657019999999989</v>
      </c>
      <c r="S53" s="74">
        <v>11.393940000000001</v>
      </c>
      <c r="T53" s="74">
        <v>11.679780000000001</v>
      </c>
      <c r="U53" s="74">
        <v>13.301620000000002</v>
      </c>
      <c r="V53" s="74">
        <v>2.6612470269188169</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8.0941489999999998</v>
      </c>
      <c r="E54" s="74">
        <v>7.4155530000000001</v>
      </c>
      <c r="F54" s="74">
        <v>8.7130890000000001</v>
      </c>
      <c r="G54" s="74">
        <v>3.3450419999999998</v>
      </c>
      <c r="H54" s="74">
        <v>2.8486120000000001</v>
      </c>
      <c r="I54" s="74">
        <v>3.9213690000000003</v>
      </c>
      <c r="J54" s="74">
        <v>3.1255900000000003</v>
      </c>
      <c r="K54" s="74">
        <v>3.0883049999999996</v>
      </c>
      <c r="L54" s="74">
        <v>4.3964930000000004</v>
      </c>
      <c r="M54" s="74">
        <v>4.9110330000000006</v>
      </c>
      <c r="N54" s="74">
        <v>6.8509440000000001</v>
      </c>
      <c r="O54" s="74">
        <v>7.6296790000000003</v>
      </c>
      <c r="P54" s="74">
        <v>8.3339240000000014</v>
      </c>
      <c r="Q54" s="74">
        <v>6.6576560000000002</v>
      </c>
      <c r="R54" s="74">
        <v>8.433603999999999</v>
      </c>
      <c r="S54" s="74">
        <v>7.7496879999999999</v>
      </c>
      <c r="T54" s="74">
        <v>8.1775549999999999</v>
      </c>
      <c r="U54" s="74">
        <v>6.128279</v>
      </c>
      <c r="V54" s="74">
        <v>1.2260810539527529</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0.86760959999999998</v>
      </c>
      <c r="E55" s="74">
        <v>1.258486</v>
      </c>
      <c r="F55" s="74">
        <v>1.0901610000000002</v>
      </c>
      <c r="G55" s="74">
        <v>1.182796</v>
      </c>
      <c r="H55" s="74">
        <v>1.072085</v>
      </c>
      <c r="I55" s="74">
        <v>1.351121</v>
      </c>
      <c r="J55" s="74">
        <v>3.4952920000000001</v>
      </c>
      <c r="K55" s="74">
        <v>3.6681360000000001</v>
      </c>
      <c r="L55" s="74">
        <v>4.1731119999999997</v>
      </c>
      <c r="M55" s="74">
        <v>3.6850810000000003</v>
      </c>
      <c r="N55" s="74">
        <v>4.2691360000000005</v>
      </c>
      <c r="O55" s="74">
        <v>4.9548639999999997</v>
      </c>
      <c r="P55" s="74">
        <v>5.5534610000000004</v>
      </c>
      <c r="Q55" s="74">
        <v>6.0838370000000008</v>
      </c>
      <c r="R55" s="74">
        <v>6.5728680000000006</v>
      </c>
      <c r="S55" s="74">
        <v>5.118036</v>
      </c>
      <c r="T55" s="74">
        <v>5.5901890000000005</v>
      </c>
      <c r="U55" s="74">
        <v>5.6618590000000006</v>
      </c>
      <c r="V55" s="74">
        <v>1.1327646881044222</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74.694999999999993</v>
      </c>
      <c r="E56" s="71">
        <v>81.783619999999985</v>
      </c>
      <c r="F56" s="71">
        <v>90.404789999999991</v>
      </c>
      <c r="G56" s="71">
        <v>113.85996</v>
      </c>
      <c r="H56" s="71">
        <v>124.66494999999999</v>
      </c>
      <c r="I56" s="71">
        <v>141.02832000000001</v>
      </c>
      <c r="J56" s="71">
        <v>172.29046000000002</v>
      </c>
      <c r="K56" s="71">
        <v>182.74441999999999</v>
      </c>
      <c r="L56" s="71">
        <v>195.19857000000002</v>
      </c>
      <c r="M56" s="71">
        <v>229.44862000000001</v>
      </c>
      <c r="N56" s="71">
        <v>257.65062999999998</v>
      </c>
      <c r="O56" s="71">
        <v>290.75335999999999</v>
      </c>
      <c r="P56" s="71">
        <v>362.52674000000002</v>
      </c>
      <c r="Q56" s="71">
        <v>430.87689999999998</v>
      </c>
      <c r="R56" s="71">
        <v>497.91210000000001</v>
      </c>
      <c r="S56" s="71">
        <v>508.80149999999998</v>
      </c>
      <c r="T56" s="71">
        <v>541.08199999999999</v>
      </c>
      <c r="U56" s="71">
        <v>591.34590000000003</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58.000779999999999</v>
      </c>
      <c r="E57" s="74">
        <v>65.203099999999992</v>
      </c>
      <c r="F57" s="74">
        <v>71.532309999999995</v>
      </c>
      <c r="G57" s="74">
        <v>91.762990000000002</v>
      </c>
      <c r="H57" s="74">
        <v>100.03089999999999</v>
      </c>
      <c r="I57" s="74">
        <v>114.8755</v>
      </c>
      <c r="J57" s="74">
        <v>137.66920000000002</v>
      </c>
      <c r="K57" s="74">
        <v>145.65189999999998</v>
      </c>
      <c r="L57" s="74">
        <v>159.14270000000002</v>
      </c>
      <c r="M57" s="74">
        <v>194.76670000000001</v>
      </c>
      <c r="N57" s="74">
        <v>216.95099999999999</v>
      </c>
      <c r="O57" s="74">
        <v>238.07640000000001</v>
      </c>
      <c r="P57" s="74">
        <v>288.09140000000002</v>
      </c>
      <c r="Q57" s="74">
        <v>346.11309999999997</v>
      </c>
      <c r="R57" s="74">
        <v>388.29090000000002</v>
      </c>
      <c r="S57" s="74">
        <v>384.53229999999996</v>
      </c>
      <c r="T57" s="74">
        <v>381.601</v>
      </c>
      <c r="U57" s="74">
        <v>426.11869999999999</v>
      </c>
      <c r="V57" s="74">
        <v>72.059128168471275</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16.694220000000001</v>
      </c>
      <c r="E58" s="74">
        <v>16.58052</v>
      </c>
      <c r="F58" s="74">
        <v>18.872479999999999</v>
      </c>
      <c r="G58" s="74">
        <v>22.096970000000002</v>
      </c>
      <c r="H58" s="74">
        <v>24.634049999999998</v>
      </c>
      <c r="I58" s="74">
        <v>26.152819999999998</v>
      </c>
      <c r="J58" s="74">
        <v>34.621259999999999</v>
      </c>
      <c r="K58" s="74">
        <v>37.092519999999993</v>
      </c>
      <c r="L58" s="74">
        <v>36.055870000000006</v>
      </c>
      <c r="M58" s="74">
        <v>34.681919999999998</v>
      </c>
      <c r="N58" s="74">
        <v>40.699629999999999</v>
      </c>
      <c r="O58" s="74">
        <v>52.676960000000001</v>
      </c>
      <c r="P58" s="74">
        <v>74.435339999999997</v>
      </c>
      <c r="Q58" s="74">
        <v>84.763800000000003</v>
      </c>
      <c r="R58" s="74">
        <v>109.6212</v>
      </c>
      <c r="S58" s="74">
        <v>124.2692</v>
      </c>
      <c r="T58" s="74">
        <v>159.48099999999999</v>
      </c>
      <c r="U58" s="74">
        <v>165.22720000000001</v>
      </c>
      <c r="V58" s="74">
        <v>27.940871831528725</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7.1743500000000004</v>
      </c>
      <c r="E59" s="74">
        <v>6.8833100000000007</v>
      </c>
      <c r="F59" s="74">
        <v>6.7945000000000002</v>
      </c>
      <c r="G59" s="74">
        <v>9.145290000000001</v>
      </c>
      <c r="H59" s="74">
        <v>9.9959400000000009</v>
      </c>
      <c r="I59" s="74">
        <v>15.53533</v>
      </c>
      <c r="J59" s="74">
        <v>23.667330000000003</v>
      </c>
      <c r="K59" s="74">
        <v>23.330279999999998</v>
      </c>
      <c r="L59" s="74">
        <v>23.22542</v>
      </c>
      <c r="M59" s="74">
        <v>25.308709999999998</v>
      </c>
      <c r="N59" s="74">
        <v>28.285450000000001</v>
      </c>
      <c r="O59" s="74">
        <v>35.28004</v>
      </c>
      <c r="P59" s="74">
        <v>38.096910000000001</v>
      </c>
      <c r="Q59" s="74">
        <v>43.444019999999995</v>
      </c>
      <c r="R59" s="74">
        <v>41.47504</v>
      </c>
      <c r="S59" s="74">
        <v>36.30339</v>
      </c>
      <c r="T59" s="74">
        <v>42.569029999999998</v>
      </c>
      <c r="U59" s="74">
        <v>44.973260000000003</v>
      </c>
      <c r="V59" s="74">
        <v>7.605237476069421</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6.9383329999999992</v>
      </c>
      <c r="E60" s="74">
        <v>11.31358</v>
      </c>
      <c r="F60" s="74">
        <v>13.563280000000001</v>
      </c>
      <c r="G60" s="74">
        <v>27.744169999999997</v>
      </c>
      <c r="H60" s="74">
        <v>29.562450000000002</v>
      </c>
      <c r="I60" s="74">
        <v>33.172539999999998</v>
      </c>
      <c r="J60" s="74">
        <v>43.301749999999998</v>
      </c>
      <c r="K60" s="74">
        <v>50.133240000000001</v>
      </c>
      <c r="L60" s="74">
        <v>56.258589999999998</v>
      </c>
      <c r="M60" s="74">
        <v>54.858510000000003</v>
      </c>
      <c r="N60" s="74">
        <v>58.526600000000002</v>
      </c>
      <c r="O60" s="74">
        <v>58.721959999999996</v>
      </c>
      <c r="P60" s="74">
        <v>68.484610000000004</v>
      </c>
      <c r="Q60" s="74">
        <v>64.232089999999999</v>
      </c>
      <c r="R60" s="74">
        <v>65.530940000000001</v>
      </c>
      <c r="S60" s="74">
        <v>60.157249999999998</v>
      </c>
      <c r="T60" s="74">
        <v>55.28698</v>
      </c>
      <c r="U60" s="74">
        <v>65.133629999999997</v>
      </c>
      <c r="V60" s="74">
        <v>11.014472240358815</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13.70589</v>
      </c>
      <c r="E61" s="74">
        <v>15.551399999999999</v>
      </c>
      <c r="F61" s="74">
        <v>18.701820000000001</v>
      </c>
      <c r="G61" s="74">
        <v>19.81277</v>
      </c>
      <c r="H61" s="74">
        <v>22.50421</v>
      </c>
      <c r="I61" s="74">
        <v>22.614630000000002</v>
      </c>
      <c r="J61" s="74">
        <v>23.052479999999999</v>
      </c>
      <c r="K61" s="74">
        <v>20.721119999999999</v>
      </c>
      <c r="L61" s="74">
        <v>19.405639999999998</v>
      </c>
      <c r="M61" s="74">
        <v>20.096990000000002</v>
      </c>
      <c r="N61" s="74">
        <v>17.521729999999998</v>
      </c>
      <c r="O61" s="74">
        <v>16.330120000000001</v>
      </c>
      <c r="P61" s="74">
        <v>16.774560000000001</v>
      </c>
      <c r="Q61" s="74">
        <v>19.236509999999999</v>
      </c>
      <c r="R61" s="74">
        <v>12.37931</v>
      </c>
      <c r="S61" s="74">
        <v>7.7827169999999999</v>
      </c>
      <c r="T61" s="74">
        <v>5.1306560000000001</v>
      </c>
      <c r="U61" s="74">
        <v>5.6540349999999995</v>
      </c>
      <c r="V61" s="74">
        <v>0.95612990637121176</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2.746343</v>
      </c>
      <c r="E62" s="74">
        <v>2.016613</v>
      </c>
      <c r="F62" s="74">
        <v>2.0528330000000001</v>
      </c>
      <c r="G62" s="74">
        <v>3.4909879999999998</v>
      </c>
      <c r="H62" s="74">
        <v>3.9053899999999997</v>
      </c>
      <c r="I62" s="74">
        <v>4.7949149999999996</v>
      </c>
      <c r="J62" s="74">
        <v>5.2743000000000002</v>
      </c>
      <c r="K62" s="74">
        <v>6.5697049999999999</v>
      </c>
      <c r="L62" s="74">
        <v>7.7671019999999995</v>
      </c>
      <c r="M62" s="74">
        <v>8.1261080000000003</v>
      </c>
      <c r="N62" s="74">
        <v>8.3498210000000004</v>
      </c>
      <c r="O62" s="74">
        <v>8.694979</v>
      </c>
      <c r="P62" s="74">
        <v>9.236422000000001</v>
      </c>
      <c r="Q62" s="74">
        <v>11.13167</v>
      </c>
      <c r="R62" s="74">
        <v>11.15419</v>
      </c>
      <c r="S62" s="74">
        <v>4.9633329999999996</v>
      </c>
      <c r="T62" s="74">
        <v>5.8672240000000002</v>
      </c>
      <c r="U62" s="74">
        <v>9.9083199999999998</v>
      </c>
      <c r="V62" s="74">
        <v>1.6755540200752217</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v>
      </c>
      <c r="E63" s="74">
        <v>0</v>
      </c>
      <c r="F63" s="74">
        <v>0</v>
      </c>
      <c r="G63" s="74">
        <v>0</v>
      </c>
      <c r="H63" s="74">
        <v>0</v>
      </c>
      <c r="I63" s="74">
        <v>0</v>
      </c>
      <c r="J63" s="74">
        <v>0</v>
      </c>
      <c r="K63" s="74">
        <v>0</v>
      </c>
      <c r="L63" s="74">
        <v>0</v>
      </c>
      <c r="M63" s="74">
        <v>16.961320000000001</v>
      </c>
      <c r="N63" s="74">
        <v>24.374410000000001</v>
      </c>
      <c r="O63" s="74">
        <v>31.0306</v>
      </c>
      <c r="P63" s="74">
        <v>35.566429999999997</v>
      </c>
      <c r="Q63" s="74">
        <v>39.55921</v>
      </c>
      <c r="R63" s="74">
        <v>46.979879999999994</v>
      </c>
      <c r="S63" s="74">
        <v>55.514760000000003</v>
      </c>
      <c r="T63" s="74">
        <v>59.147059999999996</v>
      </c>
      <c r="U63" s="74">
        <v>60.164499999999997</v>
      </c>
      <c r="V63" s="74">
        <v>10.174163717039383</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5803.2487065400001</v>
      </c>
      <c r="E64" s="71">
        <v>5697.8138558099999</v>
      </c>
      <c r="F64" s="71">
        <v>5783.8341159499996</v>
      </c>
      <c r="G64" s="71">
        <v>5603.0338768900001</v>
      </c>
      <c r="H64" s="71">
        <v>5210.8994426899999</v>
      </c>
      <c r="I64" s="71">
        <v>5445.8669508900002</v>
      </c>
      <c r="J64" s="71">
        <v>5237.9827205499996</v>
      </c>
      <c r="K64" s="71">
        <v>5048.93818199</v>
      </c>
      <c r="L64" s="71">
        <v>5152.6707492000005</v>
      </c>
      <c r="M64" s="71">
        <v>5193.8014371100007</v>
      </c>
      <c r="N64" s="71">
        <v>5047.3179507900004</v>
      </c>
      <c r="O64" s="71">
        <v>4954.6090276699997</v>
      </c>
      <c r="P64" s="71">
        <v>4891.0883990399998</v>
      </c>
      <c r="Q64" s="71">
        <v>5001.4740261399993</v>
      </c>
      <c r="R64" s="71">
        <v>4891.9265492100003</v>
      </c>
      <c r="S64" s="71">
        <v>4372.8125972600001</v>
      </c>
      <c r="T64" s="71">
        <v>4677.20779064</v>
      </c>
      <c r="U64" s="71">
        <v>4735.3868314900001</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372</v>
      </c>
      <c r="E65" s="71">
        <v>355.35</v>
      </c>
      <c r="F65" s="71">
        <v>353.60999999999996</v>
      </c>
      <c r="G65" s="71">
        <v>342.13</v>
      </c>
      <c r="H65" s="71">
        <v>326.68</v>
      </c>
      <c r="I65" s="71">
        <v>332.40999999999997</v>
      </c>
      <c r="J65" s="71">
        <v>314.84000000000003</v>
      </c>
      <c r="K65" s="71">
        <v>296.70999999999998</v>
      </c>
      <c r="L65" s="71">
        <v>297.33</v>
      </c>
      <c r="M65" s="71">
        <v>293</v>
      </c>
      <c r="N65" s="71">
        <v>277.22999999999996</v>
      </c>
      <c r="O65" s="71">
        <v>267.67999999999995</v>
      </c>
      <c r="P65" s="71">
        <v>258.41999999999996</v>
      </c>
      <c r="Q65" s="71">
        <v>256.75</v>
      </c>
      <c r="R65" s="71">
        <v>245.51000000000002</v>
      </c>
      <c r="S65" s="71">
        <v>227.19</v>
      </c>
      <c r="T65" s="71">
        <v>229.97</v>
      </c>
      <c r="U65" s="71">
        <v>228.11</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89.690000000000012</v>
      </c>
      <c r="E66" s="71">
        <v>86.98</v>
      </c>
      <c r="F66" s="71">
        <v>86.46</v>
      </c>
      <c r="G66" s="71">
        <v>84.41</v>
      </c>
      <c r="H66" s="71">
        <v>82.199999999999989</v>
      </c>
      <c r="I66" s="71">
        <v>83.41</v>
      </c>
      <c r="J66" s="71">
        <v>80.180000000000007</v>
      </c>
      <c r="K66" s="71">
        <v>76.27000000000001</v>
      </c>
      <c r="L66" s="71">
        <v>77.94</v>
      </c>
      <c r="M66" s="71">
        <v>76.88000000000001</v>
      </c>
      <c r="N66" s="71">
        <v>74.88</v>
      </c>
      <c r="O66" s="71">
        <v>73.84</v>
      </c>
      <c r="P66" s="71">
        <v>71.970000000000013</v>
      </c>
      <c r="Q66" s="71">
        <v>72.77</v>
      </c>
      <c r="R66" s="71">
        <v>70.849999999999994</v>
      </c>
      <c r="S66" s="71">
        <v>67.400000000000006</v>
      </c>
      <c r="T66" s="71">
        <v>67.180000000000007</v>
      </c>
      <c r="U66" s="71">
        <v>67.210000000000008</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148.60999999999999</v>
      </c>
      <c r="E67" s="75">
        <v>143.22</v>
      </c>
      <c r="F67" s="75">
        <v>142.87</v>
      </c>
      <c r="G67" s="75">
        <v>139</v>
      </c>
      <c r="H67" s="75">
        <v>135.67000000000002</v>
      </c>
      <c r="I67" s="75">
        <v>135.28</v>
      </c>
      <c r="J67" s="75">
        <v>131.67999999999998</v>
      </c>
      <c r="K67" s="75">
        <v>126.48</v>
      </c>
      <c r="L67" s="75">
        <v>126.42</v>
      </c>
      <c r="M67" s="75">
        <v>125.08</v>
      </c>
      <c r="N67" s="75">
        <v>120.42</v>
      </c>
      <c r="O67" s="75">
        <v>117.17</v>
      </c>
      <c r="P67" s="75">
        <v>114.21000000000001</v>
      </c>
      <c r="Q67" s="75">
        <v>114.09</v>
      </c>
      <c r="R67" s="75">
        <v>111.50999999999999</v>
      </c>
      <c r="S67" s="75">
        <v>106.25999999999999</v>
      </c>
      <c r="T67" s="75">
        <v>105.45</v>
      </c>
      <c r="U67" s="75">
        <v>105.13</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1A00-000000000000}"/>
  </hyperlinks>
  <pageMargins left="0.18" right="0.25" top="0.75" bottom="0.75" header="0.3" footer="0.3"/>
  <pageSetup paperSize="9" scale="27"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29">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190.68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274</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180.65742874</v>
      </c>
      <c r="E4" s="66">
        <v>183.62823127999999</v>
      </c>
      <c r="F4" s="66">
        <v>182.85187296000001</v>
      </c>
      <c r="G4" s="66">
        <v>183.89054042000001</v>
      </c>
      <c r="H4" s="66">
        <v>179.94604978999999</v>
      </c>
      <c r="I4" s="66">
        <v>178.58552361</v>
      </c>
      <c r="J4" s="66">
        <v>187.01090245</v>
      </c>
      <c r="K4" s="66">
        <v>191.78635487</v>
      </c>
      <c r="L4" s="66">
        <v>192.08378070000001</v>
      </c>
      <c r="M4" s="66">
        <v>188.43177347</v>
      </c>
      <c r="N4" s="66">
        <v>184.95851354000001</v>
      </c>
      <c r="O4" s="66">
        <v>184.91896324999999</v>
      </c>
      <c r="P4" s="66">
        <v>180.70709504999999</v>
      </c>
      <c r="Q4" s="66">
        <v>184.97855815</v>
      </c>
      <c r="R4" s="66">
        <v>183.49926597999999</v>
      </c>
      <c r="S4" s="66">
        <v>174.28517381</v>
      </c>
      <c r="T4" s="66">
        <v>183.30776591</v>
      </c>
      <c r="U4" s="66">
        <v>190.68415257999999</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102.08507899999999</v>
      </c>
      <c r="E5" s="74">
        <v>99.129217600000004</v>
      </c>
      <c r="F5" s="74">
        <v>99.568334000000007</v>
      </c>
      <c r="G5" s="74">
        <v>103.0794222</v>
      </c>
      <c r="H5" s="74">
        <v>98.474196500000005</v>
      </c>
      <c r="I5" s="74">
        <v>94.478621199999992</v>
      </c>
      <c r="J5" s="74">
        <v>97.824701499999989</v>
      </c>
      <c r="K5" s="74">
        <v>102.62413710000001</v>
      </c>
      <c r="L5" s="74">
        <v>98.8960048</v>
      </c>
      <c r="M5" s="74">
        <v>96.843249400000005</v>
      </c>
      <c r="N5" s="74">
        <v>90.410445199999998</v>
      </c>
      <c r="O5" s="74">
        <v>87.973557499999998</v>
      </c>
      <c r="P5" s="74">
        <v>85.853746000000001</v>
      </c>
      <c r="Q5" s="74">
        <v>79.839622419999998</v>
      </c>
      <c r="R5" s="74">
        <v>83.073463140000001</v>
      </c>
      <c r="S5" s="74">
        <v>69.017110700000003</v>
      </c>
      <c r="T5" s="74">
        <v>78.461769230000002</v>
      </c>
      <c r="U5" s="74">
        <v>82.597588209999998</v>
      </c>
      <c r="V5" s="74">
        <v>43.316440874837177</v>
      </c>
      <c r="AD5" s="113"/>
      <c r="AE5" s="113"/>
      <c r="AO5" s="114" t="s">
        <v>320</v>
      </c>
      <c r="AP5" s="115">
        <f t="shared" ref="AP5:BF5" si="0">+E4/D4-1</f>
        <v>1.6444397336549788E-2</v>
      </c>
      <c r="AQ5" s="115">
        <f t="shared" si="0"/>
        <v>-4.227881053954996E-3</v>
      </c>
      <c r="AR5" s="115">
        <f t="shared" si="0"/>
        <v>5.6803763789021744E-3</v>
      </c>
      <c r="AS5" s="115">
        <f t="shared" si="0"/>
        <v>-2.1450209570274437E-2</v>
      </c>
      <c r="AT5" s="115">
        <f t="shared" si="0"/>
        <v>-7.5607449098646917E-3</v>
      </c>
      <c r="AU5" s="115">
        <f t="shared" si="0"/>
        <v>4.7178397608529377E-2</v>
      </c>
      <c r="AV5" s="115">
        <f t="shared" si="0"/>
        <v>2.5535689938060102E-2</v>
      </c>
      <c r="AW5" s="115">
        <f t="shared" si="0"/>
        <v>1.5508185147041775E-3</v>
      </c>
      <c r="AX5" s="115">
        <f t="shared" si="0"/>
        <v>-1.9012574704075469E-2</v>
      </c>
      <c r="AY5" s="115">
        <f t="shared" si="0"/>
        <v>-1.8432453646427982E-2</v>
      </c>
      <c r="AZ5" s="115">
        <f t="shared" si="0"/>
        <v>-2.1383330371260723E-4</v>
      </c>
      <c r="BA5" s="115">
        <f t="shared" si="0"/>
        <v>-2.2776832218693532E-2</v>
      </c>
      <c r="BB5" s="115">
        <f t="shared" si="0"/>
        <v>2.3637495245098838E-2</v>
      </c>
      <c r="BC5" s="115">
        <f t="shared" si="0"/>
        <v>-7.997100771000909E-3</v>
      </c>
      <c r="BD5" s="115">
        <f t="shared" si="0"/>
        <v>-5.0213237207195394E-2</v>
      </c>
      <c r="BE5" s="115">
        <f t="shared" si="0"/>
        <v>5.1769131606318464E-2</v>
      </c>
      <c r="BF5" s="115">
        <f t="shared" si="0"/>
        <v>4.0240448261322559E-2</v>
      </c>
    </row>
    <row r="6" spans="1:58" s="105" customFormat="1" ht="22.5" customHeight="1" x14ac:dyDescent="0.25">
      <c r="B6" s="111"/>
      <c r="C6" s="72" t="s">
        <v>0</v>
      </c>
      <c r="D6" s="74">
        <v>46.114219510000005</v>
      </c>
      <c r="E6" s="74">
        <v>51.534402249999999</v>
      </c>
      <c r="F6" s="74">
        <v>51.248473940000004</v>
      </c>
      <c r="G6" s="74">
        <v>51.811681700000001</v>
      </c>
      <c r="H6" s="74">
        <v>53.934963620000005</v>
      </c>
      <c r="I6" s="74">
        <v>54.236850390000001</v>
      </c>
      <c r="J6" s="74">
        <v>57.128749159999998</v>
      </c>
      <c r="K6" s="74">
        <v>59.299484239999998</v>
      </c>
      <c r="L6" s="74">
        <v>62.16113361</v>
      </c>
      <c r="M6" s="74">
        <v>60.509639649999997</v>
      </c>
      <c r="N6" s="74">
        <v>64.668150749999995</v>
      </c>
      <c r="O6" s="74">
        <v>66.194258259999998</v>
      </c>
      <c r="P6" s="74">
        <v>62.616750339999996</v>
      </c>
      <c r="Q6" s="74">
        <v>72.513985329999997</v>
      </c>
      <c r="R6" s="74">
        <v>68.661440459999994</v>
      </c>
      <c r="S6" s="74">
        <v>77.35857111</v>
      </c>
      <c r="T6" s="74">
        <v>78.151076329999995</v>
      </c>
      <c r="U6" s="74">
        <v>76.64156285</v>
      </c>
      <c r="V6" s="74">
        <v>40.192937804753157</v>
      </c>
      <c r="AI6" s="23"/>
      <c r="AO6" s="114" t="s">
        <v>319</v>
      </c>
      <c r="AP6" s="115">
        <f t="shared" ref="AP6:BF6" si="1">+E64/D64-1</f>
        <v>4.1215879715206238E-2</v>
      </c>
      <c r="AQ6" s="115">
        <f t="shared" si="1"/>
        <v>6.4869692487521391E-3</v>
      </c>
      <c r="AR6" s="115">
        <f t="shared" si="1"/>
        <v>-7.6926716637985004E-3</v>
      </c>
      <c r="AS6" s="115">
        <f t="shared" si="1"/>
        <v>-1.0073750119284575E-2</v>
      </c>
      <c r="AT6" s="115">
        <f t="shared" si="1"/>
        <v>3.1651157329565249E-2</v>
      </c>
      <c r="AU6" s="115">
        <f t="shared" si="1"/>
        <v>4.1669423994143084E-2</v>
      </c>
      <c r="AV6" s="115">
        <f t="shared" si="1"/>
        <v>5.8082120579590057E-3</v>
      </c>
      <c r="AW6" s="115">
        <f t="shared" si="1"/>
        <v>-1.8210732830799659E-2</v>
      </c>
      <c r="AX6" s="115">
        <f t="shared" si="1"/>
        <v>-3.2419232488671734E-2</v>
      </c>
      <c r="AY6" s="115">
        <f t="shared" si="1"/>
        <v>1.7334912175092754E-2</v>
      </c>
      <c r="AZ6" s="115">
        <f t="shared" si="1"/>
        <v>1.3290882671819437E-2</v>
      </c>
      <c r="BA6" s="115">
        <f t="shared" si="1"/>
        <v>-2.1230539418954919E-3</v>
      </c>
      <c r="BB6" s="115">
        <f t="shared" si="1"/>
        <v>-6.5322863316914948E-2</v>
      </c>
      <c r="BC6" s="115">
        <f t="shared" si="1"/>
        <v>1.4049127625653579E-2</v>
      </c>
      <c r="BD6" s="115">
        <f t="shared" si="1"/>
        <v>-0.16710504871455001</v>
      </c>
      <c r="BE6" s="115">
        <f t="shared" si="1"/>
        <v>0.10110347697895028</v>
      </c>
      <c r="BF6" s="115">
        <f t="shared" si="1"/>
        <v>0.12526462212590594</v>
      </c>
    </row>
    <row r="7" spans="1:58" s="23" customFormat="1" ht="22.5" customHeight="1" x14ac:dyDescent="0.25">
      <c r="B7" s="72"/>
      <c r="C7" s="72" t="s">
        <v>5</v>
      </c>
      <c r="D7" s="74">
        <v>12.156255810000001</v>
      </c>
      <c r="E7" s="74">
        <v>13.057287860000001</v>
      </c>
      <c r="F7" s="74">
        <v>11.88115955</v>
      </c>
      <c r="G7" s="74">
        <v>10.4842418</v>
      </c>
      <c r="H7" s="74">
        <v>10.588791609999999</v>
      </c>
      <c r="I7" s="74">
        <v>13.25739499</v>
      </c>
      <c r="J7" s="74">
        <v>14.547335520000001</v>
      </c>
      <c r="K7" s="74">
        <v>12.716598690000001</v>
      </c>
      <c r="L7" s="74">
        <v>12.911862569999998</v>
      </c>
      <c r="M7" s="74">
        <v>12.651756820000001</v>
      </c>
      <c r="N7" s="74">
        <v>11.44133641</v>
      </c>
      <c r="O7" s="74">
        <v>12.382325909999999</v>
      </c>
      <c r="P7" s="74">
        <v>12.68928975</v>
      </c>
      <c r="Q7" s="74">
        <v>12.27752658</v>
      </c>
      <c r="R7" s="74">
        <v>11.787195990000001</v>
      </c>
      <c r="S7" s="74">
        <v>8.8130726500000005</v>
      </c>
      <c r="T7" s="74">
        <v>8.4146446199999989</v>
      </c>
      <c r="U7" s="74">
        <v>13.527774359999999</v>
      </c>
      <c r="V7" s="74">
        <v>7.0943359356119178</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2.8158478300000001</v>
      </c>
      <c r="E8" s="74">
        <v>2.8317448000000001</v>
      </c>
      <c r="F8" s="74">
        <v>2.7157751299999999</v>
      </c>
      <c r="G8" s="74">
        <v>2.5549812200000002</v>
      </c>
      <c r="H8" s="74">
        <v>2.7366236100000001</v>
      </c>
      <c r="I8" s="74">
        <v>1.53210267</v>
      </c>
      <c r="J8" s="74">
        <v>2.62925393</v>
      </c>
      <c r="K8" s="74">
        <v>2.2855146199999998</v>
      </c>
      <c r="L8" s="74">
        <v>3.0751507999999999</v>
      </c>
      <c r="M8" s="74">
        <v>2.5218842599999998</v>
      </c>
      <c r="N8" s="74">
        <v>3.0170356599999999</v>
      </c>
      <c r="O8" s="74">
        <v>2.7538236</v>
      </c>
      <c r="P8" s="74">
        <v>2.8361750999999997</v>
      </c>
      <c r="Q8" s="74">
        <v>3.5637870499999997</v>
      </c>
      <c r="R8" s="74">
        <v>2.9161811399999999</v>
      </c>
      <c r="S8" s="74">
        <v>2.1189873899999996</v>
      </c>
      <c r="T8" s="74">
        <v>2.2635641099999999</v>
      </c>
      <c r="U8" s="74">
        <v>2.0547800299999999</v>
      </c>
      <c r="V8" s="74">
        <v>1.0775830094941601</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2.3829740000000004</v>
      </c>
      <c r="E9" s="74">
        <v>2.6183560000000003</v>
      </c>
      <c r="F9" s="74">
        <v>2.3512399999999998</v>
      </c>
      <c r="G9" s="74">
        <v>3.3706840000000002</v>
      </c>
      <c r="H9" s="74">
        <v>2.2977479999999999</v>
      </c>
      <c r="I9" s="74">
        <v>3.1932659999999999</v>
      </c>
      <c r="J9" s="74">
        <v>3.117156</v>
      </c>
      <c r="K9" s="74">
        <v>2.7419380000000002</v>
      </c>
      <c r="L9" s="74">
        <v>2.408172</v>
      </c>
      <c r="M9" s="74">
        <v>3.3447979999999999</v>
      </c>
      <c r="N9" s="74">
        <v>2.6500900000000001</v>
      </c>
      <c r="O9" s="74">
        <v>2.639942</v>
      </c>
      <c r="P9" s="74">
        <v>2.7503918000000001</v>
      </c>
      <c r="Q9" s="74">
        <v>2.7972359999999998</v>
      </c>
      <c r="R9" s="74">
        <v>2.0395759999999998</v>
      </c>
      <c r="S9" s="74">
        <v>2.3062620000000003</v>
      </c>
      <c r="T9" s="74">
        <v>2.98567465</v>
      </c>
      <c r="U9" s="74">
        <v>3.05961303</v>
      </c>
      <c r="V9" s="74">
        <v>1.6045449968456942</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8.8849333799999997</v>
      </c>
      <c r="E10" s="74">
        <v>8.6766322999999996</v>
      </c>
      <c r="F10" s="74">
        <v>8.6904856000000006</v>
      </c>
      <c r="G10" s="74">
        <v>8.5375738299999995</v>
      </c>
      <c r="H10" s="74">
        <v>7.9794052600000001</v>
      </c>
      <c r="I10" s="74">
        <v>8.11781884</v>
      </c>
      <c r="J10" s="74">
        <v>7.9779005100000004</v>
      </c>
      <c r="K10" s="74">
        <v>8.36369103</v>
      </c>
      <c r="L10" s="74">
        <v>8.9552030499999997</v>
      </c>
      <c r="M10" s="74">
        <v>8.7396887000000003</v>
      </c>
      <c r="N10" s="74">
        <v>8.6264260300000011</v>
      </c>
      <c r="O10" s="74">
        <v>8.6677231900000002</v>
      </c>
      <c r="P10" s="74">
        <v>9.6728995300000005</v>
      </c>
      <c r="Q10" s="74">
        <v>8.6006063400000006</v>
      </c>
      <c r="R10" s="74">
        <v>8.718837090000001</v>
      </c>
      <c r="S10" s="74">
        <v>8.7688761700000004</v>
      </c>
      <c r="T10" s="74">
        <v>7.1290714399999997</v>
      </c>
      <c r="U10" s="74">
        <v>6.9968041599999999</v>
      </c>
      <c r="V10" s="74">
        <v>3.6693160209339091</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2.408E-3</v>
      </c>
      <c r="E11" s="74">
        <v>5.934E-3</v>
      </c>
      <c r="F11" s="74">
        <v>2.3306E-2</v>
      </c>
      <c r="G11" s="74">
        <v>2.4768000000000002E-2</v>
      </c>
      <c r="H11" s="74">
        <v>5.3578000000000001E-2</v>
      </c>
      <c r="I11" s="74">
        <v>0.10922</v>
      </c>
      <c r="J11" s="74">
        <v>0.14525400000000002</v>
      </c>
      <c r="K11" s="74">
        <v>0.32310200000000006</v>
      </c>
      <c r="L11" s="74">
        <v>0.36902600000000002</v>
      </c>
      <c r="M11" s="74">
        <v>0.57164199999999998</v>
      </c>
      <c r="N11" s="74">
        <v>0.77262399999999998</v>
      </c>
      <c r="O11" s="74">
        <v>0.93241200000000002</v>
      </c>
      <c r="P11" s="74">
        <v>0.99130737999999996</v>
      </c>
      <c r="Q11" s="74">
        <v>1.2246400000000002</v>
      </c>
      <c r="R11" s="74">
        <v>2.0585820000000004</v>
      </c>
      <c r="S11" s="74">
        <v>2.478262</v>
      </c>
      <c r="T11" s="74">
        <v>2.8120391900000001</v>
      </c>
      <c r="U11" s="74">
        <v>2.7046096799999999</v>
      </c>
      <c r="V11" s="74">
        <v>1.4183715025113599</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6.2157112099999949</v>
      </c>
      <c r="E12" s="70">
        <v>5.7746564699999965</v>
      </c>
      <c r="F12" s="70">
        <v>6.3730987400000174</v>
      </c>
      <c r="G12" s="70">
        <v>4.0271876700000178</v>
      </c>
      <c r="H12" s="70">
        <v>3.8807431899999756</v>
      </c>
      <c r="I12" s="70">
        <v>3.6602495200000078</v>
      </c>
      <c r="J12" s="70">
        <v>3.640551830000021</v>
      </c>
      <c r="K12" s="70">
        <v>3.4318891899999642</v>
      </c>
      <c r="L12" s="70">
        <v>3.3072278700000197</v>
      </c>
      <c r="M12" s="70">
        <v>3.2491146400000162</v>
      </c>
      <c r="N12" s="70">
        <v>3.3724054900000056</v>
      </c>
      <c r="O12" s="70">
        <v>3.3749207900000044</v>
      </c>
      <c r="P12" s="70">
        <v>3.2965351500000111</v>
      </c>
      <c r="Q12" s="70">
        <v>4.1611544300000105</v>
      </c>
      <c r="R12" s="70">
        <v>4.2439901600000098</v>
      </c>
      <c r="S12" s="70">
        <v>3.4240317899999866</v>
      </c>
      <c r="T12" s="70">
        <v>3.0899263400000336</v>
      </c>
      <c r="U12" s="70">
        <v>3.1014202599999976</v>
      </c>
      <c r="V12" s="70">
        <v>1.6264698550126351</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107.07422853999999</v>
      </c>
      <c r="E13" s="71">
        <v>112.53750607000001</v>
      </c>
      <c r="F13" s="71">
        <v>114.44509212</v>
      </c>
      <c r="G13" s="71">
        <v>117.45023924</v>
      </c>
      <c r="H13" s="71">
        <v>111.83074007</v>
      </c>
      <c r="I13" s="71">
        <v>118.12420251</v>
      </c>
      <c r="J13" s="71">
        <v>121.40042855999999</v>
      </c>
      <c r="K13" s="71">
        <v>120.38346152</v>
      </c>
      <c r="L13" s="71">
        <v>120.91189952000001</v>
      </c>
      <c r="M13" s="71">
        <v>120.13064122999999</v>
      </c>
      <c r="N13" s="71">
        <v>121.13672167</v>
      </c>
      <c r="O13" s="71">
        <v>123.36854799000001</v>
      </c>
      <c r="P13" s="71">
        <v>124.49382441</v>
      </c>
      <c r="Q13" s="71">
        <v>115.3896712</v>
      </c>
      <c r="R13" s="71">
        <v>117.29259463000001</v>
      </c>
      <c r="S13" s="71">
        <v>97.818587899999997</v>
      </c>
      <c r="T13" s="71">
        <v>107.61020345</v>
      </c>
      <c r="U13" s="71">
        <v>122.43782472000001</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67.479265400000003</v>
      </c>
      <c r="E14" s="74">
        <v>70.53242019999999</v>
      </c>
      <c r="F14" s="74">
        <v>73.509870899999996</v>
      </c>
      <c r="G14" s="74">
        <v>74.51015790000001</v>
      </c>
      <c r="H14" s="74">
        <v>72.304587100000006</v>
      </c>
      <c r="I14" s="74">
        <v>74.509362599999989</v>
      </c>
      <c r="J14" s="74">
        <v>74.212206699999996</v>
      </c>
      <c r="K14" s="74">
        <v>73.311073999999991</v>
      </c>
      <c r="L14" s="74">
        <v>72.349659400000007</v>
      </c>
      <c r="M14" s="74">
        <v>73.066605299999992</v>
      </c>
      <c r="N14" s="74">
        <v>72.711471500000002</v>
      </c>
      <c r="O14" s="74">
        <v>75.241100799999998</v>
      </c>
      <c r="P14" s="74">
        <v>72.98104330000001</v>
      </c>
      <c r="Q14" s="74">
        <v>68.943121300000001</v>
      </c>
      <c r="R14" s="74">
        <v>70.053243379999998</v>
      </c>
      <c r="S14" s="74">
        <v>53.663106339999999</v>
      </c>
      <c r="T14" s="74">
        <v>63.642325380000003</v>
      </c>
      <c r="U14" s="74">
        <v>75.219146530000003</v>
      </c>
      <c r="V14" s="74">
        <v>61.43456623965411</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11.97631936</v>
      </c>
      <c r="E15" s="74">
        <v>13.01066485</v>
      </c>
      <c r="F15" s="74">
        <v>12.40798049</v>
      </c>
      <c r="G15" s="74">
        <v>13.053663269999999</v>
      </c>
      <c r="H15" s="74">
        <v>11.787147769999999</v>
      </c>
      <c r="I15" s="74">
        <v>13.013146750000001</v>
      </c>
      <c r="J15" s="74">
        <v>14.06464014</v>
      </c>
      <c r="K15" s="74">
        <v>14.71192272</v>
      </c>
      <c r="L15" s="74">
        <v>15.48755237</v>
      </c>
      <c r="M15" s="74">
        <v>14.77028335</v>
      </c>
      <c r="N15" s="74">
        <v>14.493897989999999</v>
      </c>
      <c r="O15" s="74">
        <v>15.089514400000001</v>
      </c>
      <c r="P15" s="74">
        <v>15.953228999999999</v>
      </c>
      <c r="Q15" s="74">
        <v>12.96508047</v>
      </c>
      <c r="R15" s="74">
        <v>13.007534100000001</v>
      </c>
      <c r="S15" s="74">
        <v>11.7366247</v>
      </c>
      <c r="T15" s="74">
        <v>10.217795480000001</v>
      </c>
      <c r="U15" s="74">
        <v>10.294360319999999</v>
      </c>
      <c r="V15" s="74">
        <v>8.4078268652207058</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3.4708281699999999</v>
      </c>
      <c r="E16" s="74">
        <v>4.5423078299999995</v>
      </c>
      <c r="F16" s="74">
        <v>3.33794814</v>
      </c>
      <c r="G16" s="74">
        <v>4.2516192799999999</v>
      </c>
      <c r="H16" s="74">
        <v>2.71826715</v>
      </c>
      <c r="I16" s="74">
        <v>4.8431101099999996</v>
      </c>
      <c r="J16" s="74">
        <v>5.7203391300000002</v>
      </c>
      <c r="K16" s="74">
        <v>3.7924715500000001</v>
      </c>
      <c r="L16" s="74">
        <v>4.5540024999999993</v>
      </c>
      <c r="M16" s="74">
        <v>3.4400077099999997</v>
      </c>
      <c r="N16" s="74">
        <v>4.6471741499999997</v>
      </c>
      <c r="O16" s="74">
        <v>2.6205602800000003</v>
      </c>
      <c r="P16" s="74">
        <v>4.1516817399999999</v>
      </c>
      <c r="Q16" s="74">
        <v>3.2256624700000001</v>
      </c>
      <c r="R16" s="74">
        <v>3.1094241600000001</v>
      </c>
      <c r="S16" s="74">
        <v>2.9128105399999997</v>
      </c>
      <c r="T16" s="74">
        <v>4.9732470599999994</v>
      </c>
      <c r="U16" s="74">
        <v>7.9955345500000004</v>
      </c>
      <c r="V16" s="74">
        <v>6.5302814455294245</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16.311792000000001</v>
      </c>
      <c r="E17" s="74">
        <v>16.680388000000001</v>
      </c>
      <c r="F17" s="74">
        <v>17.516308000000002</v>
      </c>
      <c r="G17" s="74">
        <v>17.975977999999998</v>
      </c>
      <c r="H17" s="74">
        <v>17.704045999999998</v>
      </c>
      <c r="I17" s="74">
        <v>18.549684000000003</v>
      </c>
      <c r="J17" s="74">
        <v>20.108262</v>
      </c>
      <c r="K17" s="74">
        <v>21.303060000000002</v>
      </c>
      <c r="L17" s="74">
        <v>20.766419999999997</v>
      </c>
      <c r="M17" s="74">
        <v>21.690919999999998</v>
      </c>
      <c r="N17" s="74">
        <v>22.140700000000002</v>
      </c>
      <c r="O17" s="74">
        <v>23.251562000000003</v>
      </c>
      <c r="P17" s="74">
        <v>23.38523326</v>
      </c>
      <c r="Q17" s="74">
        <v>23.529026640000001</v>
      </c>
      <c r="R17" s="74">
        <v>24.086492999999997</v>
      </c>
      <c r="S17" s="74">
        <v>22.261272000000002</v>
      </c>
      <c r="T17" s="74">
        <v>22.764696140000002</v>
      </c>
      <c r="U17" s="74">
        <v>23.279858370000003</v>
      </c>
      <c r="V17" s="74">
        <v>19.013616440212104</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8.45529E-2</v>
      </c>
      <c r="E18" s="74">
        <v>9.429797999999999E-2</v>
      </c>
      <c r="F18" s="74">
        <v>0.10884395000000001</v>
      </c>
      <c r="G18" s="74">
        <v>7.8056180000000003E-2</v>
      </c>
      <c r="H18" s="74">
        <v>9.5707200000000006E-2</v>
      </c>
      <c r="I18" s="74">
        <v>0.11600945</v>
      </c>
      <c r="J18" s="74">
        <v>0.13530852999999998</v>
      </c>
      <c r="K18" s="74">
        <v>0.1535089</v>
      </c>
      <c r="L18" s="74">
        <v>0.17283186</v>
      </c>
      <c r="M18" s="74">
        <v>0.19260864</v>
      </c>
      <c r="N18" s="74">
        <v>0.21704300000000001</v>
      </c>
      <c r="O18" s="74">
        <v>0.24314930000000001</v>
      </c>
      <c r="P18" s="74">
        <v>0.26005988000000002</v>
      </c>
      <c r="Q18" s="74">
        <v>0.29930293999999996</v>
      </c>
      <c r="R18" s="74">
        <v>0.32951746000000004</v>
      </c>
      <c r="S18" s="74">
        <v>0.38884780000000002</v>
      </c>
      <c r="T18" s="74">
        <v>0.38667024999999999</v>
      </c>
      <c r="U18" s="74">
        <v>0.39724614000000003</v>
      </c>
      <c r="V18" s="74">
        <v>0.32444723753337851</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7.7514707099999995</v>
      </c>
      <c r="E19" s="74">
        <v>7.6774272099999994</v>
      </c>
      <c r="F19" s="74">
        <v>7.5641406500000006</v>
      </c>
      <c r="G19" s="74">
        <v>7.5807646100000001</v>
      </c>
      <c r="H19" s="74">
        <v>7.2209848599999997</v>
      </c>
      <c r="I19" s="74">
        <v>7.0928896000000003</v>
      </c>
      <c r="J19" s="74">
        <v>7.1596720600000001</v>
      </c>
      <c r="K19" s="74">
        <v>7.11142436</v>
      </c>
      <c r="L19" s="74">
        <v>7.5814333899999999</v>
      </c>
      <c r="M19" s="74">
        <v>6.9702162400000001</v>
      </c>
      <c r="N19" s="74">
        <v>6.9264350400000003</v>
      </c>
      <c r="O19" s="74">
        <v>6.9226612100000002</v>
      </c>
      <c r="P19" s="74">
        <v>7.7625772299999998</v>
      </c>
      <c r="Q19" s="74">
        <v>6.42747739</v>
      </c>
      <c r="R19" s="74">
        <v>6.70638253</v>
      </c>
      <c r="S19" s="74">
        <v>6.8559265199999997</v>
      </c>
      <c r="T19" s="74">
        <v>5.6254691499999998</v>
      </c>
      <c r="U19" s="74">
        <v>5.2516788100000005</v>
      </c>
      <c r="V19" s="74">
        <v>4.2892617718502706</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21.566047999999999</v>
      </c>
      <c r="E20" s="71">
        <v>22.170972000000003</v>
      </c>
      <c r="F20" s="71">
        <v>22.813306000000001</v>
      </c>
      <c r="G20" s="71">
        <v>23.161090000000002</v>
      </c>
      <c r="H20" s="71">
        <v>23.026758000000001</v>
      </c>
      <c r="I20" s="71">
        <v>23.696268</v>
      </c>
      <c r="J20" s="71">
        <v>26.036414000000001</v>
      </c>
      <c r="K20" s="71">
        <v>26.421607999999999</v>
      </c>
      <c r="L20" s="71">
        <v>25.570036000000002</v>
      </c>
      <c r="M20" s="71">
        <v>25.928656</v>
      </c>
      <c r="N20" s="71">
        <v>26.721232000000001</v>
      </c>
      <c r="O20" s="71">
        <v>27.568504000000001</v>
      </c>
      <c r="P20" s="71">
        <v>27.697360980000003</v>
      </c>
      <c r="Q20" s="71">
        <v>30.752964459999998</v>
      </c>
      <c r="R20" s="71">
        <v>29.599135999999998</v>
      </c>
      <c r="S20" s="71">
        <v>27.051214000000002</v>
      </c>
      <c r="T20" s="71">
        <v>28.017196779999999</v>
      </c>
      <c r="U20" s="71">
        <v>28.758204119999998</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5.8883339999999995</v>
      </c>
      <c r="E21" s="74">
        <v>4.8325979999999999</v>
      </c>
      <c r="F21" s="74">
        <v>4.6200060000000001</v>
      </c>
      <c r="G21" s="74">
        <v>4.359254</v>
      </c>
      <c r="H21" s="74">
        <v>4.0293580000000002</v>
      </c>
      <c r="I21" s="74">
        <v>3.8344819999999999</v>
      </c>
      <c r="J21" s="74">
        <v>4.2352420000000004</v>
      </c>
      <c r="K21" s="74">
        <v>4.8315659999999996</v>
      </c>
      <c r="L21" s="74">
        <v>4.1384920000000003</v>
      </c>
      <c r="M21" s="74">
        <v>2.8385160000000003</v>
      </c>
      <c r="N21" s="74">
        <v>2.7156219999999998</v>
      </c>
      <c r="O21" s="74">
        <v>2.9176359999999999</v>
      </c>
      <c r="P21" s="74">
        <v>3.3108279999999999</v>
      </c>
      <c r="Q21" s="74">
        <v>4.0579960000000002</v>
      </c>
      <c r="R21" s="74">
        <v>3.9000140000000001</v>
      </c>
      <c r="S21" s="74">
        <v>3.962364</v>
      </c>
      <c r="T21" s="74">
        <v>5.3343533399999998</v>
      </c>
      <c r="U21" s="74">
        <v>5.0938060800000002</v>
      </c>
      <c r="V21" s="74">
        <v>17.71253190479128</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8.6552119999999988</v>
      </c>
      <c r="E22" s="74">
        <v>10.270721999999999</v>
      </c>
      <c r="F22" s="74">
        <v>11.360513999999998</v>
      </c>
      <c r="G22" s="74">
        <v>12.066229999999999</v>
      </c>
      <c r="H22" s="74">
        <v>12.585068</v>
      </c>
      <c r="I22" s="74">
        <v>12.64157</v>
      </c>
      <c r="J22" s="74">
        <v>14.145709999999999</v>
      </c>
      <c r="K22" s="74">
        <v>14.232312</v>
      </c>
      <c r="L22" s="74">
        <v>14.255360000000001</v>
      </c>
      <c r="M22" s="74">
        <v>14.788646</v>
      </c>
      <c r="N22" s="74">
        <v>16.017585999999998</v>
      </c>
      <c r="O22" s="74">
        <v>16.534274</v>
      </c>
      <c r="P22" s="74">
        <v>16.340904030000001</v>
      </c>
      <c r="Q22" s="74">
        <v>17.44274446</v>
      </c>
      <c r="R22" s="74">
        <v>16.613308</v>
      </c>
      <c r="S22" s="74">
        <v>15.463745999999999</v>
      </c>
      <c r="T22" s="74">
        <v>14.538240719999999</v>
      </c>
      <c r="U22" s="74">
        <v>14.978984070000001</v>
      </c>
      <c r="V22" s="74">
        <v>52.085950873346818</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2.8158119999999998</v>
      </c>
      <c r="E23" s="74">
        <v>2.7334239999999999</v>
      </c>
      <c r="F23" s="74">
        <v>2.7220720000000003</v>
      </c>
      <c r="G23" s="74">
        <v>1.8293060000000001</v>
      </c>
      <c r="H23" s="74">
        <v>2.5240140000000002</v>
      </c>
      <c r="I23" s="74">
        <v>2.7762519999999999</v>
      </c>
      <c r="J23" s="74">
        <v>2.903016</v>
      </c>
      <c r="K23" s="74">
        <v>2.9375880000000003</v>
      </c>
      <c r="L23" s="74">
        <v>2.7485599999999999</v>
      </c>
      <c r="M23" s="74">
        <v>2.9137659999999999</v>
      </c>
      <c r="N23" s="74">
        <v>2.9074879999999999</v>
      </c>
      <c r="O23" s="74">
        <v>2.9748260000000002</v>
      </c>
      <c r="P23" s="74">
        <v>2.6706089999999998</v>
      </c>
      <c r="Q23" s="74">
        <v>2.3483159999999996</v>
      </c>
      <c r="R23" s="74">
        <v>2.2339360000000004</v>
      </c>
      <c r="S23" s="74">
        <v>1.493476</v>
      </c>
      <c r="T23" s="74">
        <v>1.03794436</v>
      </c>
      <c r="U23" s="74">
        <v>1.6687125799999998</v>
      </c>
      <c r="V23" s="74">
        <v>5.802561846480141</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0.92923</v>
      </c>
      <c r="E24" s="74">
        <v>0.93447599999999997</v>
      </c>
      <c r="F24" s="74">
        <v>0.89620600000000006</v>
      </c>
      <c r="G24" s="74">
        <v>0.843144</v>
      </c>
      <c r="H24" s="74">
        <v>0.90308600000000006</v>
      </c>
      <c r="I24" s="74">
        <v>0.50559399999999999</v>
      </c>
      <c r="J24" s="74">
        <v>0.86765400000000004</v>
      </c>
      <c r="K24" s="74">
        <v>0.75422</v>
      </c>
      <c r="L24" s="74">
        <v>1.0147999999999999</v>
      </c>
      <c r="M24" s="74">
        <v>0.83222200000000002</v>
      </c>
      <c r="N24" s="74">
        <v>0.99562200000000001</v>
      </c>
      <c r="O24" s="74">
        <v>0.90876199999999996</v>
      </c>
      <c r="P24" s="74">
        <v>0.93593799999999994</v>
      </c>
      <c r="Q24" s="74">
        <v>1.17605</v>
      </c>
      <c r="R24" s="74">
        <v>0.96234000000000008</v>
      </c>
      <c r="S24" s="74">
        <v>0.69926599999999994</v>
      </c>
      <c r="T24" s="74">
        <v>0.74697632999999997</v>
      </c>
      <c r="U24" s="74">
        <v>0.67807757000000002</v>
      </c>
      <c r="V24" s="74">
        <v>2.3578578383078814</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2.3829740000000004</v>
      </c>
      <c r="E25" s="74">
        <v>2.6183560000000003</v>
      </c>
      <c r="F25" s="74">
        <v>2.3512399999999998</v>
      </c>
      <c r="G25" s="74">
        <v>3.3706840000000002</v>
      </c>
      <c r="H25" s="74">
        <v>2.2977479999999999</v>
      </c>
      <c r="I25" s="74">
        <v>3.1932659999999999</v>
      </c>
      <c r="J25" s="74">
        <v>3.117156</v>
      </c>
      <c r="K25" s="74">
        <v>2.7419380000000002</v>
      </c>
      <c r="L25" s="74">
        <v>2.408172</v>
      </c>
      <c r="M25" s="74">
        <v>3.3447979999999999</v>
      </c>
      <c r="N25" s="74">
        <v>2.6500900000000001</v>
      </c>
      <c r="O25" s="74">
        <v>2.639942</v>
      </c>
      <c r="P25" s="74">
        <v>2.7503918000000001</v>
      </c>
      <c r="Q25" s="74">
        <v>2.7972359999999998</v>
      </c>
      <c r="R25" s="74">
        <v>2.0395759999999998</v>
      </c>
      <c r="S25" s="74">
        <v>2.3062620000000003</v>
      </c>
      <c r="T25" s="74">
        <v>2.98567465</v>
      </c>
      <c r="U25" s="74">
        <v>3.05961303</v>
      </c>
      <c r="V25" s="74">
        <v>10.639096298340066</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0.26436399999999999</v>
      </c>
      <c r="E26" s="74">
        <v>0.20055199999999998</v>
      </c>
      <c r="F26" s="74">
        <v>0.20321799999999998</v>
      </c>
      <c r="G26" s="74">
        <v>6.0887999999999998E-2</v>
      </c>
      <c r="H26" s="74">
        <v>5.4265999999999995E-2</v>
      </c>
      <c r="I26" s="74">
        <v>6.6736000000000004E-2</v>
      </c>
      <c r="J26" s="74">
        <v>6.2866000000000005E-2</v>
      </c>
      <c r="K26" s="74">
        <v>0.10062</v>
      </c>
      <c r="L26" s="74">
        <v>0.11369199999999999</v>
      </c>
      <c r="M26" s="74">
        <v>0.12298000000000001</v>
      </c>
      <c r="N26" s="74">
        <v>0.11773399999999999</v>
      </c>
      <c r="O26" s="74">
        <v>0.13192400000000001</v>
      </c>
      <c r="P26" s="74">
        <v>0.18607079999999998</v>
      </c>
      <c r="Q26" s="74">
        <v>0.20726</v>
      </c>
      <c r="R26" s="74">
        <v>0.19350000000000001</v>
      </c>
      <c r="S26" s="74">
        <v>0.19031800000000001</v>
      </c>
      <c r="T26" s="74">
        <v>0.13762347999999999</v>
      </c>
      <c r="U26" s="74">
        <v>0.13277739</v>
      </c>
      <c r="V26" s="74">
        <v>0.46170264821112206</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1.6339999999999998E-3</v>
      </c>
      <c r="E27" s="74">
        <v>5.0739999999999995E-3</v>
      </c>
      <c r="F27" s="74">
        <v>2.2532E-2</v>
      </c>
      <c r="G27" s="74">
        <v>2.3134000000000002E-2</v>
      </c>
      <c r="H27" s="74">
        <v>5.1256000000000003E-2</v>
      </c>
      <c r="I27" s="74">
        <v>0.106554</v>
      </c>
      <c r="J27" s="74">
        <v>0.14172800000000002</v>
      </c>
      <c r="K27" s="74">
        <v>0.31716800000000001</v>
      </c>
      <c r="L27" s="74">
        <v>0.35991000000000001</v>
      </c>
      <c r="M27" s="74">
        <v>0.55263600000000002</v>
      </c>
      <c r="N27" s="74">
        <v>0.75207000000000002</v>
      </c>
      <c r="O27" s="74">
        <v>0.89250800000000008</v>
      </c>
      <c r="P27" s="74">
        <v>0.89799738000000007</v>
      </c>
      <c r="Q27" s="74">
        <v>1.1074220000000001</v>
      </c>
      <c r="R27" s="74">
        <v>1.4516800000000001</v>
      </c>
      <c r="S27" s="74">
        <v>1.694372</v>
      </c>
      <c r="T27" s="74">
        <v>1.8123569500000001</v>
      </c>
      <c r="U27" s="74">
        <v>1.7511101599999999</v>
      </c>
      <c r="V27" s="74">
        <v>6.0890803636176427</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7.7400000000000006E-4</v>
      </c>
      <c r="E28" s="74">
        <v>8.5999999999999998E-4</v>
      </c>
      <c r="F28" s="74">
        <v>7.7400000000000006E-4</v>
      </c>
      <c r="G28" s="74">
        <v>1.6339999999999998E-3</v>
      </c>
      <c r="H28" s="74">
        <v>2.3220000000000003E-3</v>
      </c>
      <c r="I28" s="74">
        <v>2.666E-3</v>
      </c>
      <c r="J28" s="74">
        <v>3.5259999999999996E-3</v>
      </c>
      <c r="K28" s="74">
        <v>5.934E-3</v>
      </c>
      <c r="L28" s="74">
        <v>9.1159999999999991E-3</v>
      </c>
      <c r="M28" s="74">
        <v>1.9005999999999999E-2</v>
      </c>
      <c r="N28" s="74">
        <v>2.0553999999999999E-2</v>
      </c>
      <c r="O28" s="74">
        <v>3.9904000000000002E-2</v>
      </c>
      <c r="P28" s="74">
        <v>9.3310000000000004E-2</v>
      </c>
      <c r="Q28" s="74">
        <v>0.117218</v>
      </c>
      <c r="R28" s="74">
        <v>0.60690200000000005</v>
      </c>
      <c r="S28" s="74">
        <v>0.78388999999999998</v>
      </c>
      <c r="T28" s="74">
        <v>0.99968223999999994</v>
      </c>
      <c r="U28" s="74">
        <v>0.95349951999999993</v>
      </c>
      <c r="V28" s="74">
        <v>3.3155739350806166</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[1]México!C29</f>
        <v>Otras renovables</v>
      </c>
      <c r="D29" s="74">
        <v>0.62771399999999744</v>
      </c>
      <c r="E29" s="74">
        <v>0.57491000000000625</v>
      </c>
      <c r="F29" s="74">
        <v>0.6367440000000002</v>
      </c>
      <c r="G29" s="74">
        <v>0.60681600000000913</v>
      </c>
      <c r="H29" s="74">
        <v>0.57964000000000127</v>
      </c>
      <c r="I29" s="74">
        <v>0.56914800000000199</v>
      </c>
      <c r="J29" s="74">
        <v>0.55951599999999502</v>
      </c>
      <c r="K29" s="74">
        <v>0.50026199999999932</v>
      </c>
      <c r="L29" s="74">
        <v>0.52193399999999812</v>
      </c>
      <c r="M29" s="74">
        <v>0.51608600000000138</v>
      </c>
      <c r="N29" s="74">
        <v>0.54446600000000345</v>
      </c>
      <c r="O29" s="74">
        <v>0.52872800000000097</v>
      </c>
      <c r="P29" s="74">
        <v>0.51131197000000483</v>
      </c>
      <c r="Q29" s="74">
        <v>1.4987219999999937</v>
      </c>
      <c r="R29" s="74">
        <v>1.5978799999999964</v>
      </c>
      <c r="S29" s="74">
        <v>0.45751999999999882</v>
      </c>
      <c r="T29" s="74">
        <v>0.42434471000000329</v>
      </c>
      <c r="U29" s="74">
        <v>0.44162371999999195</v>
      </c>
      <c r="V29" s="74">
        <v>1.5356442918244089</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107.07422853999999</v>
      </c>
      <c r="E30" s="71">
        <v>112.53750607000001</v>
      </c>
      <c r="F30" s="71">
        <v>114.44509212</v>
      </c>
      <c r="G30" s="71">
        <v>117.45023924</v>
      </c>
      <c r="H30" s="71">
        <v>111.83074007</v>
      </c>
      <c r="I30" s="71">
        <v>118.12420251</v>
      </c>
      <c r="J30" s="71">
        <v>121.40042855999999</v>
      </c>
      <c r="K30" s="71">
        <v>120.38346152</v>
      </c>
      <c r="L30" s="71">
        <v>120.91189952000001</v>
      </c>
      <c r="M30" s="71">
        <v>120.13064122999999</v>
      </c>
      <c r="N30" s="71">
        <v>121.13672167</v>
      </c>
      <c r="O30" s="71">
        <v>123.36854799000001</v>
      </c>
      <c r="P30" s="71">
        <v>124.49382441</v>
      </c>
      <c r="Q30" s="71">
        <v>115.3896712</v>
      </c>
      <c r="R30" s="71">
        <v>117.29259463000001</v>
      </c>
      <c r="S30" s="71">
        <v>97.818587899999997</v>
      </c>
      <c r="T30" s="71">
        <v>107.61020345</v>
      </c>
      <c r="U30" s="71">
        <v>122.43782472000001</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[1]México!C31</f>
        <v>Industria</v>
      </c>
      <c r="D31" s="74">
        <v>31.822388700000001</v>
      </c>
      <c r="E31" s="74">
        <v>34.471594709999998</v>
      </c>
      <c r="F31" s="74">
        <v>33.257764960000003</v>
      </c>
      <c r="G31" s="74">
        <v>34.017915070000001</v>
      </c>
      <c r="H31" s="74">
        <v>29.740582030000002</v>
      </c>
      <c r="I31" s="74">
        <v>33.586645349999998</v>
      </c>
      <c r="J31" s="74">
        <v>36.475002460000006</v>
      </c>
      <c r="K31" s="74">
        <v>36.20405298</v>
      </c>
      <c r="L31" s="74">
        <v>37.318227529999994</v>
      </c>
      <c r="M31" s="74">
        <v>35.120253819999995</v>
      </c>
      <c r="N31" s="74">
        <v>36.600807279999998</v>
      </c>
      <c r="O31" s="74">
        <v>36.554599580000001</v>
      </c>
      <c r="P31" s="74">
        <v>39.40222661</v>
      </c>
      <c r="Q31" s="74">
        <v>33.081264900000001</v>
      </c>
      <c r="R31" s="74">
        <v>34.740763860000001</v>
      </c>
      <c r="S31" s="74">
        <v>31.732969019999999</v>
      </c>
      <c r="T31" s="74">
        <v>32.731018550000002</v>
      </c>
      <c r="U31" s="74">
        <v>35.250286269999997</v>
      </c>
      <c r="V31" s="74">
        <v>28.790356534521088</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44.235886449999995</v>
      </c>
      <c r="E32" s="74">
        <v>46.610023659999996</v>
      </c>
      <c r="F32" s="74">
        <v>49.244715419999999</v>
      </c>
      <c r="G32" s="74">
        <v>51.255195440000001</v>
      </c>
      <c r="H32" s="74">
        <v>50.12489514</v>
      </c>
      <c r="I32" s="74">
        <v>51.086377220000003</v>
      </c>
      <c r="J32" s="74">
        <v>51.427348199999997</v>
      </c>
      <c r="K32" s="74">
        <v>51.692500019999997</v>
      </c>
      <c r="L32" s="74">
        <v>51.124866220000001</v>
      </c>
      <c r="M32" s="74">
        <v>51.287133060000002</v>
      </c>
      <c r="N32" s="74">
        <v>51.09486193</v>
      </c>
      <c r="O32" s="74">
        <v>52.942424389999999</v>
      </c>
      <c r="P32" s="74">
        <v>51.422320910000003</v>
      </c>
      <c r="Q32" s="74">
        <v>50.088733939999997</v>
      </c>
      <c r="R32" s="74">
        <v>51.026139119999996</v>
      </c>
      <c r="S32" s="74">
        <v>36.238019439999995</v>
      </c>
      <c r="T32" s="74">
        <v>48.843144219999999</v>
      </c>
      <c r="U32" s="74">
        <v>60.873055650000005</v>
      </c>
      <c r="V32" s="74">
        <v>49.717524620523982</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21.91955686</v>
      </c>
      <c r="E33" s="74">
        <v>22.075053179999998</v>
      </c>
      <c r="F33" s="74">
        <v>22.286524610000001</v>
      </c>
      <c r="G33" s="74">
        <v>22.44747087</v>
      </c>
      <c r="H33" s="74">
        <v>22.167153630000001</v>
      </c>
      <c r="I33" s="74">
        <v>22.539978039999998</v>
      </c>
      <c r="J33" s="74">
        <v>22.757257200000002</v>
      </c>
      <c r="K33" s="74">
        <v>23.016599490000001</v>
      </c>
      <c r="L33" s="74">
        <v>22.972495849999998</v>
      </c>
      <c r="M33" s="74">
        <v>23.57139153</v>
      </c>
      <c r="N33" s="74">
        <v>24.081190209999995</v>
      </c>
      <c r="O33" s="74">
        <v>24.285668709999999</v>
      </c>
      <c r="P33" s="74">
        <v>24.163273940000003</v>
      </c>
      <c r="Q33" s="74">
        <v>23.194710260000001</v>
      </c>
      <c r="R33" s="74">
        <v>23.052087499999999</v>
      </c>
      <c r="S33" s="74">
        <v>22.29408712</v>
      </c>
      <c r="T33" s="74">
        <v>19.325507839999997</v>
      </c>
      <c r="U33" s="74">
        <v>19.517023690000002</v>
      </c>
      <c r="V33" s="74">
        <v>15.940354816522587</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67.479265400000003</v>
      </c>
      <c r="E34" s="71">
        <v>70.53242019999999</v>
      </c>
      <c r="F34" s="71">
        <v>73.509870899999996</v>
      </c>
      <c r="G34" s="71">
        <v>74.51015790000001</v>
      </c>
      <c r="H34" s="71">
        <v>72.304587100000006</v>
      </c>
      <c r="I34" s="71">
        <v>74.509362599999989</v>
      </c>
      <c r="J34" s="71">
        <v>74.212206699999996</v>
      </c>
      <c r="K34" s="71">
        <v>73.311073999999991</v>
      </c>
      <c r="L34" s="71">
        <v>72.349659400000007</v>
      </c>
      <c r="M34" s="71">
        <v>73.066605299999992</v>
      </c>
      <c r="N34" s="71">
        <v>72.711471500000002</v>
      </c>
      <c r="O34" s="71">
        <v>75.241100799999998</v>
      </c>
      <c r="P34" s="71">
        <v>72.98104330000001</v>
      </c>
      <c r="Q34" s="71">
        <v>68.943121300000001</v>
      </c>
      <c r="R34" s="71">
        <v>70.053243379999998</v>
      </c>
      <c r="S34" s="71">
        <v>53.663106339999999</v>
      </c>
      <c r="T34" s="71">
        <v>63.642325380000003</v>
      </c>
      <c r="U34" s="71">
        <v>75.219146530000003</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7.2859372000000002</v>
      </c>
      <c r="E35" s="74">
        <v>7.5984870000000004</v>
      </c>
      <c r="F35" s="74">
        <v>7.8611914000000001</v>
      </c>
      <c r="G35" s="74">
        <v>6.9343123999999996</v>
      </c>
      <c r="H35" s="74">
        <v>6.1829307</v>
      </c>
      <c r="I35" s="74">
        <v>5.8423080000000001</v>
      </c>
      <c r="J35" s="74">
        <v>5.9000775000000001</v>
      </c>
      <c r="K35" s="74">
        <v>5.9124860999999997</v>
      </c>
      <c r="L35" s="74">
        <v>5.7539698000000001</v>
      </c>
      <c r="M35" s="74">
        <v>5.7278304999999996</v>
      </c>
      <c r="N35" s="74">
        <v>6.2366918</v>
      </c>
      <c r="O35" s="74">
        <v>7.0469377999999994</v>
      </c>
      <c r="P35" s="74">
        <v>6.3846039000000001</v>
      </c>
      <c r="Q35" s="74">
        <v>4.30743265</v>
      </c>
      <c r="R35" s="74">
        <v>5.3308003699999995</v>
      </c>
      <c r="S35" s="74">
        <v>4.7771195500000001</v>
      </c>
      <c r="T35" s="74">
        <v>4.0695326300000003</v>
      </c>
      <c r="U35" s="74">
        <v>3.3493553600000001</v>
      </c>
      <c r="V35" s="74">
        <v>4.4527962819468598</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44.125140800000004</v>
      </c>
      <c r="E36" s="74">
        <v>46.498121599999997</v>
      </c>
      <c r="F36" s="74">
        <v>49.136921600000001</v>
      </c>
      <c r="G36" s="74">
        <v>51.141379899999997</v>
      </c>
      <c r="H36" s="74">
        <v>50.010445599999997</v>
      </c>
      <c r="I36" s="74">
        <v>50.975262399999998</v>
      </c>
      <c r="J36" s="74">
        <v>51.322051299999998</v>
      </c>
      <c r="K36" s="74">
        <v>51.5768804</v>
      </c>
      <c r="L36" s="74">
        <v>51.009075100000004</v>
      </c>
      <c r="M36" s="74">
        <v>51.172662600000002</v>
      </c>
      <c r="N36" s="74">
        <v>50.980123500000005</v>
      </c>
      <c r="O36" s="74">
        <v>52.820224199999998</v>
      </c>
      <c r="P36" s="74">
        <v>51.279867799999998</v>
      </c>
      <c r="Q36" s="74">
        <v>49.934405120000001</v>
      </c>
      <c r="R36" s="74">
        <v>50.883610670000003</v>
      </c>
      <c r="S36" s="74">
        <v>36.109455800000006</v>
      </c>
      <c r="T36" s="74">
        <v>48.656904570000002</v>
      </c>
      <c r="U36" s="74">
        <v>60.683196639999998</v>
      </c>
      <c r="V36" s="74">
        <v>80.675199652521229</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8.4169095999999985</v>
      </c>
      <c r="E37" s="74">
        <v>8.5757891999999991</v>
      </c>
      <c r="F37" s="74">
        <v>8.3869313000000005</v>
      </c>
      <c r="G37" s="74">
        <v>8.2179614000000001</v>
      </c>
      <c r="H37" s="74">
        <v>7.9029995</v>
      </c>
      <c r="I37" s="74">
        <v>8.0909697000000005</v>
      </c>
      <c r="J37" s="74">
        <v>8.0168110000000006</v>
      </c>
      <c r="K37" s="74">
        <v>8.0974762000000009</v>
      </c>
      <c r="L37" s="74">
        <v>7.7117578999999994</v>
      </c>
      <c r="M37" s="74">
        <v>7.6880771000000001</v>
      </c>
      <c r="N37" s="74">
        <v>7.6183943000000003</v>
      </c>
      <c r="O37" s="74">
        <v>7.3775306</v>
      </c>
      <c r="P37" s="74">
        <v>7.3053518999999998</v>
      </c>
      <c r="Q37" s="74">
        <v>7.1196163500000003</v>
      </c>
      <c r="R37" s="74">
        <v>6.8732129300000002</v>
      </c>
      <c r="S37" s="74">
        <v>6.6123939199999997</v>
      </c>
      <c r="T37" s="74">
        <v>5.4286929300000004</v>
      </c>
      <c r="U37" s="74">
        <v>5.6878958199999996</v>
      </c>
      <c r="V37" s="74">
        <v>7.561765963047014</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11.97631936</v>
      </c>
      <c r="E38" s="71">
        <v>13.01066485</v>
      </c>
      <c r="F38" s="71">
        <v>12.40798049</v>
      </c>
      <c r="G38" s="71">
        <v>13.053663269999999</v>
      </c>
      <c r="H38" s="71">
        <v>11.787147769999999</v>
      </c>
      <c r="I38" s="71">
        <v>13.013146750000001</v>
      </c>
      <c r="J38" s="71">
        <v>14.06464014</v>
      </c>
      <c r="K38" s="71">
        <v>14.71192272</v>
      </c>
      <c r="L38" s="71">
        <v>15.48755237</v>
      </c>
      <c r="M38" s="71">
        <v>14.77028335</v>
      </c>
      <c r="N38" s="71">
        <v>14.493897989999999</v>
      </c>
      <c r="O38" s="71">
        <v>15.089514400000001</v>
      </c>
      <c r="P38" s="71">
        <v>15.953228999999999</v>
      </c>
      <c r="Q38" s="71">
        <v>12.96508047</v>
      </c>
      <c r="R38" s="71">
        <v>13.007534100000001</v>
      </c>
      <c r="S38" s="71">
        <v>11.7366247</v>
      </c>
      <c r="T38" s="71">
        <v>10.217795480000001</v>
      </c>
      <c r="U38" s="71">
        <v>10.294360319999999</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10.397585580000001</v>
      </c>
      <c r="E39" s="74">
        <v>11.326404950000001</v>
      </c>
      <c r="F39" s="74">
        <v>10.803988779999999</v>
      </c>
      <c r="G39" s="74">
        <v>11.33962863</v>
      </c>
      <c r="H39" s="74">
        <v>10.130284750000001</v>
      </c>
      <c r="I39" s="74">
        <v>11.583295939999999</v>
      </c>
      <c r="J39" s="74">
        <v>12.415878469999999</v>
      </c>
      <c r="K39" s="74">
        <v>13.023427830000001</v>
      </c>
      <c r="L39" s="74">
        <v>13.844714010000001</v>
      </c>
      <c r="M39" s="74">
        <v>12.94257176</v>
      </c>
      <c r="N39" s="74">
        <v>12.89259871</v>
      </c>
      <c r="O39" s="74">
        <v>13.49569292</v>
      </c>
      <c r="P39" s="74">
        <v>14.4647314</v>
      </c>
      <c r="Q39" s="74">
        <v>11.6272602</v>
      </c>
      <c r="R39" s="74">
        <v>11.714306220000001</v>
      </c>
      <c r="S39" s="74">
        <v>10.627422730000001</v>
      </c>
      <c r="T39" s="74">
        <v>9.1144784100000003</v>
      </c>
      <c r="U39" s="74">
        <v>9.1827757800000001</v>
      </c>
      <c r="V39" s="74">
        <v>89.20200473418052</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1.6833649999999999E-2</v>
      </c>
      <c r="E40" s="74">
        <v>1.824806E-2</v>
      </c>
      <c r="F40" s="74">
        <v>1.4139820000000001E-2</v>
      </c>
      <c r="G40" s="74">
        <v>1.8269540000000001E-2</v>
      </c>
      <c r="H40" s="74">
        <v>1.847354E-2</v>
      </c>
      <c r="I40" s="74">
        <v>8.6888199999999999E-3</v>
      </c>
      <c r="J40" s="74">
        <v>8.8048999999999992E-3</v>
      </c>
      <c r="K40" s="74">
        <v>1.843962E-2</v>
      </c>
      <c r="L40" s="74">
        <v>1.8611119999999998E-2</v>
      </c>
      <c r="M40" s="74">
        <v>1.7290460000000001E-2</v>
      </c>
      <c r="N40" s="74">
        <v>1.7214429999999999E-2</v>
      </c>
      <c r="O40" s="74">
        <v>2.4160190000000002E-2</v>
      </c>
      <c r="P40" s="74">
        <v>4.9831110000000005E-2</v>
      </c>
      <c r="Q40" s="74">
        <v>6.2136830000000004E-2</v>
      </c>
      <c r="R40" s="74">
        <v>4.7412450000000002E-2</v>
      </c>
      <c r="S40" s="74">
        <v>4.0671639999999995E-2</v>
      </c>
      <c r="T40" s="74">
        <v>3.9323410000000003E-2</v>
      </c>
      <c r="U40" s="74">
        <v>3.9618070000000005E-2</v>
      </c>
      <c r="V40" s="74">
        <v>0.38485217894529661</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0.93658341999999994</v>
      </c>
      <c r="E41" s="74">
        <v>0.96776171999999994</v>
      </c>
      <c r="F41" s="74">
        <v>0.85945536</v>
      </c>
      <c r="G41" s="74">
        <v>1.01062545</v>
      </c>
      <c r="H41" s="74">
        <v>0.95952550999999997</v>
      </c>
      <c r="I41" s="74">
        <v>0.99022259000000012</v>
      </c>
      <c r="J41" s="74">
        <v>0.95040097999999995</v>
      </c>
      <c r="K41" s="74">
        <v>0.98571355000000005</v>
      </c>
      <c r="L41" s="74">
        <v>1.0268659199999999</v>
      </c>
      <c r="M41" s="74">
        <v>1.13976141</v>
      </c>
      <c r="N41" s="74">
        <v>1.0787184999999999</v>
      </c>
      <c r="O41" s="74">
        <v>1.0415041800000002</v>
      </c>
      <c r="P41" s="74">
        <v>1.0208692399999999</v>
      </c>
      <c r="Q41" s="74">
        <v>0.96497652999999994</v>
      </c>
      <c r="R41" s="74">
        <v>0.92965669000000006</v>
      </c>
      <c r="S41" s="74">
        <v>0.79737108000000012</v>
      </c>
      <c r="T41" s="74">
        <v>0.88824646000000007</v>
      </c>
      <c r="U41" s="74">
        <v>0.89490235000000007</v>
      </c>
      <c r="V41" s="74">
        <v>8.693132182884387</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67.47927</v>
      </c>
      <c r="E42" s="71">
        <v>70.532420000000002</v>
      </c>
      <c r="F42" s="71">
        <v>73.509869999999992</v>
      </c>
      <c r="G42" s="71">
        <v>74.510159999999999</v>
      </c>
      <c r="H42" s="71">
        <v>72.30458999999999</v>
      </c>
      <c r="I42" s="71">
        <v>74.509360000000001</v>
      </c>
      <c r="J42" s="71">
        <v>74.212210000000013</v>
      </c>
      <c r="K42" s="71">
        <v>73.311070000000001</v>
      </c>
      <c r="L42" s="71">
        <v>72.34966</v>
      </c>
      <c r="M42" s="71">
        <v>73.066609999999997</v>
      </c>
      <c r="N42" s="71">
        <v>72.711470000000006</v>
      </c>
      <c r="O42" s="71">
        <v>75.241100000000003</v>
      </c>
      <c r="P42" s="71">
        <v>72.981039999999993</v>
      </c>
      <c r="Q42" s="71">
        <v>68.943119999999993</v>
      </c>
      <c r="R42" s="71">
        <v>70.053240000000002</v>
      </c>
      <c r="S42" s="71">
        <v>53.663110000000003</v>
      </c>
      <c r="T42" s="71">
        <v>63.642330000000001</v>
      </c>
      <c r="U42" s="71">
        <v>75.219149999999999</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30.017779999999998</v>
      </c>
      <c r="E43" s="74">
        <v>32.110700000000001</v>
      </c>
      <c r="F43" s="74">
        <v>33.988550000000004</v>
      </c>
      <c r="G43" s="74">
        <v>35.406300000000002</v>
      </c>
      <c r="H43" s="74">
        <v>35.40202</v>
      </c>
      <c r="I43" s="74">
        <v>35.836440000000003</v>
      </c>
      <c r="J43" s="74">
        <v>35.725160000000002</v>
      </c>
      <c r="K43" s="74">
        <v>35.907059999999994</v>
      </c>
      <c r="L43" s="74">
        <v>35.177320000000002</v>
      </c>
      <c r="M43" s="74">
        <v>34.70438</v>
      </c>
      <c r="N43" s="74">
        <v>35.443750000000001</v>
      </c>
      <c r="O43" s="74">
        <v>36.7759</v>
      </c>
      <c r="P43" s="74">
        <v>35.634209999999996</v>
      </c>
      <c r="Q43" s="74">
        <v>34.921529999999997</v>
      </c>
      <c r="R43" s="74">
        <v>35.757269999999998</v>
      </c>
      <c r="S43" s="74">
        <v>26.46003</v>
      </c>
      <c r="T43" s="74">
        <v>34.005120000000005</v>
      </c>
      <c r="U43" s="74">
        <v>39.663209999999999</v>
      </c>
      <c r="V43" s="74">
        <v>52.730202348736988</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15.92489</v>
      </c>
      <c r="E44" s="74">
        <v>17.13063</v>
      </c>
      <c r="F44" s="74">
        <v>17.93751</v>
      </c>
      <c r="G44" s="74">
        <v>18.81663</v>
      </c>
      <c r="H44" s="74">
        <v>17.785900000000002</v>
      </c>
      <c r="I44" s="74">
        <v>18.37096</v>
      </c>
      <c r="J44" s="74">
        <v>19.028269999999999</v>
      </c>
      <c r="K44" s="74">
        <v>19.575680000000002</v>
      </c>
      <c r="L44" s="74">
        <v>18.963150000000002</v>
      </c>
      <c r="M44" s="74">
        <v>19.518699999999999</v>
      </c>
      <c r="N44" s="74">
        <v>18.981459999999998</v>
      </c>
      <c r="O44" s="74">
        <v>19.575680000000002</v>
      </c>
      <c r="P44" s="74">
        <v>18.62839</v>
      </c>
      <c r="Q44" s="74">
        <v>17.950990000000001</v>
      </c>
      <c r="R44" s="74">
        <v>17.591919999999998</v>
      </c>
      <c r="S44" s="74">
        <v>11.382770000000001</v>
      </c>
      <c r="T44" s="74">
        <v>16.390499999999999</v>
      </c>
      <c r="U44" s="74">
        <v>24.148</v>
      </c>
      <c r="V44" s="74">
        <v>32.103526827942083</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3.373183</v>
      </c>
      <c r="E45" s="74">
        <v>2.6357489999999997</v>
      </c>
      <c r="F45" s="74">
        <v>2.4869180000000002</v>
      </c>
      <c r="G45" s="74">
        <v>1.9482460000000001</v>
      </c>
      <c r="H45" s="74">
        <v>1.7274</v>
      </c>
      <c r="I45" s="74">
        <v>1.364444</v>
      </c>
      <c r="J45" s="74">
        <v>1.123434</v>
      </c>
      <c r="K45" s="74">
        <v>1.1896880000000001</v>
      </c>
      <c r="L45" s="74">
        <v>0.59724440000000001</v>
      </c>
      <c r="M45" s="74">
        <v>0.45129399999999997</v>
      </c>
      <c r="N45" s="74">
        <v>0.53867219999999993</v>
      </c>
      <c r="O45" s="74">
        <v>0.7796824</v>
      </c>
      <c r="P45" s="74">
        <v>0.69998579999999999</v>
      </c>
      <c r="Q45" s="74">
        <v>0.2454924</v>
      </c>
      <c r="R45" s="74">
        <v>0.22084600000000001</v>
      </c>
      <c r="S45" s="74">
        <v>0.15843299999999999</v>
      </c>
      <c r="T45" s="74">
        <v>0.22376689999999999</v>
      </c>
      <c r="U45" s="74">
        <v>0.11043550000000001</v>
      </c>
      <c r="V45" s="74">
        <v>0.14681833017256909</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v>
      </c>
      <c r="E46" s="74">
        <v>0</v>
      </c>
      <c r="F46" s="74">
        <v>0</v>
      </c>
      <c r="G46" s="74">
        <v>0</v>
      </c>
      <c r="H46" s="74">
        <v>0</v>
      </c>
      <c r="I46" s="74">
        <v>0</v>
      </c>
      <c r="J46" s="74">
        <v>0</v>
      </c>
      <c r="K46" s="74">
        <v>0</v>
      </c>
      <c r="L46" s="74">
        <v>0</v>
      </c>
      <c r="M46" s="74">
        <v>0</v>
      </c>
      <c r="N46" s="74">
        <v>0</v>
      </c>
      <c r="O46" s="74">
        <v>0</v>
      </c>
      <c r="P46" s="74">
        <v>0</v>
      </c>
      <c r="Q46" s="74">
        <v>0</v>
      </c>
      <c r="R46" s="74">
        <v>0</v>
      </c>
      <c r="S46" s="74">
        <v>0</v>
      </c>
      <c r="T46" s="74">
        <v>0</v>
      </c>
      <c r="U46" s="74">
        <v>0</v>
      </c>
      <c r="V46" s="74">
        <v>0</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10.83043</v>
      </c>
      <c r="E47" s="74">
        <v>10.552530000000001</v>
      </c>
      <c r="F47" s="74">
        <v>10.3842</v>
      </c>
      <c r="G47" s="74">
        <v>10.06789</v>
      </c>
      <c r="H47" s="74">
        <v>9.6984750000000002</v>
      </c>
      <c r="I47" s="74">
        <v>9.9684729999999995</v>
      </c>
      <c r="J47" s="74">
        <v>9.8566330000000004</v>
      </c>
      <c r="K47" s="74">
        <v>9.8204820000000002</v>
      </c>
      <c r="L47" s="74">
        <v>10.07128</v>
      </c>
      <c r="M47" s="74">
        <v>10.05433</v>
      </c>
      <c r="N47" s="74">
        <v>9.8667999999999996</v>
      </c>
      <c r="O47" s="74">
        <v>9.9402299999999997</v>
      </c>
      <c r="P47" s="74">
        <v>9.932322000000001</v>
      </c>
      <c r="Q47" s="74">
        <v>9.6972570000000005</v>
      </c>
      <c r="R47" s="74">
        <v>9.0423209999999994</v>
      </c>
      <c r="S47" s="74">
        <v>8.6801630000000003</v>
      </c>
      <c r="T47" s="74">
        <v>7.0996409999999992</v>
      </c>
      <c r="U47" s="74">
        <v>7.440963</v>
      </c>
      <c r="V47" s="74">
        <v>9.8923784701103372</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26.830947999999999</v>
      </c>
      <c r="E48" s="71">
        <v>30.402802999999999</v>
      </c>
      <c r="F48" s="71">
        <v>33.983629000000001</v>
      </c>
      <c r="G48" s="71">
        <v>38.048540000000003</v>
      </c>
      <c r="H48" s="71">
        <v>35.827629999999999</v>
      </c>
      <c r="I48" s="71">
        <v>42.757010000000001</v>
      </c>
      <c r="J48" s="71">
        <v>47.403440000000003</v>
      </c>
      <c r="K48" s="71">
        <v>51.657210000000006</v>
      </c>
      <c r="L48" s="71">
        <v>51.178139999999999</v>
      </c>
      <c r="M48" s="71">
        <v>54.113510000000005</v>
      </c>
      <c r="N48" s="71">
        <v>65.24324</v>
      </c>
      <c r="O48" s="71">
        <v>78.6233</v>
      </c>
      <c r="P48" s="71">
        <v>87.019540000000006</v>
      </c>
      <c r="Q48" s="71">
        <v>98.454250000000002</v>
      </c>
      <c r="R48" s="71">
        <v>94.930319999999995</v>
      </c>
      <c r="S48" s="71">
        <v>94.523440000000008</v>
      </c>
      <c r="T48" s="71">
        <v>101.56265999999999</v>
      </c>
      <c r="U48" s="71">
        <v>101.80942</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19.14649</v>
      </c>
      <c r="E49" s="74">
        <v>21.705490000000001</v>
      </c>
      <c r="F49" s="74">
        <v>24.63494</v>
      </c>
      <c r="G49" s="74">
        <v>27.279299999999999</v>
      </c>
      <c r="H49" s="74">
        <v>24.707319999999999</v>
      </c>
      <c r="I49" s="74">
        <v>30.115389999999998</v>
      </c>
      <c r="J49" s="74">
        <v>32.889620000000001</v>
      </c>
      <c r="K49" s="74">
        <v>32.761420000000001</v>
      </c>
      <c r="L49" s="74">
        <v>29.18768</v>
      </c>
      <c r="M49" s="74">
        <v>30.485220000000002</v>
      </c>
      <c r="N49" s="74">
        <v>35.068429999999999</v>
      </c>
      <c r="O49" s="74">
        <v>43.069189999999999</v>
      </c>
      <c r="P49" s="74">
        <v>51.314080000000004</v>
      </c>
      <c r="Q49" s="74">
        <v>54.28501</v>
      </c>
      <c r="R49" s="74">
        <v>53.91048</v>
      </c>
      <c r="S49" s="74">
        <v>44.520360000000004</v>
      </c>
      <c r="T49" s="74">
        <v>48.692869999999999</v>
      </c>
      <c r="U49" s="74">
        <v>51.16028</v>
      </c>
      <c r="V49" s="74">
        <v>50.251027851843176</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7.6844579999999993</v>
      </c>
      <c r="E50" s="74">
        <v>8.6973129999999994</v>
      </c>
      <c r="F50" s="74">
        <v>9.3486890000000002</v>
      </c>
      <c r="G50" s="74">
        <v>10.76924</v>
      </c>
      <c r="H50" s="74">
        <v>11.12031</v>
      </c>
      <c r="I50" s="74">
        <v>12.641620000000001</v>
      </c>
      <c r="J50" s="74">
        <v>14.513819999999999</v>
      </c>
      <c r="K50" s="74">
        <v>18.895790000000002</v>
      </c>
      <c r="L50" s="74">
        <v>21.990459999999999</v>
      </c>
      <c r="M50" s="74">
        <v>23.62829</v>
      </c>
      <c r="N50" s="74">
        <v>30.174810000000001</v>
      </c>
      <c r="O50" s="74">
        <v>35.554110000000001</v>
      </c>
      <c r="P50" s="74">
        <v>35.705460000000002</v>
      </c>
      <c r="Q50" s="74">
        <v>44.169239999999995</v>
      </c>
      <c r="R50" s="74">
        <v>41.019839999999995</v>
      </c>
      <c r="S50" s="74">
        <v>50.003080000000004</v>
      </c>
      <c r="T50" s="74">
        <v>52.869790000000002</v>
      </c>
      <c r="U50" s="74">
        <v>50.649140000000003</v>
      </c>
      <c r="V50" s="74">
        <v>49.748972148156824</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10.001290000000001</v>
      </c>
      <c r="E51" s="74">
        <v>11.79782</v>
      </c>
      <c r="F51" s="74">
        <v>13.32685</v>
      </c>
      <c r="G51" s="74">
        <v>14.7981</v>
      </c>
      <c r="H51" s="74">
        <v>14.240629999999999</v>
      </c>
      <c r="I51" s="74">
        <v>16.573229999999999</v>
      </c>
      <c r="J51" s="74">
        <v>17.587589999999999</v>
      </c>
      <c r="K51" s="74">
        <v>17.254819999999999</v>
      </c>
      <c r="L51" s="74">
        <v>15.538540000000001</v>
      </c>
      <c r="M51" s="74">
        <v>16.084240000000001</v>
      </c>
      <c r="N51" s="74">
        <v>18.567709999999998</v>
      </c>
      <c r="O51" s="74">
        <v>22.015250000000002</v>
      </c>
      <c r="P51" s="74">
        <v>23.213650000000001</v>
      </c>
      <c r="Q51" s="74">
        <v>25.69819</v>
      </c>
      <c r="R51" s="74">
        <v>25.709959999999999</v>
      </c>
      <c r="S51" s="74">
        <v>20.621040000000001</v>
      </c>
      <c r="T51" s="74">
        <v>22.029160000000001</v>
      </c>
      <c r="U51" s="74">
        <v>22.504330000000003</v>
      </c>
      <c r="V51" s="74">
        <v>22.104369124193031</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2.1347150000000004</v>
      </c>
      <c r="E52" s="74">
        <v>2.9853449999999997</v>
      </c>
      <c r="F52" s="74">
        <v>3.5643029999999998</v>
      </c>
      <c r="G52" s="74">
        <v>3.753558</v>
      </c>
      <c r="H52" s="74">
        <v>2.9242949999999999</v>
      </c>
      <c r="I52" s="74">
        <v>6.01546</v>
      </c>
      <c r="J52" s="74">
        <v>6.8101279999999997</v>
      </c>
      <c r="K52" s="74">
        <v>6.6849750000000006</v>
      </c>
      <c r="L52" s="74">
        <v>5.3764700000000003</v>
      </c>
      <c r="M52" s="74">
        <v>6.70329</v>
      </c>
      <c r="N52" s="74">
        <v>7.41554</v>
      </c>
      <c r="O52" s="74">
        <v>9.4535930000000015</v>
      </c>
      <c r="P52" s="74">
        <v>12.901899999999999</v>
      </c>
      <c r="Q52" s="74">
        <v>14.04557</v>
      </c>
      <c r="R52" s="74">
        <v>12.37992</v>
      </c>
      <c r="S52" s="74">
        <v>9.5482199999999988</v>
      </c>
      <c r="T52" s="74">
        <v>9.7863150000000001</v>
      </c>
      <c r="U52" s="74">
        <v>12.69637</v>
      </c>
      <c r="V52" s="74">
        <v>12.470722257331394</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1.443181</v>
      </c>
      <c r="E53" s="74">
        <v>0.78160280000000004</v>
      </c>
      <c r="F53" s="74">
        <v>0.92755319999999997</v>
      </c>
      <c r="G53" s="74">
        <v>1.802295</v>
      </c>
      <c r="H53" s="74">
        <v>2.1402860000000001</v>
      </c>
      <c r="I53" s="74">
        <v>0.60108519999999999</v>
      </c>
      <c r="J53" s="74">
        <v>1.3663650000000001</v>
      </c>
      <c r="K53" s="74">
        <v>2.4427489999999996</v>
      </c>
      <c r="L53" s="74">
        <v>1.710116</v>
      </c>
      <c r="M53" s="74">
        <v>0.71054799999999996</v>
      </c>
      <c r="N53" s="74">
        <v>0.926593</v>
      </c>
      <c r="O53" s="74">
        <v>1.4479819999999999</v>
      </c>
      <c r="P53" s="74">
        <v>2.152768</v>
      </c>
      <c r="Q53" s="74">
        <v>1.8474249999999999</v>
      </c>
      <c r="R53" s="74">
        <v>2.2641520000000002</v>
      </c>
      <c r="S53" s="74">
        <v>0.46569700000000003</v>
      </c>
      <c r="T53" s="74">
        <v>0</v>
      </c>
      <c r="U53" s="74">
        <v>0</v>
      </c>
      <c r="V53" s="74">
        <v>0</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v>
      </c>
      <c r="E54" s="74">
        <v>6.3917999999999996E-3</v>
      </c>
      <c r="F54" s="74">
        <v>0.16831740000000001</v>
      </c>
      <c r="G54" s="74">
        <v>0.23756190000000002</v>
      </c>
      <c r="H54" s="74">
        <v>5.2199700000000002E-2</v>
      </c>
      <c r="I54" s="74">
        <v>0.1928193</v>
      </c>
      <c r="J54" s="74">
        <v>4.3677300000000002E-2</v>
      </c>
      <c r="K54" s="74">
        <v>0.1587297</v>
      </c>
      <c r="L54" s="74">
        <v>0.15659909999999999</v>
      </c>
      <c r="M54" s="74">
        <v>0.58058849999999995</v>
      </c>
      <c r="N54" s="74">
        <v>1.1398710000000001</v>
      </c>
      <c r="O54" s="74">
        <v>1.628844</v>
      </c>
      <c r="P54" s="74">
        <v>2.0986410000000002</v>
      </c>
      <c r="Q54" s="74">
        <v>2.6802950000000001</v>
      </c>
      <c r="R54" s="74">
        <v>2.804935</v>
      </c>
      <c r="S54" s="74">
        <v>1.280491</v>
      </c>
      <c r="T54" s="74">
        <v>2.1519059999999999</v>
      </c>
      <c r="U54" s="74">
        <v>2.6504659999999998</v>
      </c>
      <c r="V54" s="74">
        <v>2.6033602784496757</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2.7463009999999999</v>
      </c>
      <c r="E55" s="74">
        <v>2.878476</v>
      </c>
      <c r="F55" s="74">
        <v>3.0965079999999996</v>
      </c>
      <c r="G55" s="74">
        <v>3.3484310000000002</v>
      </c>
      <c r="H55" s="74">
        <v>3.0219480000000001</v>
      </c>
      <c r="I55" s="74">
        <v>2.9146260000000002</v>
      </c>
      <c r="J55" s="74">
        <v>3.0400230000000001</v>
      </c>
      <c r="K55" s="74">
        <v>3.296465</v>
      </c>
      <c r="L55" s="74">
        <v>3.0400230000000001</v>
      </c>
      <c r="M55" s="74">
        <v>3.2682220000000002</v>
      </c>
      <c r="N55" s="74">
        <v>3.940394</v>
      </c>
      <c r="O55" s="74">
        <v>5.1469129999999996</v>
      </c>
      <c r="P55" s="74">
        <v>6.3116339999999997</v>
      </c>
      <c r="Q55" s="74">
        <v>5.4767859999999997</v>
      </c>
      <c r="R55" s="74">
        <v>6.9273199999999999</v>
      </c>
      <c r="S55" s="74">
        <v>8.885091000000001</v>
      </c>
      <c r="T55" s="74">
        <v>9.8543729999999989</v>
      </c>
      <c r="U55" s="74">
        <v>7.9689040000000002</v>
      </c>
      <c r="V55" s="74">
        <v>7.8272757078863622</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111.13746399999999</v>
      </c>
      <c r="E56" s="71">
        <v>109.9689015</v>
      </c>
      <c r="F56" s="71">
        <v>100.62602600000001</v>
      </c>
      <c r="G56" s="71">
        <v>88.848188999999991</v>
      </c>
      <c r="H56" s="71">
        <v>81.415293200000008</v>
      </c>
      <c r="I56" s="71">
        <v>88.145940400000001</v>
      </c>
      <c r="J56" s="71">
        <v>85.228332499999993</v>
      </c>
      <c r="K56" s="71">
        <v>78.705966169999996</v>
      </c>
      <c r="L56" s="71">
        <v>76.344038520000012</v>
      </c>
      <c r="M56" s="71">
        <v>74.088517049999993</v>
      </c>
      <c r="N56" s="71">
        <v>72.034375589999996</v>
      </c>
      <c r="O56" s="71">
        <v>75.082091559999995</v>
      </c>
      <c r="P56" s="71">
        <v>72.994720440000009</v>
      </c>
      <c r="Q56" s="71">
        <v>73.337134129999995</v>
      </c>
      <c r="R56" s="71">
        <v>67.645102309999999</v>
      </c>
      <c r="S56" s="71">
        <v>69.155353859999991</v>
      </c>
      <c r="T56" s="71">
        <v>65.33403586</v>
      </c>
      <c r="U56" s="71">
        <v>63.259065700000001</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110.92619999999999</v>
      </c>
      <c r="E57" s="74">
        <v>109.6798</v>
      </c>
      <c r="F57" s="74">
        <v>99.399070000000009</v>
      </c>
      <c r="G57" s="74">
        <v>87.809839999999994</v>
      </c>
      <c r="H57" s="74">
        <v>80.707920000000001</v>
      </c>
      <c r="I57" s="74">
        <v>87.359009999999998</v>
      </c>
      <c r="J57" s="74">
        <v>85.158899999999988</v>
      </c>
      <c r="K57" s="74">
        <v>78.698549999999997</v>
      </c>
      <c r="L57" s="74">
        <v>76.313600000000008</v>
      </c>
      <c r="M57" s="74">
        <v>74.049909999999997</v>
      </c>
      <c r="N57" s="74">
        <v>72.009869999999992</v>
      </c>
      <c r="O57" s="74">
        <v>75.06022999999999</v>
      </c>
      <c r="P57" s="74">
        <v>72.980490000000003</v>
      </c>
      <c r="Q57" s="74">
        <v>73.326729999999998</v>
      </c>
      <c r="R57" s="74">
        <v>67.635729999999995</v>
      </c>
      <c r="S57" s="74">
        <v>69.154579999999996</v>
      </c>
      <c r="T57" s="74">
        <v>65.33323</v>
      </c>
      <c r="U57" s="74">
        <v>63.258319999999998</v>
      </c>
      <c r="V57" s="74">
        <v>99.998821196627304</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0.21126400000000001</v>
      </c>
      <c r="E58" s="74">
        <v>0.28910150000000001</v>
      </c>
      <c r="F58" s="74">
        <v>1.2269559999999999</v>
      </c>
      <c r="G58" s="74">
        <v>1.038349</v>
      </c>
      <c r="H58" s="74">
        <v>0.70737320000000004</v>
      </c>
      <c r="I58" s="74">
        <v>0.78693039999999992</v>
      </c>
      <c r="J58" s="74">
        <v>6.9432500000000008E-2</v>
      </c>
      <c r="K58" s="74">
        <v>7.4161700000000006E-3</v>
      </c>
      <c r="L58" s="74">
        <v>3.043852E-2</v>
      </c>
      <c r="M58" s="74">
        <v>3.8607050000000004E-2</v>
      </c>
      <c r="N58" s="74">
        <v>2.4505590000000001E-2</v>
      </c>
      <c r="O58" s="74">
        <v>2.1861560000000002E-2</v>
      </c>
      <c r="P58" s="74">
        <v>1.423044E-2</v>
      </c>
      <c r="Q58" s="74">
        <v>1.0404130000000001E-2</v>
      </c>
      <c r="R58" s="74">
        <v>9.37231E-3</v>
      </c>
      <c r="S58" s="74">
        <v>7.7386000000000002E-4</v>
      </c>
      <c r="T58" s="74">
        <v>8.0586000000000004E-4</v>
      </c>
      <c r="U58" s="74">
        <v>7.4570000000000007E-4</v>
      </c>
      <c r="V58" s="74">
        <v>1.1788033726840201E-3</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2.461E-2</v>
      </c>
      <c r="E59" s="74">
        <v>7.4900000000000001E-3</v>
      </c>
      <c r="F59" s="74">
        <v>1.712E-2</v>
      </c>
      <c r="G59" s="74">
        <v>8.5599999999999999E-3</v>
      </c>
      <c r="H59" s="74">
        <v>1.6050000000000002E-2</v>
      </c>
      <c r="I59" s="74">
        <v>0</v>
      </c>
      <c r="J59" s="74">
        <v>0</v>
      </c>
      <c r="K59" s="74">
        <v>0</v>
      </c>
      <c r="L59" s="74">
        <v>0</v>
      </c>
      <c r="M59" s="74">
        <v>0</v>
      </c>
      <c r="N59" s="74">
        <v>0</v>
      </c>
      <c r="O59" s="74">
        <v>0</v>
      </c>
      <c r="P59" s="74">
        <v>0</v>
      </c>
      <c r="Q59" s="74">
        <v>0</v>
      </c>
      <c r="R59" s="74">
        <v>0</v>
      </c>
      <c r="S59" s="74">
        <v>0</v>
      </c>
      <c r="T59" s="74">
        <v>0</v>
      </c>
      <c r="U59" s="74">
        <v>0</v>
      </c>
      <c r="V59" s="74">
        <v>0</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0.19841249999999999</v>
      </c>
      <c r="E60" s="74">
        <v>0.213675</v>
      </c>
      <c r="F60" s="74">
        <v>0.44159500000000002</v>
      </c>
      <c r="G60" s="74">
        <v>0.39479000000000003</v>
      </c>
      <c r="H60" s="74">
        <v>0.24114750000000001</v>
      </c>
      <c r="I60" s="74">
        <v>6.9190000000000002E-2</v>
      </c>
      <c r="J60" s="74">
        <v>0.24012999999999998</v>
      </c>
      <c r="K60" s="74">
        <v>0.132275</v>
      </c>
      <c r="L60" s="74">
        <v>0.46398</v>
      </c>
      <c r="M60" s="74">
        <v>0.1088725</v>
      </c>
      <c r="N60" s="74">
        <v>0.34289749999999997</v>
      </c>
      <c r="O60" s="74">
        <v>0.76210749999999994</v>
      </c>
      <c r="P60" s="74">
        <v>0.19536000000000001</v>
      </c>
      <c r="Q60" s="74">
        <v>0.19841249999999999</v>
      </c>
      <c r="R60" s="74">
        <v>0.61151750000000005</v>
      </c>
      <c r="S60" s="74">
        <v>0.79059749999999995</v>
      </c>
      <c r="T60" s="74">
        <v>0.274725</v>
      </c>
      <c r="U60" s="74">
        <v>0.86284000000000005</v>
      </c>
      <c r="V60" s="74">
        <v>1.3639784123463587</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1.1551210000000001</v>
      </c>
      <c r="E61" s="74">
        <v>1.9463250000000001</v>
      </c>
      <c r="F61" s="74">
        <v>1.833982</v>
      </c>
      <c r="G61" s="74">
        <v>3.2339540000000002</v>
      </c>
      <c r="H61" s="74">
        <v>6.6196189999999993</v>
      </c>
      <c r="I61" s="74">
        <v>6.6772309999999999</v>
      </c>
      <c r="J61" s="74">
        <v>5.5077069999999999</v>
      </c>
      <c r="K61" s="74">
        <v>3.8196759999999998</v>
      </c>
      <c r="L61" s="74">
        <v>5.1975629999999997</v>
      </c>
      <c r="M61" s="74">
        <v>7.0334650000000005</v>
      </c>
      <c r="N61" s="74">
        <v>6.7684499999999996</v>
      </c>
      <c r="O61" s="74">
        <v>6.2009720000000002</v>
      </c>
      <c r="P61" s="74">
        <v>5.6526969999999999</v>
      </c>
      <c r="Q61" s="74">
        <v>5.3396719999999993</v>
      </c>
      <c r="R61" s="74">
        <v>3.8456010000000003</v>
      </c>
      <c r="S61" s="74">
        <v>5.9762849999999998</v>
      </c>
      <c r="T61" s="74">
        <v>8.6005110000000009</v>
      </c>
      <c r="U61" s="74">
        <v>9.4704529999999991</v>
      </c>
      <c r="V61" s="74">
        <v>14.97090242355571</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0.3377001</v>
      </c>
      <c r="E62" s="74">
        <v>0.30574110000000004</v>
      </c>
      <c r="F62" s="74">
        <v>0.1651215</v>
      </c>
      <c r="G62" s="74">
        <v>0.27804329999999999</v>
      </c>
      <c r="H62" s="74">
        <v>0.20560290000000001</v>
      </c>
      <c r="I62" s="74">
        <v>6.3918000000000003E-2</v>
      </c>
      <c r="J62" s="74">
        <v>8.5224000000000008E-2</v>
      </c>
      <c r="K62" s="74">
        <v>0</v>
      </c>
      <c r="L62" s="74">
        <v>5.9656799999999996E-2</v>
      </c>
      <c r="M62" s="74">
        <v>0</v>
      </c>
      <c r="N62" s="74">
        <v>0</v>
      </c>
      <c r="O62" s="74">
        <v>0</v>
      </c>
      <c r="P62" s="74">
        <v>0</v>
      </c>
      <c r="Q62" s="74">
        <v>0</v>
      </c>
      <c r="R62" s="74">
        <v>0</v>
      </c>
      <c r="S62" s="74">
        <v>0</v>
      </c>
      <c r="T62" s="74">
        <v>0</v>
      </c>
      <c r="U62" s="74">
        <v>0</v>
      </c>
      <c r="V62" s="74">
        <v>0</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6.3263199999999992E-2</v>
      </c>
      <c r="E63" s="74">
        <v>7.3430499999999996E-2</v>
      </c>
      <c r="F63" s="74">
        <v>3.6150399999999999E-2</v>
      </c>
      <c r="G63" s="74">
        <v>4.5187999999999999E-3</v>
      </c>
      <c r="H63" s="74">
        <v>3.8409799999999994E-2</v>
      </c>
      <c r="I63" s="74">
        <v>3.3890999999999999E-3</v>
      </c>
      <c r="J63" s="74">
        <v>5.1966200000000004E-2</v>
      </c>
      <c r="K63" s="74">
        <v>4.5187999999999999E-3</v>
      </c>
      <c r="L63" s="74">
        <v>6.7781999999999999E-3</v>
      </c>
      <c r="M63" s="74">
        <v>2.0334599999999998E-2</v>
      </c>
      <c r="N63" s="74">
        <v>1.1297E-3</v>
      </c>
      <c r="O63" s="74">
        <v>0.17397380000000001</v>
      </c>
      <c r="P63" s="74">
        <v>0.2010866</v>
      </c>
      <c r="Q63" s="74">
        <v>9.7154199999999996E-2</v>
      </c>
      <c r="R63" s="74">
        <v>2.37237E-2</v>
      </c>
      <c r="S63" s="74">
        <v>2.82425E-2</v>
      </c>
      <c r="T63" s="74">
        <v>4.5187999999999999E-3</v>
      </c>
      <c r="U63" s="74">
        <v>0</v>
      </c>
      <c r="V63" s="74">
        <v>0</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419.66305122</v>
      </c>
      <c r="E64" s="71">
        <v>436.95983305999999</v>
      </c>
      <c r="F64" s="71">
        <v>439.79437806000004</v>
      </c>
      <c r="G64" s="71">
        <v>436.41118431000001</v>
      </c>
      <c r="H64" s="71">
        <v>432.01488709</v>
      </c>
      <c r="I64" s="71">
        <v>445.68865825</v>
      </c>
      <c r="J64" s="71">
        <v>464.26024791999998</v>
      </c>
      <c r="K64" s="71">
        <v>466.95676988999998</v>
      </c>
      <c r="L64" s="71">
        <v>458.45314490999999</v>
      </c>
      <c r="M64" s="71">
        <v>443.59044582000001</v>
      </c>
      <c r="N64" s="71">
        <v>451.28004723999999</v>
      </c>
      <c r="O64" s="71">
        <v>457.27795739999999</v>
      </c>
      <c r="P64" s="71">
        <v>456.30713163000001</v>
      </c>
      <c r="Q64" s="71">
        <v>426.49984324000002</v>
      </c>
      <c r="R64" s="71">
        <v>432.49179397</v>
      </c>
      <c r="S64" s="71">
        <v>360.22023167000003</v>
      </c>
      <c r="T64" s="71">
        <v>396.63974956999999</v>
      </c>
      <c r="U64" s="71">
        <v>446.32467792</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234.32</v>
      </c>
      <c r="E65" s="71">
        <v>233.48</v>
      </c>
      <c r="F65" s="71">
        <v>229.73</v>
      </c>
      <c r="G65" s="71">
        <v>225.38</v>
      </c>
      <c r="H65" s="71">
        <v>235.57</v>
      </c>
      <c r="I65" s="71">
        <v>231.19</v>
      </c>
      <c r="J65" s="71">
        <v>232.31</v>
      </c>
      <c r="K65" s="71">
        <v>225.45000000000002</v>
      </c>
      <c r="L65" s="71">
        <v>218.39000000000001</v>
      </c>
      <c r="M65" s="71">
        <v>205.45</v>
      </c>
      <c r="N65" s="71">
        <v>202.35</v>
      </c>
      <c r="O65" s="71">
        <v>199.78</v>
      </c>
      <c r="P65" s="71">
        <v>195.23</v>
      </c>
      <c r="Q65" s="71">
        <v>178.56</v>
      </c>
      <c r="R65" s="71">
        <v>181.41</v>
      </c>
      <c r="S65" s="71">
        <v>164.53</v>
      </c>
      <c r="T65" s="71">
        <v>172.87</v>
      </c>
      <c r="U65" s="71">
        <v>188.73999999999998</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56.45</v>
      </c>
      <c r="E66" s="71">
        <v>56.849999999999994</v>
      </c>
      <c r="F66" s="71">
        <v>56.47</v>
      </c>
      <c r="G66" s="71">
        <v>57.4</v>
      </c>
      <c r="H66" s="71">
        <v>57.6</v>
      </c>
      <c r="I66" s="71">
        <v>57.44</v>
      </c>
      <c r="J66" s="71">
        <v>57.28</v>
      </c>
      <c r="K66" s="71">
        <v>55.47</v>
      </c>
      <c r="L66" s="71">
        <v>54.879999999999995</v>
      </c>
      <c r="M66" s="71">
        <v>52.68</v>
      </c>
      <c r="N66" s="71">
        <v>51.91</v>
      </c>
      <c r="O66" s="71">
        <v>51.52</v>
      </c>
      <c r="P66" s="71">
        <v>51.01</v>
      </c>
      <c r="Q66" s="71">
        <v>46.379999999999995</v>
      </c>
      <c r="R66" s="71">
        <v>47.410000000000004</v>
      </c>
      <c r="S66" s="71">
        <v>42.569999999999993</v>
      </c>
      <c r="T66" s="71">
        <v>45.199999999999996</v>
      </c>
      <c r="U66" s="71">
        <v>50.46</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100.87</v>
      </c>
      <c r="E67" s="75">
        <v>98.12</v>
      </c>
      <c r="F67" s="75">
        <v>95.509999999999991</v>
      </c>
      <c r="G67" s="75">
        <v>94.97</v>
      </c>
      <c r="H67" s="75">
        <v>98.12</v>
      </c>
      <c r="I67" s="75">
        <v>92.64</v>
      </c>
      <c r="J67" s="75">
        <v>93.58</v>
      </c>
      <c r="K67" s="75">
        <v>92.600000000000009</v>
      </c>
      <c r="L67" s="75">
        <v>91.5</v>
      </c>
      <c r="M67" s="75">
        <v>87.27</v>
      </c>
      <c r="N67" s="75">
        <v>82.93</v>
      </c>
      <c r="O67" s="75">
        <v>80.790000000000006</v>
      </c>
      <c r="P67" s="75">
        <v>77.319999999999993</v>
      </c>
      <c r="Q67" s="75">
        <v>77.44</v>
      </c>
      <c r="R67" s="75">
        <v>76.97</v>
      </c>
      <c r="S67" s="75">
        <v>79.61</v>
      </c>
      <c r="T67" s="75">
        <v>79.89</v>
      </c>
      <c r="U67" s="75">
        <v>80.64</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1C00-000000000000}"/>
  </hyperlinks>
  <pageMargins left="0.18" right="0.25" top="0.75" bottom="0.75" header="0.3" footer="0.3"/>
  <pageSetup paperSize="9" scale="27"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1">
    <tabColor rgb="FFFF8200"/>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851.54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273</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494.55701948999996</v>
      </c>
      <c r="E4" s="66">
        <v>523.28704547000007</v>
      </c>
      <c r="F4" s="66">
        <v>551.07618504999994</v>
      </c>
      <c r="G4" s="66">
        <v>598.90964026000006</v>
      </c>
      <c r="H4" s="66">
        <v>619.50225288000001</v>
      </c>
      <c r="I4" s="66">
        <v>647.88549708999994</v>
      </c>
      <c r="J4" s="66">
        <v>663.09791260000009</v>
      </c>
      <c r="K4" s="66">
        <v>697.73379423999995</v>
      </c>
      <c r="L4" s="66">
        <v>707.62734261000003</v>
      </c>
      <c r="M4" s="66">
        <v>748.49722962999999</v>
      </c>
      <c r="N4" s="66">
        <v>763.69177075999994</v>
      </c>
      <c r="O4" s="66">
        <v>781.15750460000004</v>
      </c>
      <c r="P4" s="66">
        <v>803.69658596000011</v>
      </c>
      <c r="Q4" s="66">
        <v>810.48382987000002</v>
      </c>
      <c r="R4" s="66">
        <v>815.45205996999994</v>
      </c>
      <c r="S4" s="66">
        <v>798.20124438000005</v>
      </c>
      <c r="T4" s="66">
        <v>823.36745316000008</v>
      </c>
      <c r="U4" s="66">
        <v>851.54342130000009</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267.36004530000002</v>
      </c>
      <c r="E5" s="74">
        <v>275.99231040000001</v>
      </c>
      <c r="F5" s="74">
        <v>283.82434820000003</v>
      </c>
      <c r="G5" s="74">
        <v>309.84247610000006</v>
      </c>
      <c r="H5" s="74">
        <v>322.80018469999999</v>
      </c>
      <c r="I5" s="74">
        <v>323.4644801</v>
      </c>
      <c r="J5" s="74">
        <v>325.13862969999997</v>
      </c>
      <c r="K5" s="74">
        <v>343.13366629999996</v>
      </c>
      <c r="L5" s="74">
        <v>340.92234360000003</v>
      </c>
      <c r="M5" s="74">
        <v>364.73992529999998</v>
      </c>
      <c r="N5" s="74">
        <v>357.6171938</v>
      </c>
      <c r="O5" s="74">
        <v>358.42739750000004</v>
      </c>
      <c r="P5" s="74">
        <v>366.21432198000002</v>
      </c>
      <c r="Q5" s="74">
        <v>366.48236829000001</v>
      </c>
      <c r="R5" s="74">
        <v>359.38889990999996</v>
      </c>
      <c r="S5" s="74">
        <v>336.72828847000005</v>
      </c>
      <c r="T5" s="74">
        <v>349.89932023</v>
      </c>
      <c r="U5" s="74">
        <v>382.10272345999999</v>
      </c>
      <c r="V5" s="74">
        <v>44.871783857676547</v>
      </c>
      <c r="AD5" s="113"/>
      <c r="AE5" s="113"/>
      <c r="AO5" s="114" t="s">
        <v>320</v>
      </c>
      <c r="AP5" s="115">
        <f t="shared" ref="AP5:BF5" si="0">+E4/D4-1</f>
        <v>5.8092444041391245E-2</v>
      </c>
      <c r="AQ5" s="115">
        <f t="shared" si="0"/>
        <v>5.3104963748988876E-2</v>
      </c>
      <c r="AR5" s="115">
        <f t="shared" si="0"/>
        <v>8.6800076845382268E-2</v>
      </c>
      <c r="AS5" s="115">
        <f t="shared" si="0"/>
        <v>3.4383505015982418E-2</v>
      </c>
      <c r="AT5" s="115">
        <f t="shared" si="0"/>
        <v>4.5816208218855126E-2</v>
      </c>
      <c r="AU5" s="115">
        <f t="shared" si="0"/>
        <v>2.3480098842044272E-2</v>
      </c>
      <c r="AV5" s="115">
        <f t="shared" si="0"/>
        <v>5.2233434884741081E-2</v>
      </c>
      <c r="AW5" s="115">
        <f t="shared" si="0"/>
        <v>1.4179545912315294E-2</v>
      </c>
      <c r="AX5" s="115">
        <f t="shared" si="0"/>
        <v>5.7756229245263802E-2</v>
      </c>
      <c r="AY5" s="115">
        <f t="shared" si="0"/>
        <v>2.0300063284818037E-2</v>
      </c>
      <c r="AZ5" s="115">
        <f t="shared" si="0"/>
        <v>2.287013492710388E-2</v>
      </c>
      <c r="BA5" s="115">
        <f t="shared" si="0"/>
        <v>2.8853440218232773E-2</v>
      </c>
      <c r="BB5" s="115">
        <f t="shared" si="0"/>
        <v>8.4450326510876472E-3</v>
      </c>
      <c r="BC5" s="115">
        <f t="shared" si="0"/>
        <v>6.1299558571041857E-3</v>
      </c>
      <c r="BD5" s="115">
        <f t="shared" si="0"/>
        <v>-2.1154910799580984E-2</v>
      </c>
      <c r="BE5" s="115">
        <f t="shared" si="0"/>
        <v>3.1528651398617935E-2</v>
      </c>
      <c r="BF5" s="115">
        <f t="shared" si="0"/>
        <v>3.4220405521087294E-2</v>
      </c>
    </row>
    <row r="6" spans="1:58" s="105" customFormat="1" ht="22.5" customHeight="1" x14ac:dyDescent="0.25">
      <c r="B6" s="111"/>
      <c r="C6" s="72" t="s">
        <v>0</v>
      </c>
      <c r="D6" s="74">
        <v>213.76661651000001</v>
      </c>
      <c r="E6" s="74">
        <v>232.93172829</v>
      </c>
      <c r="F6" s="74">
        <v>252.90588993999998</v>
      </c>
      <c r="G6" s="74">
        <v>276.13368443999997</v>
      </c>
      <c r="H6" s="74">
        <v>284.64585125000002</v>
      </c>
      <c r="I6" s="74">
        <v>310.83170679</v>
      </c>
      <c r="J6" s="74">
        <v>324.14346518000002</v>
      </c>
      <c r="K6" s="74">
        <v>339.30638435000003</v>
      </c>
      <c r="L6" s="74">
        <v>351.54294927000001</v>
      </c>
      <c r="M6" s="74">
        <v>368.83445829999999</v>
      </c>
      <c r="N6" s="74">
        <v>391.66751935000002</v>
      </c>
      <c r="O6" s="74">
        <v>408.00694325000001</v>
      </c>
      <c r="P6" s="74">
        <v>422.8670606</v>
      </c>
      <c r="Q6" s="74">
        <v>428.69481238000003</v>
      </c>
      <c r="R6" s="74">
        <v>439.54365681000002</v>
      </c>
      <c r="S6" s="74">
        <v>445.40923856000001</v>
      </c>
      <c r="T6" s="74">
        <v>456.35653855999999</v>
      </c>
      <c r="U6" s="74">
        <v>449.37140003999997</v>
      </c>
      <c r="V6" s="74">
        <v>52.771401762927326</v>
      </c>
      <c r="AI6" s="23"/>
      <c r="AO6" s="114" t="s">
        <v>319</v>
      </c>
      <c r="AP6" s="115">
        <f t="shared" ref="AP6:BF6" si="1">+E64/D64-1</f>
        <v>6.3435721079859286E-2</v>
      </c>
      <c r="AQ6" s="115">
        <f t="shared" si="1"/>
        <v>5.1161803529904404E-2</v>
      </c>
      <c r="AR6" s="115">
        <f t="shared" si="1"/>
        <v>6.5011930123308748E-2</v>
      </c>
      <c r="AS6" s="115">
        <f t="shared" si="1"/>
        <v>3.4651947485913714E-2</v>
      </c>
      <c r="AT6" s="115">
        <f t="shared" si="1"/>
        <v>4.8459961611976965E-2</v>
      </c>
      <c r="AU6" s="115">
        <f t="shared" si="1"/>
        <v>3.3458752495769239E-2</v>
      </c>
      <c r="AV6" s="115">
        <f t="shared" si="1"/>
        <v>4.4053803980779627E-2</v>
      </c>
      <c r="AW6" s="115">
        <f t="shared" si="1"/>
        <v>2.0918945327001559E-2</v>
      </c>
      <c r="AX6" s="115">
        <f t="shared" si="1"/>
        <v>3.7200897265649902E-2</v>
      </c>
      <c r="AY6" s="115">
        <f t="shared" si="1"/>
        <v>1.2323797074021536E-2</v>
      </c>
      <c r="AZ6" s="115">
        <f t="shared" si="1"/>
        <v>7.7565317441925519E-3</v>
      </c>
      <c r="BA6" s="115">
        <f t="shared" si="1"/>
        <v>1.4300368271296549E-2</v>
      </c>
      <c r="BB6" s="115">
        <f t="shared" si="1"/>
        <v>-9.0434323881811718E-3</v>
      </c>
      <c r="BC6" s="115">
        <f t="shared" si="1"/>
        <v>1.1357616241352675E-2</v>
      </c>
      <c r="BD6" s="115">
        <f t="shared" si="1"/>
        <v>-3.2669769800524495E-2</v>
      </c>
      <c r="BE6" s="115">
        <f t="shared" si="1"/>
        <v>2.9727177114723391E-2</v>
      </c>
      <c r="BF6" s="115">
        <f t="shared" si="1"/>
        <v>5.4872391088266692E-2</v>
      </c>
    </row>
    <row r="7" spans="1:58" s="23" customFormat="1" ht="22.5" customHeight="1" x14ac:dyDescent="0.25">
      <c r="B7" s="72"/>
      <c r="C7" s="72" t="s">
        <v>5</v>
      </c>
      <c r="D7" s="74">
        <v>9.3692124000000003</v>
      </c>
      <c r="E7" s="74">
        <v>9.9612914000000004</v>
      </c>
      <c r="F7" s="74">
        <v>10.021574300000001</v>
      </c>
      <c r="G7" s="74">
        <v>9.9130085000000001</v>
      </c>
      <c r="H7" s="74">
        <v>8.8018269</v>
      </c>
      <c r="I7" s="74">
        <v>9.8086678999999997</v>
      </c>
      <c r="J7" s="74">
        <v>9.8309321000000001</v>
      </c>
      <c r="K7" s="74">
        <v>11.601037</v>
      </c>
      <c r="L7" s="74">
        <v>10.431118700000001</v>
      </c>
      <c r="M7" s="74">
        <v>10.2602245</v>
      </c>
      <c r="N7" s="74">
        <v>9.9007248999999984</v>
      </c>
      <c r="O7" s="74">
        <v>8.8539954000000005</v>
      </c>
      <c r="P7" s="74">
        <v>8.7949664100000007</v>
      </c>
      <c r="Q7" s="74">
        <v>8.3395164800000003</v>
      </c>
      <c r="R7" s="74">
        <v>7.9634393499999998</v>
      </c>
      <c r="S7" s="74">
        <v>8.0248392299999995</v>
      </c>
      <c r="T7" s="74">
        <v>7.6701580700000003</v>
      </c>
      <c r="U7" s="74">
        <v>7.6147032399999999</v>
      </c>
      <c r="V7" s="74">
        <v>0.89422371772599574</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8.5218160000000001E-2</v>
      </c>
      <c r="K8" s="74">
        <v>0.48133927999999998</v>
      </c>
      <c r="L8" s="74">
        <v>1.18471488</v>
      </c>
      <c r="M8" s="74">
        <v>1.16543003</v>
      </c>
      <c r="N8" s="74">
        <v>0.75940587999999998</v>
      </c>
      <c r="O8" s="74">
        <v>1.7252117200000001</v>
      </c>
      <c r="P8" s="74">
        <v>1.9581059199999999</v>
      </c>
      <c r="Q8" s="74">
        <v>1.9416324899999999</v>
      </c>
      <c r="R8" s="74">
        <v>1.52975722</v>
      </c>
      <c r="S8" s="74">
        <v>1.9159257999999999</v>
      </c>
      <c r="T8" s="74">
        <v>3.4664874500000002</v>
      </c>
      <c r="U8" s="74">
        <v>5.8728030500000008</v>
      </c>
      <c r="V8" s="74">
        <v>0.68966571793066589</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2.3698159999999997</v>
      </c>
      <c r="E9" s="74">
        <v>2.499762</v>
      </c>
      <c r="F9" s="74">
        <v>2.3961320000000002</v>
      </c>
      <c r="G9" s="74">
        <v>1.0154879999999999</v>
      </c>
      <c r="H9" s="74">
        <v>1.1199780000000001</v>
      </c>
      <c r="I9" s="74">
        <v>1.532176</v>
      </c>
      <c r="J9" s="74">
        <v>1.6634120000000001</v>
      </c>
      <c r="K9" s="74">
        <v>1.8116759999999998</v>
      </c>
      <c r="L9" s="74">
        <v>2.0309759999999999</v>
      </c>
      <c r="M9" s="74">
        <v>1.668142</v>
      </c>
      <c r="N9" s="74">
        <v>1.51403</v>
      </c>
      <c r="O9" s="74">
        <v>1.81847</v>
      </c>
      <c r="P9" s="74">
        <v>1.5853031000000002</v>
      </c>
      <c r="Q9" s="74">
        <v>1.60880639</v>
      </c>
      <c r="R9" s="74">
        <v>1.94136047</v>
      </c>
      <c r="S9" s="74">
        <v>1.9462163800000001</v>
      </c>
      <c r="T9" s="74">
        <v>1.36453735</v>
      </c>
      <c r="U9" s="74">
        <v>1.4781813099999999</v>
      </c>
      <c r="V9" s="74">
        <v>0.17358848333809559</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0.93464499999999995</v>
      </c>
      <c r="E10" s="74">
        <v>0.94587036999999996</v>
      </c>
      <c r="F10" s="74">
        <v>0.98433430999999993</v>
      </c>
      <c r="G10" s="74">
        <v>0.99146539</v>
      </c>
      <c r="H10" s="74">
        <v>0.98308688</v>
      </c>
      <c r="I10" s="74">
        <v>1.0080165299999999</v>
      </c>
      <c r="J10" s="74">
        <v>0.90512904000000005</v>
      </c>
      <c r="K10" s="74">
        <v>0.91674169999999999</v>
      </c>
      <c r="L10" s="74">
        <v>0.89856096000000008</v>
      </c>
      <c r="M10" s="74">
        <v>0.92728891000000002</v>
      </c>
      <c r="N10" s="74">
        <v>0.94486459</v>
      </c>
      <c r="O10" s="74">
        <v>1.0574485199999999</v>
      </c>
      <c r="P10" s="74">
        <v>1.08645938</v>
      </c>
      <c r="Q10" s="74">
        <v>1.13465543</v>
      </c>
      <c r="R10" s="74">
        <v>1.14534435</v>
      </c>
      <c r="S10" s="74">
        <v>1.1588018099999999</v>
      </c>
      <c r="T10" s="74">
        <v>1.1619233500000001</v>
      </c>
      <c r="U10" s="74">
        <v>1.1620831</v>
      </c>
      <c r="V10" s="74">
        <v>0.13646786187672236</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7.3099999999999997E-3</v>
      </c>
      <c r="E11" s="74">
        <v>1.1868E-2</v>
      </c>
      <c r="F11" s="74">
        <v>1.3416000000000001E-2</v>
      </c>
      <c r="G11" s="74">
        <v>1.8060000000000003E-2</v>
      </c>
      <c r="H11" s="74">
        <v>2.3134000000000002E-2</v>
      </c>
      <c r="I11" s="74">
        <v>2.3048000000000003E-2</v>
      </c>
      <c r="J11" s="74">
        <v>3.8269999999999998E-2</v>
      </c>
      <c r="K11" s="74">
        <v>5.2804000000000004E-2</v>
      </c>
      <c r="L11" s="74">
        <v>9.4946000000000003E-2</v>
      </c>
      <c r="M11" s="74">
        <v>0.17417901</v>
      </c>
      <c r="N11" s="74">
        <v>0.20838839000000001</v>
      </c>
      <c r="O11" s="74">
        <v>0.31615353000000002</v>
      </c>
      <c r="P11" s="74">
        <v>0.43304750000000003</v>
      </c>
      <c r="Q11" s="74">
        <v>0.6203419200000001</v>
      </c>
      <c r="R11" s="74">
        <v>1.1754253699999999</v>
      </c>
      <c r="S11" s="74">
        <v>1.6312784300000001</v>
      </c>
      <c r="T11" s="74">
        <v>1.9239158199999999</v>
      </c>
      <c r="U11" s="74">
        <v>2.2953734800000003</v>
      </c>
      <c r="V11" s="74">
        <v>0.26955448454945397</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0.74937427999992678</v>
      </c>
      <c r="E12" s="70">
        <v>0.94421500999999353</v>
      </c>
      <c r="F12" s="70">
        <v>0.93049029999997401</v>
      </c>
      <c r="G12" s="70">
        <v>0.99545782999996391</v>
      </c>
      <c r="H12" s="70">
        <v>1.1281911500000206</v>
      </c>
      <c r="I12" s="70">
        <v>1.217401769999924</v>
      </c>
      <c r="J12" s="70">
        <v>1.2928564200001347</v>
      </c>
      <c r="K12" s="70">
        <v>0.43014560999984042</v>
      </c>
      <c r="L12" s="70">
        <v>0.52173319999997148</v>
      </c>
      <c r="M12" s="70">
        <v>0.72758157999999185</v>
      </c>
      <c r="N12" s="70">
        <v>1.0796438499999113</v>
      </c>
      <c r="O12" s="70">
        <v>0.95188468000003468</v>
      </c>
      <c r="P12" s="70">
        <v>0.75732106999998905</v>
      </c>
      <c r="Q12" s="70">
        <v>1.6616964899999402</v>
      </c>
      <c r="R12" s="70">
        <v>2.764176490000068</v>
      </c>
      <c r="S12" s="70">
        <v>1.3866557000001194</v>
      </c>
      <c r="T12" s="70">
        <v>1.5245723299999554</v>
      </c>
      <c r="U12" s="70">
        <v>1.6461536200001774</v>
      </c>
      <c r="V12" s="70">
        <v>0.19331411397519738</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330.90811361999999</v>
      </c>
      <c r="E13" s="71">
        <v>356.92303709999999</v>
      </c>
      <c r="F13" s="71">
        <v>382.42601729</v>
      </c>
      <c r="G13" s="71">
        <v>404.78535071000005</v>
      </c>
      <c r="H13" s="71">
        <v>428.04924239000002</v>
      </c>
      <c r="I13" s="71">
        <v>450.50480955</v>
      </c>
      <c r="J13" s="71">
        <v>467.06300318000001</v>
      </c>
      <c r="K13" s="71">
        <v>488.61252433999999</v>
      </c>
      <c r="L13" s="71">
        <v>496.44211086999996</v>
      </c>
      <c r="M13" s="71">
        <v>522.41648577000001</v>
      </c>
      <c r="N13" s="71">
        <v>528.11931494999999</v>
      </c>
      <c r="O13" s="71">
        <v>535.24505547000001</v>
      </c>
      <c r="P13" s="71">
        <v>537.47669592</v>
      </c>
      <c r="Q13" s="71">
        <v>539.20081398000002</v>
      </c>
      <c r="R13" s="71">
        <v>547.85862425999994</v>
      </c>
      <c r="S13" s="71">
        <v>526.32766922000008</v>
      </c>
      <c r="T13" s="71">
        <v>547.22245872999997</v>
      </c>
      <c r="U13" s="71">
        <v>571.72218705</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196.28178439999999</v>
      </c>
      <c r="E14" s="74">
        <v>207.34572740000002</v>
      </c>
      <c r="F14" s="74">
        <v>215.54259280000002</v>
      </c>
      <c r="G14" s="74">
        <v>225.2121018</v>
      </c>
      <c r="H14" s="74">
        <v>236.76205420000002</v>
      </c>
      <c r="I14" s="74">
        <v>239.46485430000001</v>
      </c>
      <c r="J14" s="74">
        <v>235.7142364</v>
      </c>
      <c r="K14" s="74">
        <v>248.97703129999999</v>
      </c>
      <c r="L14" s="74">
        <v>247.53940179999998</v>
      </c>
      <c r="M14" s="74">
        <v>260.49167030000001</v>
      </c>
      <c r="N14" s="74">
        <v>257.41104939999997</v>
      </c>
      <c r="O14" s="74">
        <v>258.52217430000002</v>
      </c>
      <c r="P14" s="74">
        <v>266.26901101000004</v>
      </c>
      <c r="Q14" s="74">
        <v>266.29169073999998</v>
      </c>
      <c r="R14" s="74">
        <v>265.7837839</v>
      </c>
      <c r="S14" s="74">
        <v>243.04024934</v>
      </c>
      <c r="T14" s="74">
        <v>254.67996905000001</v>
      </c>
      <c r="U14" s="74">
        <v>273.16703989000001</v>
      </c>
      <c r="V14" s="74">
        <v>47.779681474231502</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88.453116660000006</v>
      </c>
      <c r="E15" s="74">
        <v>99.710523809999998</v>
      </c>
      <c r="F15" s="74">
        <v>114.26304609</v>
      </c>
      <c r="G15" s="74">
        <v>123.09473872</v>
      </c>
      <c r="H15" s="74">
        <v>131.91970886000001</v>
      </c>
      <c r="I15" s="74">
        <v>145.12071007999998</v>
      </c>
      <c r="J15" s="74">
        <v>163.69843573999998</v>
      </c>
      <c r="K15" s="74">
        <v>166.37197576999998</v>
      </c>
      <c r="L15" s="74">
        <v>171.75365026</v>
      </c>
      <c r="M15" s="74">
        <v>179.16576405000001</v>
      </c>
      <c r="N15" s="74">
        <v>187.32141753000002</v>
      </c>
      <c r="O15" s="74">
        <v>189.36355662</v>
      </c>
      <c r="P15" s="74">
        <v>180.57747180000001</v>
      </c>
      <c r="Q15" s="74">
        <v>181.08769769</v>
      </c>
      <c r="R15" s="74">
        <v>189.69499744000001</v>
      </c>
      <c r="S15" s="74">
        <v>190.59694299</v>
      </c>
      <c r="T15" s="74">
        <v>194.90424548000001</v>
      </c>
      <c r="U15" s="74">
        <v>197.35971377999999</v>
      </c>
      <c r="V15" s="74">
        <v>34.520212482630114</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1.32703825</v>
      </c>
      <c r="E16" s="74">
        <v>1.4084821199999999</v>
      </c>
      <c r="F16" s="74">
        <v>1.33251659</v>
      </c>
      <c r="G16" s="74">
        <v>1.2872934700000001</v>
      </c>
      <c r="H16" s="74">
        <v>1.3124474800000001</v>
      </c>
      <c r="I16" s="74">
        <v>1.6913813600000001</v>
      </c>
      <c r="J16" s="74">
        <v>1.61718177</v>
      </c>
      <c r="K16" s="74">
        <v>2.6106714800000002</v>
      </c>
      <c r="L16" s="74">
        <v>3.1942291100000002</v>
      </c>
      <c r="M16" s="74">
        <v>3.6709923300000002</v>
      </c>
      <c r="N16" s="74">
        <v>3.24978094</v>
      </c>
      <c r="O16" s="74">
        <v>3.4029459900000001</v>
      </c>
      <c r="P16" s="74">
        <v>3.7367354399999999</v>
      </c>
      <c r="Q16" s="74">
        <v>3.6741598300000002</v>
      </c>
      <c r="R16" s="74">
        <v>3.5611713699999998</v>
      </c>
      <c r="S16" s="74">
        <v>3.8756819300000003</v>
      </c>
      <c r="T16" s="74">
        <v>4.1793674100000002</v>
      </c>
      <c r="U16" s="74">
        <v>4.24112767</v>
      </c>
      <c r="V16" s="74">
        <v>0.74181617681895073</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43.213194000000001</v>
      </c>
      <c r="E17" s="74">
        <v>46.772991999999995</v>
      </c>
      <c r="F17" s="74">
        <v>49.549330000000005</v>
      </c>
      <c r="G17" s="74">
        <v>53.112138000000002</v>
      </c>
      <c r="H17" s="74">
        <v>56.008703999999994</v>
      </c>
      <c r="I17" s="74">
        <v>62.076262</v>
      </c>
      <c r="J17" s="74">
        <v>63.986235999999998</v>
      </c>
      <c r="K17" s="74">
        <v>69.377662000000001</v>
      </c>
      <c r="L17" s="74">
        <v>72.645145999999997</v>
      </c>
      <c r="M17" s="74">
        <v>77.721639999999994</v>
      </c>
      <c r="N17" s="74">
        <v>78.729817999999995</v>
      </c>
      <c r="O17" s="74">
        <v>82.468323999999996</v>
      </c>
      <c r="P17" s="74">
        <v>85.362764509999991</v>
      </c>
      <c r="Q17" s="74">
        <v>86.544831160000001</v>
      </c>
      <c r="R17" s="74">
        <v>87.223002129999998</v>
      </c>
      <c r="S17" s="74">
        <v>87.170988379999997</v>
      </c>
      <c r="T17" s="74">
        <v>91.794237779999989</v>
      </c>
      <c r="U17" s="74">
        <v>95.28550869</v>
      </c>
      <c r="V17" s="74">
        <v>16.666400368622881</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0.79873828999999996</v>
      </c>
      <c r="E18" s="74">
        <v>0.83929502</v>
      </c>
      <c r="F18" s="74">
        <v>0.85730430999999996</v>
      </c>
      <c r="G18" s="74">
        <v>1.18431384</v>
      </c>
      <c r="H18" s="74">
        <v>1.1728251600000001</v>
      </c>
      <c r="I18" s="74">
        <v>1.2611757700000001</v>
      </c>
      <c r="J18" s="74">
        <v>1.2660244299999999</v>
      </c>
      <c r="K18" s="74">
        <v>0.48484161999999997</v>
      </c>
      <c r="L18" s="74">
        <v>0.52895721000000007</v>
      </c>
      <c r="M18" s="74">
        <v>0.57166359</v>
      </c>
      <c r="N18" s="74">
        <v>0.58780984999999997</v>
      </c>
      <c r="O18" s="74">
        <v>0.59636067999999998</v>
      </c>
      <c r="P18" s="74">
        <v>0.61040461000000001</v>
      </c>
      <c r="Q18" s="74">
        <v>0.63592057000000002</v>
      </c>
      <c r="R18" s="74">
        <v>0.62806599000000007</v>
      </c>
      <c r="S18" s="74">
        <v>0.66242166999999996</v>
      </c>
      <c r="T18" s="74">
        <v>0.67835555999999997</v>
      </c>
      <c r="U18" s="74">
        <v>0.68314074000000002</v>
      </c>
      <c r="V18" s="74">
        <v>0.11948823317928291</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0.83424204000000002</v>
      </c>
      <c r="E19" s="74">
        <v>0.84601675999999992</v>
      </c>
      <c r="F19" s="74">
        <v>0.8812275100000001</v>
      </c>
      <c r="G19" s="74">
        <v>0.89476489000000003</v>
      </c>
      <c r="H19" s="74">
        <v>0.87350269000000003</v>
      </c>
      <c r="I19" s="74">
        <v>0.89042603999999992</v>
      </c>
      <c r="J19" s="74">
        <v>0.78088885000000008</v>
      </c>
      <c r="K19" s="74">
        <v>0.79034218000000001</v>
      </c>
      <c r="L19" s="74">
        <v>0.78072649000000005</v>
      </c>
      <c r="M19" s="74">
        <v>0.79475549000000001</v>
      </c>
      <c r="N19" s="74">
        <v>0.81943924000000001</v>
      </c>
      <c r="O19" s="74">
        <v>0.89169388000000005</v>
      </c>
      <c r="P19" s="74">
        <v>0.92030855</v>
      </c>
      <c r="Q19" s="74">
        <v>0.96651399999999998</v>
      </c>
      <c r="R19" s="74">
        <v>0.96760344999999992</v>
      </c>
      <c r="S19" s="74">
        <v>0.98138490999999994</v>
      </c>
      <c r="T19" s="74">
        <v>0.98628345000000006</v>
      </c>
      <c r="U19" s="74">
        <v>0.98565628000000005</v>
      </c>
      <c r="V19" s="74">
        <v>0.17240126451727147</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55.484276000000001</v>
      </c>
      <c r="E20" s="71">
        <v>59.321165999999998</v>
      </c>
      <c r="F20" s="71">
        <v>63.046341999999996</v>
      </c>
      <c r="G20" s="71">
        <v>67.009566000000007</v>
      </c>
      <c r="H20" s="71">
        <v>69.891942</v>
      </c>
      <c r="I20" s="71">
        <v>76.369203999999996</v>
      </c>
      <c r="J20" s="71">
        <v>78.797241999999997</v>
      </c>
      <c r="K20" s="71">
        <v>84.030857999999995</v>
      </c>
      <c r="L20" s="71">
        <v>87.095210000000009</v>
      </c>
      <c r="M20" s="71">
        <v>93.072038000000006</v>
      </c>
      <c r="N20" s="71">
        <v>97.498114000000001</v>
      </c>
      <c r="O20" s="71">
        <v>100.78297000000001</v>
      </c>
      <c r="P20" s="71">
        <v>105.35974809999999</v>
      </c>
      <c r="Q20" s="71">
        <v>106.54258969</v>
      </c>
      <c r="R20" s="71">
        <v>109.11958614</v>
      </c>
      <c r="S20" s="71">
        <v>109.79345049</v>
      </c>
      <c r="T20" s="71">
        <v>114.46923870000001</v>
      </c>
      <c r="U20" s="71">
        <v>119.44484315</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17.155107999999998</v>
      </c>
      <c r="E21" s="74">
        <v>18.74456</v>
      </c>
      <c r="F21" s="74">
        <v>20.188500000000001</v>
      </c>
      <c r="G21" s="74">
        <v>21.6892</v>
      </c>
      <c r="H21" s="74">
        <v>22.802040000000002</v>
      </c>
      <c r="I21" s="74">
        <v>24.583013999999999</v>
      </c>
      <c r="J21" s="74">
        <v>28.100155999999998</v>
      </c>
      <c r="K21" s="74">
        <v>31.476171999999998</v>
      </c>
      <c r="L21" s="74">
        <v>32.529069999999997</v>
      </c>
      <c r="M21" s="74">
        <v>34.206499999999998</v>
      </c>
      <c r="N21" s="74">
        <v>32.880809999999997</v>
      </c>
      <c r="O21" s="74">
        <v>29.923269999999999</v>
      </c>
      <c r="P21" s="74">
        <v>27.895797810000001</v>
      </c>
      <c r="Q21" s="74">
        <v>25.566007930000001</v>
      </c>
      <c r="R21" s="74">
        <v>25.717464680000003</v>
      </c>
      <c r="S21" s="74">
        <v>24.82391909</v>
      </c>
      <c r="T21" s="74">
        <v>24.988316869999998</v>
      </c>
      <c r="U21" s="74">
        <v>26.61119742</v>
      </c>
      <c r="V21" s="74">
        <v>22.279067658518667</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32.782254000000002</v>
      </c>
      <c r="E22" s="74">
        <v>34.934145999999998</v>
      </c>
      <c r="F22" s="74">
        <v>37.181411999999995</v>
      </c>
      <c r="G22" s="74">
        <v>41.190474000000002</v>
      </c>
      <c r="H22" s="74">
        <v>42.928792000000001</v>
      </c>
      <c r="I22" s="74">
        <v>47.242122000000002</v>
      </c>
      <c r="J22" s="74">
        <v>45.888567999999999</v>
      </c>
      <c r="K22" s="74">
        <v>47.154574000000004</v>
      </c>
      <c r="L22" s="74">
        <v>49.246008000000003</v>
      </c>
      <c r="M22" s="74">
        <v>54.02563</v>
      </c>
      <c r="N22" s="74">
        <v>60.099896000000001</v>
      </c>
      <c r="O22" s="74">
        <v>66.057373999999996</v>
      </c>
      <c r="P22" s="74">
        <v>72.854222579999998</v>
      </c>
      <c r="Q22" s="74">
        <v>76.288796489999996</v>
      </c>
      <c r="R22" s="74">
        <v>77.937037660000001</v>
      </c>
      <c r="S22" s="74">
        <v>79.211079159999997</v>
      </c>
      <c r="T22" s="74">
        <v>83.499660010000014</v>
      </c>
      <c r="U22" s="74">
        <v>85.594385840000001</v>
      </c>
      <c r="V22" s="74">
        <v>71.660176850422701</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3.1693580000000003</v>
      </c>
      <c r="E23" s="74">
        <v>3.1303139999999998</v>
      </c>
      <c r="F23" s="74">
        <v>3.266022</v>
      </c>
      <c r="G23" s="74">
        <v>3.0760479999999997</v>
      </c>
      <c r="H23" s="74">
        <v>2.990564</v>
      </c>
      <c r="I23" s="74">
        <v>2.979212</v>
      </c>
      <c r="J23" s="74">
        <v>3.0629759999999999</v>
      </c>
      <c r="K23" s="74">
        <v>3.3677600000000001</v>
      </c>
      <c r="L23" s="74">
        <v>2.8024819999999999</v>
      </c>
      <c r="M23" s="74">
        <v>2.637276</v>
      </c>
      <c r="N23" s="74">
        <v>2.5719160000000003</v>
      </c>
      <c r="O23" s="74">
        <v>2.1236840000000003</v>
      </c>
      <c r="P23" s="74">
        <v>1.9577399499999999</v>
      </c>
      <c r="Q23" s="74">
        <v>1.83498596</v>
      </c>
      <c r="R23" s="74">
        <v>1.9497754</v>
      </c>
      <c r="S23" s="74">
        <v>1.6995780999999999</v>
      </c>
      <c r="T23" s="74">
        <v>1.5271928600000002</v>
      </c>
      <c r="U23" s="74">
        <v>1.5057797599999998</v>
      </c>
      <c r="V23" s="74">
        <v>1.2606486142805069</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2.8122000000000001E-2</v>
      </c>
      <c r="K24" s="74">
        <v>0.15884200000000001</v>
      </c>
      <c r="L24" s="74">
        <v>0.39095600000000003</v>
      </c>
      <c r="M24" s="74">
        <v>0.38459199999999999</v>
      </c>
      <c r="N24" s="74">
        <v>0.25060399999999999</v>
      </c>
      <c r="O24" s="74">
        <v>0.56932000000000005</v>
      </c>
      <c r="P24" s="74">
        <v>0.6461751</v>
      </c>
      <c r="Q24" s="74">
        <v>0.64073887000000007</v>
      </c>
      <c r="R24" s="74">
        <v>0.50482000000000005</v>
      </c>
      <c r="S24" s="74">
        <v>0.63225566</v>
      </c>
      <c r="T24" s="74">
        <v>1.14394112</v>
      </c>
      <c r="U24" s="74">
        <v>1.93802546</v>
      </c>
      <c r="V24" s="74">
        <v>1.6225275272589279</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2.3698159999999997</v>
      </c>
      <c r="E25" s="74">
        <v>2.499762</v>
      </c>
      <c r="F25" s="74">
        <v>2.3961320000000002</v>
      </c>
      <c r="G25" s="74">
        <v>1.0154879999999999</v>
      </c>
      <c r="H25" s="74">
        <v>1.1199780000000001</v>
      </c>
      <c r="I25" s="74">
        <v>1.532176</v>
      </c>
      <c r="J25" s="74">
        <v>1.6634120000000001</v>
      </c>
      <c r="K25" s="74">
        <v>1.8116759999999998</v>
      </c>
      <c r="L25" s="74">
        <v>2.0309759999999999</v>
      </c>
      <c r="M25" s="74">
        <v>1.668142</v>
      </c>
      <c r="N25" s="74">
        <v>1.51403</v>
      </c>
      <c r="O25" s="74">
        <v>1.81847</v>
      </c>
      <c r="P25" s="74">
        <v>1.5853031000000002</v>
      </c>
      <c r="Q25" s="74">
        <v>1.60880639</v>
      </c>
      <c r="R25" s="74">
        <v>1.94136047</v>
      </c>
      <c r="S25" s="74">
        <v>1.9462163800000001</v>
      </c>
      <c r="T25" s="74">
        <v>1.36453735</v>
      </c>
      <c r="U25" s="74">
        <v>1.4781813099999999</v>
      </c>
      <c r="V25" s="74">
        <v>1.2375430123372386</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4.2999999999999999E-4</v>
      </c>
      <c r="E26" s="74">
        <v>5.1599999999999997E-4</v>
      </c>
      <c r="F26" s="74">
        <v>8.5999999999999998E-4</v>
      </c>
      <c r="G26" s="74">
        <v>1.3759999999999998E-3</v>
      </c>
      <c r="H26" s="74">
        <v>4.3860000000000001E-3</v>
      </c>
      <c r="I26" s="74">
        <v>6.8799999999999998E-3</v>
      </c>
      <c r="J26" s="74">
        <v>8.8580000000000013E-3</v>
      </c>
      <c r="K26" s="74">
        <v>9.0299999999999998E-3</v>
      </c>
      <c r="L26" s="74">
        <v>5.8479999999999999E-3</v>
      </c>
      <c r="M26" s="74">
        <v>9.7179999999999992E-3</v>
      </c>
      <c r="N26" s="74">
        <v>7.3959999999999998E-3</v>
      </c>
      <c r="O26" s="74">
        <v>1.2211999999999999E-2</v>
      </c>
      <c r="P26" s="74">
        <v>2.4443780000000002E-2</v>
      </c>
      <c r="Q26" s="74">
        <v>1.6415590000000001E-2</v>
      </c>
      <c r="R26" s="74">
        <v>2.6615710000000001E-2</v>
      </c>
      <c r="S26" s="74">
        <v>2.2598130000000001E-2</v>
      </c>
      <c r="T26" s="74">
        <v>2.1674659999999998E-2</v>
      </c>
      <c r="U26" s="74">
        <v>2.189988E-2</v>
      </c>
      <c r="V26" s="74">
        <v>1.8334722054511737E-2</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7.3099999999999997E-3</v>
      </c>
      <c r="E27" s="74">
        <v>1.1868E-2</v>
      </c>
      <c r="F27" s="74">
        <v>1.3416000000000001E-2</v>
      </c>
      <c r="G27" s="74">
        <v>1.7888000000000001E-2</v>
      </c>
      <c r="H27" s="74">
        <v>2.0382000000000001E-2</v>
      </c>
      <c r="I27" s="74">
        <v>1.4964E-2</v>
      </c>
      <c r="J27" s="74">
        <v>1.9521999999999998E-2</v>
      </c>
      <c r="K27" s="74">
        <v>1.8661999999999998E-2</v>
      </c>
      <c r="L27" s="74">
        <v>3.4055999999999996E-2</v>
      </c>
      <c r="M27" s="74">
        <v>3.2593999999999998E-2</v>
      </c>
      <c r="N27" s="74">
        <v>3.1132E-2</v>
      </c>
      <c r="O27" s="74">
        <v>5.6158E-2</v>
      </c>
      <c r="P27" s="74">
        <v>8.316105E-2</v>
      </c>
      <c r="Q27" s="74">
        <v>0.12492574999999999</v>
      </c>
      <c r="R27" s="74">
        <v>0.14340301999999999</v>
      </c>
      <c r="S27" s="74">
        <v>0.18812904</v>
      </c>
      <c r="T27" s="74">
        <v>0.20818400000000001</v>
      </c>
      <c r="U27" s="74">
        <v>0.21271100000000001</v>
      </c>
      <c r="V27" s="74">
        <v>0.17808303346581103</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1.7199999999999998E-4</v>
      </c>
      <c r="H28" s="74">
        <v>2.7519999999999997E-3</v>
      </c>
      <c r="I28" s="74">
        <v>8.0839999999999992E-3</v>
      </c>
      <c r="J28" s="74">
        <v>1.8748000000000001E-2</v>
      </c>
      <c r="K28" s="74">
        <v>3.4142000000000006E-2</v>
      </c>
      <c r="L28" s="74">
        <v>5.5814000000000002E-2</v>
      </c>
      <c r="M28" s="74">
        <v>0.107586</v>
      </c>
      <c r="N28" s="74">
        <v>0.14233000000000001</v>
      </c>
      <c r="O28" s="74">
        <v>0.22248200000000001</v>
      </c>
      <c r="P28" s="74">
        <v>0.31290472000000003</v>
      </c>
      <c r="Q28" s="74">
        <v>0.46191271</v>
      </c>
      <c r="R28" s="74">
        <v>0.89910919</v>
      </c>
      <c r="S28" s="74">
        <v>1.2696746700000001</v>
      </c>
      <c r="T28" s="74">
        <v>1.71573182</v>
      </c>
      <c r="U28" s="74">
        <v>2.0826624799999998</v>
      </c>
      <c r="V28" s="74">
        <v>1.7436185816616392</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'[1]Oriente Medio'!C29</f>
        <v>Otras renovables</v>
      </c>
      <c r="D29" s="74">
        <v>0</v>
      </c>
      <c r="E29" s="74">
        <v>7.1054273576010019E-15</v>
      </c>
      <c r="F29" s="74">
        <v>-7.1054273576010019E-15</v>
      </c>
      <c r="G29" s="74">
        <v>1.8920000000008486E-2</v>
      </c>
      <c r="H29" s="74">
        <v>2.3047999999988633E-2</v>
      </c>
      <c r="I29" s="74">
        <v>2.751999999986765E-3</v>
      </c>
      <c r="J29" s="74">
        <v>6.8800000000095451E-3</v>
      </c>
      <c r="K29" s="74">
        <v>-2.8421709430404007E-14</v>
      </c>
      <c r="L29" s="74">
        <v>0</v>
      </c>
      <c r="M29" s="74">
        <v>0</v>
      </c>
      <c r="N29" s="74">
        <v>0</v>
      </c>
      <c r="O29" s="74">
        <v>0</v>
      </c>
      <c r="P29" s="74">
        <v>9.9999795111216372E-9</v>
      </c>
      <c r="Q29" s="74">
        <v>0</v>
      </c>
      <c r="R29" s="74">
        <v>9.9999795111216372E-9</v>
      </c>
      <c r="S29" s="74">
        <v>2.5999999309078703E-7</v>
      </c>
      <c r="T29" s="74">
        <v>9.9999795111216372E-9</v>
      </c>
      <c r="U29" s="74">
        <v>0</v>
      </c>
      <c r="V29" s="74">
        <v>0</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330.90811361999999</v>
      </c>
      <c r="E30" s="71">
        <v>356.92303709999999</v>
      </c>
      <c r="F30" s="71">
        <v>382.42601729</v>
      </c>
      <c r="G30" s="71">
        <v>404.78535071000005</v>
      </c>
      <c r="H30" s="71">
        <v>428.04924239000002</v>
      </c>
      <c r="I30" s="71">
        <v>450.50480955</v>
      </c>
      <c r="J30" s="71">
        <v>467.06300318000001</v>
      </c>
      <c r="K30" s="71">
        <v>488.61252433999999</v>
      </c>
      <c r="L30" s="71">
        <v>496.44211086999996</v>
      </c>
      <c r="M30" s="71">
        <v>522.41648577000001</v>
      </c>
      <c r="N30" s="71">
        <v>528.11931494999999</v>
      </c>
      <c r="O30" s="71">
        <v>535.24505547000001</v>
      </c>
      <c r="P30" s="71">
        <v>537.47669592</v>
      </c>
      <c r="Q30" s="71">
        <v>539.20081398000002</v>
      </c>
      <c r="R30" s="71">
        <v>547.85862425999994</v>
      </c>
      <c r="S30" s="71">
        <v>526.32766922000008</v>
      </c>
      <c r="T30" s="71">
        <v>547.22245872999997</v>
      </c>
      <c r="U30" s="71">
        <v>571.72218705</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'[1]Oriente Medio'!C31</f>
        <v>Industria</v>
      </c>
      <c r="D31" s="74">
        <v>87.356624280000005</v>
      </c>
      <c r="E31" s="74">
        <v>92.717212129999993</v>
      </c>
      <c r="F31" s="74">
        <v>106.16377448999999</v>
      </c>
      <c r="G31" s="74">
        <v>116.22946388</v>
      </c>
      <c r="H31" s="74">
        <v>122.58648359</v>
      </c>
      <c r="I31" s="74">
        <v>133.79881524000001</v>
      </c>
      <c r="J31" s="74">
        <v>138.10580288</v>
      </c>
      <c r="K31" s="74">
        <v>142.52269393</v>
      </c>
      <c r="L31" s="74">
        <v>146.10956244000002</v>
      </c>
      <c r="M31" s="74">
        <v>157.29602111999998</v>
      </c>
      <c r="N31" s="74">
        <v>158.66201647999998</v>
      </c>
      <c r="O31" s="74">
        <v>154.62331667999999</v>
      </c>
      <c r="P31" s="74">
        <v>147.71251795000001</v>
      </c>
      <c r="Q31" s="74">
        <v>143.35166090999999</v>
      </c>
      <c r="R31" s="74">
        <v>150.55472398999999</v>
      </c>
      <c r="S31" s="74">
        <v>147.82177411999999</v>
      </c>
      <c r="T31" s="74">
        <v>149.48075462</v>
      </c>
      <c r="U31" s="74">
        <v>154.15781733</v>
      </c>
      <c r="V31" s="74">
        <v>26.963763314037369</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96.772288700000004</v>
      </c>
      <c r="E32" s="74">
        <v>102.45339058</v>
      </c>
      <c r="F32" s="74">
        <v>106.54964539000001</v>
      </c>
      <c r="G32" s="74">
        <v>113.23450349000001</v>
      </c>
      <c r="H32" s="74">
        <v>117.89931353</v>
      </c>
      <c r="I32" s="74">
        <v>121.58220483000001</v>
      </c>
      <c r="J32" s="74">
        <v>125.6324295</v>
      </c>
      <c r="K32" s="74">
        <v>133.67481072999999</v>
      </c>
      <c r="L32" s="74">
        <v>136.16110827</v>
      </c>
      <c r="M32" s="74">
        <v>139.00601256000002</v>
      </c>
      <c r="N32" s="74">
        <v>138.61519958</v>
      </c>
      <c r="O32" s="74">
        <v>141.26914056999999</v>
      </c>
      <c r="P32" s="74">
        <v>145.34965729000001</v>
      </c>
      <c r="Q32" s="74">
        <v>146.25641069</v>
      </c>
      <c r="R32" s="74">
        <v>145.82530108</v>
      </c>
      <c r="S32" s="74">
        <v>130.40825752000001</v>
      </c>
      <c r="T32" s="74">
        <v>138.53844483</v>
      </c>
      <c r="U32" s="74">
        <v>148.72870605</v>
      </c>
      <c r="V32" s="74">
        <v>26.014156773837595</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86.435186320000014</v>
      </c>
      <c r="E33" s="74">
        <v>95.252545830000003</v>
      </c>
      <c r="F33" s="74">
        <v>101.08635816</v>
      </c>
      <c r="G33" s="74">
        <v>101.51838669000001</v>
      </c>
      <c r="H33" s="74">
        <v>105.30837197000001</v>
      </c>
      <c r="I33" s="74">
        <v>108.94709216</v>
      </c>
      <c r="J33" s="74">
        <v>112.03491744</v>
      </c>
      <c r="K33" s="74">
        <v>112.80949382</v>
      </c>
      <c r="L33" s="74">
        <v>117.95414939999999</v>
      </c>
      <c r="M33" s="74">
        <v>120.24506518999999</v>
      </c>
      <c r="N33" s="74">
        <v>124.60684071</v>
      </c>
      <c r="O33" s="74">
        <v>130.13791214</v>
      </c>
      <c r="P33" s="74">
        <v>128.99986229999999</v>
      </c>
      <c r="Q33" s="74">
        <v>133.37506933</v>
      </c>
      <c r="R33" s="74">
        <v>133.26788121000001</v>
      </c>
      <c r="S33" s="74">
        <v>131.50162748999998</v>
      </c>
      <c r="T33" s="74">
        <v>138.09937374</v>
      </c>
      <c r="U33" s="74">
        <v>142.41811390000001</v>
      </c>
      <c r="V33" s="74">
        <v>24.910370303250943</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196.28178439999999</v>
      </c>
      <c r="E34" s="71">
        <v>207.34572740000002</v>
      </c>
      <c r="F34" s="71">
        <v>215.54259280000002</v>
      </c>
      <c r="G34" s="71">
        <v>225.2121018</v>
      </c>
      <c r="H34" s="71">
        <v>236.76205420000002</v>
      </c>
      <c r="I34" s="71">
        <v>239.46485430000001</v>
      </c>
      <c r="J34" s="71">
        <v>235.7142364</v>
      </c>
      <c r="K34" s="71">
        <v>248.97703129999999</v>
      </c>
      <c r="L34" s="71">
        <v>247.53940179999998</v>
      </c>
      <c r="M34" s="71">
        <v>260.49167030000001</v>
      </c>
      <c r="N34" s="71">
        <v>257.41104939999997</v>
      </c>
      <c r="O34" s="71">
        <v>258.52217430000002</v>
      </c>
      <c r="P34" s="71">
        <v>266.26901101000004</v>
      </c>
      <c r="Q34" s="71">
        <v>266.29169073999998</v>
      </c>
      <c r="R34" s="71">
        <v>265.7837839</v>
      </c>
      <c r="S34" s="71">
        <v>243.04024934</v>
      </c>
      <c r="T34" s="71">
        <v>254.67996905000001</v>
      </c>
      <c r="U34" s="71">
        <v>273.16703989000001</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29.473989379999999</v>
      </c>
      <c r="E35" s="74">
        <v>29.693515940000001</v>
      </c>
      <c r="F35" s="74">
        <v>33.315712040000001</v>
      </c>
      <c r="G35" s="74">
        <v>33.788718060000001</v>
      </c>
      <c r="H35" s="74">
        <v>36.151717040000001</v>
      </c>
      <c r="I35" s="74">
        <v>35.482716740000001</v>
      </c>
      <c r="J35" s="74">
        <v>30.444632000000002</v>
      </c>
      <c r="K35" s="74">
        <v>27.931837940000001</v>
      </c>
      <c r="L35" s="74">
        <v>28.531632040000002</v>
      </c>
      <c r="M35" s="74">
        <v>32.857483180000003</v>
      </c>
      <c r="N35" s="74">
        <v>31.418147179999998</v>
      </c>
      <c r="O35" s="74">
        <v>28.389154299999998</v>
      </c>
      <c r="P35" s="74">
        <v>28.608343819999998</v>
      </c>
      <c r="Q35" s="74">
        <v>27.271743090000001</v>
      </c>
      <c r="R35" s="74">
        <v>25.690550480000002</v>
      </c>
      <c r="S35" s="74">
        <v>22.042264979999999</v>
      </c>
      <c r="T35" s="74">
        <v>21.433530900000001</v>
      </c>
      <c r="U35" s="74">
        <v>24.59387426</v>
      </c>
      <c r="V35" s="74">
        <v>9.0032363603982226</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96.505394039999999</v>
      </c>
      <c r="E36" s="74">
        <v>101.99919217</v>
      </c>
      <c r="F36" s="74">
        <v>105.65522827000001</v>
      </c>
      <c r="G36" s="74">
        <v>111.65467593</v>
      </c>
      <c r="H36" s="74">
        <v>114.96151367</v>
      </c>
      <c r="I36" s="74">
        <v>116.86688777000001</v>
      </c>
      <c r="J36" s="74">
        <v>120.3178247</v>
      </c>
      <c r="K36" s="74">
        <v>127.79021521999999</v>
      </c>
      <c r="L36" s="74">
        <v>130.49789497</v>
      </c>
      <c r="M36" s="74">
        <v>133.00031724000002</v>
      </c>
      <c r="N36" s="74">
        <v>132.29063678999998</v>
      </c>
      <c r="O36" s="74">
        <v>134.7601889</v>
      </c>
      <c r="P36" s="74">
        <v>138.80782611000001</v>
      </c>
      <c r="Q36" s="74">
        <v>139.48667235000002</v>
      </c>
      <c r="R36" s="74">
        <v>139.1067501</v>
      </c>
      <c r="S36" s="74">
        <v>123.61992474</v>
      </c>
      <c r="T36" s="74">
        <v>131.51340476000001</v>
      </c>
      <c r="U36" s="74">
        <v>141.66020280999999</v>
      </c>
      <c r="V36" s="74">
        <v>51.858453665216807</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23.484696419999999</v>
      </c>
      <c r="E37" s="74">
        <v>23.861493889999998</v>
      </c>
      <c r="F37" s="74">
        <v>24.300667740000002</v>
      </c>
      <c r="G37" s="74">
        <v>23.676530319999998</v>
      </c>
      <c r="H37" s="74">
        <v>21.933855839999996</v>
      </c>
      <c r="I37" s="74">
        <v>20.186096290000002</v>
      </c>
      <c r="J37" s="74">
        <v>19.14679125</v>
      </c>
      <c r="K37" s="74">
        <v>18.831897909999999</v>
      </c>
      <c r="L37" s="74">
        <v>17.624200290000001</v>
      </c>
      <c r="M37" s="74">
        <v>15.709838769999999</v>
      </c>
      <c r="N37" s="74">
        <v>14.81371465</v>
      </c>
      <c r="O37" s="74">
        <v>14.9942867</v>
      </c>
      <c r="P37" s="74">
        <v>14.878086819999998</v>
      </c>
      <c r="Q37" s="74">
        <v>15.406583630000002</v>
      </c>
      <c r="R37" s="74">
        <v>14.983442119999999</v>
      </c>
      <c r="S37" s="74">
        <v>13.31150826</v>
      </c>
      <c r="T37" s="74">
        <v>14.025620759999999</v>
      </c>
      <c r="U37" s="74">
        <v>14.661788679999999</v>
      </c>
      <c r="V37" s="74">
        <v>5.3673344653527986</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88.453116660000006</v>
      </c>
      <c r="E38" s="71">
        <v>99.710523809999998</v>
      </c>
      <c r="F38" s="71">
        <v>114.26304609</v>
      </c>
      <c r="G38" s="71">
        <v>123.09473872</v>
      </c>
      <c r="H38" s="71">
        <v>131.91970886000001</v>
      </c>
      <c r="I38" s="71">
        <v>145.12071007999998</v>
      </c>
      <c r="J38" s="71">
        <v>163.69843573999998</v>
      </c>
      <c r="K38" s="71">
        <v>166.37197576999998</v>
      </c>
      <c r="L38" s="71">
        <v>171.75365026</v>
      </c>
      <c r="M38" s="71">
        <v>179.16576405000001</v>
      </c>
      <c r="N38" s="71">
        <v>187.32141753000002</v>
      </c>
      <c r="O38" s="71">
        <v>189.36355662</v>
      </c>
      <c r="P38" s="71">
        <v>180.57747180000001</v>
      </c>
      <c r="Q38" s="71">
        <v>181.08769769</v>
      </c>
      <c r="R38" s="71">
        <v>189.69499744000001</v>
      </c>
      <c r="S38" s="71">
        <v>190.59694299</v>
      </c>
      <c r="T38" s="71">
        <v>194.90424548000001</v>
      </c>
      <c r="U38" s="71">
        <v>197.35971377999999</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46.489965250000004</v>
      </c>
      <c r="E39" s="74">
        <v>51.385786939999996</v>
      </c>
      <c r="F39" s="74">
        <v>60.396465079999999</v>
      </c>
      <c r="G39" s="74">
        <v>68.900695909999996</v>
      </c>
      <c r="H39" s="74">
        <v>72.730597590000002</v>
      </c>
      <c r="I39" s="74">
        <v>82.735052609999997</v>
      </c>
      <c r="J39" s="74">
        <v>90.948105650000002</v>
      </c>
      <c r="K39" s="74">
        <v>96.353670739999998</v>
      </c>
      <c r="L39" s="74">
        <v>97.55809536000001</v>
      </c>
      <c r="M39" s="74">
        <v>102.52615737000001</v>
      </c>
      <c r="N39" s="74">
        <v>108.31836323</v>
      </c>
      <c r="O39" s="74">
        <v>104.79830079999999</v>
      </c>
      <c r="P39" s="74">
        <v>96.813724400000012</v>
      </c>
      <c r="Q39" s="74">
        <v>93.239351800000009</v>
      </c>
      <c r="R39" s="74">
        <v>101.92090506999999</v>
      </c>
      <c r="S39" s="74">
        <v>102.52261538</v>
      </c>
      <c r="T39" s="74">
        <v>103.60596491</v>
      </c>
      <c r="U39" s="74">
        <v>105.11890489000001</v>
      </c>
      <c r="V39" s="74">
        <v>53.262594922070939</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0.25760665999999999</v>
      </c>
      <c r="E40" s="74">
        <v>0.44181440999999999</v>
      </c>
      <c r="F40" s="74">
        <v>0.87979711999999999</v>
      </c>
      <c r="G40" s="74">
        <v>1.5586715600000001</v>
      </c>
      <c r="H40" s="74">
        <v>2.91354786</v>
      </c>
      <c r="I40" s="74">
        <v>4.6896030600000005</v>
      </c>
      <c r="J40" s="74">
        <v>5.2841607999999995</v>
      </c>
      <c r="K40" s="74">
        <v>5.8526895100000003</v>
      </c>
      <c r="L40" s="74">
        <v>5.6386172999999999</v>
      </c>
      <c r="M40" s="74">
        <v>5.9744773200000001</v>
      </c>
      <c r="N40" s="74">
        <v>6.2773487899999996</v>
      </c>
      <c r="O40" s="74">
        <v>6.4714556700000001</v>
      </c>
      <c r="P40" s="74">
        <v>6.5008499500000001</v>
      </c>
      <c r="Q40" s="74">
        <v>6.7255665900000006</v>
      </c>
      <c r="R40" s="74">
        <v>6.6743792199999996</v>
      </c>
      <c r="S40" s="74">
        <v>6.7433827300000004</v>
      </c>
      <c r="T40" s="74">
        <v>6.97725727</v>
      </c>
      <c r="U40" s="74">
        <v>7.0195576700000002</v>
      </c>
      <c r="V40" s="74">
        <v>3.5567327979735586</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30.328539790000001</v>
      </c>
      <c r="E41" s="74">
        <v>35.454123699999997</v>
      </c>
      <c r="F41" s="74">
        <v>38.915489399999998</v>
      </c>
      <c r="G41" s="74">
        <v>37.528813319999998</v>
      </c>
      <c r="H41" s="74">
        <v>40.666400400000001</v>
      </c>
      <c r="I41" s="74">
        <v>41.525554790000001</v>
      </c>
      <c r="J41" s="74">
        <v>45.666527379999998</v>
      </c>
      <c r="K41" s="74">
        <v>42.860399490000006</v>
      </c>
      <c r="L41" s="74">
        <v>47.284443249999995</v>
      </c>
      <c r="M41" s="74">
        <v>47.989972480000006</v>
      </c>
      <c r="N41" s="74">
        <v>49.895637820000005</v>
      </c>
      <c r="O41" s="74">
        <v>53.754702870000003</v>
      </c>
      <c r="P41" s="74">
        <v>50.692873229999996</v>
      </c>
      <c r="Q41" s="74">
        <v>53.883798730000002</v>
      </c>
      <c r="R41" s="74">
        <v>53.930358999999996</v>
      </c>
      <c r="S41" s="74">
        <v>53.920389029999996</v>
      </c>
      <c r="T41" s="74">
        <v>56.251120419999999</v>
      </c>
      <c r="U41" s="74">
        <v>56.592149069999998</v>
      </c>
      <c r="V41" s="74">
        <v>28.674620562676822</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194.92440839999998</v>
      </c>
      <c r="E42" s="71">
        <v>206.4252314</v>
      </c>
      <c r="F42" s="71">
        <v>213.81234480000001</v>
      </c>
      <c r="G42" s="71">
        <v>223.36907779999999</v>
      </c>
      <c r="H42" s="71">
        <v>231.76231820000001</v>
      </c>
      <c r="I42" s="71">
        <v>233.31907029999999</v>
      </c>
      <c r="J42" s="71">
        <v>231.50494839999999</v>
      </c>
      <c r="K42" s="71">
        <v>248.46395129999999</v>
      </c>
      <c r="L42" s="71">
        <v>247.28336979999997</v>
      </c>
      <c r="M42" s="71">
        <v>259.8587023</v>
      </c>
      <c r="N42" s="71">
        <v>257.15908139999999</v>
      </c>
      <c r="O42" s="71">
        <v>256.67508629999998</v>
      </c>
      <c r="P42" s="71">
        <v>264.01392992999996</v>
      </c>
      <c r="Q42" s="71">
        <v>263.50906994000002</v>
      </c>
      <c r="R42" s="71">
        <v>264.21474868000001</v>
      </c>
      <c r="S42" s="71">
        <v>242.10548564999999</v>
      </c>
      <c r="T42" s="71">
        <v>253.55308094</v>
      </c>
      <c r="U42" s="71">
        <v>270.54520029000003</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52.545749999999998</v>
      </c>
      <c r="E43" s="74">
        <v>56.16478</v>
      </c>
      <c r="F43" s="74">
        <v>54.908190000000005</v>
      </c>
      <c r="G43" s="74">
        <v>58.936129999999999</v>
      </c>
      <c r="H43" s="74">
        <v>61.511429999999997</v>
      </c>
      <c r="I43" s="74">
        <v>62.843360000000004</v>
      </c>
      <c r="J43" s="74">
        <v>64.5726035</v>
      </c>
      <c r="K43" s="74">
        <v>68.421834799999999</v>
      </c>
      <c r="L43" s="74">
        <v>72.054323000000011</v>
      </c>
      <c r="M43" s="74">
        <v>73.38078209999999</v>
      </c>
      <c r="N43" s="74">
        <v>74.4762609</v>
      </c>
      <c r="O43" s="74">
        <v>76.913718900000006</v>
      </c>
      <c r="P43" s="74">
        <v>81.226553050000007</v>
      </c>
      <c r="Q43" s="74">
        <v>81.299478550000003</v>
      </c>
      <c r="R43" s="74">
        <v>80.789761750000011</v>
      </c>
      <c r="S43" s="74">
        <v>69.437844220000002</v>
      </c>
      <c r="T43" s="74">
        <v>75.617720980000001</v>
      </c>
      <c r="U43" s="74">
        <v>80.109571061062937</v>
      </c>
      <c r="V43" s="74">
        <v>29.610420356817535</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61.686412799999999</v>
      </c>
      <c r="E44" s="74">
        <v>64.838577999999998</v>
      </c>
      <c r="F44" s="74">
        <v>70.656531200000003</v>
      </c>
      <c r="G44" s="74">
        <v>73.251883800000002</v>
      </c>
      <c r="H44" s="74">
        <v>71.985170199999999</v>
      </c>
      <c r="I44" s="74">
        <v>71.205468800000006</v>
      </c>
      <c r="J44" s="74">
        <v>71.551956799999999</v>
      </c>
      <c r="K44" s="74">
        <v>75.171721199999993</v>
      </c>
      <c r="L44" s="74">
        <v>73.909282399999995</v>
      </c>
      <c r="M44" s="74">
        <v>74.282099000000002</v>
      </c>
      <c r="N44" s="74">
        <v>70.980708199999995</v>
      </c>
      <c r="O44" s="74">
        <v>70.396074400000003</v>
      </c>
      <c r="P44" s="74">
        <v>69.822608360000004</v>
      </c>
      <c r="Q44" s="74">
        <v>70.913663230000012</v>
      </c>
      <c r="R44" s="74">
        <v>71.183501869999986</v>
      </c>
      <c r="S44" s="74">
        <v>65.929287670000008</v>
      </c>
      <c r="T44" s="74">
        <v>68.632868830000007</v>
      </c>
      <c r="U44" s="74">
        <v>75.152951128217225</v>
      </c>
      <c r="V44" s="74">
        <v>27.778334654490283</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20.155199</v>
      </c>
      <c r="E45" s="74">
        <v>20.3032398</v>
      </c>
      <c r="F45" s="74">
        <v>21.330485199999998</v>
      </c>
      <c r="G45" s="74">
        <v>20.753330200000001</v>
      </c>
      <c r="H45" s="74">
        <v>20.848928600000001</v>
      </c>
      <c r="I45" s="74">
        <v>18.796525600000002</v>
      </c>
      <c r="J45" s="74">
        <v>16.778540199999998</v>
      </c>
      <c r="K45" s="74">
        <v>16.042223199999999</v>
      </c>
      <c r="L45" s="74">
        <v>16.3104944</v>
      </c>
      <c r="M45" s="74">
        <v>20.173842799999999</v>
      </c>
      <c r="N45" s="74">
        <v>20.160366000000003</v>
      </c>
      <c r="O45" s="74">
        <v>15.583099399999998</v>
      </c>
      <c r="P45" s="74">
        <v>15.263831640000001</v>
      </c>
      <c r="Q45" s="74">
        <v>13.44925975</v>
      </c>
      <c r="R45" s="74">
        <v>13.212037949999999</v>
      </c>
      <c r="S45" s="74">
        <v>11.23691541</v>
      </c>
      <c r="T45" s="74">
        <v>9.4287850899999999</v>
      </c>
      <c r="U45" s="74">
        <v>10.06084055669178</v>
      </c>
      <c r="V45" s="74">
        <v>3.7187281629492843</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1.001382</v>
      </c>
      <c r="E46" s="74">
        <v>1.0280145000000001</v>
      </c>
      <c r="F46" s="74">
        <v>1.0589082000000001</v>
      </c>
      <c r="G46" s="74">
        <v>1.1973972000000002</v>
      </c>
      <c r="H46" s="74">
        <v>1.1004548999999999</v>
      </c>
      <c r="I46" s="74">
        <v>1.3476044999999999</v>
      </c>
      <c r="J46" s="74">
        <v>1.2176378999999999</v>
      </c>
      <c r="K46" s="74">
        <v>1.8759933000000002</v>
      </c>
      <c r="L46" s="74">
        <v>1.9697397000000001</v>
      </c>
      <c r="M46" s="74">
        <v>2.1369917999999997</v>
      </c>
      <c r="N46" s="74">
        <v>2.3180928000000001</v>
      </c>
      <c r="O46" s="74">
        <v>2.3436599999999999</v>
      </c>
      <c r="P46" s="74">
        <v>2.5276406099999997</v>
      </c>
      <c r="Q46" s="74">
        <v>2.4289490099999997</v>
      </c>
      <c r="R46" s="74">
        <v>2.4069395099999999</v>
      </c>
      <c r="S46" s="74">
        <v>1.72553515</v>
      </c>
      <c r="T46" s="74">
        <v>1.8521129699999999</v>
      </c>
      <c r="U46" s="74">
        <v>2.109070535429042</v>
      </c>
      <c r="V46" s="74">
        <v>0.77956309451001493</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11.3866025</v>
      </c>
      <c r="E47" s="74">
        <v>13.526041900000001</v>
      </c>
      <c r="F47" s="74">
        <v>13.708646199999999</v>
      </c>
      <c r="G47" s="74">
        <v>15.958144399999998</v>
      </c>
      <c r="H47" s="74">
        <v>20.543260399999998</v>
      </c>
      <c r="I47" s="74">
        <v>24.355328399999998</v>
      </c>
      <c r="J47" s="74">
        <v>25.125745299999998</v>
      </c>
      <c r="K47" s="74">
        <v>28.2471064</v>
      </c>
      <c r="L47" s="74">
        <v>26.8533221</v>
      </c>
      <c r="M47" s="74">
        <v>29.573551200000001</v>
      </c>
      <c r="N47" s="74">
        <v>26.552818800000001</v>
      </c>
      <c r="O47" s="74">
        <v>25.824392400000001</v>
      </c>
      <c r="P47" s="74">
        <v>25.999397949999999</v>
      </c>
      <c r="Q47" s="74">
        <v>25.236290910000001</v>
      </c>
      <c r="R47" s="74">
        <v>25.414271850000002</v>
      </c>
      <c r="S47" s="74">
        <v>26.27149326</v>
      </c>
      <c r="T47" s="74">
        <v>26.97458743</v>
      </c>
      <c r="U47" s="74">
        <v>28.595413302117716</v>
      </c>
      <c r="V47" s="74">
        <v>10.569551140240527</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82.244721959999993</v>
      </c>
      <c r="E48" s="71">
        <v>95.542285269999994</v>
      </c>
      <c r="F48" s="71">
        <v>102.7456916</v>
      </c>
      <c r="G48" s="71">
        <v>118.88972692</v>
      </c>
      <c r="H48" s="71">
        <v>120.59832151000001</v>
      </c>
      <c r="I48" s="71">
        <v>117.82170022</v>
      </c>
      <c r="J48" s="71">
        <v>114.84156966999998</v>
      </c>
      <c r="K48" s="71">
        <v>117.17378149999999</v>
      </c>
      <c r="L48" s="71">
        <v>132.00828199</v>
      </c>
      <c r="M48" s="71">
        <v>133.91488837</v>
      </c>
      <c r="N48" s="71">
        <v>142.23822376999999</v>
      </c>
      <c r="O48" s="71">
        <v>137.29366614999998</v>
      </c>
      <c r="P48" s="71">
        <v>134.63438212</v>
      </c>
      <c r="Q48" s="71">
        <v>155.98360747999999</v>
      </c>
      <c r="R48" s="71">
        <v>135.25226004999999</v>
      </c>
      <c r="S48" s="71">
        <v>134.58901778000001</v>
      </c>
      <c r="T48" s="71">
        <v>138.86003220999999</v>
      </c>
      <c r="U48" s="71">
        <v>145.33193750000001</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75.517271399999998</v>
      </c>
      <c r="E49" s="74">
        <v>87.281558699999991</v>
      </c>
      <c r="F49" s="74">
        <v>90.017338199999998</v>
      </c>
      <c r="G49" s="74">
        <v>95.965930700000001</v>
      </c>
      <c r="H49" s="74">
        <v>94.595591499999998</v>
      </c>
      <c r="I49" s="74">
        <v>87.362929800000003</v>
      </c>
      <c r="J49" s="74">
        <v>83.509755399999989</v>
      </c>
      <c r="K49" s="74">
        <v>93.078790099999992</v>
      </c>
      <c r="L49" s="74">
        <v>106.3043267</v>
      </c>
      <c r="M49" s="74">
        <v>105.90192620000001</v>
      </c>
      <c r="N49" s="74">
        <v>110.4774972</v>
      </c>
      <c r="O49" s="74">
        <v>105.94450449999999</v>
      </c>
      <c r="P49" s="74">
        <v>102.68775254000001</v>
      </c>
      <c r="Q49" s="74">
        <v>125.03356343</v>
      </c>
      <c r="R49" s="74">
        <v>103.70081664999999</v>
      </c>
      <c r="S49" s="74">
        <v>101.68955328999999</v>
      </c>
      <c r="T49" s="74">
        <v>107.28621312</v>
      </c>
      <c r="U49" s="74">
        <v>113.63955484</v>
      </c>
      <c r="V49" s="74">
        <v>78.193105242266512</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6.7274505600000003</v>
      </c>
      <c r="E50" s="74">
        <v>8.260726570000001</v>
      </c>
      <c r="F50" s="74">
        <v>12.7283534</v>
      </c>
      <c r="G50" s="74">
        <v>22.92379622</v>
      </c>
      <c r="H50" s="74">
        <v>26.002730010000001</v>
      </c>
      <c r="I50" s="74">
        <v>30.45877042</v>
      </c>
      <c r="J50" s="74">
        <v>31.331814269999999</v>
      </c>
      <c r="K50" s="74">
        <v>24.094991399999998</v>
      </c>
      <c r="L50" s="74">
        <v>25.703955290000003</v>
      </c>
      <c r="M50" s="74">
        <v>28.012962169999998</v>
      </c>
      <c r="N50" s="74">
        <v>31.760726569999999</v>
      </c>
      <c r="O50" s="74">
        <v>31.349161649999999</v>
      </c>
      <c r="P50" s="74">
        <v>31.94662958</v>
      </c>
      <c r="Q50" s="74">
        <v>30.950044049999999</v>
      </c>
      <c r="R50" s="74">
        <v>31.5514434</v>
      </c>
      <c r="S50" s="74">
        <v>32.89946449</v>
      </c>
      <c r="T50" s="74">
        <v>31.573819090000001</v>
      </c>
      <c r="U50" s="74">
        <v>31.69238266</v>
      </c>
      <c r="V50" s="74">
        <v>21.806894757733481</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12.799760000000001</v>
      </c>
      <c r="E51" s="74">
        <v>15.607209999999998</v>
      </c>
      <c r="F51" s="74">
        <v>14.471350000000001</v>
      </c>
      <c r="G51" s="74">
        <v>16.729500000000002</v>
      </c>
      <c r="H51" s="74">
        <v>18.791900000000002</v>
      </c>
      <c r="I51" s="74">
        <v>17.774609999999999</v>
      </c>
      <c r="J51" s="74">
        <v>14.119072899999999</v>
      </c>
      <c r="K51" s="74">
        <v>15.266330900000002</v>
      </c>
      <c r="L51" s="74">
        <v>18.686398799999999</v>
      </c>
      <c r="M51" s="74">
        <v>19.460113</v>
      </c>
      <c r="N51" s="74">
        <v>22.823178800000001</v>
      </c>
      <c r="O51" s="74">
        <v>24.224136600000001</v>
      </c>
      <c r="P51" s="74">
        <v>26.980889090000002</v>
      </c>
      <c r="Q51" s="74">
        <v>36.491887380000001</v>
      </c>
      <c r="R51" s="74">
        <v>26.465758910000002</v>
      </c>
      <c r="S51" s="74">
        <v>22.984960640000001</v>
      </c>
      <c r="T51" s="74">
        <v>24.497575140000002</v>
      </c>
      <c r="U51" s="74">
        <v>26.145428504518822</v>
      </c>
      <c r="V51" s="74">
        <v>17.990146525445461</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11.791729</v>
      </c>
      <c r="E52" s="74">
        <v>12.766370199999999</v>
      </c>
      <c r="F52" s="74">
        <v>15.649767000000001</v>
      </c>
      <c r="G52" s="74">
        <v>16.803830000000001</v>
      </c>
      <c r="H52" s="74">
        <v>17.555375399999999</v>
      </c>
      <c r="I52" s="74">
        <v>15.132294</v>
      </c>
      <c r="J52" s="74">
        <v>15.938477800000001</v>
      </c>
      <c r="K52" s="74">
        <v>21.8051414</v>
      </c>
      <c r="L52" s="74">
        <v>24.208220000000001</v>
      </c>
      <c r="M52" s="74">
        <v>22.761851999999998</v>
      </c>
      <c r="N52" s="74">
        <v>23.285112400000003</v>
      </c>
      <c r="O52" s="74">
        <v>20.22139</v>
      </c>
      <c r="P52" s="74">
        <v>13.014729129999999</v>
      </c>
      <c r="Q52" s="74">
        <v>18.118936610000002</v>
      </c>
      <c r="R52" s="74">
        <v>8.6909499799999992</v>
      </c>
      <c r="S52" s="74">
        <v>7.2245227999999999</v>
      </c>
      <c r="T52" s="74">
        <v>10.32105537</v>
      </c>
      <c r="U52" s="74">
        <v>8.3592386851738478</v>
      </c>
      <c r="V52" s="74">
        <v>5.7518249800900421</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14.9043536</v>
      </c>
      <c r="E53" s="74">
        <v>18.187148199999999</v>
      </c>
      <c r="F53" s="74">
        <v>19.777239399999999</v>
      </c>
      <c r="G53" s="74">
        <v>21.7040194</v>
      </c>
      <c r="H53" s="74">
        <v>17.4161076</v>
      </c>
      <c r="I53" s="74">
        <v>17.4431604</v>
      </c>
      <c r="J53" s="74">
        <v>18.967573000000002</v>
      </c>
      <c r="K53" s="74">
        <v>21.261401000000003</v>
      </c>
      <c r="L53" s="74">
        <v>22.529254000000002</v>
      </c>
      <c r="M53" s="74">
        <v>21.1078124</v>
      </c>
      <c r="N53" s="74">
        <v>22.195028199999999</v>
      </c>
      <c r="O53" s="74">
        <v>21.1752906</v>
      </c>
      <c r="P53" s="74">
        <v>20.790795790000001</v>
      </c>
      <c r="Q53" s="74">
        <v>26.578546279999998</v>
      </c>
      <c r="R53" s="74">
        <v>27.295259730000001</v>
      </c>
      <c r="S53" s="74">
        <v>28.872160660000002</v>
      </c>
      <c r="T53" s="74">
        <v>28.081962390000001</v>
      </c>
      <c r="U53" s="74">
        <v>30.276517292088464</v>
      </c>
      <c r="V53" s="74">
        <v>20.83266611104559</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0.55418160000000005</v>
      </c>
      <c r="E54" s="74">
        <v>0.57115159999999998</v>
      </c>
      <c r="F54" s="74">
        <v>0.7075558999999999</v>
      </c>
      <c r="G54" s="74">
        <v>0.46473039999999999</v>
      </c>
      <c r="H54" s="74">
        <v>0.51161719999999999</v>
      </c>
      <c r="I54" s="74">
        <v>0.76630209999999999</v>
      </c>
      <c r="J54" s="74">
        <v>0.75245830000000002</v>
      </c>
      <c r="K54" s="74">
        <v>0.40833749999999996</v>
      </c>
      <c r="L54" s="74">
        <v>0.57078499999999999</v>
      </c>
      <c r="M54" s="74">
        <v>0.60165200000000008</v>
      </c>
      <c r="N54" s="74">
        <v>0.63870230000000006</v>
      </c>
      <c r="O54" s="74">
        <v>0.80209580000000003</v>
      </c>
      <c r="P54" s="74">
        <v>0.83579923</v>
      </c>
      <c r="Q54" s="74">
        <v>0.78468169999999993</v>
      </c>
      <c r="R54" s="74">
        <v>0.86274167999999996</v>
      </c>
      <c r="S54" s="74">
        <v>0.32667894999999997</v>
      </c>
      <c r="T54" s="74">
        <v>0.27420306</v>
      </c>
      <c r="U54" s="74">
        <v>0.27986097473524335</v>
      </c>
      <c r="V54" s="74">
        <v>0.19256674035274823</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2.4211855999999998</v>
      </c>
      <c r="E55" s="74">
        <v>2.3895008999999998</v>
      </c>
      <c r="F55" s="74">
        <v>2.4156933</v>
      </c>
      <c r="G55" s="74">
        <v>2.5247994</v>
      </c>
      <c r="H55" s="74">
        <v>2.0089836000000001</v>
      </c>
      <c r="I55" s="74">
        <v>1.6579123999999998</v>
      </c>
      <c r="J55" s="74">
        <v>1.8272757999999998</v>
      </c>
      <c r="K55" s="74">
        <v>2.0893661999999997</v>
      </c>
      <c r="L55" s="74">
        <v>1.8601786999999999</v>
      </c>
      <c r="M55" s="74">
        <v>1.5506054999999999</v>
      </c>
      <c r="N55" s="74">
        <v>1.5880771999999999</v>
      </c>
      <c r="O55" s="74">
        <v>1.7542846999999999</v>
      </c>
      <c r="P55" s="74">
        <v>1.3187708600000001</v>
      </c>
      <c r="Q55" s="74">
        <v>1.27661041</v>
      </c>
      <c r="R55" s="74">
        <v>1.3007454299999999</v>
      </c>
      <c r="S55" s="74">
        <v>1.2461841300000001</v>
      </c>
      <c r="T55" s="74">
        <v>1.15943522</v>
      </c>
      <c r="U55" s="74">
        <v>1.1504246590972147</v>
      </c>
      <c r="V55" s="74">
        <v>0.7915842029541611</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1095.1469433499999</v>
      </c>
      <c r="E56" s="71">
        <v>1102.37595139</v>
      </c>
      <c r="F56" s="71">
        <v>1082.51745525</v>
      </c>
      <c r="G56" s="71">
        <v>1122.6954143800001</v>
      </c>
      <c r="H56" s="71">
        <v>1026.75599313</v>
      </c>
      <c r="I56" s="71">
        <v>1075.93224308</v>
      </c>
      <c r="J56" s="71">
        <v>1214.1788699799999</v>
      </c>
      <c r="K56" s="71">
        <v>1203.9379799100002</v>
      </c>
      <c r="L56" s="71">
        <v>1219.1113683399999</v>
      </c>
      <c r="M56" s="71">
        <v>1193.9288285099999</v>
      </c>
      <c r="N56" s="71">
        <v>1251.11727576</v>
      </c>
      <c r="O56" s="71">
        <v>1390.9138254199997</v>
      </c>
      <c r="P56" s="71">
        <v>1339.1625010299999</v>
      </c>
      <c r="Q56" s="71">
        <v>1375.87894192</v>
      </c>
      <c r="R56" s="71">
        <v>1285.85735811</v>
      </c>
      <c r="S56" s="71">
        <v>1194.0263475699999</v>
      </c>
      <c r="T56" s="71">
        <v>1212.51356581</v>
      </c>
      <c r="U56" s="71">
        <v>1366.9479328500001</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1048.5827773999999</v>
      </c>
      <c r="E57" s="74">
        <v>1051.0292187999999</v>
      </c>
      <c r="F57" s="74">
        <v>1024.7727218</v>
      </c>
      <c r="G57" s="74">
        <v>1051.0136431000001</v>
      </c>
      <c r="H57" s="74">
        <v>944.3178375</v>
      </c>
      <c r="I57" s="74">
        <v>962.31437979999998</v>
      </c>
      <c r="J57" s="74">
        <v>1076.0920901</v>
      </c>
      <c r="K57" s="74">
        <v>1067.6491579000001</v>
      </c>
      <c r="L57" s="74">
        <v>1078.1677096999999</v>
      </c>
      <c r="M57" s="74">
        <v>1054.7672421</v>
      </c>
      <c r="N57" s="74">
        <v>1116.5414804</v>
      </c>
      <c r="O57" s="74">
        <v>1254.2567316999998</v>
      </c>
      <c r="P57" s="74">
        <v>1202.04606582</v>
      </c>
      <c r="Q57" s="74">
        <v>1236.9512686999999</v>
      </c>
      <c r="R57" s="74">
        <v>1141.09009915</v>
      </c>
      <c r="S57" s="74">
        <v>1050.1606056099999</v>
      </c>
      <c r="T57" s="74">
        <v>1064.08856633</v>
      </c>
      <c r="U57" s="74">
        <v>1193.0244738700001</v>
      </c>
      <c r="V57" s="74">
        <v>87.276511796804087</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46.564165950000003</v>
      </c>
      <c r="E58" s="74">
        <v>51.346732590000002</v>
      </c>
      <c r="F58" s="74">
        <v>57.744733449999998</v>
      </c>
      <c r="G58" s="74">
        <v>71.681771280000007</v>
      </c>
      <c r="H58" s="74">
        <v>82.438155629999997</v>
      </c>
      <c r="I58" s="74">
        <v>113.61786328000001</v>
      </c>
      <c r="J58" s="74">
        <v>138.08677987999999</v>
      </c>
      <c r="K58" s="74">
        <v>136.28882200999999</v>
      </c>
      <c r="L58" s="74">
        <v>140.94365864</v>
      </c>
      <c r="M58" s="74">
        <v>139.16158640999998</v>
      </c>
      <c r="N58" s="74">
        <v>134.57579536</v>
      </c>
      <c r="O58" s="74">
        <v>136.65709372000001</v>
      </c>
      <c r="P58" s="74">
        <v>137.11643520999999</v>
      </c>
      <c r="Q58" s="74">
        <v>138.92767322</v>
      </c>
      <c r="R58" s="74">
        <v>144.76725895999999</v>
      </c>
      <c r="S58" s="74">
        <v>143.86574196000001</v>
      </c>
      <c r="T58" s="74">
        <v>148.42499948</v>
      </c>
      <c r="U58" s="74">
        <v>173.92345897999999</v>
      </c>
      <c r="V58" s="74">
        <v>12.723488203195901</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5.8614600000000001</v>
      </c>
      <c r="E59" s="74">
        <v>5.4559300000000004</v>
      </c>
      <c r="F59" s="74">
        <v>5.8389899999999999</v>
      </c>
      <c r="G59" s="74">
        <v>6.8790299999999993</v>
      </c>
      <c r="H59" s="74">
        <v>5.8507600000000002</v>
      </c>
      <c r="I59" s="74">
        <v>5.3286000000000007</v>
      </c>
      <c r="J59" s="74">
        <v>5.8330719000000002</v>
      </c>
      <c r="K59" s="74">
        <v>4.5870899999999999</v>
      </c>
      <c r="L59" s="74">
        <v>3.2998799999999999</v>
      </c>
      <c r="M59" s="74">
        <v>6.09579</v>
      </c>
      <c r="N59" s="74">
        <v>9.8889399999999998</v>
      </c>
      <c r="O59" s="74">
        <v>13.97634</v>
      </c>
      <c r="P59" s="74">
        <v>13.135649559999999</v>
      </c>
      <c r="Q59" s="74">
        <v>20.55886658</v>
      </c>
      <c r="R59" s="74">
        <v>11.64037806</v>
      </c>
      <c r="S59" s="74">
        <v>11.774982319999999</v>
      </c>
      <c r="T59" s="74">
        <v>13.75902342</v>
      </c>
      <c r="U59" s="74">
        <v>17.791295461085106</v>
      </c>
      <c r="V59" s="74">
        <v>1.3015342452723404</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28.132308400000003</v>
      </c>
      <c r="E60" s="74">
        <v>25.4433884</v>
      </c>
      <c r="F60" s="74">
        <v>23.755573999999999</v>
      </c>
      <c r="G60" s="74">
        <v>24.3471364</v>
      </c>
      <c r="H60" s="74">
        <v>23.478408399999999</v>
      </c>
      <c r="I60" s="74">
        <v>24.543634399999998</v>
      </c>
      <c r="J60" s="74">
        <v>23.9344906</v>
      </c>
      <c r="K60" s="74">
        <v>25.303771400000002</v>
      </c>
      <c r="L60" s="74">
        <v>27.297708999999998</v>
      </c>
      <c r="M60" s="74">
        <v>34.937344400000001</v>
      </c>
      <c r="N60" s="74">
        <v>47.392214999999993</v>
      </c>
      <c r="O60" s="74">
        <v>55.5654976</v>
      </c>
      <c r="P60" s="74">
        <v>56.170865540000001</v>
      </c>
      <c r="Q60" s="74">
        <v>70.049468599999997</v>
      </c>
      <c r="R60" s="74">
        <v>59.878040240000004</v>
      </c>
      <c r="S60" s="74">
        <v>52.961662269999998</v>
      </c>
      <c r="T60" s="74">
        <v>65.185718139999992</v>
      </c>
      <c r="U60" s="74">
        <v>67.355888622129939</v>
      </c>
      <c r="V60" s="74">
        <v>4.9274655605716573</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32.223351800000003</v>
      </c>
      <c r="E61" s="74">
        <v>33.310298199999998</v>
      </c>
      <c r="F61" s="74">
        <v>27.393545799999998</v>
      </c>
      <c r="G61" s="74">
        <v>26.610022600000001</v>
      </c>
      <c r="H61" s="74">
        <v>30.004329600000002</v>
      </c>
      <c r="I61" s="74">
        <v>27.499167799999999</v>
      </c>
      <c r="J61" s="74">
        <v>25.343518800000002</v>
      </c>
      <c r="K61" s="74">
        <v>24.885503400000001</v>
      </c>
      <c r="L61" s="74">
        <v>26.653231599999998</v>
      </c>
      <c r="M61" s="74">
        <v>20.392727599999997</v>
      </c>
      <c r="N61" s="74">
        <v>24.490861199999998</v>
      </c>
      <c r="O61" s="74">
        <v>28.632203799999999</v>
      </c>
      <c r="P61" s="74">
        <v>32.564534870000003</v>
      </c>
      <c r="Q61" s="74">
        <v>35.204744949999998</v>
      </c>
      <c r="R61" s="74">
        <v>32.100654560000002</v>
      </c>
      <c r="S61" s="74">
        <v>27.68124092</v>
      </c>
      <c r="T61" s="74">
        <v>31.804571159999998</v>
      </c>
      <c r="U61" s="74">
        <v>35.912291617516068</v>
      </c>
      <c r="V61" s="74">
        <v>2.6271879677700092</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9.2851548000000008</v>
      </c>
      <c r="E62" s="74">
        <v>9.7379073000000016</v>
      </c>
      <c r="F62" s="74">
        <v>7.9226361000000001</v>
      </c>
      <c r="G62" s="74">
        <v>6.8562707999999999</v>
      </c>
      <c r="H62" s="74">
        <v>8.479788000000001</v>
      </c>
      <c r="I62" s="74">
        <v>11.4040365</v>
      </c>
      <c r="J62" s="74">
        <v>11.621357700000001</v>
      </c>
      <c r="K62" s="74">
        <v>11.3102901</v>
      </c>
      <c r="L62" s="74">
        <v>11.4114936</v>
      </c>
      <c r="M62" s="74">
        <v>9.3757052999999999</v>
      </c>
      <c r="N62" s="74">
        <v>8.9378670000000007</v>
      </c>
      <c r="O62" s="74">
        <v>10.048974899999999</v>
      </c>
      <c r="P62" s="74">
        <v>11.130131890000001</v>
      </c>
      <c r="Q62" s="74">
        <v>12.832079669999999</v>
      </c>
      <c r="R62" s="74">
        <v>10.48300049</v>
      </c>
      <c r="S62" s="74">
        <v>9.1514777600000006</v>
      </c>
      <c r="T62" s="74">
        <v>9.5623369100000009</v>
      </c>
      <c r="U62" s="74">
        <v>10.657106848253196</v>
      </c>
      <c r="V62" s="74">
        <v>0.77962785502984022</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40.181169600000004</v>
      </c>
      <c r="E63" s="74">
        <v>37.304953399999995</v>
      </c>
      <c r="F63" s="74">
        <v>38.850383000000001</v>
      </c>
      <c r="G63" s="74">
        <v>39.877280299999995</v>
      </c>
      <c r="H63" s="74">
        <v>35.7256328</v>
      </c>
      <c r="I63" s="74">
        <v>38.674149800000002</v>
      </c>
      <c r="J63" s="74">
        <v>43.4460026</v>
      </c>
      <c r="K63" s="74">
        <v>44.505661200000006</v>
      </c>
      <c r="L63" s="74">
        <v>44.097839499999999</v>
      </c>
      <c r="M63" s="74">
        <v>38.997244000000002</v>
      </c>
      <c r="N63" s="74">
        <v>42.889060499999999</v>
      </c>
      <c r="O63" s="74">
        <v>48.016768800000001</v>
      </c>
      <c r="P63" s="74">
        <v>48.22656765</v>
      </c>
      <c r="Q63" s="74">
        <v>50.669225319999995</v>
      </c>
      <c r="R63" s="74">
        <v>44.975817490000004</v>
      </c>
      <c r="S63" s="74">
        <v>40.307191019999998</v>
      </c>
      <c r="T63" s="74">
        <v>46.306048820000001</v>
      </c>
      <c r="U63" s="74">
        <v>53.806276060222032</v>
      </c>
      <c r="V63" s="74">
        <v>3.9362344949042312</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1241.6222853500001</v>
      </c>
      <c r="E64" s="71">
        <v>1320.38549033</v>
      </c>
      <c r="F64" s="71">
        <v>1387.93879337</v>
      </c>
      <c r="G64" s="71">
        <v>1478.1713732199999</v>
      </c>
      <c r="H64" s="71">
        <v>1529.3928900200001</v>
      </c>
      <c r="I64" s="71">
        <v>1603.5072107599999</v>
      </c>
      <c r="J64" s="71">
        <v>1657.1585616500001</v>
      </c>
      <c r="K64" s="71">
        <v>1730.16270009</v>
      </c>
      <c r="L64" s="71">
        <v>1766.3558790200002</v>
      </c>
      <c r="M64" s="71">
        <v>1832.06590261</v>
      </c>
      <c r="N64" s="71">
        <v>1854.6439110199999</v>
      </c>
      <c r="O64" s="71">
        <v>1869.0295153900001</v>
      </c>
      <c r="P64" s="71">
        <v>1895.7573257700001</v>
      </c>
      <c r="Q64" s="71">
        <v>1878.61317257</v>
      </c>
      <c r="R64" s="71">
        <v>1899.9497400499999</v>
      </c>
      <c r="S64" s="71">
        <v>1837.87881941</v>
      </c>
      <c r="T64" s="71">
        <v>1892.5137685899999</v>
      </c>
      <c r="U64" s="71">
        <v>1996.3605242399999</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342.26</v>
      </c>
      <c r="E65" s="71">
        <v>345</v>
      </c>
      <c r="F65" s="71">
        <v>345.04</v>
      </c>
      <c r="G65" s="71">
        <v>352.14</v>
      </c>
      <c r="H65" s="71">
        <v>362.76000000000005</v>
      </c>
      <c r="I65" s="71">
        <v>361.63</v>
      </c>
      <c r="J65" s="71">
        <v>353.21000000000004</v>
      </c>
      <c r="K65" s="71">
        <v>366.31</v>
      </c>
      <c r="L65" s="71">
        <v>370.79</v>
      </c>
      <c r="M65" s="71">
        <v>373.39</v>
      </c>
      <c r="N65" s="71">
        <v>371.47</v>
      </c>
      <c r="O65" s="71">
        <v>359</v>
      </c>
      <c r="P65" s="71">
        <v>361.88</v>
      </c>
      <c r="Q65" s="71">
        <v>354.54</v>
      </c>
      <c r="R65" s="71">
        <v>355.34</v>
      </c>
      <c r="S65" s="71">
        <v>357.48</v>
      </c>
      <c r="T65" s="71">
        <v>355.5</v>
      </c>
      <c r="U65" s="71">
        <v>354.12</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77.22999999999999</v>
      </c>
      <c r="E66" s="71">
        <v>78.78</v>
      </c>
      <c r="F66" s="71">
        <v>80.92</v>
      </c>
      <c r="G66" s="71">
        <v>81.14</v>
      </c>
      <c r="H66" s="71">
        <v>84.27</v>
      </c>
      <c r="I66" s="71">
        <v>84.33</v>
      </c>
      <c r="J66" s="71">
        <v>82.16</v>
      </c>
      <c r="K66" s="71">
        <v>84.41</v>
      </c>
      <c r="L66" s="71">
        <v>86.02</v>
      </c>
      <c r="M66" s="71">
        <v>86.88</v>
      </c>
      <c r="N66" s="71">
        <v>86.45</v>
      </c>
      <c r="O66" s="71">
        <v>83.69</v>
      </c>
      <c r="P66" s="71">
        <v>82.53</v>
      </c>
      <c r="Q66" s="71">
        <v>81.87</v>
      </c>
      <c r="R66" s="71">
        <v>82.4</v>
      </c>
      <c r="S66" s="71">
        <v>81.88</v>
      </c>
      <c r="T66" s="71">
        <v>82.25</v>
      </c>
      <c r="U66" s="71">
        <v>81.17</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136.28</v>
      </c>
      <c r="E67" s="75">
        <v>136.68</v>
      </c>
      <c r="F67" s="75">
        <v>136.94999999999999</v>
      </c>
      <c r="G67" s="75">
        <v>142.63</v>
      </c>
      <c r="H67" s="75">
        <v>146.9</v>
      </c>
      <c r="I67" s="75">
        <v>146.07</v>
      </c>
      <c r="J67" s="75">
        <v>141.30000000000001</v>
      </c>
      <c r="K67" s="75">
        <v>147.69</v>
      </c>
      <c r="L67" s="75">
        <v>148.51</v>
      </c>
      <c r="M67" s="75">
        <v>152.51000000000002</v>
      </c>
      <c r="N67" s="75">
        <v>152.91999999999999</v>
      </c>
      <c r="O67" s="75">
        <v>150.01</v>
      </c>
      <c r="P67" s="75">
        <v>153.38</v>
      </c>
      <c r="Q67" s="75">
        <v>153.07000000000002</v>
      </c>
      <c r="R67" s="75">
        <v>152.60999999999999</v>
      </c>
      <c r="S67" s="75">
        <v>155.54999999999998</v>
      </c>
      <c r="T67" s="75">
        <v>154.95999999999998</v>
      </c>
      <c r="U67" s="75">
        <v>151.35999999999999</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1400-000000000000}"/>
  </hyperlinks>
  <pageMargins left="0.18" right="0.25" top="0.75" bottom="0.75" header="0.3" footer="0.3"/>
  <pageSetup paperSize="9" scale="27"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Hoja75">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253.86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272</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128.75359528999999</v>
      </c>
      <c r="E4" s="66">
        <v>138.85442483999998</v>
      </c>
      <c r="F4" s="66">
        <v>146.38031364</v>
      </c>
      <c r="G4" s="66">
        <v>161.17529888999999</v>
      </c>
      <c r="H4" s="66">
        <v>174.22426665</v>
      </c>
      <c r="I4" s="66">
        <v>194.13284862999998</v>
      </c>
      <c r="J4" s="66">
        <v>202.55835245999998</v>
      </c>
      <c r="K4" s="66">
        <v>209.59680324999999</v>
      </c>
      <c r="L4" s="66">
        <v>206.99107827999998</v>
      </c>
      <c r="M4" s="66">
        <v>229.12390009999999</v>
      </c>
      <c r="N4" s="66">
        <v>234.09660909000002</v>
      </c>
      <c r="O4" s="66">
        <v>235.96302754000001</v>
      </c>
      <c r="P4" s="66">
        <v>240.11886759999999</v>
      </c>
      <c r="Q4" s="66">
        <v>231.85059368</v>
      </c>
      <c r="R4" s="66">
        <v>232.15531322999999</v>
      </c>
      <c r="S4" s="66">
        <v>229.87081326000001</v>
      </c>
      <c r="T4" s="66">
        <v>234.14362098000001</v>
      </c>
      <c r="U4" s="66">
        <v>253.86180353</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82.780272299999993</v>
      </c>
      <c r="E5" s="74">
        <v>90.589743299999995</v>
      </c>
      <c r="F5" s="74">
        <v>96.788757199999992</v>
      </c>
      <c r="G5" s="74">
        <v>106.48404339999999</v>
      </c>
      <c r="H5" s="74">
        <v>121.9588925</v>
      </c>
      <c r="I5" s="74">
        <v>134.22665330000001</v>
      </c>
      <c r="J5" s="74">
        <v>141.54783269999999</v>
      </c>
      <c r="K5" s="74">
        <v>143.35438300000001</v>
      </c>
      <c r="L5" s="74">
        <v>140.0415615</v>
      </c>
      <c r="M5" s="74">
        <v>159.58214319999999</v>
      </c>
      <c r="N5" s="74">
        <v>162.81546650000001</v>
      </c>
      <c r="O5" s="74">
        <v>161.8479529</v>
      </c>
      <c r="P5" s="74">
        <v>162.09941273999999</v>
      </c>
      <c r="Q5" s="74">
        <v>152.73219255000001</v>
      </c>
      <c r="R5" s="74">
        <v>151.89598973</v>
      </c>
      <c r="S5" s="74">
        <v>149.12950003</v>
      </c>
      <c r="T5" s="74">
        <v>152.11488109999999</v>
      </c>
      <c r="U5" s="74">
        <v>167.76880985</v>
      </c>
      <c r="V5" s="74">
        <v>66.086669013274374</v>
      </c>
      <c r="AD5" s="113"/>
      <c r="AE5" s="113"/>
      <c r="AO5" s="114" t="s">
        <v>320</v>
      </c>
      <c r="AP5" s="115">
        <f t="shared" ref="AP5:BF5" si="0">+E4/D4-1</f>
        <v>7.8450854341187481E-2</v>
      </c>
      <c r="AQ5" s="115">
        <f t="shared" si="0"/>
        <v>5.4199848572863196E-2</v>
      </c>
      <c r="AR5" s="115">
        <f t="shared" si="0"/>
        <v>0.10107223356814221</v>
      </c>
      <c r="AS5" s="115">
        <f t="shared" si="0"/>
        <v>8.0961337437356118E-2</v>
      </c>
      <c r="AT5" s="115">
        <f t="shared" si="0"/>
        <v>0.11426985667842948</v>
      </c>
      <c r="AU5" s="115">
        <f t="shared" si="0"/>
        <v>4.3400711880853704E-2</v>
      </c>
      <c r="AV5" s="115">
        <f t="shared" si="0"/>
        <v>3.4747768751673291E-2</v>
      </c>
      <c r="AW5" s="115">
        <f t="shared" si="0"/>
        <v>-1.2432083550873552E-2</v>
      </c>
      <c r="AX5" s="115">
        <f t="shared" si="0"/>
        <v>0.10692645308152171</v>
      </c>
      <c r="AY5" s="115">
        <f t="shared" si="0"/>
        <v>2.1703143966341765E-2</v>
      </c>
      <c r="AZ5" s="115">
        <f t="shared" si="0"/>
        <v>7.9728555541889179E-3</v>
      </c>
      <c r="BA5" s="115">
        <f t="shared" si="0"/>
        <v>1.7612250967137255E-2</v>
      </c>
      <c r="BB5" s="115">
        <f t="shared" si="0"/>
        <v>-3.4434086761451876E-2</v>
      </c>
      <c r="BC5" s="115">
        <f t="shared" si="0"/>
        <v>1.3142927312084218E-3</v>
      </c>
      <c r="BD5" s="115">
        <f t="shared" si="0"/>
        <v>-9.8403949417117387E-3</v>
      </c>
      <c r="BE5" s="115">
        <f t="shared" si="0"/>
        <v>1.858786532924106E-2</v>
      </c>
      <c r="BF5" s="115">
        <f t="shared" si="0"/>
        <v>8.4214049767703303E-2</v>
      </c>
    </row>
    <row r="6" spans="1:58" s="105" customFormat="1" ht="22.5" customHeight="1" x14ac:dyDescent="0.25">
      <c r="B6" s="111"/>
      <c r="C6" s="72" t="s">
        <v>0</v>
      </c>
      <c r="D6" s="74">
        <v>45.968078249999998</v>
      </c>
      <c r="E6" s="74">
        <v>48.259436800000003</v>
      </c>
      <c r="F6" s="74">
        <v>49.585576099999997</v>
      </c>
      <c r="G6" s="74">
        <v>54.685275150000002</v>
      </c>
      <c r="H6" s="74">
        <v>52.259393809999999</v>
      </c>
      <c r="I6" s="74">
        <v>59.900042990000003</v>
      </c>
      <c r="J6" s="74">
        <v>61.009307820000004</v>
      </c>
      <c r="K6" s="74">
        <v>66.239918309999993</v>
      </c>
      <c r="L6" s="74">
        <v>66.944668960000001</v>
      </c>
      <c r="M6" s="74">
        <v>69.535705069999992</v>
      </c>
      <c r="N6" s="74">
        <v>71.274097160000011</v>
      </c>
      <c r="O6" s="74">
        <v>74.165477209999992</v>
      </c>
      <c r="P6" s="74">
        <v>78.009367179999998</v>
      </c>
      <c r="Q6" s="74">
        <v>79.108090649999994</v>
      </c>
      <c r="R6" s="74">
        <v>80.197881429999995</v>
      </c>
      <c r="S6" s="74">
        <v>80.698113240000012</v>
      </c>
      <c r="T6" s="74">
        <v>81.785791700000004</v>
      </c>
      <c r="U6" s="74">
        <v>85.666905130000004</v>
      </c>
      <c r="V6" s="74">
        <v>33.745488269122909</v>
      </c>
      <c r="AI6" s="23"/>
      <c r="AO6" s="114" t="s">
        <v>319</v>
      </c>
      <c r="AP6" s="115">
        <f t="shared" ref="AP6:BF6" si="1">+E64/D64-1</f>
        <v>6.263400434865396E-2</v>
      </c>
      <c r="AQ6" s="115">
        <f t="shared" si="1"/>
        <v>5.2634284017743616E-2</v>
      </c>
      <c r="AR6" s="115">
        <f t="shared" si="1"/>
        <v>9.2093643720528862E-2</v>
      </c>
      <c r="AS6" s="115">
        <f t="shared" si="1"/>
        <v>5.193622229505257E-2</v>
      </c>
      <c r="AT6" s="115">
        <f t="shared" si="1"/>
        <v>0.10328730362452188</v>
      </c>
      <c r="AU6" s="115">
        <f t="shared" si="1"/>
        <v>3.5862052256510291E-2</v>
      </c>
      <c r="AV6" s="115">
        <f t="shared" si="1"/>
        <v>6.9339608441128409E-2</v>
      </c>
      <c r="AW6" s="115">
        <f t="shared" si="1"/>
        <v>1.2139333238114336E-2</v>
      </c>
      <c r="AX6" s="115">
        <f t="shared" si="1"/>
        <v>7.6034644246070648E-2</v>
      </c>
      <c r="AY6" s="115">
        <f t="shared" si="1"/>
        <v>4.359527857418799E-2</v>
      </c>
      <c r="AZ6" s="115">
        <f t="shared" si="1"/>
        <v>-3.699575602515548E-3</v>
      </c>
      <c r="BA6" s="115">
        <f t="shared" si="1"/>
        <v>-1.0881485464966811E-2</v>
      </c>
      <c r="BB6" s="115">
        <f t="shared" si="1"/>
        <v>-4.404685357300131E-2</v>
      </c>
      <c r="BC6" s="115">
        <f t="shared" si="1"/>
        <v>4.0923645771071548E-3</v>
      </c>
      <c r="BD6" s="115">
        <f t="shared" si="1"/>
        <v>-2.7328548941055075E-2</v>
      </c>
      <c r="BE6" s="115">
        <f t="shared" si="1"/>
        <v>2.4856953243800994E-2</v>
      </c>
      <c r="BF6" s="115">
        <f t="shared" si="1"/>
        <v>0.10384388744622908</v>
      </c>
    </row>
    <row r="7" spans="1:58" s="23" customFormat="1" ht="22.5" customHeight="1" x14ac:dyDescent="0.25">
      <c r="B7" s="72"/>
      <c r="C7" s="72" t="s">
        <v>5</v>
      </c>
      <c r="D7" s="74">
        <v>0</v>
      </c>
      <c r="E7" s="74">
        <v>0</v>
      </c>
      <c r="F7" s="74">
        <v>0</v>
      </c>
      <c r="G7" s="74">
        <v>0</v>
      </c>
      <c r="H7" s="74">
        <v>0</v>
      </c>
      <c r="I7" s="74">
        <v>0</v>
      </c>
      <c r="J7" s="74">
        <v>0</v>
      </c>
      <c r="K7" s="74">
        <v>0</v>
      </c>
      <c r="L7" s="74">
        <v>0</v>
      </c>
      <c r="M7" s="74">
        <v>0</v>
      </c>
      <c r="N7" s="74">
        <v>0</v>
      </c>
      <c r="O7" s="74">
        <v>0</v>
      </c>
      <c r="P7" s="74">
        <v>0</v>
      </c>
      <c r="Q7" s="74">
        <v>0</v>
      </c>
      <c r="R7" s="74">
        <v>0</v>
      </c>
      <c r="S7" s="74">
        <v>0</v>
      </c>
      <c r="T7" s="74">
        <v>0</v>
      </c>
      <c r="U7" s="74">
        <v>0</v>
      </c>
      <c r="V7" s="74">
        <v>0</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v>0</v>
      </c>
      <c r="V8" s="74">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0</v>
      </c>
      <c r="E9" s="74">
        <v>0</v>
      </c>
      <c r="F9" s="74">
        <v>0</v>
      </c>
      <c r="G9" s="74">
        <v>0</v>
      </c>
      <c r="H9" s="74">
        <v>0</v>
      </c>
      <c r="I9" s="74">
        <v>0</v>
      </c>
      <c r="J9" s="74">
        <v>0</v>
      </c>
      <c r="K9" s="74">
        <v>0</v>
      </c>
      <c r="L9" s="74">
        <v>0</v>
      </c>
      <c r="M9" s="74">
        <v>0</v>
      </c>
      <c r="N9" s="74">
        <v>0</v>
      </c>
      <c r="O9" s="74">
        <v>0</v>
      </c>
      <c r="P9" s="74">
        <v>0</v>
      </c>
      <c r="Q9" s="74">
        <v>0</v>
      </c>
      <c r="R9" s="74">
        <v>0</v>
      </c>
      <c r="S9" s="74">
        <v>0</v>
      </c>
      <c r="T9" s="74">
        <v>0</v>
      </c>
      <c r="U9" s="74">
        <v>0</v>
      </c>
      <c r="V9" s="74">
        <v>0</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5.2447400000000003E-3</v>
      </c>
      <c r="E10" s="74">
        <v>5.2447400000000003E-3</v>
      </c>
      <c r="F10" s="74">
        <v>5.9803399999999998E-3</v>
      </c>
      <c r="G10" s="74">
        <v>5.9803399999999998E-3</v>
      </c>
      <c r="H10" s="74">
        <v>5.9803399999999998E-3</v>
      </c>
      <c r="I10" s="74">
        <v>5.9803399999999998E-3</v>
      </c>
      <c r="J10" s="74">
        <v>6.7159400000000001E-3</v>
      </c>
      <c r="K10" s="74">
        <v>6.7159400000000001E-3</v>
      </c>
      <c r="L10" s="74">
        <v>6.7398300000000005E-3</v>
      </c>
      <c r="M10" s="74">
        <v>6.7398300000000005E-3</v>
      </c>
      <c r="N10" s="74">
        <v>7.4754299999999999E-3</v>
      </c>
      <c r="O10" s="74">
        <v>7.4754299999999999E-3</v>
      </c>
      <c r="P10" s="74">
        <v>7.5045900000000002E-3</v>
      </c>
      <c r="Q10" s="74">
        <v>7.6413799999999997E-3</v>
      </c>
      <c r="R10" s="74">
        <v>7.7692199999999994E-3</v>
      </c>
      <c r="S10" s="74">
        <v>7.8932900000000007E-3</v>
      </c>
      <c r="T10" s="74">
        <v>7.8932900000000007E-3</v>
      </c>
      <c r="U10" s="74">
        <v>7.8932900000000007E-3</v>
      </c>
      <c r="V10" s="74">
        <v>3.1092861904556727E-3</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0</v>
      </c>
      <c r="E11" s="74">
        <v>0</v>
      </c>
      <c r="F11" s="74">
        <v>0</v>
      </c>
      <c r="G11" s="74">
        <v>0</v>
      </c>
      <c r="H11" s="74">
        <v>0</v>
      </c>
      <c r="I11" s="74">
        <v>3.4399999999999996E-4</v>
      </c>
      <c r="J11" s="74">
        <v>4.2999999999999999E-4</v>
      </c>
      <c r="K11" s="74">
        <v>4.2999999999999999E-4</v>
      </c>
      <c r="L11" s="74">
        <v>2.2360000000000001E-3</v>
      </c>
      <c r="M11" s="74">
        <v>3.6120000000000002E-3</v>
      </c>
      <c r="N11" s="74">
        <v>3.9560000000000003E-3</v>
      </c>
      <c r="O11" s="74">
        <v>3.9560000000000003E-3</v>
      </c>
      <c r="P11" s="74">
        <v>5.5931000000000002E-3</v>
      </c>
      <c r="Q11" s="74">
        <v>5.5931000000000002E-3</v>
      </c>
      <c r="R11" s="74">
        <v>2.7528860000000002E-2</v>
      </c>
      <c r="S11" s="74">
        <v>6.6954700000000006E-2</v>
      </c>
      <c r="T11" s="74">
        <v>0.23883889</v>
      </c>
      <c r="U11" s="74">
        <v>0.42197924999999997</v>
      </c>
      <c r="V11" s="74">
        <v>0.16622400224543143</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0</v>
      </c>
      <c r="E12" s="70">
        <v>-2.8421709430404007E-14</v>
      </c>
      <c r="F12" s="70">
        <v>0</v>
      </c>
      <c r="G12" s="70">
        <v>0</v>
      </c>
      <c r="H12" s="70">
        <v>0</v>
      </c>
      <c r="I12" s="70">
        <v>-1.7200000004891081E-4</v>
      </c>
      <c r="J12" s="70">
        <v>-5.9339999999963311E-3</v>
      </c>
      <c r="K12" s="70">
        <v>-4.6439999999847714E-3</v>
      </c>
      <c r="L12" s="70">
        <v>-4.1280100000165021E-3</v>
      </c>
      <c r="M12" s="70">
        <v>-4.2999999999722149E-3</v>
      </c>
      <c r="N12" s="70">
        <v>-4.3859999999824595E-3</v>
      </c>
      <c r="O12" s="70">
        <v>-6.1833999999976186E-2</v>
      </c>
      <c r="P12" s="70">
        <v>-3.0100099999970098E-3</v>
      </c>
      <c r="Q12" s="70">
        <v>-2.9239999999788324E-3</v>
      </c>
      <c r="R12" s="70">
        <v>2.6143990000008444E-2</v>
      </c>
      <c r="S12" s="70">
        <v>-3.1648000000018328E-2</v>
      </c>
      <c r="T12" s="70">
        <v>-3.7839999999960128E-3</v>
      </c>
      <c r="U12" s="70">
        <v>-3.7839899999880799E-3</v>
      </c>
      <c r="V12" s="70">
        <v>-1.4905708331741639E-3</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90.444829810000002</v>
      </c>
      <c r="E13" s="71">
        <v>97.469525230000002</v>
      </c>
      <c r="F13" s="71">
        <v>104.65095371</v>
      </c>
      <c r="G13" s="71">
        <v>114.75890867999999</v>
      </c>
      <c r="H13" s="71">
        <v>124.53296963000001</v>
      </c>
      <c r="I13" s="71">
        <v>140.40569588000002</v>
      </c>
      <c r="J13" s="71">
        <v>144.70212672999997</v>
      </c>
      <c r="K13" s="71">
        <v>153.82976647000001</v>
      </c>
      <c r="L13" s="71">
        <v>152.48184443</v>
      </c>
      <c r="M13" s="71">
        <v>167.70390505</v>
      </c>
      <c r="N13" s="71">
        <v>171.79098087</v>
      </c>
      <c r="O13" s="71">
        <v>166.76746788</v>
      </c>
      <c r="P13" s="71">
        <v>163.07581359</v>
      </c>
      <c r="Q13" s="71">
        <v>158.76099696</v>
      </c>
      <c r="R13" s="71">
        <v>160.57592324999999</v>
      </c>
      <c r="S13" s="71">
        <v>152.20192546000001</v>
      </c>
      <c r="T13" s="71">
        <v>154.34662283</v>
      </c>
      <c r="U13" s="71">
        <v>166.24784058</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62.862495799999998</v>
      </c>
      <c r="E14" s="74">
        <v>66.725012400000011</v>
      </c>
      <c r="F14" s="74">
        <v>71.214010899999991</v>
      </c>
      <c r="G14" s="74">
        <v>76.278397299999995</v>
      </c>
      <c r="H14" s="74">
        <v>86.244457199999999</v>
      </c>
      <c r="I14" s="74">
        <v>95.627123300000008</v>
      </c>
      <c r="J14" s="74">
        <v>97.705460600000009</v>
      </c>
      <c r="K14" s="74">
        <v>102.43332679999999</v>
      </c>
      <c r="L14" s="74">
        <v>101.0433915</v>
      </c>
      <c r="M14" s="74">
        <v>110.00152650000001</v>
      </c>
      <c r="N14" s="74">
        <v>112.454178</v>
      </c>
      <c r="O14" s="74">
        <v>113.03177310000001</v>
      </c>
      <c r="P14" s="74">
        <v>112.95570948999999</v>
      </c>
      <c r="Q14" s="74">
        <v>106.42478374</v>
      </c>
      <c r="R14" s="74">
        <v>108.54483644</v>
      </c>
      <c r="S14" s="74">
        <v>100.73796286</v>
      </c>
      <c r="T14" s="74">
        <v>101.5884801</v>
      </c>
      <c r="U14" s="74">
        <v>110.66303804</v>
      </c>
      <c r="V14" s="74">
        <v>66.565098021076508</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15.967949269999998</v>
      </c>
      <c r="E15" s="74">
        <v>18.22730009</v>
      </c>
      <c r="F15" s="74">
        <v>19.889058469999998</v>
      </c>
      <c r="G15" s="74">
        <v>23.76087704</v>
      </c>
      <c r="H15" s="74">
        <v>22.468938089999998</v>
      </c>
      <c r="I15" s="74">
        <v>27.334802240000002</v>
      </c>
      <c r="J15" s="74">
        <v>28.896152190000002</v>
      </c>
      <c r="K15" s="74">
        <v>29.29873173</v>
      </c>
      <c r="L15" s="74">
        <v>27.866079109999998</v>
      </c>
      <c r="M15" s="74">
        <v>32.598774720000002</v>
      </c>
      <c r="N15" s="74">
        <v>33.133641439999998</v>
      </c>
      <c r="O15" s="74">
        <v>27.35915735</v>
      </c>
      <c r="P15" s="74">
        <v>23.610375189999999</v>
      </c>
      <c r="Q15" s="74">
        <v>25.685732550000001</v>
      </c>
      <c r="R15" s="74">
        <v>26.255659690000002</v>
      </c>
      <c r="S15" s="74">
        <v>25.41700574</v>
      </c>
      <c r="T15" s="74">
        <v>25.521839719999999</v>
      </c>
      <c r="U15" s="74">
        <v>26.732968850000002</v>
      </c>
      <c r="V15" s="74">
        <v>16.080190128626572</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0</v>
      </c>
      <c r="E16" s="74">
        <v>0</v>
      </c>
      <c r="F16" s="74">
        <v>0</v>
      </c>
      <c r="G16" s="74">
        <v>0</v>
      </c>
      <c r="H16" s="74">
        <v>0</v>
      </c>
      <c r="I16" s="74">
        <v>0</v>
      </c>
      <c r="J16" s="74">
        <v>0</v>
      </c>
      <c r="K16" s="74">
        <v>0</v>
      </c>
      <c r="L16" s="74">
        <v>0</v>
      </c>
      <c r="M16" s="74">
        <v>0</v>
      </c>
      <c r="N16" s="74">
        <v>0</v>
      </c>
      <c r="O16" s="74">
        <v>0</v>
      </c>
      <c r="P16" s="74">
        <v>0</v>
      </c>
      <c r="Q16" s="74">
        <v>0</v>
      </c>
      <c r="R16" s="74">
        <v>0</v>
      </c>
      <c r="S16" s="74">
        <v>0</v>
      </c>
      <c r="T16" s="74">
        <v>0</v>
      </c>
      <c r="U16" s="74">
        <v>0</v>
      </c>
      <c r="V16" s="74">
        <v>0</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11.60914</v>
      </c>
      <c r="E17" s="74">
        <v>12.511968000000001</v>
      </c>
      <c r="F17" s="74">
        <v>13.541904000000001</v>
      </c>
      <c r="G17" s="74">
        <v>14.713654</v>
      </c>
      <c r="H17" s="74">
        <v>15.813593999999998</v>
      </c>
      <c r="I17" s="74">
        <v>17.43779</v>
      </c>
      <c r="J17" s="74">
        <v>18.093798</v>
      </c>
      <c r="K17" s="74">
        <v>22.090992</v>
      </c>
      <c r="L17" s="74">
        <v>23.565633999999999</v>
      </c>
      <c r="M17" s="74">
        <v>25.096864</v>
      </c>
      <c r="N17" s="74">
        <v>26.195686000000002</v>
      </c>
      <c r="O17" s="74">
        <v>26.369062000000003</v>
      </c>
      <c r="P17" s="74">
        <v>26.502224310000003</v>
      </c>
      <c r="Q17" s="74">
        <v>26.642839299999999</v>
      </c>
      <c r="R17" s="74">
        <v>25.767657889999999</v>
      </c>
      <c r="S17" s="74">
        <v>26.03906357</v>
      </c>
      <c r="T17" s="74">
        <v>27.228409719999998</v>
      </c>
      <c r="U17" s="74">
        <v>28.843940400000001</v>
      </c>
      <c r="V17" s="74">
        <v>17.349963945017397</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v>
      </c>
      <c r="E18" s="74">
        <v>0</v>
      </c>
      <c r="F18" s="74">
        <v>0</v>
      </c>
      <c r="G18" s="74">
        <v>0</v>
      </c>
      <c r="H18" s="74">
        <v>0</v>
      </c>
      <c r="I18" s="74">
        <v>0</v>
      </c>
      <c r="J18" s="74">
        <v>0</v>
      </c>
      <c r="K18" s="74">
        <v>0</v>
      </c>
      <c r="L18" s="74">
        <v>0</v>
      </c>
      <c r="M18" s="74">
        <v>0</v>
      </c>
      <c r="N18" s="74">
        <v>0</v>
      </c>
      <c r="O18" s="74">
        <v>0</v>
      </c>
      <c r="P18" s="74">
        <v>0</v>
      </c>
      <c r="Q18" s="74">
        <v>0</v>
      </c>
      <c r="R18" s="74">
        <v>0</v>
      </c>
      <c r="S18" s="74">
        <v>0</v>
      </c>
      <c r="T18" s="74">
        <v>0</v>
      </c>
      <c r="U18" s="74">
        <v>0</v>
      </c>
      <c r="V18" s="74">
        <v>0</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5.2447400000000003E-3</v>
      </c>
      <c r="E19" s="74">
        <v>5.2447400000000003E-3</v>
      </c>
      <c r="F19" s="74">
        <v>5.9803399999999998E-3</v>
      </c>
      <c r="G19" s="74">
        <v>5.9803399999999998E-3</v>
      </c>
      <c r="H19" s="74">
        <v>5.9803399999999998E-3</v>
      </c>
      <c r="I19" s="74">
        <v>5.9803399999999998E-3</v>
      </c>
      <c r="J19" s="74">
        <v>6.7159400000000001E-3</v>
      </c>
      <c r="K19" s="74">
        <v>6.7159400000000001E-3</v>
      </c>
      <c r="L19" s="74">
        <v>6.7398300000000005E-3</v>
      </c>
      <c r="M19" s="74">
        <v>6.7398300000000005E-3</v>
      </c>
      <c r="N19" s="74">
        <v>7.4754299999999999E-3</v>
      </c>
      <c r="O19" s="74">
        <v>7.4754299999999999E-3</v>
      </c>
      <c r="P19" s="74">
        <v>7.5045900000000002E-3</v>
      </c>
      <c r="Q19" s="74">
        <v>7.6413799999999997E-3</v>
      </c>
      <c r="R19" s="74">
        <v>7.7692199999999994E-3</v>
      </c>
      <c r="S19" s="74">
        <v>7.8932900000000007E-3</v>
      </c>
      <c r="T19" s="74">
        <v>7.8932900000000007E-3</v>
      </c>
      <c r="U19" s="74">
        <v>7.8932900000000007E-3</v>
      </c>
      <c r="V19" s="74">
        <v>4.7479052795285342E-3</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15.146664000000001</v>
      </c>
      <c r="E20" s="71">
        <v>15.603324000000001</v>
      </c>
      <c r="F20" s="71">
        <v>16.386009999999999</v>
      </c>
      <c r="G20" s="71">
        <v>17.561199999999999</v>
      </c>
      <c r="H20" s="71">
        <v>18.669052000000001</v>
      </c>
      <c r="I20" s="71">
        <v>20.646106</v>
      </c>
      <c r="J20" s="71">
        <v>21.507051999999998</v>
      </c>
      <c r="K20" s="71">
        <v>24.882724</v>
      </c>
      <c r="L20" s="71">
        <v>26.063504000000002</v>
      </c>
      <c r="M20" s="71">
        <v>28.992148</v>
      </c>
      <c r="N20" s="71">
        <v>30.984166000000002</v>
      </c>
      <c r="O20" s="71">
        <v>31.732882</v>
      </c>
      <c r="P20" s="71">
        <v>32.63169053</v>
      </c>
      <c r="Q20" s="71">
        <v>33.462826010000001</v>
      </c>
      <c r="R20" s="71">
        <v>33.338901129999996</v>
      </c>
      <c r="S20" s="71">
        <v>33.980175519999996</v>
      </c>
      <c r="T20" s="71">
        <v>35.116901830000003</v>
      </c>
      <c r="U20" s="71">
        <v>37.200241660000003</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6.5899219999999996</v>
      </c>
      <c r="E21" s="74">
        <v>7.2935739999999996</v>
      </c>
      <c r="F21" s="74">
        <v>8.153573999999999</v>
      </c>
      <c r="G21" s="74">
        <v>8.9868279999999992</v>
      </c>
      <c r="H21" s="74">
        <v>10.302972</v>
      </c>
      <c r="I21" s="74">
        <v>11.119628000000001</v>
      </c>
      <c r="J21" s="74">
        <v>12.186200000000001</v>
      </c>
      <c r="K21" s="74">
        <v>14.788646</v>
      </c>
      <c r="L21" s="74">
        <v>14.582762000000001</v>
      </c>
      <c r="M21" s="74">
        <v>18.001519999999999</v>
      </c>
      <c r="N21" s="74">
        <v>19.391107999999999</v>
      </c>
      <c r="O21" s="74">
        <v>16.844733999999999</v>
      </c>
      <c r="P21" s="74">
        <v>14.974570519999999</v>
      </c>
      <c r="Q21" s="74">
        <v>14.05225285</v>
      </c>
      <c r="R21" s="74">
        <v>14.46688999</v>
      </c>
      <c r="S21" s="74">
        <v>14.13345483</v>
      </c>
      <c r="T21" s="74">
        <v>14.14359258</v>
      </c>
      <c r="U21" s="74">
        <v>15.05984569</v>
      </c>
      <c r="V21" s="74">
        <v>40.483193167514486</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8.5567419999999998</v>
      </c>
      <c r="E22" s="74">
        <v>8.3097499999999993</v>
      </c>
      <c r="F22" s="74">
        <v>8.2324359999999999</v>
      </c>
      <c r="G22" s="74">
        <v>8.5743719999999986</v>
      </c>
      <c r="H22" s="74">
        <v>8.3660800000000002</v>
      </c>
      <c r="I22" s="74">
        <v>9.5261340000000008</v>
      </c>
      <c r="J22" s="74">
        <v>9.3204220000000007</v>
      </c>
      <c r="K22" s="74">
        <v>10.093648</v>
      </c>
      <c r="L22" s="74">
        <v>11.478505999999999</v>
      </c>
      <c r="M22" s="74">
        <v>10.987015999999999</v>
      </c>
      <c r="N22" s="74">
        <v>11.589102</v>
      </c>
      <c r="O22" s="74">
        <v>14.884191999999999</v>
      </c>
      <c r="P22" s="74">
        <v>17.651526920000002</v>
      </c>
      <c r="Q22" s="74">
        <v>19.404980060000003</v>
      </c>
      <c r="R22" s="74">
        <v>18.844482280000001</v>
      </c>
      <c r="S22" s="74">
        <v>19.779765990000001</v>
      </c>
      <c r="T22" s="74">
        <v>20.73447037</v>
      </c>
      <c r="U22" s="74">
        <v>21.71841672</v>
      </c>
      <c r="V22" s="74">
        <v>58.382461378881267</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0</v>
      </c>
      <c r="E23" s="74">
        <v>0</v>
      </c>
      <c r="F23" s="74">
        <v>0</v>
      </c>
      <c r="G23" s="74">
        <v>0</v>
      </c>
      <c r="H23" s="74">
        <v>0</v>
      </c>
      <c r="I23" s="74">
        <v>0</v>
      </c>
      <c r="J23" s="74">
        <v>0</v>
      </c>
      <c r="K23" s="74">
        <v>0</v>
      </c>
      <c r="L23" s="74">
        <v>0</v>
      </c>
      <c r="M23" s="74">
        <v>0</v>
      </c>
      <c r="N23" s="74">
        <v>0</v>
      </c>
      <c r="O23" s="74">
        <v>0</v>
      </c>
      <c r="P23" s="74">
        <v>0</v>
      </c>
      <c r="Q23" s="74">
        <v>0</v>
      </c>
      <c r="R23" s="74">
        <v>0</v>
      </c>
      <c r="S23" s="74">
        <v>0</v>
      </c>
      <c r="T23" s="74">
        <v>0</v>
      </c>
      <c r="U23" s="74">
        <v>0</v>
      </c>
      <c r="V23" s="74">
        <v>0</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0</v>
      </c>
      <c r="E25" s="74">
        <v>0</v>
      </c>
      <c r="F25" s="74">
        <v>0</v>
      </c>
      <c r="G25" s="74">
        <v>0</v>
      </c>
      <c r="H25" s="74">
        <v>0</v>
      </c>
      <c r="I25" s="74">
        <v>0</v>
      </c>
      <c r="J25" s="74">
        <v>0</v>
      </c>
      <c r="K25" s="74">
        <v>0</v>
      </c>
      <c r="L25" s="74">
        <v>0</v>
      </c>
      <c r="M25" s="74">
        <v>0</v>
      </c>
      <c r="N25" s="74">
        <v>0</v>
      </c>
      <c r="O25" s="74">
        <v>0</v>
      </c>
      <c r="P25" s="74">
        <v>0</v>
      </c>
      <c r="Q25" s="74">
        <v>0</v>
      </c>
      <c r="R25" s="74">
        <v>0</v>
      </c>
      <c r="S25" s="74">
        <v>0</v>
      </c>
      <c r="T25" s="74">
        <v>0</v>
      </c>
      <c r="U25" s="74">
        <v>0</v>
      </c>
      <c r="V25" s="74">
        <v>0</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v>
      </c>
      <c r="E26" s="74">
        <v>0</v>
      </c>
      <c r="F26" s="74">
        <v>0</v>
      </c>
      <c r="G26" s="74">
        <v>0</v>
      </c>
      <c r="H26" s="74">
        <v>0</v>
      </c>
      <c r="I26" s="74">
        <v>0</v>
      </c>
      <c r="J26" s="74">
        <v>0</v>
      </c>
      <c r="K26" s="74">
        <v>0</v>
      </c>
      <c r="L26" s="74">
        <v>0</v>
      </c>
      <c r="M26" s="74">
        <v>0</v>
      </c>
      <c r="N26" s="74">
        <v>0</v>
      </c>
      <c r="O26" s="74">
        <v>0</v>
      </c>
      <c r="P26" s="74">
        <v>0</v>
      </c>
      <c r="Q26" s="74">
        <v>0</v>
      </c>
      <c r="R26" s="74">
        <v>0</v>
      </c>
      <c r="S26" s="74">
        <v>0</v>
      </c>
      <c r="T26" s="74">
        <v>0</v>
      </c>
      <c r="U26" s="74">
        <v>0</v>
      </c>
      <c r="V26" s="74">
        <v>0</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v>
      </c>
      <c r="E27" s="74">
        <v>0</v>
      </c>
      <c r="F27" s="74">
        <v>0</v>
      </c>
      <c r="G27" s="74">
        <v>0</v>
      </c>
      <c r="H27" s="74">
        <v>0</v>
      </c>
      <c r="I27" s="74">
        <v>0</v>
      </c>
      <c r="J27" s="74">
        <v>0</v>
      </c>
      <c r="K27" s="74">
        <v>0</v>
      </c>
      <c r="L27" s="74">
        <v>0</v>
      </c>
      <c r="M27" s="74">
        <v>0</v>
      </c>
      <c r="N27" s="74">
        <v>0</v>
      </c>
      <c r="O27" s="74">
        <v>0</v>
      </c>
      <c r="P27" s="74">
        <v>0</v>
      </c>
      <c r="Q27" s="74">
        <v>0</v>
      </c>
      <c r="R27" s="74">
        <v>0</v>
      </c>
      <c r="S27" s="74">
        <v>0</v>
      </c>
      <c r="T27" s="74">
        <v>0</v>
      </c>
      <c r="U27" s="74">
        <v>0</v>
      </c>
      <c r="V27" s="74">
        <v>0</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3.4399999999999996E-4</v>
      </c>
      <c r="J28" s="74">
        <v>4.2999999999999999E-4</v>
      </c>
      <c r="K28" s="74">
        <v>4.2999999999999999E-4</v>
      </c>
      <c r="L28" s="74">
        <v>2.2360000000000001E-3</v>
      </c>
      <c r="M28" s="74">
        <v>3.6120000000000002E-3</v>
      </c>
      <c r="N28" s="74">
        <v>3.9560000000000003E-3</v>
      </c>
      <c r="O28" s="74">
        <v>3.9560000000000003E-3</v>
      </c>
      <c r="P28" s="74">
        <v>5.5931000000000002E-3</v>
      </c>
      <c r="Q28" s="74">
        <v>5.5931000000000002E-3</v>
      </c>
      <c r="R28" s="74">
        <v>2.7528860000000002E-2</v>
      </c>
      <c r="S28" s="74">
        <v>6.6954700000000006E-2</v>
      </c>
      <c r="T28" s="74">
        <v>0.23883889</v>
      </c>
      <c r="U28" s="74">
        <v>0.42197924999999997</v>
      </c>
      <c r="V28" s="74">
        <v>1.1343454536042386</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'[1]Arabia Saudí'!C29</f>
        <v>Otras renovables</v>
      </c>
      <c r="D29" s="74">
        <v>1.7763568394002505E-15</v>
      </c>
      <c r="E29" s="74">
        <v>1.7763568394002505E-15</v>
      </c>
      <c r="F29" s="74">
        <v>0</v>
      </c>
      <c r="G29" s="74">
        <v>0</v>
      </c>
      <c r="H29" s="74">
        <v>0</v>
      </c>
      <c r="I29" s="74">
        <v>0</v>
      </c>
      <c r="J29" s="74">
        <v>-3.5527136788005009E-15</v>
      </c>
      <c r="K29" s="74">
        <v>-3.5527136788005009E-15</v>
      </c>
      <c r="L29" s="74">
        <v>3.5527136788005009E-15</v>
      </c>
      <c r="M29" s="74">
        <v>3.5527136788005009E-15</v>
      </c>
      <c r="N29" s="74">
        <v>3.5527136788005009E-15</v>
      </c>
      <c r="O29" s="74">
        <v>3.5527136788005009E-15</v>
      </c>
      <c r="P29" s="74">
        <v>-1.000000082740371E-8</v>
      </c>
      <c r="Q29" s="74">
        <v>0</v>
      </c>
      <c r="R29" s="74">
        <v>0</v>
      </c>
      <c r="S29" s="74">
        <v>0</v>
      </c>
      <c r="T29" s="74">
        <v>-9.9999937219763524E-9</v>
      </c>
      <c r="U29" s="74">
        <v>7.1054273576010019E-15</v>
      </c>
      <c r="V29" s="74">
        <v>1.9100487095064213E-14</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90.444829810000002</v>
      </c>
      <c r="E30" s="71">
        <v>97.469525230000002</v>
      </c>
      <c r="F30" s="71">
        <v>104.65095371</v>
      </c>
      <c r="G30" s="71">
        <v>114.75890867999999</v>
      </c>
      <c r="H30" s="71">
        <v>124.53296963000001</v>
      </c>
      <c r="I30" s="71">
        <v>140.40569588000002</v>
      </c>
      <c r="J30" s="71">
        <v>144.70212672999997</v>
      </c>
      <c r="K30" s="71">
        <v>153.82976647000001</v>
      </c>
      <c r="L30" s="71">
        <v>152.48184443</v>
      </c>
      <c r="M30" s="71">
        <v>167.70390505</v>
      </c>
      <c r="N30" s="71">
        <v>171.79098087</v>
      </c>
      <c r="O30" s="71">
        <v>166.76746788</v>
      </c>
      <c r="P30" s="71">
        <v>163.07581359</v>
      </c>
      <c r="Q30" s="71">
        <v>158.76099696</v>
      </c>
      <c r="R30" s="71">
        <v>160.57592324999999</v>
      </c>
      <c r="S30" s="71">
        <v>152.20192546000001</v>
      </c>
      <c r="T30" s="71">
        <v>154.34662283</v>
      </c>
      <c r="U30" s="71">
        <v>166.24784058</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'[1]Arabia Saudí'!C31</f>
        <v>Industria</v>
      </c>
      <c r="D31" s="74">
        <v>25.655061399999997</v>
      </c>
      <c r="E31" s="74">
        <v>27.908673709999999</v>
      </c>
      <c r="F31" s="74">
        <v>30.83107695</v>
      </c>
      <c r="G31" s="74">
        <v>34.962156489999998</v>
      </c>
      <c r="H31" s="74">
        <v>35.59712811</v>
      </c>
      <c r="I31" s="74">
        <v>43.394204039999998</v>
      </c>
      <c r="J31" s="74">
        <v>43.81349239</v>
      </c>
      <c r="K31" s="74">
        <v>40.906262690000005</v>
      </c>
      <c r="L31" s="74">
        <v>41.454445880000002</v>
      </c>
      <c r="M31" s="74">
        <v>47.548289310000001</v>
      </c>
      <c r="N31" s="74">
        <v>48.054624069999996</v>
      </c>
      <c r="O31" s="74">
        <v>42.290225559999996</v>
      </c>
      <c r="P31" s="74">
        <v>38.90818677</v>
      </c>
      <c r="Q31" s="74">
        <v>39.019302250000003</v>
      </c>
      <c r="R31" s="74">
        <v>38.732605210000003</v>
      </c>
      <c r="S31" s="74">
        <v>35.640367590000004</v>
      </c>
      <c r="T31" s="74">
        <v>33.999081740000001</v>
      </c>
      <c r="U31" s="74">
        <v>37.480709779999998</v>
      </c>
      <c r="V31" s="74">
        <v>22.545080675477365</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25.322164900000001</v>
      </c>
      <c r="E32" s="74">
        <v>27.343324599999999</v>
      </c>
      <c r="F32" s="74">
        <v>30.466492500000001</v>
      </c>
      <c r="G32" s="74">
        <v>32.893582600000002</v>
      </c>
      <c r="H32" s="74">
        <v>33.934851699999996</v>
      </c>
      <c r="I32" s="74">
        <v>35.226683100000002</v>
      </c>
      <c r="J32" s="74">
        <v>38.9081002</v>
      </c>
      <c r="K32" s="74">
        <v>42.328557400000001</v>
      </c>
      <c r="L32" s="74">
        <v>43.072144000000002</v>
      </c>
      <c r="M32" s="74">
        <v>45.6474343</v>
      </c>
      <c r="N32" s="74">
        <v>49.052321499999998</v>
      </c>
      <c r="O32" s="74">
        <v>48.889198799999996</v>
      </c>
      <c r="P32" s="74">
        <v>47.786729200000003</v>
      </c>
      <c r="Q32" s="74">
        <v>45.480442880000005</v>
      </c>
      <c r="R32" s="74">
        <v>45.667055910000002</v>
      </c>
      <c r="S32" s="74">
        <v>40.891135990000002</v>
      </c>
      <c r="T32" s="74">
        <v>42.711380230000003</v>
      </c>
      <c r="U32" s="74">
        <v>46.606879450000001</v>
      </c>
      <c r="V32" s="74">
        <v>28.034577343921853</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11.509970040000001</v>
      </c>
      <c r="E33" s="74">
        <v>12.41631464</v>
      </c>
      <c r="F33" s="74">
        <v>13.24185164</v>
      </c>
      <c r="G33" s="74">
        <v>14.11424744</v>
      </c>
      <c r="H33" s="74">
        <v>14.874873839999999</v>
      </c>
      <c r="I33" s="74">
        <v>16.297968740000002</v>
      </c>
      <c r="J33" s="74">
        <v>16.88788194</v>
      </c>
      <c r="K33" s="74">
        <v>20.270893439999998</v>
      </c>
      <c r="L33" s="74">
        <v>20.783178529999997</v>
      </c>
      <c r="M33" s="74">
        <v>22.304503029999999</v>
      </c>
      <c r="N33" s="74">
        <v>24.083237529999998</v>
      </c>
      <c r="O33" s="74">
        <v>24.288951829999998</v>
      </c>
      <c r="P33" s="74">
        <v>24.341575899999999</v>
      </c>
      <c r="Q33" s="74">
        <v>24.2296403</v>
      </c>
      <c r="R33" s="74">
        <v>23.38850777</v>
      </c>
      <c r="S33" s="74">
        <v>23.159906470000003</v>
      </c>
      <c r="T33" s="74">
        <v>24.610426070000003</v>
      </c>
      <c r="U33" s="74">
        <v>26.072812769999995</v>
      </c>
      <c r="V33" s="74">
        <v>15.683098606898005</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62.862495799999998</v>
      </c>
      <c r="E34" s="71">
        <v>66.725012400000011</v>
      </c>
      <c r="F34" s="71">
        <v>71.214010899999991</v>
      </c>
      <c r="G34" s="71">
        <v>76.278397299999995</v>
      </c>
      <c r="H34" s="71">
        <v>86.244457199999999</v>
      </c>
      <c r="I34" s="71">
        <v>95.627123300000008</v>
      </c>
      <c r="J34" s="71">
        <v>97.705460600000009</v>
      </c>
      <c r="K34" s="71">
        <v>102.43332679999999</v>
      </c>
      <c r="L34" s="71">
        <v>101.0433915</v>
      </c>
      <c r="M34" s="71">
        <v>110.00152650000001</v>
      </c>
      <c r="N34" s="71">
        <v>112.454178</v>
      </c>
      <c r="O34" s="71">
        <v>113.03177310000001</v>
      </c>
      <c r="P34" s="71">
        <v>112.95570948999999</v>
      </c>
      <c r="Q34" s="71">
        <v>106.42478374</v>
      </c>
      <c r="R34" s="71">
        <v>108.54483644</v>
      </c>
      <c r="S34" s="71">
        <v>100.73796286</v>
      </c>
      <c r="T34" s="71">
        <v>101.5884801</v>
      </c>
      <c r="U34" s="71">
        <v>110.66303804</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11.510714</v>
      </c>
      <c r="E35" s="74">
        <v>11.6919374</v>
      </c>
      <c r="F35" s="74">
        <v>13.057000799999999</v>
      </c>
      <c r="G35" s="74">
        <v>13.3701968</v>
      </c>
      <c r="H35" s="74">
        <v>15.365232799999999</v>
      </c>
      <c r="I35" s="74">
        <v>18.170073199999997</v>
      </c>
      <c r="J35" s="74">
        <v>16.748912199999999</v>
      </c>
      <c r="K35" s="74">
        <v>13.1170212</v>
      </c>
      <c r="L35" s="74">
        <v>14.351040999999999</v>
      </c>
      <c r="M35" s="74">
        <v>15.884879000000002</v>
      </c>
      <c r="N35" s="74">
        <v>16.289804400000001</v>
      </c>
      <c r="O35" s="74">
        <v>16.549429</v>
      </c>
      <c r="P35" s="74">
        <v>16.911406729999999</v>
      </c>
      <c r="Q35" s="74">
        <v>14.78639622</v>
      </c>
      <c r="R35" s="74">
        <v>13.800516910000001</v>
      </c>
      <c r="S35" s="74">
        <v>11.481364299999999</v>
      </c>
      <c r="T35" s="74">
        <v>9.7000241499999991</v>
      </c>
      <c r="U35" s="74">
        <v>11.9803812</v>
      </c>
      <c r="V35" s="74">
        <v>10.826000634168022</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25.322164900000001</v>
      </c>
      <c r="E36" s="74">
        <v>27.343324599999999</v>
      </c>
      <c r="F36" s="74">
        <v>30.466492500000001</v>
      </c>
      <c r="G36" s="74">
        <v>32.893582600000002</v>
      </c>
      <c r="H36" s="74">
        <v>33.934851699999996</v>
      </c>
      <c r="I36" s="74">
        <v>35.226683100000002</v>
      </c>
      <c r="J36" s="74">
        <v>38.9081002</v>
      </c>
      <c r="K36" s="74">
        <v>42.328557400000001</v>
      </c>
      <c r="L36" s="74">
        <v>43.072144000000002</v>
      </c>
      <c r="M36" s="74">
        <v>45.6474343</v>
      </c>
      <c r="N36" s="74">
        <v>49.052321499999998</v>
      </c>
      <c r="O36" s="74">
        <v>48.889198799999996</v>
      </c>
      <c r="P36" s="74">
        <v>47.786729200000003</v>
      </c>
      <c r="Q36" s="74">
        <v>45.480442880000005</v>
      </c>
      <c r="R36" s="74">
        <v>45.667055910000002</v>
      </c>
      <c r="S36" s="74">
        <v>40.891135990000002</v>
      </c>
      <c r="T36" s="74">
        <v>42.711380230000003</v>
      </c>
      <c r="U36" s="74">
        <v>46.606879450000001</v>
      </c>
      <c r="V36" s="74">
        <v>42.116031039337258</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1.4864993</v>
      </c>
      <c r="E37" s="74">
        <v>1.4526919</v>
      </c>
      <c r="F37" s="74">
        <v>1.5218973</v>
      </c>
      <c r="G37" s="74">
        <v>1.5991370999999999</v>
      </c>
      <c r="H37" s="74">
        <v>1.6131115</v>
      </c>
      <c r="I37" s="74">
        <v>1.6221084000000001</v>
      </c>
      <c r="J37" s="74">
        <v>1.8924839999999998</v>
      </c>
      <c r="K37" s="74">
        <v>1.7005615000000001</v>
      </c>
      <c r="L37" s="74">
        <v>1.5685967000000001</v>
      </c>
      <c r="M37" s="74">
        <v>1.5180132000000002</v>
      </c>
      <c r="N37" s="74">
        <v>1.6860921</v>
      </c>
      <c r="O37" s="74">
        <v>1.7745024</v>
      </c>
      <c r="P37" s="74">
        <v>1.78302128</v>
      </c>
      <c r="Q37" s="74">
        <v>1.8435801300000001</v>
      </c>
      <c r="R37" s="74">
        <v>1.7642521500000001</v>
      </c>
      <c r="S37" s="74">
        <v>1.5164199</v>
      </c>
      <c r="T37" s="74">
        <v>1.8595163399999999</v>
      </c>
      <c r="U37" s="74">
        <v>1.97250214</v>
      </c>
      <c r="V37" s="74">
        <v>1.7824398958638961</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15.967949269999998</v>
      </c>
      <c r="E38" s="71">
        <v>18.22730009</v>
      </c>
      <c r="F38" s="71">
        <v>19.889058469999998</v>
      </c>
      <c r="G38" s="71">
        <v>23.76087704</v>
      </c>
      <c r="H38" s="71">
        <v>22.468938089999998</v>
      </c>
      <c r="I38" s="71">
        <v>27.334802240000002</v>
      </c>
      <c r="J38" s="71">
        <v>28.896152190000002</v>
      </c>
      <c r="K38" s="71">
        <v>29.29873173</v>
      </c>
      <c r="L38" s="71">
        <v>27.866079109999998</v>
      </c>
      <c r="M38" s="71">
        <v>32.598774720000002</v>
      </c>
      <c r="N38" s="71">
        <v>33.133641439999998</v>
      </c>
      <c r="O38" s="71">
        <v>27.35915735</v>
      </c>
      <c r="P38" s="71">
        <v>23.610375189999999</v>
      </c>
      <c r="Q38" s="71">
        <v>25.685732550000001</v>
      </c>
      <c r="R38" s="71">
        <v>26.255659690000002</v>
      </c>
      <c r="S38" s="71">
        <v>25.41700574</v>
      </c>
      <c r="T38" s="71">
        <v>25.521839719999999</v>
      </c>
      <c r="U38" s="71">
        <v>26.732968850000002</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12.8255374</v>
      </c>
      <c r="E39" s="74">
        <v>14.95382631</v>
      </c>
      <c r="F39" s="74">
        <v>16.218594150000001</v>
      </c>
      <c r="G39" s="74">
        <v>19.685081690000001</v>
      </c>
      <c r="H39" s="74">
        <v>18.109415309999999</v>
      </c>
      <c r="I39" s="74">
        <v>22.767540840000002</v>
      </c>
      <c r="J39" s="74">
        <v>24.285060189999999</v>
      </c>
      <c r="K39" s="74">
        <v>24.622291489999999</v>
      </c>
      <c r="L39" s="74">
        <v>23.114552879999998</v>
      </c>
      <c r="M39" s="74">
        <v>27.73991831</v>
      </c>
      <c r="N39" s="74">
        <v>28.371259670000001</v>
      </c>
      <c r="O39" s="74">
        <v>22.294088559999999</v>
      </c>
      <c r="P39" s="74">
        <v>18.463428589999999</v>
      </c>
      <c r="Q39" s="74">
        <v>20.38735969</v>
      </c>
      <c r="R39" s="74">
        <v>21.18512016</v>
      </c>
      <c r="S39" s="74">
        <v>20.16060572</v>
      </c>
      <c r="T39" s="74">
        <v>20.243759359999999</v>
      </c>
      <c r="U39" s="74">
        <v>21.204419210000001</v>
      </c>
      <c r="V39" s="74">
        <v>79.319357789922378</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v>
      </c>
      <c r="E40" s="74">
        <v>0</v>
      </c>
      <c r="F40" s="74">
        <v>0</v>
      </c>
      <c r="G40" s="74">
        <v>0</v>
      </c>
      <c r="H40" s="74">
        <v>0</v>
      </c>
      <c r="I40" s="74">
        <v>0</v>
      </c>
      <c r="J40" s="74">
        <v>0</v>
      </c>
      <c r="K40" s="74">
        <v>0</v>
      </c>
      <c r="L40" s="74">
        <v>0</v>
      </c>
      <c r="M40" s="74">
        <v>0</v>
      </c>
      <c r="N40" s="74">
        <v>0</v>
      </c>
      <c r="O40" s="74">
        <v>0</v>
      </c>
      <c r="P40" s="74">
        <v>0</v>
      </c>
      <c r="Q40" s="74">
        <v>0</v>
      </c>
      <c r="R40" s="74">
        <v>0</v>
      </c>
      <c r="S40" s="74">
        <v>0</v>
      </c>
      <c r="T40" s="74">
        <v>0</v>
      </c>
      <c r="U40" s="74">
        <v>0</v>
      </c>
      <c r="V40" s="74">
        <v>0</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0</v>
      </c>
      <c r="E41" s="74">
        <v>0</v>
      </c>
      <c r="F41" s="74">
        <v>0</v>
      </c>
      <c r="G41" s="74">
        <v>0</v>
      </c>
      <c r="H41" s="74">
        <v>0</v>
      </c>
      <c r="I41" s="74">
        <v>0</v>
      </c>
      <c r="J41" s="74">
        <v>0</v>
      </c>
      <c r="K41" s="74">
        <v>0</v>
      </c>
      <c r="L41" s="74">
        <v>0</v>
      </c>
      <c r="M41" s="74">
        <v>0</v>
      </c>
      <c r="N41" s="74">
        <v>0</v>
      </c>
      <c r="O41" s="74">
        <v>0</v>
      </c>
      <c r="P41" s="74">
        <v>0</v>
      </c>
      <c r="Q41" s="74">
        <v>0</v>
      </c>
      <c r="R41" s="74">
        <v>0</v>
      </c>
      <c r="S41" s="74">
        <v>0</v>
      </c>
      <c r="T41" s="74">
        <v>0</v>
      </c>
      <c r="U41" s="74">
        <v>0</v>
      </c>
      <c r="V41" s="74">
        <v>0</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61.505120000000005</v>
      </c>
      <c r="E42" s="71">
        <v>65.804520000000011</v>
      </c>
      <c r="F42" s="71">
        <v>69.48375999999999</v>
      </c>
      <c r="G42" s="71">
        <v>74.435369999999992</v>
      </c>
      <c r="H42" s="71">
        <v>81.244720000000001</v>
      </c>
      <c r="I42" s="71">
        <v>89.481340000000003</v>
      </c>
      <c r="J42" s="71">
        <v>93.496169999999992</v>
      </c>
      <c r="K42" s="71">
        <v>101.92019999999999</v>
      </c>
      <c r="L42" s="71">
        <v>100.78739999999999</v>
      </c>
      <c r="M42" s="71">
        <v>109.3686</v>
      </c>
      <c r="N42" s="71">
        <v>112.20219999999999</v>
      </c>
      <c r="O42" s="71">
        <v>111.18469999999999</v>
      </c>
      <c r="P42" s="71">
        <v>110.70060000000001</v>
      </c>
      <c r="Q42" s="71">
        <v>103.6422</v>
      </c>
      <c r="R42" s="71">
        <v>106.97580000000001</v>
      </c>
      <c r="S42" s="71">
        <v>99.803200000000004</v>
      </c>
      <c r="T42" s="71">
        <v>100.4616</v>
      </c>
      <c r="U42" s="71">
        <v>108.0412</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13.646780000000001</v>
      </c>
      <c r="E43" s="74">
        <v>14.463190000000001</v>
      </c>
      <c r="F43" s="74">
        <v>15.89485</v>
      </c>
      <c r="G43" s="74">
        <v>17.147819999999999</v>
      </c>
      <c r="H43" s="74">
        <v>18.20391</v>
      </c>
      <c r="I43" s="74">
        <v>18.985009999999999</v>
      </c>
      <c r="J43" s="74">
        <v>20.37922</v>
      </c>
      <c r="K43" s="74">
        <v>22.067679999999999</v>
      </c>
      <c r="L43" s="74">
        <v>23.098089999999999</v>
      </c>
      <c r="M43" s="74">
        <v>23.921990000000001</v>
      </c>
      <c r="N43" s="74">
        <v>25.58691</v>
      </c>
      <c r="O43" s="74">
        <v>25.510939999999998</v>
      </c>
      <c r="P43" s="74">
        <v>26.091439999999999</v>
      </c>
      <c r="Q43" s="74">
        <v>24.396750000000001</v>
      </c>
      <c r="R43" s="74">
        <v>24.346580000000003</v>
      </c>
      <c r="S43" s="74">
        <v>20.37641</v>
      </c>
      <c r="T43" s="74">
        <v>21.98659</v>
      </c>
      <c r="U43" s="74">
        <v>22.912849999999999</v>
      </c>
      <c r="V43" s="74">
        <v>21.20751157891619</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13.53458</v>
      </c>
      <c r="E44" s="74">
        <v>14.966940000000001</v>
      </c>
      <c r="F44" s="74">
        <v>16.790240000000001</v>
      </c>
      <c r="G44" s="74">
        <v>18.16986</v>
      </c>
      <c r="H44" s="74">
        <v>18.303270000000001</v>
      </c>
      <c r="I44" s="74">
        <v>18.858640000000001</v>
      </c>
      <c r="J44" s="74">
        <v>21.14836</v>
      </c>
      <c r="K44" s="74">
        <v>23.28398</v>
      </c>
      <c r="L44" s="74">
        <v>23.159869999999998</v>
      </c>
      <c r="M44" s="74">
        <v>24.924220000000002</v>
      </c>
      <c r="N44" s="74">
        <v>26.83128</v>
      </c>
      <c r="O44" s="74">
        <v>26.16526</v>
      </c>
      <c r="P44" s="74">
        <v>23.78322</v>
      </c>
      <c r="Q44" s="74">
        <v>22.537980000000001</v>
      </c>
      <c r="R44" s="74">
        <v>22.87256</v>
      </c>
      <c r="S44" s="74">
        <v>22.464279999999999</v>
      </c>
      <c r="T44" s="74">
        <v>22.79438</v>
      </c>
      <c r="U44" s="74">
        <v>26.015459999999997</v>
      </c>
      <c r="V44" s="74">
        <v>24.079203118810227</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7.6816000000000004</v>
      </c>
      <c r="E45" s="74">
        <v>8.0752819999999996</v>
      </c>
      <c r="F45" s="74">
        <v>8.4785660000000007</v>
      </c>
      <c r="G45" s="74">
        <v>8.4276749999999989</v>
      </c>
      <c r="H45" s="74">
        <v>7.1294849999999999</v>
      </c>
      <c r="I45" s="74">
        <v>8.7138150000000003</v>
      </c>
      <c r="J45" s="74">
        <v>9.2063980000000001</v>
      </c>
      <c r="K45" s="74">
        <v>8.8415220000000012</v>
      </c>
      <c r="L45" s="74">
        <v>10.146430000000001</v>
      </c>
      <c r="M45" s="74">
        <v>11.23818</v>
      </c>
      <c r="N45" s="74">
        <v>11.73556</v>
      </c>
      <c r="O45" s="74">
        <v>10.988530000000001</v>
      </c>
      <c r="P45" s="74">
        <v>11.620430000000001</v>
      </c>
      <c r="Q45" s="74">
        <v>9.670815000000001</v>
      </c>
      <c r="R45" s="74">
        <v>9.7037289999999992</v>
      </c>
      <c r="S45" s="74">
        <v>7.9865729999999999</v>
      </c>
      <c r="T45" s="74">
        <v>5.9754909999999999</v>
      </c>
      <c r="U45" s="74">
        <v>6.3938220000000001</v>
      </c>
      <c r="V45" s="74">
        <v>5.9179479679973941</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0.61254750000000002</v>
      </c>
      <c r="E46" s="74">
        <v>0.60935159999999999</v>
      </c>
      <c r="F46" s="74">
        <v>0.62959229999999999</v>
      </c>
      <c r="G46" s="74">
        <v>0.67540020000000001</v>
      </c>
      <c r="H46" s="74">
        <v>0.66368190000000005</v>
      </c>
      <c r="I46" s="74">
        <v>0.69351030000000002</v>
      </c>
      <c r="J46" s="74">
        <v>0.71375100000000002</v>
      </c>
      <c r="K46" s="74">
        <v>0.73931820000000004</v>
      </c>
      <c r="L46" s="74">
        <v>0.76275480000000007</v>
      </c>
      <c r="M46" s="74">
        <v>0.81495450000000003</v>
      </c>
      <c r="N46" s="74">
        <v>0.93639869999999992</v>
      </c>
      <c r="O46" s="74">
        <v>0.92681100000000005</v>
      </c>
      <c r="P46" s="74">
        <v>0.94795609999999997</v>
      </c>
      <c r="Q46" s="74">
        <v>0.87866900000000003</v>
      </c>
      <c r="R46" s="74">
        <v>0.97566989999999998</v>
      </c>
      <c r="S46" s="74">
        <v>0.61046909999999999</v>
      </c>
      <c r="T46" s="74">
        <v>0.52806200000000003</v>
      </c>
      <c r="U46" s="74">
        <v>0.64328980000000002</v>
      </c>
      <c r="V46" s="74">
        <v>0.59541156521771321</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3.208348</v>
      </c>
      <c r="E47" s="74">
        <v>4.5605989999999998</v>
      </c>
      <c r="F47" s="74">
        <v>4.8091330000000001</v>
      </c>
      <c r="G47" s="74">
        <v>6.730753</v>
      </c>
      <c r="H47" s="74">
        <v>10.95922</v>
      </c>
      <c r="I47" s="74">
        <v>14.733549999999999</v>
      </c>
      <c r="J47" s="74">
        <v>15.49835</v>
      </c>
      <c r="K47" s="74">
        <v>17.76566</v>
      </c>
      <c r="L47" s="74">
        <v>16.605460000000001</v>
      </c>
      <c r="M47" s="74">
        <v>19.355150000000002</v>
      </c>
      <c r="N47" s="74">
        <v>18.080849999999998</v>
      </c>
      <c r="O47" s="74">
        <v>17.196290000000001</v>
      </c>
      <c r="P47" s="74">
        <v>17.099409999999999</v>
      </c>
      <c r="Q47" s="74">
        <v>16.014879999999998</v>
      </c>
      <c r="R47" s="74">
        <v>16.13043</v>
      </c>
      <c r="S47" s="74">
        <v>17.226880000000001</v>
      </c>
      <c r="T47" s="74">
        <v>17.55743</v>
      </c>
      <c r="U47" s="74">
        <v>18.624230000000001</v>
      </c>
      <c r="V47" s="74">
        <v>17.238081398577577</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2.7532489999999998</v>
      </c>
      <c r="E48" s="71">
        <v>4.8808309999999997</v>
      </c>
      <c r="F48" s="71">
        <v>6.3151679999999999</v>
      </c>
      <c r="G48" s="71">
        <v>9.8681910000000013</v>
      </c>
      <c r="H48" s="71">
        <v>10.373610000000001</v>
      </c>
      <c r="I48" s="71">
        <v>8.6558880000000009</v>
      </c>
      <c r="J48" s="71">
        <v>9.8124880000000001</v>
      </c>
      <c r="K48" s="71">
        <v>16.037879999999998</v>
      </c>
      <c r="L48" s="71">
        <v>23.890549999999998</v>
      </c>
      <c r="M48" s="71">
        <v>23.386110000000002</v>
      </c>
      <c r="N48" s="71">
        <v>28.882020000000001</v>
      </c>
      <c r="O48" s="71">
        <v>27.711279999999999</v>
      </c>
      <c r="P48" s="71">
        <v>24.018279999999997</v>
      </c>
      <c r="Q48" s="71">
        <v>42.851390000000002</v>
      </c>
      <c r="R48" s="71">
        <v>16.793620000000001</v>
      </c>
      <c r="S48" s="71">
        <v>18.414919999999999</v>
      </c>
      <c r="T48" s="71">
        <v>18.70252</v>
      </c>
      <c r="U48" s="71">
        <v>18.622490000000003</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2.7532489999999998</v>
      </c>
      <c r="E49" s="74">
        <v>4.8808309999999997</v>
      </c>
      <c r="F49" s="74">
        <v>6.3151679999999999</v>
      </c>
      <c r="G49" s="74">
        <v>9.8681910000000013</v>
      </c>
      <c r="H49" s="74">
        <v>10.373610000000001</v>
      </c>
      <c r="I49" s="74">
        <v>8.6558880000000009</v>
      </c>
      <c r="J49" s="74">
        <v>9.8124880000000001</v>
      </c>
      <c r="K49" s="74">
        <v>16.037879999999998</v>
      </c>
      <c r="L49" s="74">
        <v>23.890549999999998</v>
      </c>
      <c r="M49" s="74">
        <v>23.386110000000002</v>
      </c>
      <c r="N49" s="74">
        <v>28.882020000000001</v>
      </c>
      <c r="O49" s="74">
        <v>27.711279999999999</v>
      </c>
      <c r="P49" s="74">
        <v>24.018279999999997</v>
      </c>
      <c r="Q49" s="74">
        <v>42.851390000000002</v>
      </c>
      <c r="R49" s="74">
        <v>16.793620000000001</v>
      </c>
      <c r="S49" s="74">
        <v>18.414919999999999</v>
      </c>
      <c r="T49" s="74">
        <v>18.70252</v>
      </c>
      <c r="U49" s="74">
        <v>18.622490000000003</v>
      </c>
      <c r="V49" s="74">
        <v>100</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0</v>
      </c>
      <c r="E50" s="74">
        <v>0</v>
      </c>
      <c r="F50" s="74">
        <v>0</v>
      </c>
      <c r="G50" s="74">
        <v>0</v>
      </c>
      <c r="H50" s="74">
        <v>0</v>
      </c>
      <c r="I50" s="74">
        <v>0</v>
      </c>
      <c r="J50" s="74">
        <v>0</v>
      </c>
      <c r="K50" s="74">
        <v>0</v>
      </c>
      <c r="L50" s="74">
        <v>0</v>
      </c>
      <c r="M50" s="74">
        <v>0</v>
      </c>
      <c r="N50" s="74">
        <v>0</v>
      </c>
      <c r="O50" s="74">
        <v>0</v>
      </c>
      <c r="P50" s="74">
        <v>0</v>
      </c>
      <c r="Q50" s="74">
        <v>0</v>
      </c>
      <c r="R50" s="74">
        <v>0</v>
      </c>
      <c r="S50" s="74">
        <v>0</v>
      </c>
      <c r="T50" s="74">
        <v>0</v>
      </c>
      <c r="U50" s="74">
        <v>0</v>
      </c>
      <c r="V50" s="74">
        <v>0</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1.89069</v>
      </c>
      <c r="E51" s="74">
        <v>3.7824499999999999</v>
      </c>
      <c r="F51" s="74">
        <v>3.45289</v>
      </c>
      <c r="G51" s="74">
        <v>4.9487500000000004</v>
      </c>
      <c r="H51" s="74">
        <v>4.7122799999999998</v>
      </c>
      <c r="I51" s="74">
        <v>3.9461599999999999</v>
      </c>
      <c r="J51" s="74">
        <v>2.3754</v>
      </c>
      <c r="K51" s="74">
        <v>4.2211499999999997</v>
      </c>
      <c r="L51" s="74">
        <v>6.0658300000000001</v>
      </c>
      <c r="M51" s="74">
        <v>7.2396199999999995</v>
      </c>
      <c r="N51" s="74">
        <v>10.09117</v>
      </c>
      <c r="O51" s="74">
        <v>9.3871099999999998</v>
      </c>
      <c r="P51" s="74">
        <v>9.050218000000001</v>
      </c>
      <c r="Q51" s="74">
        <v>15.038200000000002</v>
      </c>
      <c r="R51" s="74">
        <v>4.2392320000000003</v>
      </c>
      <c r="S51" s="74">
        <v>4.6292229999999996</v>
      </c>
      <c r="T51" s="74">
        <v>3.8089740000000001</v>
      </c>
      <c r="U51" s="74">
        <v>4.2169040000000004</v>
      </c>
      <c r="V51" s="74">
        <v>22.644146942755775</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2.9991800000000002E-2</v>
      </c>
      <c r="E52" s="74">
        <v>0</v>
      </c>
      <c r="F52" s="74">
        <v>0.40230380000000004</v>
      </c>
      <c r="G52" s="74">
        <v>2.6454839999999997</v>
      </c>
      <c r="H52" s="74">
        <v>4.4480940000000002</v>
      </c>
      <c r="I52" s="74">
        <v>4.1667920000000001</v>
      </c>
      <c r="J52" s="74">
        <v>6.0966089999999999</v>
      </c>
      <c r="K52" s="74">
        <v>8.4680300000000006</v>
      </c>
      <c r="L52" s="74">
        <v>12.464180000000001</v>
      </c>
      <c r="M52" s="74">
        <v>11.86641</v>
      </c>
      <c r="N52" s="74">
        <v>12.62448</v>
      </c>
      <c r="O52" s="74">
        <v>11.120749999999999</v>
      </c>
      <c r="P52" s="74">
        <v>4.518872</v>
      </c>
      <c r="Q52" s="74">
        <v>9.9066929999999989</v>
      </c>
      <c r="R52" s="74">
        <v>1.0207519999999999</v>
      </c>
      <c r="S52" s="74">
        <v>0.4567948</v>
      </c>
      <c r="T52" s="74">
        <v>4.5704440000000002</v>
      </c>
      <c r="U52" s="74">
        <v>3.2182199999999996</v>
      </c>
      <c r="V52" s="74">
        <v>17.281362481601541</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v>
      </c>
      <c r="E53" s="74">
        <v>0</v>
      </c>
      <c r="F53" s="74">
        <v>1.334678</v>
      </c>
      <c r="G53" s="74">
        <v>0.9045084000000001</v>
      </c>
      <c r="H53" s="74">
        <v>0.34567200000000003</v>
      </c>
      <c r="I53" s="74">
        <v>2.6885599999999999E-2</v>
      </c>
      <c r="J53" s="74">
        <v>1.2482599999999999</v>
      </c>
      <c r="K53" s="74">
        <v>3.1773020000000001</v>
      </c>
      <c r="L53" s="74">
        <v>5.3521549999999998</v>
      </c>
      <c r="M53" s="74">
        <v>3.1734609999999996</v>
      </c>
      <c r="N53" s="74">
        <v>5.2302089999999994</v>
      </c>
      <c r="O53" s="74">
        <v>7.2034200000000004</v>
      </c>
      <c r="P53" s="74">
        <v>10.07316</v>
      </c>
      <c r="Q53" s="74">
        <v>16.0166</v>
      </c>
      <c r="R53" s="74">
        <v>10.660530000000001</v>
      </c>
      <c r="S53" s="74">
        <v>12.45463</v>
      </c>
      <c r="T53" s="74">
        <v>9.3375849999999989</v>
      </c>
      <c r="U53" s="74">
        <v>10.073589999999999</v>
      </c>
      <c r="V53" s="74">
        <v>54.09367920186827</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v>
      </c>
      <c r="E54" s="74">
        <v>0</v>
      </c>
      <c r="F54" s="74">
        <v>0</v>
      </c>
      <c r="G54" s="74">
        <v>0</v>
      </c>
      <c r="H54" s="74">
        <v>0</v>
      </c>
      <c r="I54" s="74">
        <v>0</v>
      </c>
      <c r="J54" s="74">
        <v>0</v>
      </c>
      <c r="K54" s="74">
        <v>0</v>
      </c>
      <c r="L54" s="74">
        <v>0</v>
      </c>
      <c r="M54" s="74">
        <v>0</v>
      </c>
      <c r="N54" s="74">
        <v>0</v>
      </c>
      <c r="O54" s="74">
        <v>0</v>
      </c>
      <c r="P54" s="74">
        <v>0</v>
      </c>
      <c r="Q54" s="74">
        <v>0</v>
      </c>
      <c r="R54" s="74">
        <v>0</v>
      </c>
      <c r="S54" s="74">
        <v>0</v>
      </c>
      <c r="T54" s="74">
        <v>0</v>
      </c>
      <c r="U54" s="74">
        <v>0</v>
      </c>
      <c r="V54" s="74">
        <v>0</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0.52982929999999995</v>
      </c>
      <c r="E55" s="74">
        <v>0.52644020000000002</v>
      </c>
      <c r="F55" s="74">
        <v>0.55242330000000006</v>
      </c>
      <c r="G55" s="74">
        <v>0.63263199999999997</v>
      </c>
      <c r="H55" s="74">
        <v>0.1558986</v>
      </c>
      <c r="I55" s="74">
        <v>0</v>
      </c>
      <c r="J55" s="74">
        <v>0</v>
      </c>
      <c r="K55" s="74">
        <v>0</v>
      </c>
      <c r="L55" s="74">
        <v>0</v>
      </c>
      <c r="M55" s="74">
        <v>0</v>
      </c>
      <c r="N55" s="74">
        <v>0</v>
      </c>
      <c r="O55" s="74">
        <v>0</v>
      </c>
      <c r="P55" s="74">
        <v>0</v>
      </c>
      <c r="Q55" s="74">
        <v>0</v>
      </c>
      <c r="R55" s="74">
        <v>0</v>
      </c>
      <c r="S55" s="74">
        <v>0</v>
      </c>
      <c r="T55" s="74">
        <v>0</v>
      </c>
      <c r="U55" s="74">
        <v>0</v>
      </c>
      <c r="V55" s="74">
        <v>0</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441.03859999999997</v>
      </c>
      <c r="E56" s="71">
        <v>424.8272</v>
      </c>
      <c r="F56" s="71">
        <v>399.73179999999996</v>
      </c>
      <c r="G56" s="71">
        <v>413.733</v>
      </c>
      <c r="H56" s="71">
        <v>349.11129999999997</v>
      </c>
      <c r="I56" s="71">
        <v>338.94670000000002</v>
      </c>
      <c r="J56" s="71">
        <v>396.8528</v>
      </c>
      <c r="K56" s="71">
        <v>420.4119</v>
      </c>
      <c r="L56" s="71">
        <v>423.85550000000001</v>
      </c>
      <c r="M56" s="71">
        <v>408.6103</v>
      </c>
      <c r="N56" s="71">
        <v>434.7396</v>
      </c>
      <c r="O56" s="71">
        <v>462.95769999999999</v>
      </c>
      <c r="P56" s="71">
        <v>428.54329999999999</v>
      </c>
      <c r="Q56" s="71">
        <v>473.73570000000001</v>
      </c>
      <c r="R56" s="71">
        <v>425.68279999999999</v>
      </c>
      <c r="S56" s="71">
        <v>394.75049999999999</v>
      </c>
      <c r="T56" s="71">
        <v>391.5736</v>
      </c>
      <c r="U56" s="71">
        <v>456.51420000000002</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441.03859999999997</v>
      </c>
      <c r="E57" s="74">
        <v>424.8272</v>
      </c>
      <c r="F57" s="74">
        <v>399.73179999999996</v>
      </c>
      <c r="G57" s="74">
        <v>413.733</v>
      </c>
      <c r="H57" s="74">
        <v>349.11129999999997</v>
      </c>
      <c r="I57" s="74">
        <v>338.94670000000002</v>
      </c>
      <c r="J57" s="74">
        <v>396.8528</v>
      </c>
      <c r="K57" s="74">
        <v>420.4119</v>
      </c>
      <c r="L57" s="74">
        <v>423.85550000000001</v>
      </c>
      <c r="M57" s="74">
        <v>408.6103</v>
      </c>
      <c r="N57" s="74">
        <v>434.7396</v>
      </c>
      <c r="O57" s="74">
        <v>462.95769999999999</v>
      </c>
      <c r="P57" s="74">
        <v>428.54329999999999</v>
      </c>
      <c r="Q57" s="74">
        <v>473.73570000000001</v>
      </c>
      <c r="R57" s="74">
        <v>425.68279999999999</v>
      </c>
      <c r="S57" s="74">
        <v>394.75049999999999</v>
      </c>
      <c r="T57" s="74">
        <v>391.5736</v>
      </c>
      <c r="U57" s="74">
        <v>456.51420000000002</v>
      </c>
      <c r="V57" s="74">
        <v>100</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0</v>
      </c>
      <c r="G58" s="74">
        <v>0</v>
      </c>
      <c r="H58" s="74">
        <v>0</v>
      </c>
      <c r="I58" s="74">
        <v>0</v>
      </c>
      <c r="J58" s="74">
        <v>0</v>
      </c>
      <c r="K58" s="74">
        <v>0</v>
      </c>
      <c r="L58" s="74">
        <v>0</v>
      </c>
      <c r="M58" s="74">
        <v>0</v>
      </c>
      <c r="N58" s="74">
        <v>0</v>
      </c>
      <c r="O58" s="74">
        <v>0</v>
      </c>
      <c r="P58" s="74">
        <v>0</v>
      </c>
      <c r="Q58" s="74">
        <v>0</v>
      </c>
      <c r="R58" s="74">
        <v>0</v>
      </c>
      <c r="S58" s="74">
        <v>0</v>
      </c>
      <c r="T58" s="74">
        <v>0</v>
      </c>
      <c r="U58" s="74">
        <v>0</v>
      </c>
      <c r="V58" s="74">
        <v>0</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2.4984499999999996</v>
      </c>
      <c r="E59" s="74">
        <v>2.4652800000000004</v>
      </c>
      <c r="F59" s="74">
        <v>3.1008599999999999</v>
      </c>
      <c r="G59" s="74">
        <v>3.07518</v>
      </c>
      <c r="H59" s="74">
        <v>3.1126300000000002</v>
      </c>
      <c r="I59" s="74">
        <v>3.0174000000000003</v>
      </c>
      <c r="J59" s="74">
        <v>3.21963</v>
      </c>
      <c r="K59" s="74">
        <v>2.0009000000000001</v>
      </c>
      <c r="L59" s="74">
        <v>1.7355399999999999</v>
      </c>
      <c r="M59" s="74">
        <v>4.5303800000000001</v>
      </c>
      <c r="N59" s="74">
        <v>7.6387299999999998</v>
      </c>
      <c r="O59" s="74">
        <v>9.6546099999999999</v>
      </c>
      <c r="P59" s="74">
        <v>8.6756679999999999</v>
      </c>
      <c r="Q59" s="74">
        <v>15.23892</v>
      </c>
      <c r="R59" s="74">
        <v>4.566192</v>
      </c>
      <c r="S59" s="74">
        <v>5.1241649999999996</v>
      </c>
      <c r="T59" s="74">
        <v>6.3741520000000005</v>
      </c>
      <c r="U59" s="74">
        <v>9.4743220000000008</v>
      </c>
      <c r="V59" s="74">
        <v>2.0753619493106679</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9.356406999999999</v>
      </c>
      <c r="E60" s="74">
        <v>8.1391540000000013</v>
      </c>
      <c r="F60" s="74">
        <v>5.8897690000000003</v>
      </c>
      <c r="G60" s="74">
        <v>7.6158489999999999</v>
      </c>
      <c r="H60" s="74">
        <v>5.9631970000000001</v>
      </c>
      <c r="I60" s="74">
        <v>6.0314540000000001</v>
      </c>
      <c r="J60" s="74">
        <v>4.1233549999999992</v>
      </c>
      <c r="K60" s="74">
        <v>4.9651940000000003</v>
      </c>
      <c r="L60" s="74">
        <v>5.3023429999999996</v>
      </c>
      <c r="M60" s="74">
        <v>12.306979999999999</v>
      </c>
      <c r="N60" s="74">
        <v>20.264110000000002</v>
      </c>
      <c r="O60" s="74">
        <v>29.09722</v>
      </c>
      <c r="P60" s="74">
        <v>30.598459999999999</v>
      </c>
      <c r="Q60" s="74">
        <v>41.836440000000003</v>
      </c>
      <c r="R60" s="74">
        <v>30.871980000000001</v>
      </c>
      <c r="S60" s="74">
        <v>25.69266</v>
      </c>
      <c r="T60" s="74">
        <v>34.545050000000003</v>
      </c>
      <c r="U60" s="74">
        <v>33.921199999999999</v>
      </c>
      <c r="V60" s="74">
        <v>7.4304808043210917</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9.7767559999999989</v>
      </c>
      <c r="E61" s="74">
        <v>8.6216360000000005</v>
      </c>
      <c r="F61" s="74">
        <v>8.2654019999999999</v>
      </c>
      <c r="G61" s="74">
        <v>6.8635099999999998</v>
      </c>
      <c r="H61" s="74">
        <v>12.497</v>
      </c>
      <c r="I61" s="74">
        <v>9.3081790000000009</v>
      </c>
      <c r="J61" s="74">
        <v>5.8418570000000001</v>
      </c>
      <c r="K61" s="74">
        <v>9.8161249999999995</v>
      </c>
      <c r="L61" s="74">
        <v>9.6039200000000005</v>
      </c>
      <c r="M61" s="74">
        <v>5.2801400000000003</v>
      </c>
      <c r="N61" s="74">
        <v>4.7779549999999995</v>
      </c>
      <c r="O61" s="74">
        <v>3.6055509999999997</v>
      </c>
      <c r="P61" s="74">
        <v>4.4801229999999999</v>
      </c>
      <c r="Q61" s="74">
        <v>10.361649999999999</v>
      </c>
      <c r="R61" s="74">
        <v>4.2788900000000005</v>
      </c>
      <c r="S61" s="74">
        <v>2.0956969999999999</v>
      </c>
      <c r="T61" s="74">
        <v>3.5645980000000002</v>
      </c>
      <c r="U61" s="74">
        <v>6.5579210000000003</v>
      </c>
      <c r="V61" s="74">
        <v>1.4365207040657224</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1.663999</v>
      </c>
      <c r="E62" s="74">
        <v>1.4935509999999999</v>
      </c>
      <c r="F62" s="74">
        <v>0.90230909999999998</v>
      </c>
      <c r="G62" s="74">
        <v>0.83945639999999999</v>
      </c>
      <c r="H62" s="74">
        <v>0.57313139999999996</v>
      </c>
      <c r="I62" s="74">
        <v>0.1789704</v>
      </c>
      <c r="J62" s="74">
        <v>0.2333007</v>
      </c>
      <c r="K62" s="74">
        <v>0.28763099999999997</v>
      </c>
      <c r="L62" s="74">
        <v>0.26845560000000002</v>
      </c>
      <c r="M62" s="74">
        <v>0.67113900000000004</v>
      </c>
      <c r="N62" s="74">
        <v>0.1651215</v>
      </c>
      <c r="O62" s="74">
        <v>0.72227340000000007</v>
      </c>
      <c r="P62" s="74">
        <v>0.28726770000000001</v>
      </c>
      <c r="Q62" s="74">
        <v>0.34668060000000001</v>
      </c>
      <c r="R62" s="74">
        <v>0.30680639999999998</v>
      </c>
      <c r="S62" s="74">
        <v>0.20773349999999999</v>
      </c>
      <c r="T62" s="74">
        <v>0.17969160000000001</v>
      </c>
      <c r="U62" s="74">
        <v>0.21890190000000001</v>
      </c>
      <c r="V62" s="74">
        <v>4.7950731872086344E-2</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22.298020000000001</v>
      </c>
      <c r="E63" s="74">
        <v>21.00225</v>
      </c>
      <c r="F63" s="74">
        <v>19.651130000000002</v>
      </c>
      <c r="G63" s="74">
        <v>18.180259999999997</v>
      </c>
      <c r="H63" s="74">
        <v>14.809239999999999</v>
      </c>
      <c r="I63" s="74">
        <v>13.007370000000002</v>
      </c>
      <c r="J63" s="74">
        <v>13.626440000000001</v>
      </c>
      <c r="K63" s="74">
        <v>13.3813</v>
      </c>
      <c r="L63" s="74">
        <v>12.78143</v>
      </c>
      <c r="M63" s="74">
        <v>11.149010000000001</v>
      </c>
      <c r="N63" s="74">
        <v>12.500129999999999</v>
      </c>
      <c r="O63" s="74">
        <v>15.300660000000001</v>
      </c>
      <c r="P63" s="74">
        <v>15.034129999999999</v>
      </c>
      <c r="Q63" s="74">
        <v>17.00489</v>
      </c>
      <c r="R63" s="74">
        <v>15.259360000000001</v>
      </c>
      <c r="S63" s="74">
        <v>12.19576</v>
      </c>
      <c r="T63" s="74">
        <v>14.6631</v>
      </c>
      <c r="U63" s="74">
        <v>19.009799999999998</v>
      </c>
      <c r="V63" s="74">
        <v>4.1641201960420942</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314.58233295000002</v>
      </c>
      <c r="E64" s="71">
        <v>334.28588416000002</v>
      </c>
      <c r="F64" s="71">
        <v>351.88078232999999</v>
      </c>
      <c r="G64" s="71">
        <v>384.28676572999996</v>
      </c>
      <c r="H64" s="71">
        <v>404.24516862000002</v>
      </c>
      <c r="I64" s="71">
        <v>445.99856209000001</v>
      </c>
      <c r="J64" s="71">
        <v>461.99298583000001</v>
      </c>
      <c r="K64" s="71">
        <v>494.02739857</v>
      </c>
      <c r="L64" s="71">
        <v>500.02456179000001</v>
      </c>
      <c r="M64" s="71">
        <v>538.04375146000007</v>
      </c>
      <c r="N64" s="71">
        <v>561.49991868999996</v>
      </c>
      <c r="O64" s="71">
        <v>559.42260728999997</v>
      </c>
      <c r="P64" s="71">
        <v>553.33525831999998</v>
      </c>
      <c r="Q64" s="71">
        <v>528.96258122000006</v>
      </c>
      <c r="R64" s="71">
        <v>531.12728894999998</v>
      </c>
      <c r="S64" s="71">
        <v>516.61235083999998</v>
      </c>
      <c r="T64" s="71">
        <v>529.45375989000001</v>
      </c>
      <c r="U64" s="71">
        <v>584.43429653999999</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300</v>
      </c>
      <c r="E65" s="71">
        <v>310.14999999999998</v>
      </c>
      <c r="F65" s="71">
        <v>320.55</v>
      </c>
      <c r="G65" s="71">
        <v>329.48</v>
      </c>
      <c r="H65" s="71">
        <v>353.88</v>
      </c>
      <c r="I65" s="71">
        <v>371.7</v>
      </c>
      <c r="J65" s="71">
        <v>350.03000000000003</v>
      </c>
      <c r="K65" s="71">
        <v>355.09000000000003</v>
      </c>
      <c r="L65" s="71">
        <v>349.95</v>
      </c>
      <c r="M65" s="71">
        <v>363.29</v>
      </c>
      <c r="N65" s="71">
        <v>364.18</v>
      </c>
      <c r="O65" s="71">
        <v>356.87</v>
      </c>
      <c r="P65" s="71">
        <v>355.62</v>
      </c>
      <c r="Q65" s="71">
        <v>331.62</v>
      </c>
      <c r="R65" s="71">
        <v>331.87</v>
      </c>
      <c r="S65" s="71">
        <v>336.72999999999996</v>
      </c>
      <c r="T65" s="71">
        <v>334.27000000000004</v>
      </c>
      <c r="U65" s="71">
        <v>339.31</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59.85</v>
      </c>
      <c r="E66" s="71">
        <v>63.05</v>
      </c>
      <c r="F66" s="71">
        <v>68.150000000000006</v>
      </c>
      <c r="G66" s="71">
        <v>70.53</v>
      </c>
      <c r="H66" s="71">
        <v>74.27</v>
      </c>
      <c r="I66" s="71">
        <v>79.36999999999999</v>
      </c>
      <c r="J66" s="71">
        <v>75.72</v>
      </c>
      <c r="K66" s="71">
        <v>74.660000000000011</v>
      </c>
      <c r="L66" s="71">
        <v>73.959999999999994</v>
      </c>
      <c r="M66" s="71">
        <v>78.25</v>
      </c>
      <c r="N66" s="71">
        <v>78.86999999999999</v>
      </c>
      <c r="O66" s="71">
        <v>73.92</v>
      </c>
      <c r="P66" s="71">
        <v>71.63</v>
      </c>
      <c r="Q66" s="71">
        <v>68.430000000000007</v>
      </c>
      <c r="R66" s="71">
        <v>67.599999999999994</v>
      </c>
      <c r="S66" s="71">
        <v>65.240000000000009</v>
      </c>
      <c r="T66" s="71">
        <v>64.240000000000009</v>
      </c>
      <c r="U66" s="71">
        <v>64.22</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122.78999999999999</v>
      </c>
      <c r="E67" s="75">
        <v>128.83000000000001</v>
      </c>
      <c r="F67" s="75">
        <v>133.35</v>
      </c>
      <c r="G67" s="75">
        <v>138.19</v>
      </c>
      <c r="H67" s="75">
        <v>152.51999999999998</v>
      </c>
      <c r="I67" s="75">
        <v>161.79</v>
      </c>
      <c r="J67" s="75">
        <v>153.47</v>
      </c>
      <c r="K67" s="75">
        <v>150.65</v>
      </c>
      <c r="L67" s="75">
        <v>144.87</v>
      </c>
      <c r="M67" s="75">
        <v>154.70999999999998</v>
      </c>
      <c r="N67" s="75">
        <v>151.82999999999998</v>
      </c>
      <c r="O67" s="75">
        <v>150.53</v>
      </c>
      <c r="P67" s="75">
        <v>154.32000000000002</v>
      </c>
      <c r="Q67" s="75">
        <v>145.35</v>
      </c>
      <c r="R67" s="75">
        <v>145.06</v>
      </c>
      <c r="S67" s="75">
        <v>149.82999999999998</v>
      </c>
      <c r="T67" s="75">
        <v>147.82999999999998</v>
      </c>
      <c r="U67" s="75">
        <v>147.38999999999999</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4A00-000000000000}"/>
  </hyperlinks>
  <pageMargins left="0.18" right="0.25" top="0.75" bottom="0.75" header="0.3" footer="0.3"/>
  <pageSetup paperSize="9" scale="27"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Hoja76">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85.19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271</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44.481076350000002</v>
      </c>
      <c r="E4" s="66">
        <v>46.283367800000001</v>
      </c>
      <c r="F4" s="66">
        <v>50.228704339999993</v>
      </c>
      <c r="G4" s="66">
        <v>59.410089020000001</v>
      </c>
      <c r="H4" s="66">
        <v>63.618947859999999</v>
      </c>
      <c r="I4" s="66">
        <v>61.445501880000002</v>
      </c>
      <c r="J4" s="66">
        <v>60.803115919999996</v>
      </c>
      <c r="K4" s="66">
        <v>64.074158339999997</v>
      </c>
      <c r="L4" s="66">
        <v>67.754437879999998</v>
      </c>
      <c r="M4" s="66">
        <v>76.990753819999995</v>
      </c>
      <c r="N4" s="66">
        <v>84.877573040000001</v>
      </c>
      <c r="O4" s="66">
        <v>90.292422619999996</v>
      </c>
      <c r="P4" s="66">
        <v>75.584957899999992</v>
      </c>
      <c r="Q4" s="66">
        <v>77.580361460000006</v>
      </c>
      <c r="R4" s="66">
        <v>83.199645520000004</v>
      </c>
      <c r="S4" s="66">
        <v>82.679144210000004</v>
      </c>
      <c r="T4" s="66">
        <v>82.88066323999999</v>
      </c>
      <c r="U4" s="66">
        <v>85.185041909999995</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9.0852153999999992</v>
      </c>
      <c r="E5" s="74">
        <v>9.8589986000000014</v>
      </c>
      <c r="F5" s="74">
        <v>10.162899900000001</v>
      </c>
      <c r="G5" s="74">
        <v>10.791540899999999</v>
      </c>
      <c r="H5" s="74">
        <v>15.3213069</v>
      </c>
      <c r="I5" s="74">
        <v>11.3890516</v>
      </c>
      <c r="J5" s="74">
        <v>8.8079798</v>
      </c>
      <c r="K5" s="74">
        <v>8.9739015000000002</v>
      </c>
      <c r="L5" s="74">
        <v>11.045712200000001</v>
      </c>
      <c r="M5" s="74">
        <v>20.442634300000002</v>
      </c>
      <c r="N5" s="74">
        <v>22.826606699999999</v>
      </c>
      <c r="O5" s="74">
        <v>27.292797200000003</v>
      </c>
      <c r="P5" s="74">
        <v>17.84295208</v>
      </c>
      <c r="Q5" s="74">
        <v>26.70953308</v>
      </c>
      <c r="R5" s="74">
        <v>26.026996790000002</v>
      </c>
      <c r="S5" s="74">
        <v>23.642195960000002</v>
      </c>
      <c r="T5" s="74">
        <v>22.491391780000001</v>
      </c>
      <c r="U5" s="74">
        <v>24.366000719999999</v>
      </c>
      <c r="V5" s="74">
        <v>28.60361417177355</v>
      </c>
      <c r="AD5" s="113"/>
      <c r="AE5" s="113"/>
      <c r="AO5" s="114" t="s">
        <v>320</v>
      </c>
      <c r="AP5" s="115">
        <f t="shared" ref="AP5:BF5" si="0">+E4/D4-1</f>
        <v>4.051816183175605E-2</v>
      </c>
      <c r="AQ5" s="115">
        <f t="shared" si="0"/>
        <v>8.524307386291774E-2</v>
      </c>
      <c r="AR5" s="115">
        <f t="shared" si="0"/>
        <v>0.18279158900557868</v>
      </c>
      <c r="AS5" s="115">
        <f t="shared" si="0"/>
        <v>7.0844176627695488E-2</v>
      </c>
      <c r="AT5" s="115">
        <f t="shared" si="0"/>
        <v>-3.4163500861141061E-2</v>
      </c>
      <c r="AU5" s="115">
        <f t="shared" si="0"/>
        <v>-1.0454564457046067E-2</v>
      </c>
      <c r="AV5" s="115">
        <f t="shared" si="0"/>
        <v>5.3797282762675813E-2</v>
      </c>
      <c r="AW5" s="115">
        <f t="shared" si="0"/>
        <v>5.7437813236205892E-2</v>
      </c>
      <c r="AX5" s="115">
        <f t="shared" si="0"/>
        <v>0.13632045706523988</v>
      </c>
      <c r="AY5" s="115">
        <f t="shared" si="0"/>
        <v>0.10243852448099089</v>
      </c>
      <c r="AZ5" s="115">
        <f t="shared" si="0"/>
        <v>6.3795999179290241E-2</v>
      </c>
      <c r="BA5" s="115">
        <f t="shared" si="0"/>
        <v>-0.16288703185977271</v>
      </c>
      <c r="BB5" s="115">
        <f t="shared" si="0"/>
        <v>2.6399479677424287E-2</v>
      </c>
      <c r="BC5" s="115">
        <f t="shared" si="0"/>
        <v>7.243178498075542E-2</v>
      </c>
      <c r="BD5" s="115">
        <f t="shared" si="0"/>
        <v>-6.2560520149678167E-3</v>
      </c>
      <c r="BE5" s="115">
        <f t="shared" si="0"/>
        <v>2.4373623109612552E-3</v>
      </c>
      <c r="BF5" s="115">
        <f t="shared" si="0"/>
        <v>2.7803574198328462E-2</v>
      </c>
    </row>
    <row r="6" spans="1:58" s="105" customFormat="1" ht="22.5" customHeight="1" x14ac:dyDescent="0.25">
      <c r="B6" s="111"/>
      <c r="C6" s="72" t="s">
        <v>0</v>
      </c>
      <c r="D6" s="74">
        <v>35.222484949999995</v>
      </c>
      <c r="E6" s="74">
        <v>36.111135000000004</v>
      </c>
      <c r="F6" s="74">
        <v>39.894196040000004</v>
      </c>
      <c r="G6" s="74">
        <v>48.234866719999999</v>
      </c>
      <c r="H6" s="74">
        <v>47.979127259999999</v>
      </c>
      <c r="I6" s="74">
        <v>49.35066638</v>
      </c>
      <c r="J6" s="74">
        <v>51.502644019999998</v>
      </c>
      <c r="K6" s="74">
        <v>53.671453139999997</v>
      </c>
      <c r="L6" s="74">
        <v>54.881792780000005</v>
      </c>
      <c r="M6" s="74">
        <v>54.472184009999999</v>
      </c>
      <c r="N6" s="74">
        <v>60.231964749999996</v>
      </c>
      <c r="O6" s="74">
        <v>60.995593289999995</v>
      </c>
      <c r="P6" s="74">
        <v>55.477616170000005</v>
      </c>
      <c r="Q6" s="74">
        <v>48.763305699999997</v>
      </c>
      <c r="R6" s="74">
        <v>54.994468470000001</v>
      </c>
      <c r="S6" s="74">
        <v>55.948202190000003</v>
      </c>
      <c r="T6" s="74">
        <v>54.73160223</v>
      </c>
      <c r="U6" s="74">
        <v>52.663591099999998</v>
      </c>
      <c r="V6" s="74">
        <v>61.822580489706546</v>
      </c>
      <c r="AI6" s="23"/>
      <c r="AO6" s="114" t="s">
        <v>319</v>
      </c>
      <c r="AP6" s="115">
        <f t="shared" ref="AP6:BF6" si="1">+E64/D64-1</f>
        <v>3.5535222341093409E-2</v>
      </c>
      <c r="AQ6" s="115">
        <f t="shared" si="1"/>
        <v>7.7496738051900493E-2</v>
      </c>
      <c r="AR6" s="115">
        <f t="shared" si="1"/>
        <v>0.17602413048189436</v>
      </c>
      <c r="AS6" s="115">
        <f t="shared" si="1"/>
        <v>1.6286622746343182E-2</v>
      </c>
      <c r="AT6" s="115">
        <f t="shared" si="1"/>
        <v>4.5860556751824877E-2</v>
      </c>
      <c r="AU6" s="115">
        <f t="shared" si="1"/>
        <v>3.1493864890615564E-2</v>
      </c>
      <c r="AV6" s="115">
        <f t="shared" si="1"/>
        <v>6.131478561390491E-2</v>
      </c>
      <c r="AW6" s="115">
        <f t="shared" si="1"/>
        <v>5.2012748699602485E-2</v>
      </c>
      <c r="AX6" s="115">
        <f t="shared" si="1"/>
        <v>7.6979597287023527E-3</v>
      </c>
      <c r="AY6" s="115">
        <f t="shared" si="1"/>
        <v>4.7536353507664053E-2</v>
      </c>
      <c r="AZ6" s="115">
        <f t="shared" si="1"/>
        <v>3.6547629081463251E-2</v>
      </c>
      <c r="BA6" s="115">
        <f t="shared" si="1"/>
        <v>-4.5195315333042774E-2</v>
      </c>
      <c r="BB6" s="115">
        <f t="shared" si="1"/>
        <v>-9.3898259306350762E-2</v>
      </c>
      <c r="BC6" s="115">
        <f t="shared" si="1"/>
        <v>7.0139898026756686E-2</v>
      </c>
      <c r="BD6" s="115">
        <f t="shared" si="1"/>
        <v>1.7529097957631024E-2</v>
      </c>
      <c r="BE6" s="115">
        <f t="shared" si="1"/>
        <v>-1.8138777025208497E-2</v>
      </c>
      <c r="BF6" s="115">
        <f t="shared" si="1"/>
        <v>-4.2369986997337072E-3</v>
      </c>
    </row>
    <row r="7" spans="1:58" s="23" customFormat="1" ht="22.5" customHeight="1" x14ac:dyDescent="0.25">
      <c r="B7" s="72"/>
      <c r="C7" s="72" t="s">
        <v>5</v>
      </c>
      <c r="D7" s="74">
        <v>0.1454232</v>
      </c>
      <c r="E7" s="74">
        <v>0.2816034</v>
      </c>
      <c r="F7" s="74">
        <v>0.13556399999999999</v>
      </c>
      <c r="G7" s="74">
        <v>0.34322340000000001</v>
      </c>
      <c r="H7" s="74">
        <v>0.27386169999999999</v>
      </c>
      <c r="I7" s="74">
        <v>0.65797910000000004</v>
      </c>
      <c r="J7" s="74">
        <v>0.44485009999999997</v>
      </c>
      <c r="K7" s="74">
        <v>1.3822797</v>
      </c>
      <c r="L7" s="74">
        <v>1.7695325</v>
      </c>
      <c r="M7" s="74">
        <v>1.9728896999999999</v>
      </c>
      <c r="N7" s="74">
        <v>1.7145599999999999</v>
      </c>
      <c r="O7" s="74">
        <v>1.840463</v>
      </c>
      <c r="P7" s="74">
        <v>2.1285478100000002</v>
      </c>
      <c r="Q7" s="74">
        <v>1.9201213499999998</v>
      </c>
      <c r="R7" s="74">
        <v>1.77705227</v>
      </c>
      <c r="S7" s="74">
        <v>2.1333791799999999</v>
      </c>
      <c r="T7" s="74">
        <v>2.3654820700000001</v>
      </c>
      <c r="U7" s="74">
        <v>2.4236098499999996</v>
      </c>
      <c r="V7" s="74">
        <v>2.8451120004854848</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0.40701706000000004</v>
      </c>
      <c r="T8" s="74">
        <v>2.6234974699999998</v>
      </c>
      <c r="U8" s="74">
        <v>5.0298130700000003</v>
      </c>
      <c r="V8" s="74">
        <v>5.9045731001859645</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0</v>
      </c>
      <c r="E9" s="74">
        <v>0</v>
      </c>
      <c r="F9" s="74">
        <v>0</v>
      </c>
      <c r="G9" s="74">
        <v>0</v>
      </c>
      <c r="H9" s="74">
        <v>0</v>
      </c>
      <c r="I9" s="74">
        <v>0</v>
      </c>
      <c r="J9" s="74">
        <v>0</v>
      </c>
      <c r="K9" s="74">
        <v>0</v>
      </c>
      <c r="L9" s="74">
        <v>0</v>
      </c>
      <c r="M9" s="74">
        <v>0</v>
      </c>
      <c r="N9" s="74">
        <v>0</v>
      </c>
      <c r="O9" s="74">
        <v>0</v>
      </c>
      <c r="P9" s="74">
        <v>0</v>
      </c>
      <c r="Q9" s="74">
        <v>0</v>
      </c>
      <c r="R9" s="74">
        <v>0</v>
      </c>
      <c r="S9" s="74">
        <v>0</v>
      </c>
      <c r="T9" s="74">
        <v>0</v>
      </c>
      <c r="U9" s="74">
        <v>0</v>
      </c>
      <c r="V9" s="74">
        <v>0</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2.79528E-2</v>
      </c>
      <c r="E10" s="74">
        <v>3.1630800000000001E-2</v>
      </c>
      <c r="F10" s="74">
        <v>3.6044400000000004E-2</v>
      </c>
      <c r="G10" s="74">
        <v>4.0458000000000001E-2</v>
      </c>
      <c r="H10" s="74">
        <v>4.4136000000000002E-2</v>
      </c>
      <c r="I10" s="74">
        <v>4.6342799999999996E-2</v>
      </c>
      <c r="J10" s="74">
        <v>4.7814000000000002E-2</v>
      </c>
      <c r="K10" s="74">
        <v>4.7814000000000002E-2</v>
      </c>
      <c r="L10" s="74">
        <v>4.7078399999999999E-2</v>
      </c>
      <c r="M10" s="74">
        <v>4.6342799999999996E-2</v>
      </c>
      <c r="N10" s="74">
        <v>4.5607200000000001E-2</v>
      </c>
      <c r="O10" s="74">
        <v>4.4871599999999998E-2</v>
      </c>
      <c r="P10" s="74">
        <v>4.4559710000000002E-2</v>
      </c>
      <c r="Q10" s="74">
        <v>4.4333879999999999E-2</v>
      </c>
      <c r="R10" s="74">
        <v>4.4085239999999998E-2</v>
      </c>
      <c r="S10" s="74">
        <v>4.3751280000000004E-2</v>
      </c>
      <c r="T10" s="74">
        <v>4.3751280000000004E-2</v>
      </c>
      <c r="U10" s="74">
        <v>4.3751280000000004E-2</v>
      </c>
      <c r="V10" s="74">
        <v>5.1360284645072155E-2</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0</v>
      </c>
      <c r="E11" s="74">
        <v>0</v>
      </c>
      <c r="F11" s="74">
        <v>0</v>
      </c>
      <c r="G11" s="74">
        <v>0</v>
      </c>
      <c r="H11" s="74">
        <v>5.1599999999999997E-4</v>
      </c>
      <c r="I11" s="74">
        <v>1.462E-3</v>
      </c>
      <c r="J11" s="74">
        <v>1.5480000000000001E-3</v>
      </c>
      <c r="K11" s="74">
        <v>1.6339999999999998E-3</v>
      </c>
      <c r="L11" s="74">
        <v>1.1698E-2</v>
      </c>
      <c r="M11" s="74">
        <v>5.9111009999999999E-2</v>
      </c>
      <c r="N11" s="74">
        <v>6.012439E-2</v>
      </c>
      <c r="O11" s="74">
        <v>6.4087530000000004E-2</v>
      </c>
      <c r="P11" s="74">
        <v>0.10008853000000001</v>
      </c>
      <c r="Q11" s="74">
        <v>0.14557006</v>
      </c>
      <c r="R11" s="74">
        <v>0.35809194999999999</v>
      </c>
      <c r="S11" s="74">
        <v>0.50704032999999993</v>
      </c>
      <c r="T11" s="74">
        <v>0.60684726</v>
      </c>
      <c r="U11" s="74">
        <v>0.64018473000000009</v>
      </c>
      <c r="V11" s="74">
        <v>0.75152246878785411</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7.1054273576010019E-15</v>
      </c>
      <c r="E12" s="70">
        <v>-7.1054273576010019E-15</v>
      </c>
      <c r="F12" s="70">
        <v>-1.4210854715202004E-14</v>
      </c>
      <c r="G12" s="70">
        <v>0</v>
      </c>
      <c r="H12" s="70">
        <v>7.1054273576010019E-15</v>
      </c>
      <c r="I12" s="70">
        <v>7.1054273576010019E-15</v>
      </c>
      <c r="J12" s="70">
        <v>-1.7199999999988336E-3</v>
      </c>
      <c r="K12" s="70">
        <v>-2.9239999999930433E-3</v>
      </c>
      <c r="L12" s="70">
        <v>-1.3760000000075934E-3</v>
      </c>
      <c r="M12" s="70">
        <v>-2.4080000000026303E-3</v>
      </c>
      <c r="N12" s="70">
        <v>-1.2899999999973488E-3</v>
      </c>
      <c r="O12" s="70">
        <v>5.4610000000010928E-2</v>
      </c>
      <c r="P12" s="70">
        <v>-8.8064000000116494E-3</v>
      </c>
      <c r="Q12" s="70">
        <v>-2.5026099999791995E-3</v>
      </c>
      <c r="R12" s="70">
        <v>-1.0491999999970858E-3</v>
      </c>
      <c r="S12" s="70">
        <v>-2.4417899999917836E-3</v>
      </c>
      <c r="T12" s="70">
        <v>1.8091149999989398E-2</v>
      </c>
      <c r="U12" s="70">
        <v>1.809115999999733E-2</v>
      </c>
      <c r="V12" s="70">
        <v>2.1237484415528099E-2</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27.85059296</v>
      </c>
      <c r="E13" s="71">
        <v>28.297995439999998</v>
      </c>
      <c r="F13" s="71">
        <v>32.954681729999997</v>
      </c>
      <c r="G13" s="71">
        <v>38.060425170000002</v>
      </c>
      <c r="H13" s="71">
        <v>43.665172409999997</v>
      </c>
      <c r="I13" s="71">
        <v>45.951279790000001</v>
      </c>
      <c r="J13" s="71">
        <v>48.430714710000004</v>
      </c>
      <c r="K13" s="71">
        <v>51.95924832</v>
      </c>
      <c r="L13" s="71">
        <v>55.572756099999999</v>
      </c>
      <c r="M13" s="71">
        <v>56.22367113</v>
      </c>
      <c r="N13" s="71">
        <v>58.915455730000005</v>
      </c>
      <c r="O13" s="71">
        <v>62.056136240000001</v>
      </c>
      <c r="P13" s="71">
        <v>57.30650472</v>
      </c>
      <c r="Q13" s="71">
        <v>50.81774807</v>
      </c>
      <c r="R13" s="71">
        <v>56.970628959999999</v>
      </c>
      <c r="S13" s="71">
        <v>57.69934327</v>
      </c>
      <c r="T13" s="71">
        <v>59.151292090000005</v>
      </c>
      <c r="U13" s="71">
        <v>60.546948450000002</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9.8996648999999994</v>
      </c>
      <c r="E14" s="74">
        <v>10.349390999999999</v>
      </c>
      <c r="F14" s="74">
        <v>10.740207399999999</v>
      </c>
      <c r="G14" s="74">
        <v>11.459676</v>
      </c>
      <c r="H14" s="74">
        <v>13.093795700000001</v>
      </c>
      <c r="I14" s="74">
        <v>13.6867927</v>
      </c>
      <c r="J14" s="74">
        <v>14.277213700000001</v>
      </c>
      <c r="K14" s="74">
        <v>15.1402938</v>
      </c>
      <c r="L14" s="74">
        <v>16.954815200000002</v>
      </c>
      <c r="M14" s="74">
        <v>18.611880799999998</v>
      </c>
      <c r="N14" s="74">
        <v>16.889859600000001</v>
      </c>
      <c r="O14" s="74">
        <v>19.029624699999999</v>
      </c>
      <c r="P14" s="74">
        <v>19.812362919999998</v>
      </c>
      <c r="Q14" s="74">
        <v>20.09651839</v>
      </c>
      <c r="R14" s="74">
        <v>19.607374159999999</v>
      </c>
      <c r="S14" s="74">
        <v>18.116018499999999</v>
      </c>
      <c r="T14" s="74">
        <v>19.576086709999998</v>
      </c>
      <c r="U14" s="74">
        <v>21.273450359999998</v>
      </c>
      <c r="V14" s="74">
        <v>35.13546248754011</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13.20923206</v>
      </c>
      <c r="E15" s="74">
        <v>12.625784240000002</v>
      </c>
      <c r="F15" s="74">
        <v>16.316039930000002</v>
      </c>
      <c r="G15" s="74">
        <v>19.81152977</v>
      </c>
      <c r="H15" s="74">
        <v>23.30561101</v>
      </c>
      <c r="I15" s="74">
        <v>24.196587189999999</v>
      </c>
      <c r="J15" s="74">
        <v>25.806886909999999</v>
      </c>
      <c r="K15" s="74">
        <v>27.049268820000002</v>
      </c>
      <c r="L15" s="74">
        <v>28.139238000000002</v>
      </c>
      <c r="M15" s="74">
        <v>26.410595829999998</v>
      </c>
      <c r="N15" s="74">
        <v>30.452226930000002</v>
      </c>
      <c r="O15" s="74">
        <v>31.13447494</v>
      </c>
      <c r="P15" s="74">
        <v>24.991428850000002</v>
      </c>
      <c r="Q15" s="74">
        <v>18.258787130000002</v>
      </c>
      <c r="R15" s="74">
        <v>24.73992741</v>
      </c>
      <c r="S15" s="74">
        <v>26.61938932</v>
      </c>
      <c r="T15" s="74">
        <v>25.360115259999997</v>
      </c>
      <c r="U15" s="74">
        <v>24.397488990000003</v>
      </c>
      <c r="V15" s="74">
        <v>40.295158739746533</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0.1454232</v>
      </c>
      <c r="E16" s="74">
        <v>0.2816034</v>
      </c>
      <c r="F16" s="74">
        <v>0.13556399999999999</v>
      </c>
      <c r="G16" s="74">
        <v>0.34322340000000001</v>
      </c>
      <c r="H16" s="74">
        <v>0.27386169999999999</v>
      </c>
      <c r="I16" s="74">
        <v>0.65797910000000004</v>
      </c>
      <c r="J16" s="74">
        <v>0.44485009999999997</v>
      </c>
      <c r="K16" s="74">
        <v>1.3822797</v>
      </c>
      <c r="L16" s="74">
        <v>1.7695325</v>
      </c>
      <c r="M16" s="74">
        <v>1.9728896999999999</v>
      </c>
      <c r="N16" s="74">
        <v>1.7145599999999999</v>
      </c>
      <c r="O16" s="74">
        <v>1.840463</v>
      </c>
      <c r="P16" s="74">
        <v>2.1285478100000002</v>
      </c>
      <c r="Q16" s="74">
        <v>1.9201213499999998</v>
      </c>
      <c r="R16" s="74">
        <v>1.77705227</v>
      </c>
      <c r="S16" s="74">
        <v>2.1333791799999999</v>
      </c>
      <c r="T16" s="74">
        <v>2.3654820700000001</v>
      </c>
      <c r="U16" s="74">
        <v>2.4236098499999996</v>
      </c>
      <c r="V16" s="74">
        <v>4.0028604447364176</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4.5683199999999999</v>
      </c>
      <c r="E17" s="74">
        <v>5.0095860000000005</v>
      </c>
      <c r="F17" s="74">
        <v>5.726826</v>
      </c>
      <c r="G17" s="74">
        <v>6.405538</v>
      </c>
      <c r="H17" s="74">
        <v>6.9477679999999999</v>
      </c>
      <c r="I17" s="74">
        <v>7.3635780000000004</v>
      </c>
      <c r="J17" s="74">
        <v>7.8539500000000002</v>
      </c>
      <c r="K17" s="74">
        <v>8.3395919999999997</v>
      </c>
      <c r="L17" s="74">
        <v>8.6620920000000012</v>
      </c>
      <c r="M17" s="74">
        <v>9.1819620000000004</v>
      </c>
      <c r="N17" s="74">
        <v>9.8132019999999986</v>
      </c>
      <c r="O17" s="74">
        <v>10.006701999999999</v>
      </c>
      <c r="P17" s="74">
        <v>10.329605429999999</v>
      </c>
      <c r="Q17" s="74">
        <v>10.49798732</v>
      </c>
      <c r="R17" s="74">
        <v>10.802189869999999</v>
      </c>
      <c r="S17" s="74">
        <v>10.78680499</v>
      </c>
      <c r="T17" s="74">
        <v>11.805856780000001</v>
      </c>
      <c r="U17" s="74">
        <v>12.408647970000001</v>
      </c>
      <c r="V17" s="74">
        <v>20.49425823705571</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v>
      </c>
      <c r="E18" s="74">
        <v>0</v>
      </c>
      <c r="F18" s="74">
        <v>0</v>
      </c>
      <c r="G18" s="74">
        <v>0</v>
      </c>
      <c r="H18" s="74">
        <v>0</v>
      </c>
      <c r="I18" s="74">
        <v>0</v>
      </c>
      <c r="J18" s="74">
        <v>0</v>
      </c>
      <c r="K18" s="74">
        <v>0</v>
      </c>
      <c r="L18" s="74">
        <v>0</v>
      </c>
      <c r="M18" s="74">
        <v>0</v>
      </c>
      <c r="N18" s="74">
        <v>0</v>
      </c>
      <c r="O18" s="74">
        <v>0</v>
      </c>
      <c r="P18" s="74">
        <v>0</v>
      </c>
      <c r="Q18" s="74">
        <v>0</v>
      </c>
      <c r="R18" s="74">
        <v>0</v>
      </c>
      <c r="S18" s="74">
        <v>0</v>
      </c>
      <c r="T18" s="74">
        <v>0</v>
      </c>
      <c r="U18" s="74">
        <v>0</v>
      </c>
      <c r="V18" s="74">
        <v>0</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2.79528E-2</v>
      </c>
      <c r="E19" s="74">
        <v>3.1630800000000001E-2</v>
      </c>
      <c r="F19" s="74">
        <v>3.6044400000000004E-2</v>
      </c>
      <c r="G19" s="74">
        <v>4.0458000000000001E-2</v>
      </c>
      <c r="H19" s="74">
        <v>4.4136000000000002E-2</v>
      </c>
      <c r="I19" s="74">
        <v>4.6342799999999996E-2</v>
      </c>
      <c r="J19" s="74">
        <v>4.7814000000000002E-2</v>
      </c>
      <c r="K19" s="74">
        <v>4.7814000000000002E-2</v>
      </c>
      <c r="L19" s="74">
        <v>4.7078399999999999E-2</v>
      </c>
      <c r="M19" s="74">
        <v>4.6342799999999996E-2</v>
      </c>
      <c r="N19" s="74">
        <v>4.5607200000000001E-2</v>
      </c>
      <c r="O19" s="74">
        <v>4.4871599999999998E-2</v>
      </c>
      <c r="P19" s="74">
        <v>4.4559710000000002E-2</v>
      </c>
      <c r="Q19" s="74">
        <v>4.4333879999999999E-2</v>
      </c>
      <c r="R19" s="74">
        <v>4.4085239999999998E-2</v>
      </c>
      <c r="S19" s="74">
        <v>4.3751280000000004E-2</v>
      </c>
      <c r="T19" s="74">
        <v>4.3751280000000004E-2</v>
      </c>
      <c r="U19" s="74">
        <v>4.3751280000000004E-2</v>
      </c>
      <c r="V19" s="74">
        <v>7.2260090921229578E-2</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5.2200280000000001</v>
      </c>
      <c r="E20" s="71">
        <v>5.7420479999999996</v>
      </c>
      <c r="F20" s="71">
        <v>6.7734459999999999</v>
      </c>
      <c r="G20" s="71">
        <v>6.9198180000000002</v>
      </c>
      <c r="H20" s="71">
        <v>7.3700280000000005</v>
      </c>
      <c r="I20" s="71">
        <v>8.0796139999999994</v>
      </c>
      <c r="J20" s="71">
        <v>8.5257819999999995</v>
      </c>
      <c r="K20" s="71">
        <v>9.1350920000000002</v>
      </c>
      <c r="L20" s="71">
        <v>9.4595699999999994</v>
      </c>
      <c r="M20" s="71">
        <v>10.022870000000001</v>
      </c>
      <c r="N20" s="71">
        <v>10.954938</v>
      </c>
      <c r="O20" s="71">
        <v>11.146718</v>
      </c>
      <c r="P20" s="71">
        <v>11.572908200000001</v>
      </c>
      <c r="Q20" s="71">
        <v>11.6972384</v>
      </c>
      <c r="R20" s="71">
        <v>11.9070526</v>
      </c>
      <c r="S20" s="71">
        <v>11.943010060000001</v>
      </c>
      <c r="T20" s="71">
        <v>12.964352360000001</v>
      </c>
      <c r="U20" s="71">
        <v>13.415476119999999</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0.174064</v>
      </c>
      <c r="E21" s="74">
        <v>0.18240600000000001</v>
      </c>
      <c r="F21" s="74">
        <v>0.190662</v>
      </c>
      <c r="G21" s="74">
        <v>0.197714</v>
      </c>
      <c r="H21" s="74">
        <v>0.19263999999999998</v>
      </c>
      <c r="I21" s="74">
        <v>0.194188</v>
      </c>
      <c r="J21" s="74">
        <v>0.186362</v>
      </c>
      <c r="K21" s="74">
        <v>0.19006000000000001</v>
      </c>
      <c r="L21" s="74">
        <v>0.18662000000000001</v>
      </c>
      <c r="M21" s="74">
        <v>0.1978</v>
      </c>
      <c r="N21" s="74">
        <v>0.212506</v>
      </c>
      <c r="O21" s="74">
        <v>0.21439800000000001</v>
      </c>
      <c r="P21" s="74">
        <v>0.20686611999999999</v>
      </c>
      <c r="Q21" s="74">
        <v>8.1954989999999991E-2</v>
      </c>
      <c r="R21" s="74">
        <v>6.9103319999999996E-2</v>
      </c>
      <c r="S21" s="74">
        <v>0.58133385999999998</v>
      </c>
      <c r="T21" s="74">
        <v>0.72595555999999994</v>
      </c>
      <c r="U21" s="74">
        <v>0.76191348000000003</v>
      </c>
      <c r="V21" s="74">
        <v>5.6793622021668515</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5.0459639999999997</v>
      </c>
      <c r="E22" s="74">
        <v>5.5596420000000002</v>
      </c>
      <c r="F22" s="74">
        <v>6.5827839999999993</v>
      </c>
      <c r="G22" s="74">
        <v>6.7221039999999999</v>
      </c>
      <c r="H22" s="74">
        <v>7.1768720000000004</v>
      </c>
      <c r="I22" s="74">
        <v>7.8839639999999997</v>
      </c>
      <c r="J22" s="74">
        <v>8.3378719999999991</v>
      </c>
      <c r="K22" s="74">
        <v>8.9433979999999984</v>
      </c>
      <c r="L22" s="74">
        <v>9.2663279999999997</v>
      </c>
      <c r="M22" s="74">
        <v>9.7999580000000002</v>
      </c>
      <c r="N22" s="74">
        <v>10.717234000000001</v>
      </c>
      <c r="O22" s="74">
        <v>10.905745999999999</v>
      </c>
      <c r="P22" s="74">
        <v>11.30293528</v>
      </c>
      <c r="Q22" s="74">
        <v>11.50321681</v>
      </c>
      <c r="R22" s="74">
        <v>11.512886479999999</v>
      </c>
      <c r="S22" s="74">
        <v>10.75648268</v>
      </c>
      <c r="T22" s="74">
        <v>10.804602279999999</v>
      </c>
      <c r="U22" s="74">
        <v>10.3944782</v>
      </c>
      <c r="V22" s="74">
        <v>77.481247083759868</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0</v>
      </c>
      <c r="E23" s="74">
        <v>0</v>
      </c>
      <c r="F23" s="74">
        <v>0</v>
      </c>
      <c r="G23" s="74">
        <v>0</v>
      </c>
      <c r="H23" s="74">
        <v>0</v>
      </c>
      <c r="I23" s="74">
        <v>0</v>
      </c>
      <c r="J23" s="74">
        <v>0</v>
      </c>
      <c r="K23" s="74">
        <v>0</v>
      </c>
      <c r="L23" s="74">
        <v>0</v>
      </c>
      <c r="M23" s="74">
        <v>0</v>
      </c>
      <c r="N23" s="74">
        <v>0</v>
      </c>
      <c r="O23" s="74">
        <v>0</v>
      </c>
      <c r="P23" s="74">
        <v>0</v>
      </c>
      <c r="Q23" s="74">
        <v>0</v>
      </c>
      <c r="R23" s="74">
        <v>0</v>
      </c>
      <c r="S23" s="74">
        <v>0</v>
      </c>
      <c r="T23" s="74">
        <v>0</v>
      </c>
      <c r="U23" s="74">
        <v>0</v>
      </c>
      <c r="V23" s="74">
        <v>0</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0.13431566</v>
      </c>
      <c r="T24" s="74">
        <v>0.86575437</v>
      </c>
      <c r="U24" s="74">
        <v>1.6598387000000001</v>
      </c>
      <c r="V24" s="74">
        <v>12.372566468405001</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0</v>
      </c>
      <c r="E25" s="74">
        <v>0</v>
      </c>
      <c r="F25" s="74">
        <v>0</v>
      </c>
      <c r="G25" s="74">
        <v>0</v>
      </c>
      <c r="H25" s="74">
        <v>0</v>
      </c>
      <c r="I25" s="74">
        <v>0</v>
      </c>
      <c r="J25" s="74">
        <v>0</v>
      </c>
      <c r="K25" s="74">
        <v>0</v>
      </c>
      <c r="L25" s="74">
        <v>0</v>
      </c>
      <c r="M25" s="74">
        <v>0</v>
      </c>
      <c r="N25" s="74">
        <v>0</v>
      </c>
      <c r="O25" s="74">
        <v>0</v>
      </c>
      <c r="P25" s="74">
        <v>0</v>
      </c>
      <c r="Q25" s="74">
        <v>0</v>
      </c>
      <c r="R25" s="74">
        <v>0</v>
      </c>
      <c r="S25" s="74">
        <v>0</v>
      </c>
      <c r="T25" s="74">
        <v>0</v>
      </c>
      <c r="U25" s="74">
        <v>0</v>
      </c>
      <c r="V25" s="74">
        <v>0</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v>
      </c>
      <c r="E26" s="74">
        <v>0</v>
      </c>
      <c r="F26" s="74">
        <v>0</v>
      </c>
      <c r="G26" s="74">
        <v>0</v>
      </c>
      <c r="H26" s="74">
        <v>0</v>
      </c>
      <c r="I26" s="74">
        <v>0</v>
      </c>
      <c r="J26" s="74">
        <v>0</v>
      </c>
      <c r="K26" s="74">
        <v>0</v>
      </c>
      <c r="L26" s="74">
        <v>0</v>
      </c>
      <c r="M26" s="74">
        <v>0</v>
      </c>
      <c r="N26" s="74">
        <v>0</v>
      </c>
      <c r="O26" s="74">
        <v>0</v>
      </c>
      <c r="P26" s="74">
        <v>0</v>
      </c>
      <c r="Q26" s="74">
        <v>0</v>
      </c>
      <c r="R26" s="74">
        <v>0</v>
      </c>
      <c r="S26" s="74">
        <v>0</v>
      </c>
      <c r="T26" s="74">
        <v>0</v>
      </c>
      <c r="U26" s="74">
        <v>0</v>
      </c>
      <c r="V26" s="74">
        <v>0</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v>
      </c>
      <c r="E27" s="74">
        <v>0</v>
      </c>
      <c r="F27" s="74">
        <v>0</v>
      </c>
      <c r="G27" s="74">
        <v>0</v>
      </c>
      <c r="H27" s="74">
        <v>0</v>
      </c>
      <c r="I27" s="74">
        <v>0</v>
      </c>
      <c r="J27" s="74">
        <v>0</v>
      </c>
      <c r="K27" s="74">
        <v>0</v>
      </c>
      <c r="L27" s="74">
        <v>8.599999999999999E-5</v>
      </c>
      <c r="M27" s="74">
        <v>8.599999999999999E-5</v>
      </c>
      <c r="N27" s="74">
        <v>8.599999999999999E-5</v>
      </c>
      <c r="O27" s="74">
        <v>0</v>
      </c>
      <c r="P27" s="74">
        <v>0</v>
      </c>
      <c r="Q27" s="74">
        <v>0</v>
      </c>
      <c r="R27" s="74">
        <v>0</v>
      </c>
      <c r="S27" s="74">
        <v>0</v>
      </c>
      <c r="T27" s="74">
        <v>3.8700000000000002E-6</v>
      </c>
      <c r="U27" s="74">
        <v>3.8700000000000002E-6</v>
      </c>
      <c r="V27" s="74">
        <v>2.8847280300626412E-5</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5.1599999999999997E-4</v>
      </c>
      <c r="I28" s="74">
        <v>1.462E-3</v>
      </c>
      <c r="J28" s="74">
        <v>1.5480000000000001E-3</v>
      </c>
      <c r="K28" s="74">
        <v>1.6339999999999998E-3</v>
      </c>
      <c r="L28" s="74">
        <v>6.5359999999999993E-3</v>
      </c>
      <c r="M28" s="74">
        <v>2.5026E-2</v>
      </c>
      <c r="N28" s="74">
        <v>2.5111999999999999E-2</v>
      </c>
      <c r="O28" s="74">
        <v>2.6574E-2</v>
      </c>
      <c r="P28" s="74">
        <v>6.3106800000000005E-2</v>
      </c>
      <c r="Q28" s="74">
        <v>0.11206659999999999</v>
      </c>
      <c r="R28" s="74">
        <v>0.32506279999999999</v>
      </c>
      <c r="S28" s="74">
        <v>0.47087785999999998</v>
      </c>
      <c r="T28" s="74">
        <v>0.56803629</v>
      </c>
      <c r="U28" s="74">
        <v>0.59924186000000002</v>
      </c>
      <c r="V28" s="74">
        <v>4.4667953238472169</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'[1]Emiratos Árabes Unidos'!C29</f>
        <v>Otras renovables</v>
      </c>
      <c r="D29" s="74">
        <v>8.8817841970012523E-16</v>
      </c>
      <c r="E29" s="74">
        <v>-8.8817841970012523E-16</v>
      </c>
      <c r="F29" s="74">
        <v>8.8817841970012523E-16</v>
      </c>
      <c r="G29" s="74">
        <v>0</v>
      </c>
      <c r="H29" s="74">
        <v>0</v>
      </c>
      <c r="I29" s="74">
        <v>0</v>
      </c>
      <c r="J29" s="74">
        <v>0</v>
      </c>
      <c r="K29" s="74">
        <v>1.7763568394002505E-15</v>
      </c>
      <c r="L29" s="74">
        <v>0</v>
      </c>
      <c r="M29" s="74">
        <v>0</v>
      </c>
      <c r="N29" s="74">
        <v>0</v>
      </c>
      <c r="O29" s="74">
        <v>1.7763568394002505E-15</v>
      </c>
      <c r="P29" s="74">
        <v>0</v>
      </c>
      <c r="Q29" s="74">
        <v>0</v>
      </c>
      <c r="R29" s="74">
        <v>1.7763568394002505E-15</v>
      </c>
      <c r="S29" s="74">
        <v>1.7763568394002505E-15</v>
      </c>
      <c r="T29" s="74">
        <v>-9.9999972746900312E-9</v>
      </c>
      <c r="U29" s="74">
        <v>9.9999990510468706E-9</v>
      </c>
      <c r="V29" s="74">
        <v>7.4540768897040619E-8</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27.85059296</v>
      </c>
      <c r="E30" s="71">
        <v>28.297995439999998</v>
      </c>
      <c r="F30" s="71">
        <v>32.954681729999997</v>
      </c>
      <c r="G30" s="71">
        <v>38.060425170000002</v>
      </c>
      <c r="H30" s="71">
        <v>43.665172409999997</v>
      </c>
      <c r="I30" s="71">
        <v>45.951279790000001</v>
      </c>
      <c r="J30" s="71">
        <v>48.430714710000004</v>
      </c>
      <c r="K30" s="71">
        <v>51.95924832</v>
      </c>
      <c r="L30" s="71">
        <v>55.572756099999999</v>
      </c>
      <c r="M30" s="71">
        <v>56.22367113</v>
      </c>
      <c r="N30" s="71">
        <v>58.915455730000005</v>
      </c>
      <c r="O30" s="71">
        <v>62.056136240000001</v>
      </c>
      <c r="P30" s="71">
        <v>57.30650472</v>
      </c>
      <c r="Q30" s="71">
        <v>50.81774807</v>
      </c>
      <c r="R30" s="71">
        <v>56.970628959999999</v>
      </c>
      <c r="S30" s="71">
        <v>57.69934327</v>
      </c>
      <c r="T30" s="71">
        <v>59.151292090000005</v>
      </c>
      <c r="U30" s="71">
        <v>60.546948450000002</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'[1]Emiratos Árabes Unidos'!C31</f>
        <v>Industria</v>
      </c>
      <c r="D31" s="74">
        <v>14.77354463</v>
      </c>
      <c r="E31" s="74">
        <v>14.41119001</v>
      </c>
      <c r="F31" s="74">
        <v>17.923887569999998</v>
      </c>
      <c r="G31" s="74">
        <v>21.821269670000003</v>
      </c>
      <c r="H31" s="74">
        <v>25.293400740000003</v>
      </c>
      <c r="I31" s="74">
        <v>26.42020101</v>
      </c>
      <c r="J31" s="74">
        <v>28.026257010000002</v>
      </c>
      <c r="K31" s="74">
        <v>30.126540200000001</v>
      </c>
      <c r="L31" s="74">
        <v>31.723790340000001</v>
      </c>
      <c r="M31" s="74">
        <v>30.150669610000001</v>
      </c>
      <c r="N31" s="74">
        <v>34.192434130000002</v>
      </c>
      <c r="O31" s="74">
        <v>35.129304020000006</v>
      </c>
      <c r="P31" s="74">
        <v>29.315180130000002</v>
      </c>
      <c r="Q31" s="74">
        <v>22.353102459999999</v>
      </c>
      <c r="R31" s="74">
        <v>28.758280460000002</v>
      </c>
      <c r="S31" s="74">
        <v>30.96696382</v>
      </c>
      <c r="T31" s="74">
        <v>30.08072246</v>
      </c>
      <c r="U31" s="74">
        <v>29.270406439999999</v>
      </c>
      <c r="V31" s="74">
        <v>48.343322313215602</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7.5615433999999997</v>
      </c>
      <c r="E32" s="74">
        <v>7.9526205000000001</v>
      </c>
      <c r="F32" s="74">
        <v>8.1675167999999996</v>
      </c>
      <c r="G32" s="74">
        <v>8.6990777999999995</v>
      </c>
      <c r="H32" s="74">
        <v>9.6277939000000003</v>
      </c>
      <c r="I32" s="74">
        <v>10.0450196</v>
      </c>
      <c r="J32" s="74">
        <v>10.058859500000001</v>
      </c>
      <c r="K32" s="74">
        <v>10.304583899999999</v>
      </c>
      <c r="L32" s="74">
        <v>11.655998299999998</v>
      </c>
      <c r="M32" s="74">
        <v>11.975958800000001</v>
      </c>
      <c r="N32" s="74">
        <v>10.433028700000001</v>
      </c>
      <c r="O32" s="74">
        <v>11.6920535</v>
      </c>
      <c r="P32" s="74">
        <v>12.728868689999999</v>
      </c>
      <c r="Q32" s="74">
        <v>12.760393239999999</v>
      </c>
      <c r="R32" s="74">
        <v>12.109875649999999</v>
      </c>
      <c r="S32" s="74">
        <v>10.37766223</v>
      </c>
      <c r="T32" s="74">
        <v>11.083796099999999</v>
      </c>
      <c r="U32" s="74">
        <v>12.14857187</v>
      </c>
      <c r="V32" s="74">
        <v>20.06471371555968</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4.0632408</v>
      </c>
      <c r="E33" s="74">
        <v>4.4185068000000003</v>
      </c>
      <c r="F33" s="74">
        <v>5.2139869000000001</v>
      </c>
      <c r="G33" s="74">
        <v>5.7973119999999998</v>
      </c>
      <c r="H33" s="74">
        <v>6.3746791000000007</v>
      </c>
      <c r="I33" s="74">
        <v>6.9174871000000007</v>
      </c>
      <c r="J33" s="74">
        <v>7.3156541999999991</v>
      </c>
      <c r="K33" s="74">
        <v>7.8474167999999995</v>
      </c>
      <c r="L33" s="74">
        <v>8.1127121000000013</v>
      </c>
      <c r="M33" s="74">
        <v>8.5523675000000008</v>
      </c>
      <c r="N33" s="74">
        <v>9.0646764999999991</v>
      </c>
      <c r="O33" s="74">
        <v>9.2543217000000002</v>
      </c>
      <c r="P33" s="74">
        <v>9.5323616900000001</v>
      </c>
      <c r="Q33" s="74">
        <v>9.6059378300000002</v>
      </c>
      <c r="R33" s="74">
        <v>9.7901860200000002</v>
      </c>
      <c r="S33" s="74">
        <v>9.77268136</v>
      </c>
      <c r="T33" s="74">
        <v>10.76481018</v>
      </c>
      <c r="U33" s="74">
        <v>11.409975460000002</v>
      </c>
      <c r="V33" s="74">
        <v>18.844839834368237</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9.8996648999999994</v>
      </c>
      <c r="E34" s="71">
        <v>10.349390999999999</v>
      </c>
      <c r="F34" s="71">
        <v>10.740207399999999</v>
      </c>
      <c r="G34" s="71">
        <v>11.459676</v>
      </c>
      <c r="H34" s="71">
        <v>13.093795700000001</v>
      </c>
      <c r="I34" s="71">
        <v>13.6867927</v>
      </c>
      <c r="J34" s="71">
        <v>14.277213700000001</v>
      </c>
      <c r="K34" s="71">
        <v>15.1402938</v>
      </c>
      <c r="L34" s="71">
        <v>16.954815200000002</v>
      </c>
      <c r="M34" s="71">
        <v>18.611880799999998</v>
      </c>
      <c r="N34" s="71">
        <v>16.889859600000001</v>
      </c>
      <c r="O34" s="71">
        <v>19.029624699999999</v>
      </c>
      <c r="P34" s="71">
        <v>19.812362919999998</v>
      </c>
      <c r="Q34" s="71">
        <v>20.09651839</v>
      </c>
      <c r="R34" s="71">
        <v>19.607374159999999</v>
      </c>
      <c r="S34" s="71">
        <v>18.116018499999999</v>
      </c>
      <c r="T34" s="71">
        <v>19.576086709999998</v>
      </c>
      <c r="U34" s="71">
        <v>21.273450359999998</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1.0707374999999999</v>
      </c>
      <c r="E35" s="74">
        <v>1.0795488</v>
      </c>
      <c r="F35" s="74">
        <v>1.1079030999999999</v>
      </c>
      <c r="G35" s="74">
        <v>1.1591327</v>
      </c>
      <c r="H35" s="74">
        <v>1.1565343000000001</v>
      </c>
      <c r="I35" s="74">
        <v>1.1349582</v>
      </c>
      <c r="J35" s="74">
        <v>1.2129607</v>
      </c>
      <c r="K35" s="74">
        <v>1.2369097999999998</v>
      </c>
      <c r="L35" s="74">
        <v>1.2615927999999998</v>
      </c>
      <c r="M35" s="74">
        <v>1.3066104000000001</v>
      </c>
      <c r="N35" s="74">
        <v>1.4043262999999999</v>
      </c>
      <c r="O35" s="74">
        <v>1.5102882</v>
      </c>
      <c r="P35" s="74">
        <v>1.4988945900000001</v>
      </c>
      <c r="Q35" s="74">
        <v>1.5228486800000001</v>
      </c>
      <c r="R35" s="74">
        <v>1.50816996</v>
      </c>
      <c r="S35" s="74">
        <v>1.4964446900000001</v>
      </c>
      <c r="T35" s="74">
        <v>1.56537313</v>
      </c>
      <c r="U35" s="74">
        <v>1.66536551</v>
      </c>
      <c r="V35" s="74">
        <v>7.8283751898157057</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7.5615433999999997</v>
      </c>
      <c r="E36" s="74">
        <v>7.9526205000000001</v>
      </c>
      <c r="F36" s="74">
        <v>8.1675167999999996</v>
      </c>
      <c r="G36" s="74">
        <v>8.6990777999999995</v>
      </c>
      <c r="H36" s="74">
        <v>9.6277939000000003</v>
      </c>
      <c r="I36" s="74">
        <v>10.0450196</v>
      </c>
      <c r="J36" s="74">
        <v>10.058859500000001</v>
      </c>
      <c r="K36" s="74">
        <v>10.304583899999999</v>
      </c>
      <c r="L36" s="74">
        <v>11.655998299999998</v>
      </c>
      <c r="M36" s="74">
        <v>11.975958800000001</v>
      </c>
      <c r="N36" s="74">
        <v>10.433028700000001</v>
      </c>
      <c r="O36" s="74">
        <v>11.6920535</v>
      </c>
      <c r="P36" s="74">
        <v>12.728868689999999</v>
      </c>
      <c r="Q36" s="74">
        <v>12.760393239999999</v>
      </c>
      <c r="R36" s="74">
        <v>12.109875649999999</v>
      </c>
      <c r="S36" s="74">
        <v>10.37766223</v>
      </c>
      <c r="T36" s="74">
        <v>11.083796099999999</v>
      </c>
      <c r="U36" s="74">
        <v>12.14857187</v>
      </c>
      <c r="V36" s="74">
        <v>57.106730052792429</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4.9706800000000002E-2</v>
      </c>
      <c r="E37" s="74">
        <v>4.9706800000000002E-2</v>
      </c>
      <c r="F37" s="74">
        <v>6.4392900000000003E-2</v>
      </c>
      <c r="G37" s="74">
        <v>0.11297</v>
      </c>
      <c r="H37" s="74">
        <v>0.1841411</v>
      </c>
      <c r="I37" s="74">
        <v>0.20673509999999998</v>
      </c>
      <c r="J37" s="74">
        <v>0.25531219999999999</v>
      </c>
      <c r="K37" s="74">
        <v>0.20786480000000002</v>
      </c>
      <c r="L37" s="74">
        <v>0.33100209999999997</v>
      </c>
      <c r="M37" s="74">
        <v>0.33326149999999999</v>
      </c>
      <c r="N37" s="74">
        <v>0.36715249999999999</v>
      </c>
      <c r="O37" s="74">
        <v>0.38522770000000001</v>
      </c>
      <c r="P37" s="74">
        <v>0.38119240999999998</v>
      </c>
      <c r="Q37" s="74">
        <v>0.30414686999999996</v>
      </c>
      <c r="R37" s="74">
        <v>0.21536149000000002</v>
      </c>
      <c r="S37" s="74">
        <v>0.20238576</v>
      </c>
      <c r="T37" s="74">
        <v>0.22386957000000002</v>
      </c>
      <c r="U37" s="74">
        <v>0.24239731</v>
      </c>
      <c r="V37" s="74">
        <v>1.1394358033042649</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13.20923206</v>
      </c>
      <c r="E38" s="71">
        <v>12.625784240000002</v>
      </c>
      <c r="F38" s="71">
        <v>16.316039930000002</v>
      </c>
      <c r="G38" s="71">
        <v>19.81152977</v>
      </c>
      <c r="H38" s="71">
        <v>23.30561101</v>
      </c>
      <c r="I38" s="71">
        <v>24.196587189999999</v>
      </c>
      <c r="J38" s="71">
        <v>25.806886909999999</v>
      </c>
      <c r="K38" s="71">
        <v>27.049268820000002</v>
      </c>
      <c r="L38" s="71">
        <v>28.139238000000002</v>
      </c>
      <c r="M38" s="71">
        <v>26.410595829999998</v>
      </c>
      <c r="N38" s="71">
        <v>30.452226930000002</v>
      </c>
      <c r="O38" s="71">
        <v>31.13447494</v>
      </c>
      <c r="P38" s="71">
        <v>24.991428850000002</v>
      </c>
      <c r="Q38" s="71">
        <v>18.258787130000002</v>
      </c>
      <c r="R38" s="71">
        <v>24.73992741</v>
      </c>
      <c r="S38" s="71">
        <v>26.61938932</v>
      </c>
      <c r="T38" s="71">
        <v>25.360115259999997</v>
      </c>
      <c r="U38" s="71">
        <v>24.397488990000003</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13.00259793</v>
      </c>
      <c r="E39" s="74">
        <v>12.409251809999999</v>
      </c>
      <c r="F39" s="74">
        <v>16.103188469999999</v>
      </c>
      <c r="G39" s="74">
        <v>19.59771757</v>
      </c>
      <c r="H39" s="74">
        <v>23.105774740000001</v>
      </c>
      <c r="I39" s="74">
        <v>23.974437709999997</v>
      </c>
      <c r="J39" s="74">
        <v>25.574838210000003</v>
      </c>
      <c r="K39" s="74">
        <v>26.807310700000002</v>
      </c>
      <c r="L39" s="74">
        <v>27.812283039999997</v>
      </c>
      <c r="M39" s="74">
        <v>25.908313509999999</v>
      </c>
      <c r="N39" s="74">
        <v>29.95786983</v>
      </c>
      <c r="O39" s="74">
        <v>30.640944820000001</v>
      </c>
      <c r="P39" s="74">
        <v>24.509301569999998</v>
      </c>
      <c r="Q39" s="74">
        <v>17.713936069999999</v>
      </c>
      <c r="R39" s="74">
        <v>24.245692889999997</v>
      </c>
      <c r="S39" s="74">
        <v>26.120630550000001</v>
      </c>
      <c r="T39" s="74">
        <v>24.884951089999998</v>
      </c>
      <c r="U39" s="74">
        <v>23.940361239999998</v>
      </c>
      <c r="V39" s="74">
        <v>98.126332795201293</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v>
      </c>
      <c r="E40" s="74">
        <v>0</v>
      </c>
      <c r="F40" s="74">
        <v>0</v>
      </c>
      <c r="G40" s="74">
        <v>0</v>
      </c>
      <c r="H40" s="74">
        <v>0</v>
      </c>
      <c r="I40" s="74">
        <v>0</v>
      </c>
      <c r="J40" s="74">
        <v>0</v>
      </c>
      <c r="K40" s="74">
        <v>0</v>
      </c>
      <c r="L40" s="74">
        <v>0</v>
      </c>
      <c r="M40" s="74">
        <v>0</v>
      </c>
      <c r="N40" s="74">
        <v>0</v>
      </c>
      <c r="O40" s="74">
        <v>0</v>
      </c>
      <c r="P40" s="74">
        <v>0</v>
      </c>
      <c r="Q40" s="74">
        <v>0</v>
      </c>
      <c r="R40" s="74">
        <v>0</v>
      </c>
      <c r="S40" s="74">
        <v>0</v>
      </c>
      <c r="T40" s="74">
        <v>0</v>
      </c>
      <c r="U40" s="74">
        <v>0</v>
      </c>
      <c r="V40" s="74">
        <v>0</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0</v>
      </c>
      <c r="E41" s="74">
        <v>0</v>
      </c>
      <c r="F41" s="74">
        <v>0</v>
      </c>
      <c r="G41" s="74">
        <v>0</v>
      </c>
      <c r="H41" s="74">
        <v>0</v>
      </c>
      <c r="I41" s="74">
        <v>0</v>
      </c>
      <c r="J41" s="74">
        <v>0</v>
      </c>
      <c r="K41" s="74">
        <v>0</v>
      </c>
      <c r="L41" s="74">
        <v>0</v>
      </c>
      <c r="M41" s="74">
        <v>0</v>
      </c>
      <c r="N41" s="74">
        <v>0</v>
      </c>
      <c r="O41" s="74">
        <v>0</v>
      </c>
      <c r="P41" s="74">
        <v>0</v>
      </c>
      <c r="Q41" s="74">
        <v>0</v>
      </c>
      <c r="R41" s="74">
        <v>0</v>
      </c>
      <c r="S41" s="74">
        <v>0</v>
      </c>
      <c r="T41" s="74">
        <v>0</v>
      </c>
      <c r="U41" s="74">
        <v>0</v>
      </c>
      <c r="V41" s="74">
        <v>0</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9.8996650000000006</v>
      </c>
      <c r="E42" s="71">
        <v>10.34939</v>
      </c>
      <c r="F42" s="71">
        <v>10.740209999999999</v>
      </c>
      <c r="G42" s="71">
        <v>11.459680000000001</v>
      </c>
      <c r="H42" s="71">
        <v>13.0938</v>
      </c>
      <c r="I42" s="71">
        <v>13.68679</v>
      </c>
      <c r="J42" s="71">
        <v>14.277209999999998</v>
      </c>
      <c r="K42" s="71">
        <v>15.14029</v>
      </c>
      <c r="L42" s="71">
        <v>16.954819999999998</v>
      </c>
      <c r="M42" s="71">
        <v>18.611879999999999</v>
      </c>
      <c r="N42" s="71">
        <v>16.889860000000002</v>
      </c>
      <c r="O42" s="71">
        <v>19.029619999999998</v>
      </c>
      <c r="P42" s="71">
        <v>19.812360000000002</v>
      </c>
      <c r="Q42" s="71">
        <v>20.096520000000002</v>
      </c>
      <c r="R42" s="71">
        <v>19.60737</v>
      </c>
      <c r="S42" s="71">
        <v>18.116019999999999</v>
      </c>
      <c r="T42" s="71">
        <v>19.576090000000001</v>
      </c>
      <c r="U42" s="71">
        <v>21.27345</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3.4464699999999997</v>
      </c>
      <c r="E43" s="74">
        <v>3.6187399999999998</v>
      </c>
      <c r="F43" s="74">
        <v>3.6347899999999997</v>
      </c>
      <c r="G43" s="74">
        <v>3.9921700000000002</v>
      </c>
      <c r="H43" s="74">
        <v>5.2333699999999999</v>
      </c>
      <c r="I43" s="74">
        <v>5.3928000000000003</v>
      </c>
      <c r="J43" s="74">
        <v>5.4580699999999993</v>
      </c>
      <c r="K43" s="74">
        <v>5.8914200000000001</v>
      </c>
      <c r="L43" s="74">
        <v>7.2899099999999999</v>
      </c>
      <c r="M43" s="74">
        <v>7.7018599999999999</v>
      </c>
      <c r="N43" s="74">
        <v>7.2171499999999993</v>
      </c>
      <c r="O43" s="74">
        <v>7.9982499999999996</v>
      </c>
      <c r="P43" s="74">
        <v>8.9109599999999993</v>
      </c>
      <c r="Q43" s="74">
        <v>9.3436679999999992</v>
      </c>
      <c r="R43" s="74">
        <v>8.7078740000000003</v>
      </c>
      <c r="S43" s="74">
        <v>7.2132230000000002</v>
      </c>
      <c r="T43" s="74">
        <v>7.9295059999999999</v>
      </c>
      <c r="U43" s="74">
        <v>8.7129899999999996</v>
      </c>
      <c r="V43" s="74">
        <v>40.957108508492979</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3.938234</v>
      </c>
      <c r="E44" s="74">
        <v>4.1368</v>
      </c>
      <c r="F44" s="74">
        <v>4.3260589999999999</v>
      </c>
      <c r="G44" s="74">
        <v>4.4853249999999996</v>
      </c>
      <c r="H44" s="74">
        <v>4.1781679999999994</v>
      </c>
      <c r="I44" s="74">
        <v>4.4263760000000003</v>
      </c>
      <c r="J44" s="74">
        <v>4.3653580000000005</v>
      </c>
      <c r="K44" s="74">
        <v>4.192647</v>
      </c>
      <c r="L44" s="74">
        <v>4.1285259999999999</v>
      </c>
      <c r="M44" s="74">
        <v>3.9992510000000001</v>
      </c>
      <c r="N44" s="74">
        <v>2.8781790000000003</v>
      </c>
      <c r="O44" s="74">
        <v>3.351842</v>
      </c>
      <c r="P44" s="74">
        <v>3.4555720000000001</v>
      </c>
      <c r="Q44" s="74">
        <v>3.0336190000000003</v>
      </c>
      <c r="R44" s="74">
        <v>3.0142790000000002</v>
      </c>
      <c r="S44" s="74">
        <v>2.835683</v>
      </c>
      <c r="T44" s="74">
        <v>2.7721070000000001</v>
      </c>
      <c r="U44" s="74">
        <v>3.0370500000000002</v>
      </c>
      <c r="V44" s="74">
        <v>14.276245742933094</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1.037976</v>
      </c>
      <c r="E45" s="74">
        <v>1.045658</v>
      </c>
      <c r="F45" s="74">
        <v>1.0706230000000001</v>
      </c>
      <c r="G45" s="74">
        <v>1.1195930000000001</v>
      </c>
      <c r="H45" s="74">
        <v>1.1215139999999999</v>
      </c>
      <c r="I45" s="74">
        <v>1.0965480000000001</v>
      </c>
      <c r="J45" s="74">
        <v>1.1666430000000001</v>
      </c>
      <c r="K45" s="74">
        <v>1.1781649999999999</v>
      </c>
      <c r="L45" s="74">
        <v>1.1983299999999999</v>
      </c>
      <c r="M45" s="74">
        <v>1.218494</v>
      </c>
      <c r="N45" s="74">
        <v>1.2857080000000001</v>
      </c>
      <c r="O45" s="74">
        <v>1.3702049999999999</v>
      </c>
      <c r="P45" s="74">
        <v>1.369415</v>
      </c>
      <c r="Q45" s="74">
        <v>1.390163</v>
      </c>
      <c r="R45" s="74">
        <v>1.3652650000000002</v>
      </c>
      <c r="S45" s="74">
        <v>1.3436220000000001</v>
      </c>
      <c r="T45" s="74">
        <v>1.396328</v>
      </c>
      <c r="U45" s="74">
        <v>1.4823299999999999</v>
      </c>
      <c r="V45" s="74">
        <v>6.9679812160227881</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0.17683979999999999</v>
      </c>
      <c r="E46" s="74">
        <v>0.19708049999999999</v>
      </c>
      <c r="F46" s="74">
        <v>0.20666820000000002</v>
      </c>
      <c r="G46" s="74">
        <v>0.22158240000000001</v>
      </c>
      <c r="H46" s="74">
        <v>0.2162559</v>
      </c>
      <c r="I46" s="74">
        <v>0.22584360000000001</v>
      </c>
      <c r="J46" s="74">
        <v>0.23543129999999998</v>
      </c>
      <c r="K46" s="74">
        <v>0.22051709999999999</v>
      </c>
      <c r="L46" s="74">
        <v>0.23756190000000002</v>
      </c>
      <c r="M46" s="74">
        <v>0.27484740000000002</v>
      </c>
      <c r="N46" s="74">
        <v>0.3377001</v>
      </c>
      <c r="O46" s="74">
        <v>0.34196129999999997</v>
      </c>
      <c r="P46" s="74">
        <v>0.3623362</v>
      </c>
      <c r="Q46" s="74">
        <v>0.38310640000000001</v>
      </c>
      <c r="R46" s="74">
        <v>0.38772230000000002</v>
      </c>
      <c r="S46" s="74">
        <v>0.32875580000000004</v>
      </c>
      <c r="T46" s="74">
        <v>0.38218299999999999</v>
      </c>
      <c r="U46" s="74">
        <v>0.3985321</v>
      </c>
      <c r="V46" s="74">
        <v>1.873377848914962</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8.2468100000000003E-2</v>
      </c>
      <c r="E47" s="74">
        <v>8.35978E-2</v>
      </c>
      <c r="F47" s="74">
        <v>0.101673</v>
      </c>
      <c r="G47" s="74">
        <v>0.15250949999999999</v>
      </c>
      <c r="H47" s="74">
        <v>0.89698180000000005</v>
      </c>
      <c r="I47" s="74">
        <v>0.96589350000000007</v>
      </c>
      <c r="J47" s="74">
        <v>1.186185</v>
      </c>
      <c r="K47" s="74">
        <v>1.3771040000000001</v>
      </c>
      <c r="L47" s="74">
        <v>1.591747</v>
      </c>
      <c r="M47" s="74">
        <v>2.1080199999999998</v>
      </c>
      <c r="N47" s="74">
        <v>0.86083140000000002</v>
      </c>
      <c r="O47" s="74">
        <v>0.91844610000000004</v>
      </c>
      <c r="P47" s="74">
        <v>0.94582330000000003</v>
      </c>
      <c r="Q47" s="74">
        <v>0.90661360000000002</v>
      </c>
      <c r="R47" s="74">
        <v>0.85177459999999994</v>
      </c>
      <c r="S47" s="74">
        <v>0.84323860000000006</v>
      </c>
      <c r="T47" s="74">
        <v>0.93275070000000004</v>
      </c>
      <c r="U47" s="74">
        <v>1.009946</v>
      </c>
      <c r="V47" s="74">
        <v>4.7474481102030941</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14.659314</v>
      </c>
      <c r="E48" s="71">
        <v>14.765053999999999</v>
      </c>
      <c r="F48" s="71">
        <v>19.857171999999998</v>
      </c>
      <c r="G48" s="71">
        <v>30.308389999999996</v>
      </c>
      <c r="H48" s="71">
        <v>29.994509999999998</v>
      </c>
      <c r="I48" s="71">
        <v>30.343690000000002</v>
      </c>
      <c r="J48" s="71">
        <v>33.444770000000005</v>
      </c>
      <c r="K48" s="71">
        <v>33.39067</v>
      </c>
      <c r="L48" s="71">
        <v>37.201899999999995</v>
      </c>
      <c r="M48" s="71">
        <v>36.746949999999998</v>
      </c>
      <c r="N48" s="71">
        <v>37.41865</v>
      </c>
      <c r="O48" s="71">
        <v>35.194650000000003</v>
      </c>
      <c r="P48" s="71">
        <v>33.573139999999995</v>
      </c>
      <c r="Q48" s="71">
        <v>34.320499999999996</v>
      </c>
      <c r="R48" s="71">
        <v>41.535300000000007</v>
      </c>
      <c r="S48" s="71">
        <v>48.425340000000006</v>
      </c>
      <c r="T48" s="71">
        <v>51.125060000000005</v>
      </c>
      <c r="U48" s="71">
        <v>52.592170000000003</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13.51572</v>
      </c>
      <c r="E49" s="74">
        <v>13.621459999999999</v>
      </c>
      <c r="F49" s="74">
        <v>14.588469999999999</v>
      </c>
      <c r="G49" s="74">
        <v>16.626099999999997</v>
      </c>
      <c r="H49" s="74">
        <v>15.903799999999999</v>
      </c>
      <c r="I49" s="74">
        <v>16.12228</v>
      </c>
      <c r="J49" s="74">
        <v>18.177790000000002</v>
      </c>
      <c r="K49" s="74">
        <v>17.730310000000003</v>
      </c>
      <c r="L49" s="74">
        <v>20.71996</v>
      </c>
      <c r="M49" s="74">
        <v>19.803909999999998</v>
      </c>
      <c r="N49" s="74">
        <v>19.872</v>
      </c>
      <c r="O49" s="74">
        <v>18.18111</v>
      </c>
      <c r="P49" s="74">
        <v>16.14386</v>
      </c>
      <c r="Q49" s="74">
        <v>18.391869999999997</v>
      </c>
      <c r="R49" s="74">
        <v>25.003060000000001</v>
      </c>
      <c r="S49" s="74">
        <v>31.641590000000001</v>
      </c>
      <c r="T49" s="74">
        <v>34.48086</v>
      </c>
      <c r="U49" s="74">
        <v>37.429290000000002</v>
      </c>
      <c r="V49" s="74">
        <v>71.168940167329083</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1.143594</v>
      </c>
      <c r="E50" s="74">
        <v>1.143594</v>
      </c>
      <c r="F50" s="74">
        <v>5.2687020000000002</v>
      </c>
      <c r="G50" s="74">
        <v>13.68229</v>
      </c>
      <c r="H50" s="74">
        <v>14.09071</v>
      </c>
      <c r="I50" s="74">
        <v>14.221410000000001</v>
      </c>
      <c r="J50" s="74">
        <v>15.26698</v>
      </c>
      <c r="K50" s="74">
        <v>15.660360000000001</v>
      </c>
      <c r="L50" s="74">
        <v>16.481939999999998</v>
      </c>
      <c r="M50" s="74">
        <v>16.94304</v>
      </c>
      <c r="N50" s="74">
        <v>17.546650000000003</v>
      </c>
      <c r="O50" s="74">
        <v>17.013540000000003</v>
      </c>
      <c r="P50" s="74">
        <v>17.429279999999999</v>
      </c>
      <c r="Q50" s="74">
        <v>15.92863</v>
      </c>
      <c r="R50" s="74">
        <v>16.532240000000002</v>
      </c>
      <c r="S50" s="74">
        <v>16.783750000000001</v>
      </c>
      <c r="T50" s="74">
        <v>16.644200000000001</v>
      </c>
      <c r="U50" s="74">
        <v>15.162879999999999</v>
      </c>
      <c r="V50" s="74">
        <v>28.831059832670906</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1.1063800000000001</v>
      </c>
      <c r="E51" s="74">
        <v>0.2354</v>
      </c>
      <c r="F51" s="74">
        <v>0.61632000000000009</v>
      </c>
      <c r="G51" s="74">
        <v>1.4273800000000001</v>
      </c>
      <c r="H51" s="74">
        <v>3.0719699999999999</v>
      </c>
      <c r="I51" s="74">
        <v>2.9885100000000002</v>
      </c>
      <c r="J51" s="74">
        <v>2.7178</v>
      </c>
      <c r="K51" s="74">
        <v>2.6364800000000002</v>
      </c>
      <c r="L51" s="74">
        <v>4.5100500000000006</v>
      </c>
      <c r="M51" s="74">
        <v>4.1334099999999996</v>
      </c>
      <c r="N51" s="74">
        <v>3.4100900000000003</v>
      </c>
      <c r="O51" s="74">
        <v>4.2842799999999999</v>
      </c>
      <c r="P51" s="74">
        <v>6.8372999999999999</v>
      </c>
      <c r="Q51" s="74">
        <v>8.8895599999999995</v>
      </c>
      <c r="R51" s="74">
        <v>10.230379999999998</v>
      </c>
      <c r="S51" s="74">
        <v>8.6885159999999999</v>
      </c>
      <c r="T51" s="74">
        <v>9.2900130000000001</v>
      </c>
      <c r="U51" s="74">
        <v>10.24469</v>
      </c>
      <c r="V51" s="74">
        <v>19.479496662716141</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1.2172529999999999</v>
      </c>
      <c r="E52" s="74">
        <v>1.032132</v>
      </c>
      <c r="F52" s="74">
        <v>0.46021899999999999</v>
      </c>
      <c r="G52" s="74">
        <v>0.65361440000000004</v>
      </c>
      <c r="H52" s="74">
        <v>0.61638320000000002</v>
      </c>
      <c r="I52" s="74">
        <v>8.2736000000000004E-2</v>
      </c>
      <c r="J52" s="74">
        <v>0.85424919999999993</v>
      </c>
      <c r="K52" s="74">
        <v>0.71463220000000005</v>
      </c>
      <c r="L52" s="74">
        <v>1.3527339999999999</v>
      </c>
      <c r="M52" s="74">
        <v>0.49538179999999998</v>
      </c>
      <c r="N52" s="74">
        <v>2.4303699999999999</v>
      </c>
      <c r="O52" s="74">
        <v>0.70739279999999993</v>
      </c>
      <c r="P52" s="74">
        <v>0.21097679999999999</v>
      </c>
      <c r="Q52" s="74">
        <v>0.62362260000000003</v>
      </c>
      <c r="R52" s="74">
        <v>0.16340360000000001</v>
      </c>
      <c r="S52" s="74">
        <v>0.16340360000000001</v>
      </c>
      <c r="T52" s="74">
        <v>0.17471590000000001</v>
      </c>
      <c r="U52" s="74">
        <v>0.1764693</v>
      </c>
      <c r="V52" s="74">
        <v>0.33554291446806622</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11.19209</v>
      </c>
      <c r="E53" s="74">
        <v>12.35393</v>
      </c>
      <c r="F53" s="74">
        <v>13.51193</v>
      </c>
      <c r="G53" s="74">
        <v>14.545110000000001</v>
      </c>
      <c r="H53" s="74">
        <v>12.172459999999999</v>
      </c>
      <c r="I53" s="74">
        <v>13.05104</v>
      </c>
      <c r="J53" s="74">
        <v>13.862410000000001</v>
      </c>
      <c r="K53" s="74">
        <v>14.17543</v>
      </c>
      <c r="L53" s="74">
        <v>14.231120000000001</v>
      </c>
      <c r="M53" s="74">
        <v>14.466370000000001</v>
      </c>
      <c r="N53" s="74">
        <v>13.79903</v>
      </c>
      <c r="O53" s="74">
        <v>11.73748</v>
      </c>
      <c r="P53" s="74">
        <v>8.1905970000000003</v>
      </c>
      <c r="Q53" s="74">
        <v>8.2591290000000015</v>
      </c>
      <c r="R53" s="74">
        <v>14.577500000000001</v>
      </c>
      <c r="S53" s="74">
        <v>14.47251</v>
      </c>
      <c r="T53" s="74">
        <v>15.46881</v>
      </c>
      <c r="U53" s="74">
        <v>17.074770000000001</v>
      </c>
      <c r="V53" s="74">
        <v>32.466372845995892</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v>
      </c>
      <c r="E54" s="74">
        <v>0</v>
      </c>
      <c r="F54" s="74">
        <v>0</v>
      </c>
      <c r="G54" s="74">
        <v>0</v>
      </c>
      <c r="H54" s="74">
        <v>0</v>
      </c>
      <c r="I54" s="74">
        <v>0</v>
      </c>
      <c r="J54" s="74">
        <v>0</v>
      </c>
      <c r="K54" s="74">
        <v>0</v>
      </c>
      <c r="L54" s="74">
        <v>0</v>
      </c>
      <c r="M54" s="74">
        <v>0</v>
      </c>
      <c r="N54" s="74">
        <v>0</v>
      </c>
      <c r="O54" s="74">
        <v>0</v>
      </c>
      <c r="P54" s="74">
        <v>0</v>
      </c>
      <c r="Q54" s="74">
        <v>0</v>
      </c>
      <c r="R54" s="74">
        <v>0</v>
      </c>
      <c r="S54" s="74">
        <v>0</v>
      </c>
      <c r="T54" s="74">
        <v>0</v>
      </c>
      <c r="U54" s="74">
        <v>0</v>
      </c>
      <c r="V54" s="74">
        <v>0</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v>
      </c>
      <c r="E55" s="74">
        <v>0</v>
      </c>
      <c r="F55" s="74">
        <v>0</v>
      </c>
      <c r="G55" s="74">
        <v>0</v>
      </c>
      <c r="H55" s="74">
        <v>0</v>
      </c>
      <c r="I55" s="74">
        <v>0</v>
      </c>
      <c r="J55" s="74">
        <v>9.1505700000000009E-2</v>
      </c>
      <c r="K55" s="74">
        <v>4.9706800000000002E-2</v>
      </c>
      <c r="L55" s="74">
        <v>4.7447400000000001E-2</v>
      </c>
      <c r="M55" s="74">
        <v>4.5187999999999999E-2</v>
      </c>
      <c r="N55" s="74">
        <v>4.4058300000000002E-2</v>
      </c>
      <c r="O55" s="74">
        <v>0.49367889999999998</v>
      </c>
      <c r="P55" s="74">
        <v>0</v>
      </c>
      <c r="Q55" s="74">
        <v>0</v>
      </c>
      <c r="R55" s="74">
        <v>2.9372200000000001E-2</v>
      </c>
      <c r="S55" s="74">
        <v>2.9372200000000001E-2</v>
      </c>
      <c r="T55" s="74">
        <v>3.8655430000000005E-2</v>
      </c>
      <c r="U55" s="74">
        <v>4.1854599999999999E-2</v>
      </c>
      <c r="V55" s="74">
        <v>7.9583329609711859E-2</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135.760313</v>
      </c>
      <c r="E56" s="71">
        <v>142.48641199999997</v>
      </c>
      <c r="F56" s="71">
        <v>140.14133300000003</v>
      </c>
      <c r="G56" s="71">
        <v>142.997951</v>
      </c>
      <c r="H56" s="71">
        <v>126.975769</v>
      </c>
      <c r="I56" s="71">
        <v>138.49242799999999</v>
      </c>
      <c r="J56" s="71">
        <v>157.924341</v>
      </c>
      <c r="K56" s="71">
        <v>164.551447</v>
      </c>
      <c r="L56" s="71">
        <v>174.14366000000001</v>
      </c>
      <c r="M56" s="71">
        <v>158.38522799999998</v>
      </c>
      <c r="N56" s="71">
        <v>165.680048</v>
      </c>
      <c r="O56" s="71">
        <v>167.167237</v>
      </c>
      <c r="P56" s="71">
        <v>167.28116400000002</v>
      </c>
      <c r="Q56" s="71">
        <v>164.61584899999997</v>
      </c>
      <c r="R56" s="71">
        <v>174.39284000000001</v>
      </c>
      <c r="S56" s="71">
        <v>172.11288300000001</v>
      </c>
      <c r="T56" s="71">
        <v>175.07247099999998</v>
      </c>
      <c r="U56" s="71">
        <v>195.79036199999999</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129.77449999999999</v>
      </c>
      <c r="E57" s="74">
        <v>136.55089999999998</v>
      </c>
      <c r="F57" s="74">
        <v>134.02620000000002</v>
      </c>
      <c r="G57" s="74">
        <v>136.89089999999999</v>
      </c>
      <c r="H57" s="74">
        <v>121.3061</v>
      </c>
      <c r="I57" s="74">
        <v>132.0857</v>
      </c>
      <c r="J57" s="74">
        <v>151.79300000000001</v>
      </c>
      <c r="K57" s="74">
        <v>158.5821</v>
      </c>
      <c r="L57" s="74">
        <v>168.3201</v>
      </c>
      <c r="M57" s="74">
        <v>151.9785</v>
      </c>
      <c r="N57" s="74">
        <v>159.6216</v>
      </c>
      <c r="O57" s="74">
        <v>161.04400000000001</v>
      </c>
      <c r="P57" s="74">
        <v>161.5224</v>
      </c>
      <c r="Q57" s="74">
        <v>158.59789999999998</v>
      </c>
      <c r="R57" s="74">
        <v>168.22910000000002</v>
      </c>
      <c r="S57" s="74">
        <v>166.6781</v>
      </c>
      <c r="T57" s="74">
        <v>169.05449999999999</v>
      </c>
      <c r="U57" s="74">
        <v>190.2114</v>
      </c>
      <c r="V57" s="74">
        <v>97.150543089552087</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5.9858130000000003</v>
      </c>
      <c r="E58" s="74">
        <v>5.9355120000000001</v>
      </c>
      <c r="F58" s="74">
        <v>6.1151330000000002</v>
      </c>
      <c r="G58" s="74">
        <v>6.1070510000000002</v>
      </c>
      <c r="H58" s="74">
        <v>5.6696689999999998</v>
      </c>
      <c r="I58" s="74">
        <v>6.4067280000000002</v>
      </c>
      <c r="J58" s="74">
        <v>6.1313409999999999</v>
      </c>
      <c r="K58" s="74">
        <v>5.969347</v>
      </c>
      <c r="L58" s="74">
        <v>5.8235600000000005</v>
      </c>
      <c r="M58" s="74">
        <v>6.4067280000000002</v>
      </c>
      <c r="N58" s="74">
        <v>6.0584480000000003</v>
      </c>
      <c r="O58" s="74">
        <v>6.1232370000000005</v>
      </c>
      <c r="P58" s="74">
        <v>5.7587640000000002</v>
      </c>
      <c r="Q58" s="74">
        <v>6.0179489999999998</v>
      </c>
      <c r="R58" s="74">
        <v>6.1637399999999998</v>
      </c>
      <c r="S58" s="74">
        <v>5.4347830000000004</v>
      </c>
      <c r="T58" s="74">
        <v>6.0179709999999993</v>
      </c>
      <c r="U58" s="74">
        <v>5.5789620000000006</v>
      </c>
      <c r="V58" s="74">
        <v>2.8494569104479215</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0</v>
      </c>
      <c r="E59" s="74">
        <v>0</v>
      </c>
      <c r="F59" s="74">
        <v>0</v>
      </c>
      <c r="G59" s="74">
        <v>0</v>
      </c>
      <c r="H59" s="74">
        <v>0</v>
      </c>
      <c r="I59" s="74">
        <v>0</v>
      </c>
      <c r="J59" s="74">
        <v>0</v>
      </c>
      <c r="K59" s="74">
        <v>0</v>
      </c>
      <c r="L59" s="74">
        <v>0</v>
      </c>
      <c r="M59" s="74">
        <v>0</v>
      </c>
      <c r="N59" s="74">
        <v>0.9105700000000001</v>
      </c>
      <c r="O59" s="74">
        <v>2.7509699999999997</v>
      </c>
      <c r="P59" s="74">
        <v>3.0623400000000003</v>
      </c>
      <c r="Q59" s="74">
        <v>3.3276999999999997</v>
      </c>
      <c r="R59" s="74">
        <v>5.3280649999999996</v>
      </c>
      <c r="S59" s="74">
        <v>5.3285629999999999</v>
      </c>
      <c r="T59" s="74">
        <v>5.8035959999999998</v>
      </c>
      <c r="U59" s="74">
        <v>6.3011149999999994</v>
      </c>
      <c r="V59" s="74">
        <v>3.2182968230070483</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1.8791410000000002</v>
      </c>
      <c r="E60" s="74">
        <v>1.8284659999999999</v>
      </c>
      <c r="F60" s="74">
        <v>0.80771019999999993</v>
      </c>
      <c r="G60" s="74">
        <v>0.3433544</v>
      </c>
      <c r="H60" s="74">
        <v>0.78288940000000007</v>
      </c>
      <c r="I60" s="74">
        <v>0.70118760000000002</v>
      </c>
      <c r="J60" s="74">
        <v>1.02179</v>
      </c>
      <c r="K60" s="74">
        <v>0.59052819999999995</v>
      </c>
      <c r="L60" s="74">
        <v>1.004208</v>
      </c>
      <c r="M60" s="74">
        <v>0.74255559999999998</v>
      </c>
      <c r="N60" s="74">
        <v>5.6415609999999994</v>
      </c>
      <c r="O60" s="74">
        <v>5.7429129999999997</v>
      </c>
      <c r="P60" s="74">
        <v>7.2549129999999993</v>
      </c>
      <c r="Q60" s="74">
        <v>8.7089979999999994</v>
      </c>
      <c r="R60" s="74">
        <v>10.086040000000001</v>
      </c>
      <c r="S60" s="74">
        <v>7.7671619999999999</v>
      </c>
      <c r="T60" s="74">
        <v>8.3307540000000007</v>
      </c>
      <c r="U60" s="74">
        <v>9.0449159999999988</v>
      </c>
      <c r="V60" s="74">
        <v>4.6196942012906641</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0</v>
      </c>
      <c r="E61" s="74">
        <v>0</v>
      </c>
      <c r="F61" s="74">
        <v>0</v>
      </c>
      <c r="G61" s="74">
        <v>0</v>
      </c>
      <c r="H61" s="74">
        <v>0</v>
      </c>
      <c r="I61" s="74">
        <v>0</v>
      </c>
      <c r="J61" s="74">
        <v>0</v>
      </c>
      <c r="K61" s="74">
        <v>0</v>
      </c>
      <c r="L61" s="74">
        <v>0</v>
      </c>
      <c r="M61" s="74">
        <v>0</v>
      </c>
      <c r="N61" s="74">
        <v>0</v>
      </c>
      <c r="O61" s="74">
        <v>0</v>
      </c>
      <c r="P61" s="74">
        <v>0</v>
      </c>
      <c r="Q61" s="74">
        <v>0</v>
      </c>
      <c r="R61" s="74">
        <v>0</v>
      </c>
      <c r="S61" s="74">
        <v>0</v>
      </c>
      <c r="T61" s="74">
        <v>0</v>
      </c>
      <c r="U61" s="74">
        <v>0</v>
      </c>
      <c r="V61" s="74">
        <v>0</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3.628412</v>
      </c>
      <c r="E62" s="74">
        <v>3.4345270000000001</v>
      </c>
      <c r="F62" s="74">
        <v>2.3724229999999999</v>
      </c>
      <c r="G62" s="74">
        <v>1.5990150000000001</v>
      </c>
      <c r="H62" s="74">
        <v>2.5950709999999999</v>
      </c>
      <c r="I62" s="74">
        <v>3.9235000000000002</v>
      </c>
      <c r="J62" s="74">
        <v>3.960785</v>
      </c>
      <c r="K62" s="74">
        <v>3.9543939999999997</v>
      </c>
      <c r="L62" s="74">
        <v>4.4593459999999991</v>
      </c>
      <c r="M62" s="74">
        <v>2.557785</v>
      </c>
      <c r="N62" s="74">
        <v>3.1170680000000002</v>
      </c>
      <c r="O62" s="74">
        <v>4.5775940000000004</v>
      </c>
      <c r="P62" s="74">
        <v>5.452083</v>
      </c>
      <c r="Q62" s="74">
        <v>6.113156</v>
      </c>
      <c r="R62" s="74">
        <v>4.5718879999999995</v>
      </c>
      <c r="S62" s="74">
        <v>4.1433390000000001</v>
      </c>
      <c r="T62" s="74">
        <v>5.1543919999999996</v>
      </c>
      <c r="U62" s="74">
        <v>5.5962579999999997</v>
      </c>
      <c r="V62" s="74">
        <v>2.858290848862111</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9.5437060000000002</v>
      </c>
      <c r="E63" s="74">
        <v>6.8572790000000001</v>
      </c>
      <c r="F63" s="74">
        <v>7.6367719999999997</v>
      </c>
      <c r="G63" s="74">
        <v>8.2038809999999991</v>
      </c>
      <c r="H63" s="74">
        <v>6.8414630000000001</v>
      </c>
      <c r="I63" s="74">
        <v>7.3023810000000005</v>
      </c>
      <c r="J63" s="74">
        <v>9.0601939999999992</v>
      </c>
      <c r="K63" s="74">
        <v>11.072190000000001</v>
      </c>
      <c r="L63" s="74">
        <v>12.16009</v>
      </c>
      <c r="M63" s="74">
        <v>7.3181970000000005</v>
      </c>
      <c r="N63" s="74">
        <v>10.53219</v>
      </c>
      <c r="O63" s="74">
        <v>11.97143</v>
      </c>
      <c r="P63" s="74">
        <v>11.80311</v>
      </c>
      <c r="Q63" s="74">
        <v>11.10834</v>
      </c>
      <c r="R63" s="74">
        <v>11.04214</v>
      </c>
      <c r="S63" s="74">
        <v>10.868919999999999</v>
      </c>
      <c r="T63" s="74">
        <v>14.30409</v>
      </c>
      <c r="U63" s="74">
        <v>15.487909999999999</v>
      </c>
      <c r="V63" s="74">
        <v>7.9104557761632819</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111.23483827</v>
      </c>
      <c r="E64" s="71">
        <v>115.18759298000001</v>
      </c>
      <c r="F64" s="71">
        <v>124.1142557</v>
      </c>
      <c r="G64" s="71">
        <v>145.96135964000001</v>
      </c>
      <c r="H64" s="71">
        <v>148.33857724000001</v>
      </c>
      <c r="I64" s="71">
        <v>155.14146697999999</v>
      </c>
      <c r="J64" s="71">
        <v>160.02747138000001</v>
      </c>
      <c r="K64" s="71">
        <v>169.83952148</v>
      </c>
      <c r="L64" s="71">
        <v>178.67334183</v>
      </c>
      <c r="M64" s="71">
        <v>180.04876202</v>
      </c>
      <c r="N64" s="71">
        <v>188.60762362</v>
      </c>
      <c r="O64" s="71">
        <v>195.50078508999999</v>
      </c>
      <c r="P64" s="71">
        <v>186.66506546000002</v>
      </c>
      <c r="Q64" s="71">
        <v>169.13754073999999</v>
      </c>
      <c r="R64" s="71">
        <v>181.0008306</v>
      </c>
      <c r="S64" s="71">
        <v>184.17361188999999</v>
      </c>
      <c r="T64" s="71">
        <v>180.83292781</v>
      </c>
      <c r="U64" s="71">
        <v>180.06673892999999</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268.22000000000003</v>
      </c>
      <c r="E65" s="71">
        <v>252.88</v>
      </c>
      <c r="F65" s="71">
        <v>264.07000000000005</v>
      </c>
      <c r="G65" s="71">
        <v>300.94</v>
      </c>
      <c r="H65" s="71">
        <v>322.77</v>
      </c>
      <c r="I65" s="71">
        <v>332.23999999999995</v>
      </c>
      <c r="J65" s="71">
        <v>320.5</v>
      </c>
      <c r="K65" s="71">
        <v>325.56</v>
      </c>
      <c r="L65" s="71">
        <v>326.01000000000005</v>
      </c>
      <c r="M65" s="71">
        <v>314.64999999999998</v>
      </c>
      <c r="N65" s="71">
        <v>313.73</v>
      </c>
      <c r="O65" s="71">
        <v>315.77</v>
      </c>
      <c r="P65" s="71">
        <v>294.51</v>
      </c>
      <c r="Q65" s="71">
        <v>263.72000000000003</v>
      </c>
      <c r="R65" s="71">
        <v>272.90999999999997</v>
      </c>
      <c r="S65" s="71">
        <v>295.83999999999997</v>
      </c>
      <c r="T65" s="71">
        <v>279.52999999999997</v>
      </c>
      <c r="U65" s="71">
        <v>259.14</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63.72</v>
      </c>
      <c r="E66" s="71">
        <v>58.87</v>
      </c>
      <c r="F66" s="71">
        <v>66.680000000000007</v>
      </c>
      <c r="G66" s="71">
        <v>74.959999999999994</v>
      </c>
      <c r="H66" s="71">
        <v>89.95</v>
      </c>
      <c r="I66" s="71">
        <v>93.009999999999991</v>
      </c>
      <c r="J66" s="71">
        <v>91.02000000000001</v>
      </c>
      <c r="K66" s="71">
        <v>92.63000000000001</v>
      </c>
      <c r="L66" s="71">
        <v>94.039999999999992</v>
      </c>
      <c r="M66" s="71">
        <v>88.65</v>
      </c>
      <c r="N66" s="71">
        <v>89.38</v>
      </c>
      <c r="O66" s="71">
        <v>90.649999999999991</v>
      </c>
      <c r="P66" s="71">
        <v>81.44</v>
      </c>
      <c r="Q66" s="71">
        <v>69.8</v>
      </c>
      <c r="R66" s="71">
        <v>76.45</v>
      </c>
      <c r="S66" s="71">
        <v>82.18</v>
      </c>
      <c r="T66" s="71">
        <v>80.339999999999989</v>
      </c>
      <c r="U66" s="71">
        <v>76.09</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107.25999999999999</v>
      </c>
      <c r="E67" s="75">
        <v>101.61</v>
      </c>
      <c r="F67" s="75">
        <v>106.87</v>
      </c>
      <c r="G67" s="75">
        <v>122.49</v>
      </c>
      <c r="H67" s="75">
        <v>138.43</v>
      </c>
      <c r="I67" s="75">
        <v>131.59</v>
      </c>
      <c r="J67" s="75">
        <v>121.78</v>
      </c>
      <c r="K67" s="75">
        <v>122.82</v>
      </c>
      <c r="L67" s="75">
        <v>123.63000000000001</v>
      </c>
      <c r="M67" s="75">
        <v>134.55000000000001</v>
      </c>
      <c r="N67" s="75">
        <v>141.19</v>
      </c>
      <c r="O67" s="75">
        <v>145.84</v>
      </c>
      <c r="P67" s="75">
        <v>119.25</v>
      </c>
      <c r="Q67" s="75">
        <v>120.96</v>
      </c>
      <c r="R67" s="75">
        <v>125.44</v>
      </c>
      <c r="S67" s="75">
        <v>132.81</v>
      </c>
      <c r="T67" s="75">
        <v>128.11000000000001</v>
      </c>
      <c r="U67" s="75">
        <v>122.59</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4B00-000000000000}"/>
  </hyperlinks>
  <pageMargins left="0.18" right="0.25" top="0.75" bottom="0.75" header="0.3" footer="0.3"/>
  <pageSetup paperSize="9" scale="27"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Hoja72">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275.53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270</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172.67938837999998</v>
      </c>
      <c r="E4" s="66">
        <v>180.47775114999999</v>
      </c>
      <c r="F4" s="66">
        <v>190.97426965</v>
      </c>
      <c r="G4" s="66">
        <v>204.65631796</v>
      </c>
      <c r="H4" s="66">
        <v>204.26362474000001</v>
      </c>
      <c r="I4" s="66">
        <v>204.32106056000001</v>
      </c>
      <c r="J4" s="66">
        <v>208.35476579000002</v>
      </c>
      <c r="K4" s="66">
        <v>217.50007884999999</v>
      </c>
      <c r="L4" s="66">
        <v>221.79551613000001</v>
      </c>
      <c r="M4" s="66">
        <v>238.03224449999999</v>
      </c>
      <c r="N4" s="66">
        <v>237.50781836000002</v>
      </c>
      <c r="O4" s="66">
        <v>245.48277290000001</v>
      </c>
      <c r="P4" s="66">
        <v>267.32236628000004</v>
      </c>
      <c r="Q4" s="66">
        <v>273.35137691</v>
      </c>
      <c r="R4" s="66">
        <v>269.10081809000002</v>
      </c>
      <c r="S4" s="66">
        <v>263.58848460000002</v>
      </c>
      <c r="T4" s="66">
        <v>271.32494665000002</v>
      </c>
      <c r="U4" s="66">
        <v>275.53364207999999</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85.243247499999995</v>
      </c>
      <c r="E5" s="74">
        <v>84.366687499999998</v>
      </c>
      <c r="F5" s="74">
        <v>82.916823399999998</v>
      </c>
      <c r="G5" s="74">
        <v>92.148902199999995</v>
      </c>
      <c r="H5" s="74">
        <v>86.752006299999991</v>
      </c>
      <c r="I5" s="74">
        <v>79.54658839999999</v>
      </c>
      <c r="J5" s="74">
        <v>76.470995700000003</v>
      </c>
      <c r="K5" s="74">
        <v>86.553445199999999</v>
      </c>
      <c r="L5" s="74">
        <v>89.03425750000001</v>
      </c>
      <c r="M5" s="74">
        <v>88.760467699999992</v>
      </c>
      <c r="N5" s="74">
        <v>78.786235700000006</v>
      </c>
      <c r="O5" s="74">
        <v>74.612153399999997</v>
      </c>
      <c r="P5" s="74">
        <v>85.924895289999995</v>
      </c>
      <c r="Q5" s="74">
        <v>85.816378849999992</v>
      </c>
      <c r="R5" s="74">
        <v>83.533111329999997</v>
      </c>
      <c r="S5" s="74">
        <v>76.153504190000007</v>
      </c>
      <c r="T5" s="74">
        <v>80.868083920000004</v>
      </c>
      <c r="U5" s="74">
        <v>83.02670067999999</v>
      </c>
      <c r="V5" s="74">
        <v>30.133053827196012</v>
      </c>
      <c r="AD5" s="113"/>
      <c r="AE5" s="113"/>
      <c r="AO5" s="114" t="s">
        <v>320</v>
      </c>
      <c r="AP5" s="115">
        <f t="shared" ref="AP5:BF5" si="0">+E4/D4-1</f>
        <v>4.5160935784871237E-2</v>
      </c>
      <c r="AQ5" s="115">
        <f t="shared" si="0"/>
        <v>5.8159625954536942E-2</v>
      </c>
      <c r="AR5" s="115">
        <f t="shared" si="0"/>
        <v>7.1643412146962016E-2</v>
      </c>
      <c r="AS5" s="115">
        <f t="shared" si="0"/>
        <v>-1.9187935359842312E-3</v>
      </c>
      <c r="AT5" s="115">
        <f t="shared" si="0"/>
        <v>2.8118476832617034E-4</v>
      </c>
      <c r="AU5" s="115">
        <f t="shared" si="0"/>
        <v>1.9741994383469352E-2</v>
      </c>
      <c r="AV5" s="115">
        <f t="shared" si="0"/>
        <v>4.3892987162182262E-2</v>
      </c>
      <c r="AW5" s="115">
        <f t="shared" si="0"/>
        <v>1.9749129759913275E-2</v>
      </c>
      <c r="AX5" s="115">
        <f t="shared" si="0"/>
        <v>7.3205845876898712E-2</v>
      </c>
      <c r="AY5" s="115">
        <f t="shared" si="0"/>
        <v>-2.2031726882278946E-3</v>
      </c>
      <c r="AZ5" s="115">
        <f t="shared" si="0"/>
        <v>3.3577650601430031E-2</v>
      </c>
      <c r="BA5" s="115">
        <f t="shared" si="0"/>
        <v>8.8965890037817852E-2</v>
      </c>
      <c r="BB5" s="115">
        <f t="shared" si="0"/>
        <v>2.2553334065900987E-2</v>
      </c>
      <c r="BC5" s="115">
        <f t="shared" si="0"/>
        <v>-1.5549798461046205E-2</v>
      </c>
      <c r="BD5" s="115">
        <f t="shared" si="0"/>
        <v>-2.0484268792361759E-2</v>
      </c>
      <c r="BE5" s="115">
        <f t="shared" si="0"/>
        <v>2.9350531233335975E-2</v>
      </c>
      <c r="BF5" s="115">
        <f t="shared" si="0"/>
        <v>1.5511641970131995E-2</v>
      </c>
    </row>
    <row r="6" spans="1:58" s="105" customFormat="1" ht="22.5" customHeight="1" x14ac:dyDescent="0.25">
      <c r="B6" s="111"/>
      <c r="C6" s="72" t="s">
        <v>0</v>
      </c>
      <c r="D6" s="74">
        <v>83.83658641000001</v>
      </c>
      <c r="E6" s="74">
        <v>92.322205499999995</v>
      </c>
      <c r="F6" s="74">
        <v>104.20973775</v>
      </c>
      <c r="G6" s="74">
        <v>110.01214531000001</v>
      </c>
      <c r="H6" s="74">
        <v>115.40967325999999</v>
      </c>
      <c r="I6" s="74">
        <v>122.14911866</v>
      </c>
      <c r="J6" s="74">
        <v>129.20328891</v>
      </c>
      <c r="K6" s="74">
        <v>128.35260103000002</v>
      </c>
      <c r="L6" s="74">
        <v>129.30060189</v>
      </c>
      <c r="M6" s="74">
        <v>145.90236457</v>
      </c>
      <c r="N6" s="74">
        <v>155.30956578000001</v>
      </c>
      <c r="O6" s="74">
        <v>166.35855545999999</v>
      </c>
      <c r="P6" s="74">
        <v>176.67525434000001</v>
      </c>
      <c r="Q6" s="74">
        <v>182.78333884</v>
      </c>
      <c r="R6" s="74">
        <v>181.39247392999999</v>
      </c>
      <c r="S6" s="74">
        <v>183.26887025000002</v>
      </c>
      <c r="T6" s="74">
        <v>187.47173326000001</v>
      </c>
      <c r="U6" s="74">
        <v>189.41127077000002</v>
      </c>
      <c r="V6" s="74">
        <v>68.74342796768363</v>
      </c>
      <c r="AI6" s="23"/>
      <c r="AO6" s="114" t="s">
        <v>319</v>
      </c>
      <c r="AP6" s="115">
        <f t="shared" ref="AP6:BF6" si="1">+E64/D64-1</f>
        <v>7.7974626660793467E-2</v>
      </c>
      <c r="AQ6" s="115">
        <f t="shared" si="1"/>
        <v>7.0192371274426346E-2</v>
      </c>
      <c r="AR6" s="115">
        <f t="shared" si="1"/>
        <v>1.8929760079765545E-2</v>
      </c>
      <c r="AS6" s="115">
        <f t="shared" si="1"/>
        <v>3.8083779147101815E-2</v>
      </c>
      <c r="AT6" s="115">
        <f t="shared" si="1"/>
        <v>-1.1181443213020503E-2</v>
      </c>
      <c r="AU6" s="115">
        <f t="shared" si="1"/>
        <v>3.1148825376573486E-2</v>
      </c>
      <c r="AV6" s="115">
        <f t="shared" si="1"/>
        <v>1.288436582406649E-2</v>
      </c>
      <c r="AW6" s="115">
        <f t="shared" si="1"/>
        <v>4.3328134663943585E-2</v>
      </c>
      <c r="AX6" s="115">
        <f t="shared" si="1"/>
        <v>4.5987488551880729E-2</v>
      </c>
      <c r="AY6" s="115">
        <f t="shared" si="1"/>
        <v>-9.5361532896709456E-3</v>
      </c>
      <c r="AZ6" s="115">
        <f t="shared" si="1"/>
        <v>5.6167108577971359E-3</v>
      </c>
      <c r="BA6" s="115">
        <f t="shared" si="1"/>
        <v>4.1951999024536724E-2</v>
      </c>
      <c r="BB6" s="115">
        <f t="shared" si="1"/>
        <v>2.0762064242323408E-2</v>
      </c>
      <c r="BC6" s="115">
        <f t="shared" si="1"/>
        <v>-1.3481230121556442E-2</v>
      </c>
      <c r="BD6" s="115">
        <f t="shared" si="1"/>
        <v>-2.0354079981354301E-2</v>
      </c>
      <c r="BE6" s="115">
        <f t="shared" si="1"/>
        <v>3.8930385419237323E-2</v>
      </c>
      <c r="BF6" s="115">
        <f t="shared" si="1"/>
        <v>1.5329910088953014E-2</v>
      </c>
    </row>
    <row r="7" spans="1:58" s="23" customFormat="1" ht="22.5" customHeight="1" x14ac:dyDescent="0.25">
      <c r="B7" s="72"/>
      <c r="C7" s="72" t="s">
        <v>5</v>
      </c>
      <c r="D7" s="74">
        <v>1.6826235999999999</v>
      </c>
      <c r="E7" s="74">
        <v>1.6471034999999998</v>
      </c>
      <c r="F7" s="74">
        <v>1.7353805</v>
      </c>
      <c r="G7" s="74">
        <v>1.6165995</v>
      </c>
      <c r="H7" s="74">
        <v>1.191225</v>
      </c>
      <c r="I7" s="74">
        <v>1.4881238000000001</v>
      </c>
      <c r="J7" s="74">
        <v>1.463041</v>
      </c>
      <c r="K7" s="74">
        <v>1.127059</v>
      </c>
      <c r="L7" s="74">
        <v>1.1567638</v>
      </c>
      <c r="M7" s="74">
        <v>0.96836650000000002</v>
      </c>
      <c r="N7" s="74">
        <v>1.1414450999999999</v>
      </c>
      <c r="O7" s="74">
        <v>1.0518241000000002</v>
      </c>
      <c r="P7" s="74">
        <v>1.2896567000000001</v>
      </c>
      <c r="Q7" s="74">
        <v>1.1904798400000001</v>
      </c>
      <c r="R7" s="74">
        <v>0.99589223000000004</v>
      </c>
      <c r="S7" s="74">
        <v>0.99035733999999997</v>
      </c>
      <c r="T7" s="74">
        <v>0.96259574000000003</v>
      </c>
      <c r="U7" s="74">
        <v>0.96259574000000003</v>
      </c>
      <c r="V7" s="74">
        <v>0.34935688169813928</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8.5218160000000001E-2</v>
      </c>
      <c r="K8" s="74">
        <v>0.48133927999999998</v>
      </c>
      <c r="L8" s="74">
        <v>1.18471488</v>
      </c>
      <c r="M8" s="74">
        <v>1.16543003</v>
      </c>
      <c r="N8" s="74">
        <v>0.75940587999999998</v>
      </c>
      <c r="O8" s="74">
        <v>1.7252117200000001</v>
      </c>
      <c r="P8" s="74">
        <v>1.9581059199999999</v>
      </c>
      <c r="Q8" s="74">
        <v>1.9416324899999999</v>
      </c>
      <c r="R8" s="74">
        <v>1.52975722</v>
      </c>
      <c r="S8" s="74">
        <v>1.5089087400000001</v>
      </c>
      <c r="T8" s="74">
        <v>0.84298997999999992</v>
      </c>
      <c r="U8" s="74">
        <v>0.84298997999999992</v>
      </c>
      <c r="V8" s="74">
        <v>0.30594811349941847</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1.3845999999999998</v>
      </c>
      <c r="E9" s="74">
        <v>1.5708759999999999</v>
      </c>
      <c r="F9" s="74">
        <v>1.5468820000000001</v>
      </c>
      <c r="G9" s="74">
        <v>0.43025799999999997</v>
      </c>
      <c r="H9" s="74">
        <v>0.62203799999999998</v>
      </c>
      <c r="I9" s="74">
        <v>0.81923599999999996</v>
      </c>
      <c r="J9" s="74">
        <v>1.036988</v>
      </c>
      <c r="K9" s="74">
        <v>1.0704420000000001</v>
      </c>
      <c r="L9" s="74">
        <v>1.2540519999999999</v>
      </c>
      <c r="M9" s="74">
        <v>1.192132</v>
      </c>
      <c r="N9" s="74">
        <v>1.21174</v>
      </c>
      <c r="O9" s="74">
        <v>1.4122059999999999</v>
      </c>
      <c r="P9" s="74">
        <v>1.294386</v>
      </c>
      <c r="Q9" s="74">
        <v>1.3557900000000001</v>
      </c>
      <c r="R9" s="74">
        <v>1.3651019899999999</v>
      </c>
      <c r="S9" s="74">
        <v>1.3662898299999999</v>
      </c>
      <c r="T9" s="74">
        <v>0.8762546200000001</v>
      </c>
      <c r="U9" s="74">
        <v>0.97754211999999996</v>
      </c>
      <c r="V9" s="74">
        <v>0.35478140259771795</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0.58427487</v>
      </c>
      <c r="E10" s="74">
        <v>0.58016665000000001</v>
      </c>
      <c r="F10" s="74">
        <v>0.611456</v>
      </c>
      <c r="G10" s="74">
        <v>0.61998294999999992</v>
      </c>
      <c r="H10" s="74">
        <v>0.62055619000000006</v>
      </c>
      <c r="I10" s="74">
        <v>0.62148769999999998</v>
      </c>
      <c r="J10" s="74">
        <v>0.50760402000000004</v>
      </c>
      <c r="K10" s="74">
        <v>0.51074233999999996</v>
      </c>
      <c r="L10" s="74">
        <v>0.51038406000000003</v>
      </c>
      <c r="M10" s="74">
        <v>0.51906370000000002</v>
      </c>
      <c r="N10" s="74">
        <v>0.51029790000000008</v>
      </c>
      <c r="O10" s="74">
        <v>0.51314022000000004</v>
      </c>
      <c r="P10" s="74">
        <v>0.51778349000000001</v>
      </c>
      <c r="Q10" s="74">
        <v>0.50885910999999995</v>
      </c>
      <c r="R10" s="74">
        <v>0.51295930999999995</v>
      </c>
      <c r="S10" s="74">
        <v>0.51997715</v>
      </c>
      <c r="T10" s="74">
        <v>0.51997715</v>
      </c>
      <c r="U10" s="74">
        <v>0.51997715</v>
      </c>
      <c r="V10" s="74">
        <v>0.18871639269698579</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6.1059999999999994E-3</v>
      </c>
      <c r="E11" s="74">
        <v>1.0749999999999999E-2</v>
      </c>
      <c r="F11" s="74">
        <v>1.2298E-2</v>
      </c>
      <c r="G11" s="74">
        <v>1.6856000000000003E-2</v>
      </c>
      <c r="H11" s="74">
        <v>1.9350000000000003E-2</v>
      </c>
      <c r="I11" s="74">
        <v>1.4018000000000001E-2</v>
      </c>
      <c r="J11" s="74">
        <v>1.8661999999999998E-2</v>
      </c>
      <c r="K11" s="74">
        <v>1.7801999999999998E-2</v>
      </c>
      <c r="L11" s="74">
        <v>3.2335999999999997E-2</v>
      </c>
      <c r="M11" s="74">
        <v>3.0787999999999999E-2</v>
      </c>
      <c r="N11" s="74">
        <v>1.9091999999999998E-2</v>
      </c>
      <c r="O11" s="74">
        <v>2.1844000000000002E-2</v>
      </c>
      <c r="P11" s="74">
        <v>3.382458E-2</v>
      </c>
      <c r="Q11" s="74">
        <v>7.377011E-2</v>
      </c>
      <c r="R11" s="74">
        <v>8.346025E-2</v>
      </c>
      <c r="S11" s="74">
        <v>9.2515279999999991E-2</v>
      </c>
      <c r="T11" s="74">
        <v>9.5250149999999992E-2</v>
      </c>
      <c r="U11" s="74">
        <v>0.10450381</v>
      </c>
      <c r="V11" s="74">
        <v>3.7927785954231234E-2</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-5.8050000000008595E-2</v>
      </c>
      <c r="E12" s="70">
        <v>-2.0037999999999556E-2</v>
      </c>
      <c r="F12" s="70">
        <v>-5.8307999999982485E-2</v>
      </c>
      <c r="G12" s="70">
        <v>-0.18842600000002108</v>
      </c>
      <c r="H12" s="70">
        <v>-0.35122400999998149</v>
      </c>
      <c r="I12" s="70">
        <v>-0.31751199999996516</v>
      </c>
      <c r="J12" s="70">
        <v>-0.43103200000001607</v>
      </c>
      <c r="K12" s="70">
        <v>-0.61335200000002033</v>
      </c>
      <c r="L12" s="70">
        <v>-0.67759399999999914</v>
      </c>
      <c r="M12" s="70">
        <v>-0.50636800000000903</v>
      </c>
      <c r="N12" s="70">
        <v>-0.22996400000002382</v>
      </c>
      <c r="O12" s="70">
        <v>-0.21216199999997798</v>
      </c>
      <c r="P12" s="70">
        <v>-0.37154003999995666</v>
      </c>
      <c r="Q12" s="70">
        <v>-0.31887233000003334</v>
      </c>
      <c r="R12" s="70">
        <v>-0.31193816999996216</v>
      </c>
      <c r="S12" s="70">
        <v>-0.31193817999997009</v>
      </c>
      <c r="T12" s="70">
        <v>-0.311938170000019</v>
      </c>
      <c r="U12" s="70">
        <v>-0.311938170000019</v>
      </c>
      <c r="V12" s="70">
        <v>-0.1132123713261298</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126.73525257999999</v>
      </c>
      <c r="E13" s="71">
        <v>140.38680160999999</v>
      </c>
      <c r="F13" s="71">
        <v>151.91321723000001</v>
      </c>
      <c r="G13" s="71">
        <v>152.84588352999998</v>
      </c>
      <c r="H13" s="71">
        <v>160.51184184000002</v>
      </c>
      <c r="I13" s="71">
        <v>157.59735024</v>
      </c>
      <c r="J13" s="71">
        <v>162.56541075000001</v>
      </c>
      <c r="K13" s="71">
        <v>164.07512842</v>
      </c>
      <c r="L13" s="71">
        <v>170.43929222999998</v>
      </c>
      <c r="M13" s="71">
        <v>181.58540528999998</v>
      </c>
      <c r="N13" s="71">
        <v>181.59789565</v>
      </c>
      <c r="O13" s="71">
        <v>188.60115666000002</v>
      </c>
      <c r="P13" s="71">
        <v>195.04560222999999</v>
      </c>
      <c r="Q13" s="71">
        <v>201.08333119999998</v>
      </c>
      <c r="R13" s="71">
        <v>199.27632645</v>
      </c>
      <c r="S13" s="71">
        <v>194.72181573</v>
      </c>
      <c r="T13" s="71">
        <v>203.82517095999998</v>
      </c>
      <c r="U13" s="71">
        <v>206.77988217000001</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67.258788600000003</v>
      </c>
      <c r="E14" s="74">
        <v>72.596701199999998</v>
      </c>
      <c r="F14" s="74">
        <v>73.702718900000008</v>
      </c>
      <c r="G14" s="74">
        <v>73.501240499999994</v>
      </c>
      <c r="H14" s="74">
        <v>74.450124299999999</v>
      </c>
      <c r="I14" s="74">
        <v>65.022215500000001</v>
      </c>
      <c r="J14" s="74">
        <v>57.3075288</v>
      </c>
      <c r="K14" s="74">
        <v>60.926790500000003</v>
      </c>
      <c r="L14" s="74">
        <v>62.421462300000002</v>
      </c>
      <c r="M14" s="74">
        <v>67.4313614</v>
      </c>
      <c r="N14" s="74">
        <v>66.9171324</v>
      </c>
      <c r="O14" s="74">
        <v>64.825433900000007</v>
      </c>
      <c r="P14" s="74">
        <v>68.644495590000005</v>
      </c>
      <c r="Q14" s="74">
        <v>70.92504575000001</v>
      </c>
      <c r="R14" s="74">
        <v>69.656923390000003</v>
      </c>
      <c r="S14" s="74">
        <v>63.605227370000001</v>
      </c>
      <c r="T14" s="74">
        <v>67.01455326</v>
      </c>
      <c r="U14" s="74">
        <v>68.710782139999992</v>
      </c>
      <c r="V14" s="74">
        <v>33.228949266694514</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46.200885880000001</v>
      </c>
      <c r="E15" s="74">
        <v>53.592627950000001</v>
      </c>
      <c r="F15" s="74">
        <v>63.245263059999999</v>
      </c>
      <c r="G15" s="74">
        <v>63.817979899999997</v>
      </c>
      <c r="H15" s="74">
        <v>69.786541319999998</v>
      </c>
      <c r="I15" s="74">
        <v>75.179886759999988</v>
      </c>
      <c r="J15" s="74">
        <v>87.566771970000005</v>
      </c>
      <c r="K15" s="74">
        <v>84.769919360000003</v>
      </c>
      <c r="L15" s="74">
        <v>88.942208149999999</v>
      </c>
      <c r="M15" s="74">
        <v>93.551864219999999</v>
      </c>
      <c r="N15" s="74">
        <v>94.913027010000008</v>
      </c>
      <c r="O15" s="74">
        <v>101.45072749000001</v>
      </c>
      <c r="P15" s="74">
        <v>102.56937084</v>
      </c>
      <c r="Q15" s="74">
        <v>106.1149142</v>
      </c>
      <c r="R15" s="74">
        <v>105.307288</v>
      </c>
      <c r="S15" s="74">
        <v>106.39601424</v>
      </c>
      <c r="T15" s="74">
        <v>110.69143509</v>
      </c>
      <c r="U15" s="74">
        <v>111.36251418000001</v>
      </c>
      <c r="V15" s="74">
        <v>53.855584504321129</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1.0467210500000002</v>
      </c>
      <c r="E16" s="74">
        <v>0.99198472000000004</v>
      </c>
      <c r="F16" s="74">
        <v>1.0620585900000001</v>
      </c>
      <c r="G16" s="74">
        <v>0.77959847000000004</v>
      </c>
      <c r="H16" s="74">
        <v>0.84823378000000005</v>
      </c>
      <c r="I16" s="74">
        <v>0.77722925999999992</v>
      </c>
      <c r="J16" s="74">
        <v>0.89716887000000001</v>
      </c>
      <c r="K16" s="74">
        <v>0.72703887999999994</v>
      </c>
      <c r="L16" s="74">
        <v>0.96377421000000008</v>
      </c>
      <c r="M16" s="74">
        <v>1.0557475300000001</v>
      </c>
      <c r="N16" s="74">
        <v>1.1099803400000001</v>
      </c>
      <c r="O16" s="74">
        <v>1.0976835900000002</v>
      </c>
      <c r="P16" s="74">
        <v>1.2006441400000001</v>
      </c>
      <c r="Q16" s="74">
        <v>1.2908604499999998</v>
      </c>
      <c r="R16" s="74">
        <v>1.3281187800000001</v>
      </c>
      <c r="S16" s="74">
        <v>1.33350558</v>
      </c>
      <c r="T16" s="74">
        <v>1.2906273399999999</v>
      </c>
      <c r="U16" s="74">
        <v>1.2863350900000001</v>
      </c>
      <c r="V16" s="74">
        <v>0.62207941918762921</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11.649904000000001</v>
      </c>
      <c r="E17" s="74">
        <v>12.627981999999999</v>
      </c>
      <c r="F17" s="74">
        <v>13.29388</v>
      </c>
      <c r="G17" s="74">
        <v>14.129455999999999</v>
      </c>
      <c r="H17" s="74">
        <v>14.809286</v>
      </c>
      <c r="I17" s="74">
        <v>16.001073999999999</v>
      </c>
      <c r="J17" s="74">
        <v>16.293388</v>
      </c>
      <c r="K17" s="74">
        <v>17.148572000000001</v>
      </c>
      <c r="L17" s="74">
        <v>17.609016</v>
      </c>
      <c r="M17" s="74">
        <v>19.041346000000001</v>
      </c>
      <c r="N17" s="74">
        <v>18.152622000000001</v>
      </c>
      <c r="O17" s="74">
        <v>20.72213</v>
      </c>
      <c r="P17" s="74">
        <v>22.124381160000002</v>
      </c>
      <c r="Q17" s="74">
        <v>22.250090710000002</v>
      </c>
      <c r="R17" s="74">
        <v>22.477475999999999</v>
      </c>
      <c r="S17" s="74">
        <v>22.873530419999998</v>
      </c>
      <c r="T17" s="74">
        <v>24.315017149999999</v>
      </c>
      <c r="U17" s="74">
        <v>24.906712630000001</v>
      </c>
      <c r="V17" s="74">
        <v>12.045036668278705</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v>
      </c>
      <c r="E18" s="74">
        <v>0</v>
      </c>
      <c r="F18" s="74">
        <v>0</v>
      </c>
      <c r="G18" s="74">
        <v>0</v>
      </c>
      <c r="H18" s="74">
        <v>0</v>
      </c>
      <c r="I18" s="74">
        <v>0</v>
      </c>
      <c r="J18" s="74">
        <v>0</v>
      </c>
      <c r="K18" s="74">
        <v>0</v>
      </c>
      <c r="L18" s="74">
        <v>0</v>
      </c>
      <c r="M18" s="74">
        <v>0</v>
      </c>
      <c r="N18" s="74">
        <v>0</v>
      </c>
      <c r="O18" s="74">
        <v>0</v>
      </c>
      <c r="P18" s="74">
        <v>0</v>
      </c>
      <c r="Q18" s="74">
        <v>0</v>
      </c>
      <c r="R18" s="74">
        <v>0</v>
      </c>
      <c r="S18" s="74">
        <v>0</v>
      </c>
      <c r="T18" s="74">
        <v>0</v>
      </c>
      <c r="U18" s="74">
        <v>0</v>
      </c>
      <c r="V18" s="74">
        <v>0</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0.57895306000000002</v>
      </c>
      <c r="E19" s="74">
        <v>0.57750575000000004</v>
      </c>
      <c r="F19" s="74">
        <v>0.60929668000000003</v>
      </c>
      <c r="G19" s="74">
        <v>0.61760866000000003</v>
      </c>
      <c r="H19" s="74">
        <v>0.61765643000000003</v>
      </c>
      <c r="I19" s="74">
        <v>0.61694472</v>
      </c>
      <c r="J19" s="74">
        <v>0.50055311000000002</v>
      </c>
      <c r="K19" s="74">
        <v>0.50280767999999998</v>
      </c>
      <c r="L19" s="74">
        <v>0.50283157000000001</v>
      </c>
      <c r="M19" s="74">
        <v>0.50508613999999996</v>
      </c>
      <c r="N19" s="74">
        <v>0.50513390999999996</v>
      </c>
      <c r="O19" s="74">
        <v>0.50518167999999997</v>
      </c>
      <c r="P19" s="74">
        <v>0.50671050000000006</v>
      </c>
      <c r="Q19" s="74">
        <v>0.50242007999999994</v>
      </c>
      <c r="R19" s="74">
        <v>0.50652028000000004</v>
      </c>
      <c r="S19" s="74">
        <v>0.5135381200000001</v>
      </c>
      <c r="T19" s="74">
        <v>0.5135381200000001</v>
      </c>
      <c r="U19" s="74">
        <v>0.5135381200000001</v>
      </c>
      <c r="V19" s="74">
        <v>0.24835013668196448</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15.315567999999999</v>
      </c>
      <c r="E20" s="71">
        <v>16.570651999999999</v>
      </c>
      <c r="F20" s="71">
        <v>17.542795999999999</v>
      </c>
      <c r="G20" s="71">
        <v>18.449580000000001</v>
      </c>
      <c r="H20" s="71">
        <v>19.03782</v>
      </c>
      <c r="I20" s="71">
        <v>20.034473999999999</v>
      </c>
      <c r="J20" s="71">
        <v>20.644472</v>
      </c>
      <c r="K20" s="71">
        <v>21.867736000000001</v>
      </c>
      <c r="L20" s="71">
        <v>22.569324000000002</v>
      </c>
      <c r="M20" s="71">
        <v>23.616374</v>
      </c>
      <c r="N20" s="71">
        <v>24.134437999999999</v>
      </c>
      <c r="O20" s="71">
        <v>24.862083999999999</v>
      </c>
      <c r="P20" s="71">
        <v>26.486609550000001</v>
      </c>
      <c r="Q20" s="71">
        <v>26.604183850000002</v>
      </c>
      <c r="R20" s="71">
        <v>27.65499282</v>
      </c>
      <c r="S20" s="71">
        <v>27.936654260000001</v>
      </c>
      <c r="T20" s="71">
        <v>29.64480399</v>
      </c>
      <c r="U20" s="71">
        <v>30.325452769999998</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2.4147080000000001</v>
      </c>
      <c r="E21" s="74">
        <v>3.293714</v>
      </c>
      <c r="F21" s="74">
        <v>3.4869560000000002</v>
      </c>
      <c r="G21" s="74">
        <v>3.5745040000000001</v>
      </c>
      <c r="H21" s="74">
        <v>3.8870279999999999</v>
      </c>
      <c r="I21" s="74">
        <v>3.9590960000000002</v>
      </c>
      <c r="J21" s="74">
        <v>5.7313840000000003</v>
      </c>
      <c r="K21" s="74">
        <v>5.9639280000000001</v>
      </c>
      <c r="L21" s="74">
        <v>7.3414759999999992</v>
      </c>
      <c r="M21" s="74">
        <v>5.1163980000000002</v>
      </c>
      <c r="N21" s="74">
        <v>3.481538</v>
      </c>
      <c r="O21" s="74">
        <v>2.7550100000000004</v>
      </c>
      <c r="P21" s="74">
        <v>2.2694334500000002</v>
      </c>
      <c r="Q21" s="74">
        <v>2.5009918</v>
      </c>
      <c r="R21" s="74">
        <v>2.3967199799999999</v>
      </c>
      <c r="S21" s="74">
        <v>2.2642897899999999</v>
      </c>
      <c r="T21" s="74">
        <v>2.3273909100000001</v>
      </c>
      <c r="U21" s="74">
        <v>2.3864796700000004</v>
      </c>
      <c r="V21" s="74">
        <v>7.8695598977531782</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11.461048</v>
      </c>
      <c r="E22" s="74">
        <v>11.646808</v>
      </c>
      <c r="F22" s="74">
        <v>12.447209999999998</v>
      </c>
      <c r="G22" s="74">
        <v>14.394422</v>
      </c>
      <c r="H22" s="74">
        <v>14.476896</v>
      </c>
      <c r="I22" s="74">
        <v>15.210906000000001</v>
      </c>
      <c r="J22" s="74">
        <v>13.790874000000001</v>
      </c>
      <c r="K22" s="74">
        <v>14.620343999999999</v>
      </c>
      <c r="L22" s="74">
        <v>13.509224</v>
      </c>
      <c r="M22" s="74">
        <v>16.842842000000001</v>
      </c>
      <c r="N22" s="74">
        <v>19.130527999999998</v>
      </c>
      <c r="O22" s="74">
        <v>20.059671999999999</v>
      </c>
      <c r="P22" s="74">
        <v>22.180302139999998</v>
      </c>
      <c r="Q22" s="74">
        <v>21.971336239999999</v>
      </c>
      <c r="R22" s="74">
        <v>23.239442539999999</v>
      </c>
      <c r="S22" s="74">
        <v>23.648922849999998</v>
      </c>
      <c r="T22" s="74">
        <v>26.00120218</v>
      </c>
      <c r="U22" s="74">
        <v>26.510782089999999</v>
      </c>
      <c r="V22" s="74">
        <v>87.42089455701803</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4.9106000000000004E-2</v>
      </c>
      <c r="E23" s="74">
        <v>4.8503999999999999E-2</v>
      </c>
      <c r="F23" s="74">
        <v>4.9450000000000001E-2</v>
      </c>
      <c r="G23" s="74">
        <v>3.354E-2</v>
      </c>
      <c r="H23" s="74">
        <v>3.2335999999999997E-2</v>
      </c>
      <c r="I23" s="74">
        <v>3.0358E-2</v>
      </c>
      <c r="J23" s="74">
        <v>3.6549999999999999E-2</v>
      </c>
      <c r="K23" s="74">
        <v>3.44E-2</v>
      </c>
      <c r="L23" s="74">
        <v>3.9473999999999995E-2</v>
      </c>
      <c r="M23" s="74">
        <v>4.5579999999999996E-2</v>
      </c>
      <c r="N23" s="74">
        <v>3.9731999999999996E-2</v>
      </c>
      <c r="O23" s="74">
        <v>4.1968000000000005E-2</v>
      </c>
      <c r="P23" s="74">
        <v>5.9211689999999997E-2</v>
      </c>
      <c r="Q23" s="74">
        <v>5.969845E-2</v>
      </c>
      <c r="R23" s="74">
        <v>6.3589690000000004E-2</v>
      </c>
      <c r="S23" s="74">
        <v>6.4838149999999997E-2</v>
      </c>
      <c r="T23" s="74">
        <v>6.4660999999999996E-2</v>
      </c>
      <c r="U23" s="74">
        <v>6.6099950000000005E-2</v>
      </c>
      <c r="V23" s="74">
        <v>0.21796855104300561</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2.8122000000000001E-2</v>
      </c>
      <c r="K24" s="74">
        <v>0.15884200000000001</v>
      </c>
      <c r="L24" s="74">
        <v>0.39095600000000003</v>
      </c>
      <c r="M24" s="74">
        <v>0.38459199999999999</v>
      </c>
      <c r="N24" s="74">
        <v>0.25060399999999999</v>
      </c>
      <c r="O24" s="74">
        <v>0.56932000000000005</v>
      </c>
      <c r="P24" s="74">
        <v>0.6461751</v>
      </c>
      <c r="Q24" s="74">
        <v>0.64073887000000007</v>
      </c>
      <c r="R24" s="74">
        <v>0.50482000000000005</v>
      </c>
      <c r="S24" s="74">
        <v>0.49793999999999999</v>
      </c>
      <c r="T24" s="74">
        <v>0.27818675999999998</v>
      </c>
      <c r="U24" s="74">
        <v>0.27818675999999998</v>
      </c>
      <c r="V24" s="74">
        <v>0.91733753197314594</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1.3845999999999998</v>
      </c>
      <c r="E25" s="74">
        <v>1.5708759999999999</v>
      </c>
      <c r="F25" s="74">
        <v>1.5468820000000001</v>
      </c>
      <c r="G25" s="74">
        <v>0.43025799999999997</v>
      </c>
      <c r="H25" s="74">
        <v>0.62203799999999998</v>
      </c>
      <c r="I25" s="74">
        <v>0.81923599999999996</v>
      </c>
      <c r="J25" s="74">
        <v>1.036988</v>
      </c>
      <c r="K25" s="74">
        <v>1.0704420000000001</v>
      </c>
      <c r="L25" s="74">
        <v>1.2540519999999999</v>
      </c>
      <c r="M25" s="74">
        <v>1.192132</v>
      </c>
      <c r="N25" s="74">
        <v>1.21174</v>
      </c>
      <c r="O25" s="74">
        <v>1.4122059999999999</v>
      </c>
      <c r="P25" s="74">
        <v>1.294386</v>
      </c>
      <c r="Q25" s="74">
        <v>1.3557900000000001</v>
      </c>
      <c r="R25" s="74">
        <v>1.3651019899999999</v>
      </c>
      <c r="S25" s="74">
        <v>1.3662898299999999</v>
      </c>
      <c r="T25" s="74">
        <v>0.8762546200000001</v>
      </c>
      <c r="U25" s="74">
        <v>0.97754211999999996</v>
      </c>
      <c r="V25" s="74">
        <v>3.2235037920589633</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v>
      </c>
      <c r="E26" s="74">
        <v>0</v>
      </c>
      <c r="F26" s="74">
        <v>0</v>
      </c>
      <c r="G26" s="74">
        <v>0</v>
      </c>
      <c r="H26" s="74">
        <v>1.7199999999999998E-4</v>
      </c>
      <c r="I26" s="74">
        <v>8.5999999999999998E-4</v>
      </c>
      <c r="J26" s="74">
        <v>1.8919999999999998E-3</v>
      </c>
      <c r="K26" s="74">
        <v>1.9780000000000002E-3</v>
      </c>
      <c r="L26" s="74">
        <v>1.8060000000000001E-3</v>
      </c>
      <c r="M26" s="74">
        <v>4.0419999999999996E-3</v>
      </c>
      <c r="N26" s="74">
        <v>1.204E-3</v>
      </c>
      <c r="O26" s="74">
        <v>2.0639999999999999E-3</v>
      </c>
      <c r="P26" s="74">
        <v>3.2766000000000002E-3</v>
      </c>
      <c r="Q26" s="74">
        <v>1.85837E-3</v>
      </c>
      <c r="R26" s="74">
        <v>1.85837E-3</v>
      </c>
      <c r="S26" s="74">
        <v>1.85837E-3</v>
      </c>
      <c r="T26" s="74">
        <v>1.85837E-3</v>
      </c>
      <c r="U26" s="74">
        <v>1.85837E-3</v>
      </c>
      <c r="V26" s="74">
        <v>6.1280865749791082E-3</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6.1059999999999994E-3</v>
      </c>
      <c r="E27" s="74">
        <v>1.0749999999999999E-2</v>
      </c>
      <c r="F27" s="74">
        <v>1.2298E-2</v>
      </c>
      <c r="G27" s="74">
        <v>1.6856000000000003E-2</v>
      </c>
      <c r="H27" s="74">
        <v>1.9350000000000003E-2</v>
      </c>
      <c r="I27" s="74">
        <v>1.4018000000000001E-2</v>
      </c>
      <c r="J27" s="74">
        <v>1.8661999999999998E-2</v>
      </c>
      <c r="K27" s="74">
        <v>1.7801999999999998E-2</v>
      </c>
      <c r="L27" s="74">
        <v>3.2335999999999997E-2</v>
      </c>
      <c r="M27" s="74">
        <v>3.0787999999999999E-2</v>
      </c>
      <c r="N27" s="74">
        <v>1.9005999999999999E-2</v>
      </c>
      <c r="O27" s="74">
        <v>2.1499999999999998E-2</v>
      </c>
      <c r="P27" s="74">
        <v>2.6411549999999999E-2</v>
      </c>
      <c r="Q27" s="74">
        <v>4.4563479999999996E-2</v>
      </c>
      <c r="R27" s="74">
        <v>4.8185459999999999E-2</v>
      </c>
      <c r="S27" s="74">
        <v>4.8684860000000003E-2</v>
      </c>
      <c r="T27" s="74">
        <v>4.8885939999999996E-2</v>
      </c>
      <c r="U27" s="74">
        <v>5.0417999999999998E-2</v>
      </c>
      <c r="V27" s="74">
        <v>0.16625638001974671</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0</v>
      </c>
      <c r="J28" s="74">
        <v>0</v>
      </c>
      <c r="K28" s="74">
        <v>0</v>
      </c>
      <c r="L28" s="74">
        <v>0</v>
      </c>
      <c r="M28" s="74">
        <v>0</v>
      </c>
      <c r="N28" s="74">
        <v>8.599999999999999E-5</v>
      </c>
      <c r="O28" s="74">
        <v>3.4399999999999996E-4</v>
      </c>
      <c r="P28" s="74">
        <v>7.4130300000000001E-3</v>
      </c>
      <c r="Q28" s="74">
        <v>2.9206630000000001E-2</v>
      </c>
      <c r="R28" s="74">
        <v>3.527479E-2</v>
      </c>
      <c r="S28" s="74">
        <v>4.3830419999999995E-2</v>
      </c>
      <c r="T28" s="74">
        <v>4.6364210000000003E-2</v>
      </c>
      <c r="U28" s="74">
        <v>5.4085810000000005E-2</v>
      </c>
      <c r="V28" s="74">
        <v>0.17835120355896339</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[1]Irán!C29</f>
        <v>Otras renovables</v>
      </c>
      <c r="D29" s="74">
        <v>-1.7763568394002505E-15</v>
      </c>
      <c r="E29" s="74">
        <v>0</v>
      </c>
      <c r="F29" s="74">
        <v>0</v>
      </c>
      <c r="G29" s="74">
        <v>3.5527136788005009E-15</v>
      </c>
      <c r="H29" s="74">
        <v>0</v>
      </c>
      <c r="I29" s="74">
        <v>0</v>
      </c>
      <c r="J29" s="74">
        <v>0</v>
      </c>
      <c r="K29" s="74">
        <v>0</v>
      </c>
      <c r="L29" s="74">
        <v>3.5527136788005009E-15</v>
      </c>
      <c r="M29" s="74">
        <v>-3.5527136788005009E-15</v>
      </c>
      <c r="N29" s="74">
        <v>0</v>
      </c>
      <c r="O29" s="74">
        <v>0</v>
      </c>
      <c r="P29" s="74">
        <v>-9.9999972746900312E-9</v>
      </c>
      <c r="Q29" s="74">
        <v>1.000000082740371E-8</v>
      </c>
      <c r="R29" s="74">
        <v>3.5527136788005009E-15</v>
      </c>
      <c r="S29" s="74">
        <v>-9.9999972746900312E-9</v>
      </c>
      <c r="T29" s="74">
        <v>-3.5527136788005009E-15</v>
      </c>
      <c r="U29" s="74">
        <v>-3.5527136788005009E-15</v>
      </c>
      <c r="V29" s="74">
        <v>-1.1715286514419619E-14</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126.73525257999999</v>
      </c>
      <c r="E30" s="71">
        <v>140.38680160999999</v>
      </c>
      <c r="F30" s="71">
        <v>151.91321723000001</v>
      </c>
      <c r="G30" s="71">
        <v>152.84588352999998</v>
      </c>
      <c r="H30" s="71">
        <v>160.51184184000002</v>
      </c>
      <c r="I30" s="71">
        <v>157.59735024</v>
      </c>
      <c r="J30" s="71">
        <v>162.56541075000001</v>
      </c>
      <c r="K30" s="71">
        <v>164.07512842</v>
      </c>
      <c r="L30" s="71">
        <v>170.43929222999998</v>
      </c>
      <c r="M30" s="71">
        <v>181.58540528999998</v>
      </c>
      <c r="N30" s="71">
        <v>181.59789565</v>
      </c>
      <c r="O30" s="71">
        <v>188.60115666000002</v>
      </c>
      <c r="P30" s="71">
        <v>195.04560222999999</v>
      </c>
      <c r="Q30" s="71">
        <v>201.08333119999998</v>
      </c>
      <c r="R30" s="71">
        <v>199.27632645</v>
      </c>
      <c r="S30" s="71">
        <v>194.72181573</v>
      </c>
      <c r="T30" s="71">
        <v>203.82517095999998</v>
      </c>
      <c r="U30" s="71">
        <v>206.77988217000001</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[1]Irán!C31</f>
        <v>Industria</v>
      </c>
      <c r="D31" s="74">
        <v>26.24824782</v>
      </c>
      <c r="E31" s="74">
        <v>27.930231510000002</v>
      </c>
      <c r="F31" s="74">
        <v>34.06104285</v>
      </c>
      <c r="G31" s="74">
        <v>36.000770809999999</v>
      </c>
      <c r="H31" s="74">
        <v>38.909545909999999</v>
      </c>
      <c r="I31" s="74">
        <v>38.972358130000003</v>
      </c>
      <c r="J31" s="74">
        <v>41.077307640000001</v>
      </c>
      <c r="K31" s="74">
        <v>41.910227290000002</v>
      </c>
      <c r="L31" s="74">
        <v>42.18990822</v>
      </c>
      <c r="M31" s="74">
        <v>48.243127569999999</v>
      </c>
      <c r="N31" s="74">
        <v>45.685368920000002</v>
      </c>
      <c r="O31" s="74">
        <v>45.531969740000001</v>
      </c>
      <c r="P31" s="74">
        <v>47.402440799999994</v>
      </c>
      <c r="Q31" s="74">
        <v>48.791032090000002</v>
      </c>
      <c r="R31" s="74">
        <v>48.513671840000001</v>
      </c>
      <c r="S31" s="74">
        <v>48.757901629999999</v>
      </c>
      <c r="T31" s="74">
        <v>50.917701690000001</v>
      </c>
      <c r="U31" s="74">
        <v>51.438402830000001</v>
      </c>
      <c r="V31" s="74">
        <v>24.875922304526188</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34.332327159999998</v>
      </c>
      <c r="E32" s="74">
        <v>36.653969109999998</v>
      </c>
      <c r="F32" s="74">
        <v>36.021256620000003</v>
      </c>
      <c r="G32" s="74">
        <v>37.756672359999996</v>
      </c>
      <c r="H32" s="74">
        <v>38.924497560000006</v>
      </c>
      <c r="I32" s="74">
        <v>39.715625760000002</v>
      </c>
      <c r="J32" s="74">
        <v>39.378519399999995</v>
      </c>
      <c r="K32" s="74">
        <v>42.227282809999998</v>
      </c>
      <c r="L32" s="74">
        <v>43.410402400000002</v>
      </c>
      <c r="M32" s="74">
        <v>44.395587420000005</v>
      </c>
      <c r="N32" s="74">
        <v>42.884367489999995</v>
      </c>
      <c r="O32" s="74">
        <v>44.155380369999996</v>
      </c>
      <c r="P32" s="74">
        <v>46.338620769999999</v>
      </c>
      <c r="Q32" s="74">
        <v>47.850357809999998</v>
      </c>
      <c r="R32" s="74">
        <v>47.343954859999997</v>
      </c>
      <c r="S32" s="74">
        <v>44.379461069999998</v>
      </c>
      <c r="T32" s="74">
        <v>46.318985410000003</v>
      </c>
      <c r="U32" s="74">
        <v>47.443978979999997</v>
      </c>
      <c r="V32" s="74">
        <v>22.944194803726052</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49.977860970000002</v>
      </c>
      <c r="E33" s="74">
        <v>55.583583339999997</v>
      </c>
      <c r="F33" s="74">
        <v>59.615580680000001</v>
      </c>
      <c r="G33" s="74">
        <v>57.033020730000004</v>
      </c>
      <c r="H33" s="74">
        <v>59.006706679999994</v>
      </c>
      <c r="I33" s="74">
        <v>57.878471869999998</v>
      </c>
      <c r="J33" s="74">
        <v>58.809214840000003</v>
      </c>
      <c r="K33" s="74">
        <v>55.148273740000008</v>
      </c>
      <c r="L33" s="74">
        <v>59.629772949999996</v>
      </c>
      <c r="M33" s="74">
        <v>60.378875810000004</v>
      </c>
      <c r="N33" s="74">
        <v>62.089129159999999</v>
      </c>
      <c r="O33" s="74">
        <v>66.204585050000006</v>
      </c>
      <c r="P33" s="74">
        <v>63.591150479999996</v>
      </c>
      <c r="Q33" s="74">
        <v>65.421853200000001</v>
      </c>
      <c r="R33" s="74">
        <v>64.973973020000003</v>
      </c>
      <c r="S33" s="74">
        <v>64.594805800000003</v>
      </c>
      <c r="T33" s="74">
        <v>67.360476699999992</v>
      </c>
      <c r="U33" s="74">
        <v>68.080334910000005</v>
      </c>
      <c r="V33" s="74">
        <v>32.92406117826738</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67.258788600000003</v>
      </c>
      <c r="E34" s="71">
        <v>72.596701199999998</v>
      </c>
      <c r="F34" s="71">
        <v>73.702718900000008</v>
      </c>
      <c r="G34" s="71">
        <v>73.501240499999994</v>
      </c>
      <c r="H34" s="71">
        <v>74.450124299999999</v>
      </c>
      <c r="I34" s="71">
        <v>65.022215500000001</v>
      </c>
      <c r="J34" s="71">
        <v>57.3075288</v>
      </c>
      <c r="K34" s="71">
        <v>60.926790500000003</v>
      </c>
      <c r="L34" s="71">
        <v>62.421462300000002</v>
      </c>
      <c r="M34" s="71">
        <v>67.4313614</v>
      </c>
      <c r="N34" s="71">
        <v>66.9171324</v>
      </c>
      <c r="O34" s="71">
        <v>64.825433900000007</v>
      </c>
      <c r="P34" s="71">
        <v>68.644495590000005</v>
      </c>
      <c r="Q34" s="71">
        <v>70.92504575000001</v>
      </c>
      <c r="R34" s="71">
        <v>69.656923390000003</v>
      </c>
      <c r="S34" s="71">
        <v>63.605227370000001</v>
      </c>
      <c r="T34" s="71">
        <v>67.01455326</v>
      </c>
      <c r="U34" s="71">
        <v>68.710782139999992</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8.7821573000000015</v>
      </c>
      <c r="E35" s="74">
        <v>8.7562733999999995</v>
      </c>
      <c r="F35" s="74">
        <v>9.757334199999999</v>
      </c>
      <c r="G35" s="74">
        <v>10.764439599999999</v>
      </c>
      <c r="H35" s="74">
        <v>11.8883276</v>
      </c>
      <c r="I35" s="74">
        <v>7.8371647999999992</v>
      </c>
      <c r="J35" s="74">
        <v>5.7273557000000004</v>
      </c>
      <c r="K35" s="74">
        <v>5.4639940999999999</v>
      </c>
      <c r="L35" s="74">
        <v>5.2739889999999994</v>
      </c>
      <c r="M35" s="74">
        <v>8.4149613999999993</v>
      </c>
      <c r="N35" s="74">
        <v>7.9881273000000004</v>
      </c>
      <c r="O35" s="74">
        <v>4.1454161999999997</v>
      </c>
      <c r="P35" s="74">
        <v>3.87141694</v>
      </c>
      <c r="Q35" s="74">
        <v>3.9179499199999999</v>
      </c>
      <c r="R35" s="74">
        <v>3.8830988900000003</v>
      </c>
      <c r="S35" s="74">
        <v>3.6162339600000002</v>
      </c>
      <c r="T35" s="74">
        <v>3.7312408599999998</v>
      </c>
      <c r="U35" s="74">
        <v>3.8259711599999999</v>
      </c>
      <c r="V35" s="74">
        <v>5.5682253073534884</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34.0654325</v>
      </c>
      <c r="E36" s="74">
        <v>36.199770700000002</v>
      </c>
      <c r="F36" s="74">
        <v>35.126839500000003</v>
      </c>
      <c r="G36" s="74">
        <v>36.176844799999998</v>
      </c>
      <c r="H36" s="74">
        <v>35.986697699999993</v>
      </c>
      <c r="I36" s="74">
        <v>35.000308699999998</v>
      </c>
      <c r="J36" s="74">
        <v>34.063914599999997</v>
      </c>
      <c r="K36" s="74">
        <v>36.342687299999994</v>
      </c>
      <c r="L36" s="74">
        <v>37.7471891</v>
      </c>
      <c r="M36" s="74">
        <v>38.389892099999997</v>
      </c>
      <c r="N36" s="74">
        <v>36.559804700000001</v>
      </c>
      <c r="O36" s="74">
        <v>37.646428699999994</v>
      </c>
      <c r="P36" s="74">
        <v>39.796789590000003</v>
      </c>
      <c r="Q36" s="74">
        <v>41.080619469999995</v>
      </c>
      <c r="R36" s="74">
        <v>40.625403890000001</v>
      </c>
      <c r="S36" s="74">
        <v>37.59112829</v>
      </c>
      <c r="T36" s="74">
        <v>39.29394534</v>
      </c>
      <c r="U36" s="74">
        <v>40.375475739999999</v>
      </c>
      <c r="V36" s="74">
        <v>58.761484708082534</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12.8075285</v>
      </c>
      <c r="E37" s="74">
        <v>12.695495699999999</v>
      </c>
      <c r="F37" s="74">
        <v>12.8931039</v>
      </c>
      <c r="G37" s="74">
        <v>11.614317299999998</v>
      </c>
      <c r="H37" s="74">
        <v>10.633620500000001</v>
      </c>
      <c r="I37" s="74">
        <v>9.195159799999999</v>
      </c>
      <c r="J37" s="74">
        <v>7.8493057999999998</v>
      </c>
      <c r="K37" s="74">
        <v>7.4618845</v>
      </c>
      <c r="L37" s="74">
        <v>7.2926628999999989</v>
      </c>
      <c r="M37" s="74">
        <v>6.4025698999999996</v>
      </c>
      <c r="N37" s="74">
        <v>6.0738840999999999</v>
      </c>
      <c r="O37" s="74">
        <v>6.0628884999999997</v>
      </c>
      <c r="P37" s="74">
        <v>5.4510486199999999</v>
      </c>
      <c r="Q37" s="74">
        <v>5.53203318</v>
      </c>
      <c r="R37" s="74">
        <v>5.3608217199999997</v>
      </c>
      <c r="S37" s="74">
        <v>4.2796366299999997</v>
      </c>
      <c r="T37" s="74">
        <v>4.4833063299999996</v>
      </c>
      <c r="U37" s="74">
        <v>4.5971303699999995</v>
      </c>
      <c r="V37" s="74">
        <v>6.6905516526259703</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46.200885880000001</v>
      </c>
      <c r="E38" s="71">
        <v>53.592627950000001</v>
      </c>
      <c r="F38" s="71">
        <v>63.245263059999999</v>
      </c>
      <c r="G38" s="71">
        <v>63.817979899999997</v>
      </c>
      <c r="H38" s="71">
        <v>69.786541319999998</v>
      </c>
      <c r="I38" s="71">
        <v>75.179886759999988</v>
      </c>
      <c r="J38" s="71">
        <v>87.566771970000005</v>
      </c>
      <c r="K38" s="71">
        <v>84.769919360000003</v>
      </c>
      <c r="L38" s="71">
        <v>88.942208149999999</v>
      </c>
      <c r="M38" s="71">
        <v>93.551864219999999</v>
      </c>
      <c r="N38" s="71">
        <v>94.913027010000008</v>
      </c>
      <c r="O38" s="71">
        <v>101.45072749000001</v>
      </c>
      <c r="P38" s="71">
        <v>102.56937084</v>
      </c>
      <c r="Q38" s="71">
        <v>106.1149142</v>
      </c>
      <c r="R38" s="71">
        <v>105.307288</v>
      </c>
      <c r="S38" s="71">
        <v>106.39601424</v>
      </c>
      <c r="T38" s="71">
        <v>110.69143509</v>
      </c>
      <c r="U38" s="71">
        <v>111.36251418000001</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12.573264269999999</v>
      </c>
      <c r="E39" s="74">
        <v>14.05889019</v>
      </c>
      <c r="F39" s="74">
        <v>18.83700486</v>
      </c>
      <c r="G39" s="74">
        <v>19.78295554</v>
      </c>
      <c r="H39" s="74">
        <v>21.347179820000001</v>
      </c>
      <c r="I39" s="74">
        <v>25.138551870000001</v>
      </c>
      <c r="J39" s="74">
        <v>28.783626860000002</v>
      </c>
      <c r="K39" s="74">
        <v>29.788559120000002</v>
      </c>
      <c r="L39" s="74">
        <v>30.057535309999999</v>
      </c>
      <c r="M39" s="74">
        <v>32.486773939999999</v>
      </c>
      <c r="N39" s="74">
        <v>32.111830590000004</v>
      </c>
      <c r="O39" s="74">
        <v>33.582622739999998</v>
      </c>
      <c r="P39" s="74">
        <v>35.223675040000003</v>
      </c>
      <c r="Q39" s="74">
        <v>36.441261400000002</v>
      </c>
      <c r="R39" s="74">
        <v>36.163911910000003</v>
      </c>
      <c r="S39" s="74">
        <v>36.537794860000005</v>
      </c>
      <c r="T39" s="74">
        <v>38.131375999999996</v>
      </c>
      <c r="U39" s="74">
        <v>38.362551690000004</v>
      </c>
      <c r="V39" s="74">
        <v>34.44835272665717</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0.25760665999999999</v>
      </c>
      <c r="E40" s="74">
        <v>0.44181440999999999</v>
      </c>
      <c r="F40" s="74">
        <v>0.87979711999999999</v>
      </c>
      <c r="G40" s="74">
        <v>1.5586715600000001</v>
      </c>
      <c r="H40" s="74">
        <v>2.91354786</v>
      </c>
      <c r="I40" s="74">
        <v>4.6896030600000005</v>
      </c>
      <c r="J40" s="74">
        <v>5.2841607999999995</v>
      </c>
      <c r="K40" s="74">
        <v>5.8526895100000003</v>
      </c>
      <c r="L40" s="74">
        <v>5.6386172999999999</v>
      </c>
      <c r="M40" s="74">
        <v>5.9744773200000001</v>
      </c>
      <c r="N40" s="74">
        <v>6.2773487899999996</v>
      </c>
      <c r="O40" s="74">
        <v>6.4714556700000001</v>
      </c>
      <c r="P40" s="74">
        <v>6.5008499500000001</v>
      </c>
      <c r="Q40" s="74">
        <v>6.7255665900000006</v>
      </c>
      <c r="R40" s="74">
        <v>6.6743792199999996</v>
      </c>
      <c r="S40" s="74">
        <v>6.7433827300000004</v>
      </c>
      <c r="T40" s="74">
        <v>6.97725727</v>
      </c>
      <c r="U40" s="74">
        <v>7.0195576700000002</v>
      </c>
      <c r="V40" s="74">
        <v>6.3033397922877255</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30.281465010000002</v>
      </c>
      <c r="E41" s="74">
        <v>35.394014300000002</v>
      </c>
      <c r="F41" s="74">
        <v>38.805656509999999</v>
      </c>
      <c r="G41" s="74">
        <v>37.212437170000001</v>
      </c>
      <c r="H41" s="74">
        <v>39.823718149999998</v>
      </c>
      <c r="I41" s="74">
        <v>39.586530150000002</v>
      </c>
      <c r="J41" s="74">
        <v>42.716538730000003</v>
      </c>
      <c r="K41" s="74">
        <v>38.973927160000002</v>
      </c>
      <c r="L41" s="74">
        <v>43.284064090000001</v>
      </c>
      <c r="M41" s="74">
        <v>43.993036169999996</v>
      </c>
      <c r="N41" s="74">
        <v>45.27297755</v>
      </c>
      <c r="O41" s="74">
        <v>49.001975279999996</v>
      </c>
      <c r="P41" s="74">
        <v>46.329166270000002</v>
      </c>
      <c r="Q41" s="74">
        <v>47.930639169999999</v>
      </c>
      <c r="R41" s="74">
        <v>47.565845589999995</v>
      </c>
      <c r="S41" s="74">
        <v>48.057608189999996</v>
      </c>
      <c r="T41" s="74">
        <v>49.879902689999994</v>
      </c>
      <c r="U41" s="74">
        <v>50.182305120000002</v>
      </c>
      <c r="V41" s="74">
        <v>45.062115820129733</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67.258789999999991</v>
      </c>
      <c r="E42" s="71">
        <v>72.596699999999998</v>
      </c>
      <c r="F42" s="71">
        <v>73.702719999999999</v>
      </c>
      <c r="G42" s="71">
        <v>73.50124000000001</v>
      </c>
      <c r="H42" s="71">
        <v>74.450119999999998</v>
      </c>
      <c r="I42" s="71">
        <v>65.022220000000004</v>
      </c>
      <c r="J42" s="71">
        <v>57.30753</v>
      </c>
      <c r="K42" s="71">
        <v>60.926790000000004</v>
      </c>
      <c r="L42" s="71">
        <v>62.421459999999996</v>
      </c>
      <c r="M42" s="71">
        <v>67.431359999999998</v>
      </c>
      <c r="N42" s="71">
        <v>66.91713</v>
      </c>
      <c r="O42" s="71">
        <v>64.825429999999997</v>
      </c>
      <c r="P42" s="71">
        <v>68.644499999999994</v>
      </c>
      <c r="Q42" s="71">
        <v>70.925049999999999</v>
      </c>
      <c r="R42" s="71">
        <v>69.65692</v>
      </c>
      <c r="S42" s="71">
        <v>63.605230000000006</v>
      </c>
      <c r="T42" s="71">
        <v>67.01455</v>
      </c>
      <c r="U42" s="71">
        <v>68.71078</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19.212919999999997</v>
      </c>
      <c r="E43" s="74">
        <v>21.271599999999999</v>
      </c>
      <c r="F43" s="74">
        <v>19.133740000000003</v>
      </c>
      <c r="G43" s="74">
        <v>19.393750000000001</v>
      </c>
      <c r="H43" s="74">
        <v>18.636189999999999</v>
      </c>
      <c r="I43" s="74">
        <v>17.646439999999998</v>
      </c>
      <c r="J43" s="74">
        <v>16.78201</v>
      </c>
      <c r="K43" s="74">
        <v>17.835630000000002</v>
      </c>
      <c r="L43" s="74">
        <v>19.169040000000003</v>
      </c>
      <c r="M43" s="74">
        <v>19.471709999999998</v>
      </c>
      <c r="N43" s="74">
        <v>19.87527</v>
      </c>
      <c r="O43" s="74">
        <v>20.99858</v>
      </c>
      <c r="P43" s="74">
        <v>22.613479999999999</v>
      </c>
      <c r="Q43" s="74">
        <v>23.150970000000001</v>
      </c>
      <c r="R43" s="74">
        <v>22.9282</v>
      </c>
      <c r="S43" s="74">
        <v>21.374009999999998</v>
      </c>
      <c r="T43" s="74">
        <v>22.349270000000001</v>
      </c>
      <c r="U43" s="74">
        <v>22.916679999999999</v>
      </c>
      <c r="V43" s="74">
        <v>33.352379350081598</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22.757570000000001</v>
      </c>
      <c r="E44" s="74">
        <v>23.303630000000002</v>
      </c>
      <c r="F44" s="74">
        <v>24.528119999999998</v>
      </c>
      <c r="G44" s="74">
        <v>25.680220000000002</v>
      </c>
      <c r="H44" s="74">
        <v>25.366859999999999</v>
      </c>
      <c r="I44" s="74">
        <v>25.10521</v>
      </c>
      <c r="J44" s="74">
        <v>23.57666</v>
      </c>
      <c r="K44" s="74">
        <v>24.055490000000002</v>
      </c>
      <c r="L44" s="74">
        <v>24.19614</v>
      </c>
      <c r="M44" s="74">
        <v>24.020330000000001</v>
      </c>
      <c r="N44" s="74">
        <v>21.453439999999997</v>
      </c>
      <c r="O44" s="74">
        <v>21.266249999999999</v>
      </c>
      <c r="P44" s="74">
        <v>22.122430000000001</v>
      </c>
      <c r="Q44" s="74">
        <v>23.233810000000002</v>
      </c>
      <c r="R44" s="74">
        <v>23.040680000000002</v>
      </c>
      <c r="S44" s="74">
        <v>21.26473</v>
      </c>
      <c r="T44" s="74">
        <v>22.108910000000002</v>
      </c>
      <c r="U44" s="74">
        <v>22.67022</v>
      </c>
      <c r="V44" s="74">
        <v>32.993687453409784</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7.48956</v>
      </c>
      <c r="E45" s="74">
        <v>7.3196049999999993</v>
      </c>
      <c r="F45" s="74">
        <v>8.0839239999999997</v>
      </c>
      <c r="G45" s="74">
        <v>8.8290389999999999</v>
      </c>
      <c r="H45" s="74">
        <v>9.9188659999999995</v>
      </c>
      <c r="I45" s="74">
        <v>6.0185339999999998</v>
      </c>
      <c r="J45" s="74">
        <v>3.8369589999999998</v>
      </c>
      <c r="K45" s="74">
        <v>3.710213</v>
      </c>
      <c r="L45" s="74">
        <v>3.2742820000000004</v>
      </c>
      <c r="M45" s="74">
        <v>6.2605040000000001</v>
      </c>
      <c r="N45" s="74">
        <v>5.8456980000000005</v>
      </c>
      <c r="O45" s="74">
        <v>1.9972159999999999</v>
      </c>
      <c r="P45" s="74">
        <v>1.090295</v>
      </c>
      <c r="Q45" s="74">
        <v>1.007466</v>
      </c>
      <c r="R45" s="74">
        <v>1.0006660000000001</v>
      </c>
      <c r="S45" s="74">
        <v>0.97964980000000002</v>
      </c>
      <c r="T45" s="74">
        <v>0.98980259999999998</v>
      </c>
      <c r="U45" s="74">
        <v>1.0149319999999999</v>
      </c>
      <c r="V45" s="74">
        <v>1.4771073767464142</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v>
      </c>
      <c r="E46" s="74">
        <v>0</v>
      </c>
      <c r="F46" s="74">
        <v>0</v>
      </c>
      <c r="G46" s="74">
        <v>0</v>
      </c>
      <c r="H46" s="74">
        <v>0</v>
      </c>
      <c r="I46" s="74">
        <v>0</v>
      </c>
      <c r="J46" s="74">
        <v>0</v>
      </c>
      <c r="K46" s="74">
        <v>0.70948979999999995</v>
      </c>
      <c r="L46" s="74">
        <v>0.75849359999999999</v>
      </c>
      <c r="M46" s="74">
        <v>0.83093399999999995</v>
      </c>
      <c r="N46" s="74">
        <v>0.83519520000000003</v>
      </c>
      <c r="O46" s="74">
        <v>0.85010940000000002</v>
      </c>
      <c r="P46" s="74">
        <v>0.96143109999999998</v>
      </c>
      <c r="Q46" s="74">
        <v>0.89272569999999996</v>
      </c>
      <c r="R46" s="74">
        <v>0.80176930000000002</v>
      </c>
      <c r="S46" s="74">
        <v>0.6237395</v>
      </c>
      <c r="T46" s="74">
        <v>0.73220699999999994</v>
      </c>
      <c r="U46" s="74">
        <v>0.83471600000000001</v>
      </c>
      <c r="V46" s="74">
        <v>1.214825388388838</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3.1428249999999998</v>
      </c>
      <c r="E47" s="74">
        <v>3.1891430000000001</v>
      </c>
      <c r="F47" s="74">
        <v>2.9010700000000003</v>
      </c>
      <c r="G47" s="74">
        <v>2.5678079999999999</v>
      </c>
      <c r="H47" s="74">
        <v>2.902199</v>
      </c>
      <c r="I47" s="74">
        <v>2.8039149999999999</v>
      </c>
      <c r="J47" s="74">
        <v>2.5361770000000003</v>
      </c>
      <c r="K47" s="74">
        <v>2.4943780000000002</v>
      </c>
      <c r="L47" s="74">
        <v>2.5678079999999999</v>
      </c>
      <c r="M47" s="74">
        <v>2.3271819999999996</v>
      </c>
      <c r="N47" s="74">
        <v>2.420947</v>
      </c>
      <c r="O47" s="74">
        <v>2.389316</v>
      </c>
      <c r="P47" s="74">
        <v>2.3518189999999999</v>
      </c>
      <c r="Q47" s="74">
        <v>2.5133829999999997</v>
      </c>
      <c r="R47" s="74">
        <v>2.5487040000000003</v>
      </c>
      <c r="S47" s="74">
        <v>2.4552899999999998</v>
      </c>
      <c r="T47" s="74">
        <v>2.5785239999999998</v>
      </c>
      <c r="U47" s="74">
        <v>2.6439879999999998</v>
      </c>
      <c r="V47" s="74">
        <v>3.8479959039906109</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14.729804000000001</v>
      </c>
      <c r="E48" s="71">
        <v>22.522469000000001</v>
      </c>
      <c r="F48" s="71">
        <v>20.510010999999999</v>
      </c>
      <c r="G48" s="71">
        <v>21.138583999999998</v>
      </c>
      <c r="H48" s="71">
        <v>20.168790000000001</v>
      </c>
      <c r="I48" s="71">
        <v>16.827305000000003</v>
      </c>
      <c r="J48" s="71">
        <v>13.322212</v>
      </c>
      <c r="K48" s="71">
        <v>6.1671139999999998</v>
      </c>
      <c r="L48" s="71">
        <v>7.7072409999999998</v>
      </c>
      <c r="M48" s="71">
        <v>10.127813</v>
      </c>
      <c r="N48" s="71">
        <v>11.662815999999999</v>
      </c>
      <c r="O48" s="71">
        <v>10.189508</v>
      </c>
      <c r="P48" s="71">
        <v>8.6339959999999998</v>
      </c>
      <c r="Q48" s="71">
        <v>8.3305350000000011</v>
      </c>
      <c r="R48" s="71">
        <v>5.9050561500000001</v>
      </c>
      <c r="S48" s="71">
        <v>5.3632051499999998</v>
      </c>
      <c r="T48" s="71">
        <v>5.4153060399999999</v>
      </c>
      <c r="U48" s="71">
        <v>5.3095650399999998</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10.351150000000001</v>
      </c>
      <c r="E49" s="74">
        <v>17.22363</v>
      </c>
      <c r="F49" s="74">
        <v>15.291459999999999</v>
      </c>
      <c r="G49" s="74">
        <v>15.1595</v>
      </c>
      <c r="H49" s="74">
        <v>15.271370000000001</v>
      </c>
      <c r="I49" s="74">
        <v>9.2156540000000007</v>
      </c>
      <c r="J49" s="74">
        <v>3.3297789999999998</v>
      </c>
      <c r="K49" s="74">
        <v>2.2201019999999998</v>
      </c>
      <c r="L49" s="74">
        <v>3.1618409999999999</v>
      </c>
      <c r="M49" s="74">
        <v>3.7609819999999998</v>
      </c>
      <c r="N49" s="74">
        <v>4.4151160000000003</v>
      </c>
      <c r="O49" s="74">
        <v>5.225149</v>
      </c>
      <c r="P49" s="74">
        <v>5.3675829999999998</v>
      </c>
      <c r="Q49" s="74">
        <v>6.5404970000000002</v>
      </c>
      <c r="R49" s="74">
        <v>5.8873329999999999</v>
      </c>
      <c r="S49" s="74">
        <v>5.3454819999999996</v>
      </c>
      <c r="T49" s="74">
        <v>5.3975400000000002</v>
      </c>
      <c r="U49" s="74">
        <v>5.2917990000000001</v>
      </c>
      <c r="V49" s="74">
        <v>99.66539556694083</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4.378654</v>
      </c>
      <c r="E50" s="74">
        <v>5.2988390000000001</v>
      </c>
      <c r="F50" s="74">
        <v>5.2185510000000006</v>
      </c>
      <c r="G50" s="74">
        <v>5.9790839999999994</v>
      </c>
      <c r="H50" s="74">
        <v>4.8974200000000003</v>
      </c>
      <c r="I50" s="74">
        <v>7.6116510000000002</v>
      </c>
      <c r="J50" s="74">
        <v>9.9924330000000001</v>
      </c>
      <c r="K50" s="74">
        <v>3.947012</v>
      </c>
      <c r="L50" s="74">
        <v>4.5453999999999999</v>
      </c>
      <c r="M50" s="74">
        <v>6.3668310000000004</v>
      </c>
      <c r="N50" s="74">
        <v>7.2477</v>
      </c>
      <c r="O50" s="74">
        <v>4.964359</v>
      </c>
      <c r="P50" s="74">
        <v>3.266413</v>
      </c>
      <c r="Q50" s="74">
        <v>1.790038</v>
      </c>
      <c r="R50" s="74">
        <v>1.772315E-2</v>
      </c>
      <c r="S50" s="74">
        <v>1.772315E-2</v>
      </c>
      <c r="T50" s="74">
        <v>1.776604E-2</v>
      </c>
      <c r="U50" s="74">
        <v>1.776604E-2</v>
      </c>
      <c r="V50" s="74">
        <v>0.33460443305917204</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7.1689999999999996</v>
      </c>
      <c r="E51" s="74">
        <v>7.9458199999999994</v>
      </c>
      <c r="F51" s="74">
        <v>5.5040800000000001</v>
      </c>
      <c r="G51" s="74">
        <v>5.9716700000000005</v>
      </c>
      <c r="H51" s="74">
        <v>6.0476400000000003</v>
      </c>
      <c r="I51" s="74">
        <v>4.2992600000000003</v>
      </c>
      <c r="J51" s="74">
        <v>1.382293</v>
      </c>
      <c r="K51" s="74">
        <v>0.42540089999999997</v>
      </c>
      <c r="L51" s="74">
        <v>1.0276189999999998</v>
      </c>
      <c r="M51" s="74">
        <v>1.279323</v>
      </c>
      <c r="N51" s="74">
        <v>2.7957890000000001</v>
      </c>
      <c r="O51" s="74">
        <v>3.3969670000000001</v>
      </c>
      <c r="P51" s="74">
        <v>3.5341729999999996</v>
      </c>
      <c r="Q51" s="74">
        <v>4.6966450000000002</v>
      </c>
      <c r="R51" s="74">
        <v>4.0309740000000005</v>
      </c>
      <c r="S51" s="74">
        <v>3.5975790000000001</v>
      </c>
      <c r="T51" s="74">
        <v>3.551733</v>
      </c>
      <c r="U51" s="74">
        <v>3.3837130000000002</v>
      </c>
      <c r="V51" s="74">
        <v>63.728628889721641</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9.2043800000000009E-2</v>
      </c>
      <c r="E52" s="74">
        <v>1.6195569999999999</v>
      </c>
      <c r="F52" s="74">
        <v>2.2131880000000002</v>
      </c>
      <c r="G52" s="74">
        <v>2.4438149999999998</v>
      </c>
      <c r="H52" s="74">
        <v>1.586463</v>
      </c>
      <c r="I52" s="74">
        <v>1.351699</v>
      </c>
      <c r="J52" s="74">
        <v>0</v>
      </c>
      <c r="K52" s="74">
        <v>3.8265399999999998E-2</v>
      </c>
      <c r="L52" s="74">
        <v>0.21304519999999999</v>
      </c>
      <c r="M52" s="74">
        <v>0.26785779999999998</v>
      </c>
      <c r="N52" s="74">
        <v>0</v>
      </c>
      <c r="O52" s="74">
        <v>0</v>
      </c>
      <c r="P52" s="74">
        <v>0</v>
      </c>
      <c r="Q52" s="74">
        <v>0</v>
      </c>
      <c r="R52" s="74">
        <v>0</v>
      </c>
      <c r="S52" s="74">
        <v>0</v>
      </c>
      <c r="T52" s="74">
        <v>0</v>
      </c>
      <c r="U52" s="74">
        <v>0</v>
      </c>
      <c r="V52" s="74">
        <v>0</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v>
      </c>
      <c r="E53" s="74">
        <v>0</v>
      </c>
      <c r="F53" s="74">
        <v>0</v>
      </c>
      <c r="G53" s="74">
        <v>0</v>
      </c>
      <c r="H53" s="74">
        <v>0</v>
      </c>
      <c r="I53" s="74">
        <v>0</v>
      </c>
      <c r="J53" s="74">
        <v>0</v>
      </c>
      <c r="K53" s="74">
        <v>0</v>
      </c>
      <c r="L53" s="74">
        <v>0</v>
      </c>
      <c r="M53" s="74">
        <v>0</v>
      </c>
      <c r="N53" s="74">
        <v>0</v>
      </c>
      <c r="O53" s="74">
        <v>0</v>
      </c>
      <c r="P53" s="74">
        <v>0</v>
      </c>
      <c r="Q53" s="74">
        <v>0</v>
      </c>
      <c r="R53" s="74">
        <v>0</v>
      </c>
      <c r="S53" s="74">
        <v>0</v>
      </c>
      <c r="T53" s="74">
        <v>0</v>
      </c>
      <c r="U53" s="74">
        <v>0</v>
      </c>
      <c r="V53" s="74">
        <v>0</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v>
      </c>
      <c r="E54" s="74">
        <v>0</v>
      </c>
      <c r="F54" s="74">
        <v>0</v>
      </c>
      <c r="G54" s="74">
        <v>0</v>
      </c>
      <c r="H54" s="74">
        <v>0</v>
      </c>
      <c r="I54" s="74">
        <v>0</v>
      </c>
      <c r="J54" s="74">
        <v>0</v>
      </c>
      <c r="K54" s="74">
        <v>0</v>
      </c>
      <c r="L54" s="74">
        <v>0</v>
      </c>
      <c r="M54" s="74">
        <v>0</v>
      </c>
      <c r="N54" s="74">
        <v>0</v>
      </c>
      <c r="O54" s="74">
        <v>0</v>
      </c>
      <c r="P54" s="74">
        <v>0</v>
      </c>
      <c r="Q54" s="74">
        <v>0</v>
      </c>
      <c r="R54" s="74">
        <v>0</v>
      </c>
      <c r="S54" s="74">
        <v>0</v>
      </c>
      <c r="T54" s="74">
        <v>0</v>
      </c>
      <c r="U54" s="74">
        <v>0</v>
      </c>
      <c r="V54" s="74">
        <v>0</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0.3174457</v>
      </c>
      <c r="E55" s="74">
        <v>0.26322010000000001</v>
      </c>
      <c r="F55" s="74">
        <v>0.31292690000000001</v>
      </c>
      <c r="G55" s="74">
        <v>0.32648329999999998</v>
      </c>
      <c r="H55" s="74">
        <v>0.32987240000000001</v>
      </c>
      <c r="I55" s="74">
        <v>0.27225769999999999</v>
      </c>
      <c r="J55" s="74">
        <v>0.21351329999999999</v>
      </c>
      <c r="K55" s="74">
        <v>0.1784926</v>
      </c>
      <c r="L55" s="74">
        <v>0.14347190000000001</v>
      </c>
      <c r="M55" s="74">
        <v>4.2928600000000004E-2</v>
      </c>
      <c r="N55" s="74">
        <v>0</v>
      </c>
      <c r="O55" s="74">
        <v>0</v>
      </c>
      <c r="P55" s="74">
        <v>0</v>
      </c>
      <c r="Q55" s="74">
        <v>0</v>
      </c>
      <c r="R55" s="74">
        <v>0</v>
      </c>
      <c r="S55" s="74">
        <v>0</v>
      </c>
      <c r="T55" s="74">
        <v>0</v>
      </c>
      <c r="U55" s="74">
        <v>0</v>
      </c>
      <c r="V55" s="74">
        <v>0</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153.82760499999998</v>
      </c>
      <c r="E56" s="71">
        <v>161.848927</v>
      </c>
      <c r="F56" s="71">
        <v>163.02657400000001</v>
      </c>
      <c r="G56" s="71">
        <v>152.63321300000001</v>
      </c>
      <c r="H56" s="71">
        <v>143.62981299999998</v>
      </c>
      <c r="I56" s="71">
        <v>148.270681</v>
      </c>
      <c r="J56" s="71">
        <v>148.137708</v>
      </c>
      <c r="K56" s="71">
        <v>86.432787000000005</v>
      </c>
      <c r="L56" s="71">
        <v>82.075287000000003</v>
      </c>
      <c r="M56" s="71">
        <v>85.196805999999995</v>
      </c>
      <c r="N56" s="71">
        <v>92.313528999999988</v>
      </c>
      <c r="O56" s="71">
        <v>156.88402600000001</v>
      </c>
      <c r="P56" s="71">
        <v>154.05658</v>
      </c>
      <c r="Q56" s="71">
        <v>141.49930000000001</v>
      </c>
      <c r="R56" s="71">
        <v>85.429310000000001</v>
      </c>
      <c r="S56" s="71">
        <v>69.861469999999997</v>
      </c>
      <c r="T56" s="71">
        <v>89.319860000000006</v>
      </c>
      <c r="U56" s="71">
        <v>97.314750000000004</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149.82149999999999</v>
      </c>
      <c r="E57" s="74">
        <v>157.00399999999999</v>
      </c>
      <c r="F57" s="74">
        <v>158.27120000000002</v>
      </c>
      <c r="G57" s="74">
        <v>148.64510000000001</v>
      </c>
      <c r="H57" s="74">
        <v>137.88939999999999</v>
      </c>
      <c r="I57" s="74">
        <v>141.0882</v>
      </c>
      <c r="J57" s="74">
        <v>140.1215</v>
      </c>
      <c r="K57" s="74">
        <v>78.553380000000004</v>
      </c>
      <c r="L57" s="74">
        <v>74.222750000000005</v>
      </c>
      <c r="M57" s="74">
        <v>76.994140000000002</v>
      </c>
      <c r="N57" s="74">
        <v>84.643429999999995</v>
      </c>
      <c r="O57" s="74">
        <v>149.21209999999999</v>
      </c>
      <c r="P57" s="74">
        <v>142.86660000000001</v>
      </c>
      <c r="Q57" s="74">
        <v>129.73330000000001</v>
      </c>
      <c r="R57" s="74">
        <v>69.973690000000005</v>
      </c>
      <c r="S57" s="74">
        <v>56.284669999999998</v>
      </c>
      <c r="T57" s="74">
        <v>74.042960000000008</v>
      </c>
      <c r="U57" s="74">
        <v>80.611550000000008</v>
      </c>
      <c r="V57" s="74">
        <v>82.835901032474524</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4.0061049999999998</v>
      </c>
      <c r="E58" s="74">
        <v>4.8449269999999993</v>
      </c>
      <c r="F58" s="74">
        <v>4.7553739999999998</v>
      </c>
      <c r="G58" s="74">
        <v>3.9881129999999998</v>
      </c>
      <c r="H58" s="74">
        <v>5.7404129999999993</v>
      </c>
      <c r="I58" s="74">
        <v>7.1824810000000001</v>
      </c>
      <c r="J58" s="74">
        <v>8.0162079999999989</v>
      </c>
      <c r="K58" s="74">
        <v>7.8794070000000005</v>
      </c>
      <c r="L58" s="74">
        <v>7.8525369999999999</v>
      </c>
      <c r="M58" s="74">
        <v>8.2026659999999989</v>
      </c>
      <c r="N58" s="74">
        <v>7.6700990000000004</v>
      </c>
      <c r="O58" s="74">
        <v>7.671926</v>
      </c>
      <c r="P58" s="74">
        <v>11.18998</v>
      </c>
      <c r="Q58" s="74">
        <v>11.766</v>
      </c>
      <c r="R58" s="74">
        <v>15.455620000000001</v>
      </c>
      <c r="S58" s="74">
        <v>13.576799999999999</v>
      </c>
      <c r="T58" s="74">
        <v>15.276899999999999</v>
      </c>
      <c r="U58" s="74">
        <v>16.703200000000002</v>
      </c>
      <c r="V58" s="74">
        <v>17.164098967525479</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0</v>
      </c>
      <c r="E59" s="74">
        <v>0</v>
      </c>
      <c r="F59" s="74">
        <v>0</v>
      </c>
      <c r="G59" s="74">
        <v>0</v>
      </c>
      <c r="H59" s="74">
        <v>0</v>
      </c>
      <c r="I59" s="74">
        <v>0</v>
      </c>
      <c r="J59" s="74">
        <v>1.9761900000000002E-2</v>
      </c>
      <c r="K59" s="74">
        <v>0</v>
      </c>
      <c r="L59" s="74">
        <v>0</v>
      </c>
      <c r="M59" s="74">
        <v>0</v>
      </c>
      <c r="N59" s="74">
        <v>0</v>
      </c>
      <c r="O59" s="74">
        <v>0</v>
      </c>
      <c r="P59" s="74">
        <v>0</v>
      </c>
      <c r="Q59" s="74">
        <v>0</v>
      </c>
      <c r="R59" s="74">
        <v>0</v>
      </c>
      <c r="S59" s="74">
        <v>0</v>
      </c>
      <c r="T59" s="74">
        <v>0</v>
      </c>
      <c r="U59" s="74">
        <v>0</v>
      </c>
      <c r="V59" s="74">
        <v>0</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0.46435579999999999</v>
      </c>
      <c r="E60" s="74">
        <v>0</v>
      </c>
      <c r="F60" s="74">
        <v>7.1359800000000001E-2</v>
      </c>
      <c r="G60" s="74">
        <v>0.26785779999999998</v>
      </c>
      <c r="H60" s="74">
        <v>0.79633399999999999</v>
      </c>
      <c r="I60" s="74">
        <v>0.14582220000000001</v>
      </c>
      <c r="J60" s="74">
        <v>0.641204</v>
      </c>
      <c r="K60" s="74">
        <v>0.55950220000000006</v>
      </c>
      <c r="L60" s="74">
        <v>0.22545560000000001</v>
      </c>
      <c r="M60" s="74">
        <v>8.2736000000000007E-3</v>
      </c>
      <c r="N60" s="74">
        <v>1.755037</v>
      </c>
      <c r="O60" s="74">
        <v>3.5204170000000001</v>
      </c>
      <c r="P60" s="74">
        <v>2.087853</v>
      </c>
      <c r="Q60" s="74">
        <v>2.1025779999999998</v>
      </c>
      <c r="R60" s="74">
        <v>2.1991559999999999</v>
      </c>
      <c r="S60" s="74">
        <v>2.1687350000000003</v>
      </c>
      <c r="T60" s="74">
        <v>2.5941109999999998</v>
      </c>
      <c r="U60" s="74">
        <v>3.1314389999999999</v>
      </c>
      <c r="V60" s="74">
        <v>3.2178462155017606</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12.202219999999999</v>
      </c>
      <c r="E61" s="74">
        <v>12.86092</v>
      </c>
      <c r="F61" s="74">
        <v>9.2640100000000007</v>
      </c>
      <c r="G61" s="74">
        <v>8.2807649999999988</v>
      </c>
      <c r="H61" s="74">
        <v>7.4482710000000001</v>
      </c>
      <c r="I61" s="74">
        <v>9.7037810000000011</v>
      </c>
      <c r="J61" s="74">
        <v>9.9044629999999998</v>
      </c>
      <c r="K61" s="74">
        <v>5.5365130000000002</v>
      </c>
      <c r="L61" s="74">
        <v>8.1453769999999999</v>
      </c>
      <c r="M61" s="74">
        <v>6.1116729999999997</v>
      </c>
      <c r="N61" s="74">
        <v>9.1257409999999997</v>
      </c>
      <c r="O61" s="74">
        <v>15.187479999999999</v>
      </c>
      <c r="P61" s="74">
        <v>15.21241</v>
      </c>
      <c r="Q61" s="74">
        <v>15.319700000000001</v>
      </c>
      <c r="R61" s="74">
        <v>16.02338</v>
      </c>
      <c r="S61" s="74">
        <v>15.80172</v>
      </c>
      <c r="T61" s="74">
        <v>16.38457</v>
      </c>
      <c r="U61" s="74">
        <v>17.13044</v>
      </c>
      <c r="V61" s="74">
        <v>17.603127994471546</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v>
      </c>
      <c r="E62" s="74">
        <v>0</v>
      </c>
      <c r="F62" s="74">
        <v>0</v>
      </c>
      <c r="G62" s="74">
        <v>0</v>
      </c>
      <c r="H62" s="74">
        <v>0</v>
      </c>
      <c r="I62" s="74">
        <v>7.4570999999999995E-3</v>
      </c>
      <c r="J62" s="74">
        <v>0</v>
      </c>
      <c r="K62" s="74">
        <v>0</v>
      </c>
      <c r="L62" s="74">
        <v>0</v>
      </c>
      <c r="M62" s="74">
        <v>0</v>
      </c>
      <c r="N62" s="74">
        <v>0</v>
      </c>
      <c r="O62" s="74">
        <v>8.5223999999999994E-3</v>
      </c>
      <c r="P62" s="74">
        <v>0</v>
      </c>
      <c r="Q62" s="74">
        <v>0</v>
      </c>
      <c r="R62" s="74">
        <v>0</v>
      </c>
      <c r="S62" s="74">
        <v>0</v>
      </c>
      <c r="T62" s="74">
        <v>0</v>
      </c>
      <c r="U62" s="74">
        <v>0</v>
      </c>
      <c r="V62" s="74">
        <v>0</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1.4663510000000002</v>
      </c>
      <c r="E63" s="74">
        <v>2.0424980000000001</v>
      </c>
      <c r="F63" s="74">
        <v>3.4986809999999999</v>
      </c>
      <c r="G63" s="74">
        <v>3.2840379999999998</v>
      </c>
      <c r="H63" s="74">
        <v>3.4455849999999999</v>
      </c>
      <c r="I63" s="74">
        <v>4.086125</v>
      </c>
      <c r="J63" s="74">
        <v>4.1459989999999998</v>
      </c>
      <c r="K63" s="74">
        <v>3.0196879999999999</v>
      </c>
      <c r="L63" s="74">
        <v>2.0097360000000002</v>
      </c>
      <c r="M63" s="74">
        <v>3.3077620000000003</v>
      </c>
      <c r="N63" s="74">
        <v>3.1981809999999999</v>
      </c>
      <c r="O63" s="74">
        <v>3.1010270000000002</v>
      </c>
      <c r="P63" s="74">
        <v>2.8862109999999999</v>
      </c>
      <c r="Q63" s="74">
        <v>2.9065669999999999</v>
      </c>
      <c r="R63" s="74">
        <v>3.0400740000000002</v>
      </c>
      <c r="S63" s="74">
        <v>2.9980199999999999</v>
      </c>
      <c r="T63" s="74">
        <v>3.2097120000000001</v>
      </c>
      <c r="U63" s="74">
        <v>3.3746959999999997</v>
      </c>
      <c r="V63" s="74">
        <v>3.4678155161473461</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427.02379974000002</v>
      </c>
      <c r="E64" s="71">
        <v>460.32082109999999</v>
      </c>
      <c r="F64" s="71">
        <v>492.63183107999998</v>
      </c>
      <c r="G64" s="71">
        <v>501.95723344999999</v>
      </c>
      <c r="H64" s="71">
        <v>521.07366187000002</v>
      </c>
      <c r="I64" s="71">
        <v>515.24730631</v>
      </c>
      <c r="J64" s="71">
        <v>531.29665468000007</v>
      </c>
      <c r="K64" s="71">
        <v>538.14207513999997</v>
      </c>
      <c r="L64" s="71">
        <v>561.45876743999997</v>
      </c>
      <c r="M64" s="71">
        <v>587.27884607999999</v>
      </c>
      <c r="N64" s="71">
        <v>581.67846498000006</v>
      </c>
      <c r="O64" s="71">
        <v>584.94558472999995</v>
      </c>
      <c r="P64" s="71">
        <v>609.48522132999994</v>
      </c>
      <c r="Q64" s="71">
        <v>622.1393926500001</v>
      </c>
      <c r="R64" s="71">
        <v>613.75218833000008</v>
      </c>
      <c r="S64" s="71">
        <v>601.25982720000002</v>
      </c>
      <c r="T64" s="71">
        <v>624.66710401</v>
      </c>
      <c r="U64" s="71">
        <v>634.24319455</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462.51</v>
      </c>
      <c r="E65" s="71">
        <v>474.83</v>
      </c>
      <c r="F65" s="71">
        <v>469.84</v>
      </c>
      <c r="G65" s="71">
        <v>477.54</v>
      </c>
      <c r="H65" s="71">
        <v>490.78</v>
      </c>
      <c r="I65" s="71">
        <v>458.7</v>
      </c>
      <c r="J65" s="71">
        <v>460.78999999999996</v>
      </c>
      <c r="K65" s="71">
        <v>484.9</v>
      </c>
      <c r="L65" s="71">
        <v>513.73</v>
      </c>
      <c r="M65" s="71">
        <v>511.84</v>
      </c>
      <c r="N65" s="71">
        <v>514.29000000000008</v>
      </c>
      <c r="O65" s="71">
        <v>475.28</v>
      </c>
      <c r="P65" s="71">
        <v>481.92</v>
      </c>
      <c r="Q65" s="71">
        <v>503.27</v>
      </c>
      <c r="R65" s="71">
        <v>503.22999999999996</v>
      </c>
      <c r="S65" s="71">
        <v>484.45</v>
      </c>
      <c r="T65" s="71">
        <v>480.63</v>
      </c>
      <c r="U65" s="71">
        <v>476.03000000000003</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126.47</v>
      </c>
      <c r="E66" s="71">
        <v>131.53</v>
      </c>
      <c r="F66" s="71">
        <v>131.25</v>
      </c>
      <c r="G66" s="71">
        <v>130.08000000000001</v>
      </c>
      <c r="H66" s="71">
        <v>134.67000000000002</v>
      </c>
      <c r="I66" s="71">
        <v>127.32</v>
      </c>
      <c r="J66" s="71">
        <v>126.44</v>
      </c>
      <c r="K66" s="71">
        <v>131.6</v>
      </c>
      <c r="L66" s="71">
        <v>139.33000000000001</v>
      </c>
      <c r="M66" s="71">
        <v>139.58000000000001</v>
      </c>
      <c r="N66" s="71">
        <v>139.63999999999999</v>
      </c>
      <c r="O66" s="71">
        <v>132.49</v>
      </c>
      <c r="P66" s="71">
        <v>130.52000000000001</v>
      </c>
      <c r="Q66" s="71">
        <v>137.41</v>
      </c>
      <c r="R66" s="71">
        <v>138.36000000000001</v>
      </c>
      <c r="S66" s="71">
        <v>133.36999999999998</v>
      </c>
      <c r="T66" s="71">
        <v>132.94</v>
      </c>
      <c r="U66" s="71">
        <v>131.58000000000001</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187.03</v>
      </c>
      <c r="E67" s="75">
        <v>186.17000000000002</v>
      </c>
      <c r="F67" s="75">
        <v>182.14</v>
      </c>
      <c r="G67" s="75">
        <v>194.70000000000002</v>
      </c>
      <c r="H67" s="75">
        <v>192.39000000000001</v>
      </c>
      <c r="I67" s="75">
        <v>181.9</v>
      </c>
      <c r="J67" s="75">
        <v>180.71</v>
      </c>
      <c r="K67" s="75">
        <v>195.98</v>
      </c>
      <c r="L67" s="75">
        <v>202.94</v>
      </c>
      <c r="M67" s="75">
        <v>207.46</v>
      </c>
      <c r="N67" s="75">
        <v>209.99</v>
      </c>
      <c r="O67" s="75">
        <v>199.46</v>
      </c>
      <c r="P67" s="75">
        <v>211.37</v>
      </c>
      <c r="Q67" s="75">
        <v>221.12</v>
      </c>
      <c r="R67" s="75">
        <v>220.64000000000001</v>
      </c>
      <c r="S67" s="75">
        <v>212.38000000000002</v>
      </c>
      <c r="T67" s="75">
        <v>208.76</v>
      </c>
      <c r="U67" s="75">
        <v>206.8</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4700-000000000000}"/>
  </hyperlinks>
  <pageMargins left="0.18" right="0.25" top="0.75" bottom="0.75" header="0.3" footer="0.3"/>
  <pageSetup paperSize="9" scale="27"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Hoja73">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56.74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269</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26.965776160000001</v>
      </c>
      <c r="E4" s="66">
        <v>26.217775529999997</v>
      </c>
      <c r="F4" s="66">
        <v>25.811716649999997</v>
      </c>
      <c r="G4" s="66">
        <v>27.878714280000001</v>
      </c>
      <c r="H4" s="66">
        <v>29.931323840000001</v>
      </c>
      <c r="I4" s="66">
        <v>33.03764589</v>
      </c>
      <c r="J4" s="66">
        <v>36.193658929999998</v>
      </c>
      <c r="K4" s="66">
        <v>40.050443079999994</v>
      </c>
      <c r="L4" s="66">
        <v>41.485824950000001</v>
      </c>
      <c r="M4" s="66">
        <v>39.573549740000004</v>
      </c>
      <c r="N4" s="66">
        <v>37.498665840000001</v>
      </c>
      <c r="O4" s="66">
        <v>40.328463999999997</v>
      </c>
      <c r="P4" s="66">
        <v>46.644868069999994</v>
      </c>
      <c r="Q4" s="66">
        <v>52.786317419999996</v>
      </c>
      <c r="R4" s="66">
        <v>56.385343610000007</v>
      </c>
      <c r="S4" s="66">
        <v>45.652544479999996</v>
      </c>
      <c r="T4" s="66">
        <v>49.242122979999998</v>
      </c>
      <c r="U4" s="66">
        <v>56.74042858</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24.821290700000002</v>
      </c>
      <c r="E5" s="74">
        <v>23.318023499999999</v>
      </c>
      <c r="F5" s="74">
        <v>23.169654299999998</v>
      </c>
      <c r="G5" s="74">
        <v>24.5796025</v>
      </c>
      <c r="H5" s="74">
        <v>25.275287299999999</v>
      </c>
      <c r="I5" s="74">
        <v>27.930782799999999</v>
      </c>
      <c r="J5" s="74">
        <v>29.161127700000002</v>
      </c>
      <c r="K5" s="74">
        <v>33.008968299999999</v>
      </c>
      <c r="L5" s="74">
        <v>34.274741300000002</v>
      </c>
      <c r="M5" s="74">
        <v>32.698960399999997</v>
      </c>
      <c r="N5" s="74">
        <v>30.427759399999999</v>
      </c>
      <c r="O5" s="74">
        <v>32.715964999999997</v>
      </c>
      <c r="P5" s="74">
        <v>35.924436360000001</v>
      </c>
      <c r="Q5" s="74">
        <v>38.622367700000005</v>
      </c>
      <c r="R5" s="74">
        <v>38.840533289999996</v>
      </c>
      <c r="S5" s="74">
        <v>28.807010760000001</v>
      </c>
      <c r="T5" s="74">
        <v>31.815125370000001</v>
      </c>
      <c r="U5" s="74">
        <v>38.025022219999997</v>
      </c>
      <c r="V5" s="74">
        <v>67.015747275132753</v>
      </c>
      <c r="AD5" s="113"/>
      <c r="AE5" s="113"/>
      <c r="AO5" s="114" t="s">
        <v>320</v>
      </c>
      <c r="AP5" s="115">
        <f t="shared" ref="AP5:BF5" si="0">+E4/D4-1</f>
        <v>-2.7738887453555239E-2</v>
      </c>
      <c r="AQ5" s="115">
        <f t="shared" si="0"/>
        <v>-1.5487922670455512E-2</v>
      </c>
      <c r="AR5" s="115">
        <f t="shared" si="0"/>
        <v>8.0079820262555224E-2</v>
      </c>
      <c r="AS5" s="115">
        <f t="shared" si="0"/>
        <v>7.3626406848773751E-2</v>
      </c>
      <c r="AT5" s="115">
        <f t="shared" si="0"/>
        <v>0.10378164583047056</v>
      </c>
      <c r="AU5" s="115">
        <f t="shared" si="0"/>
        <v>9.5527782170317321E-2</v>
      </c>
      <c r="AV5" s="115">
        <f t="shared" si="0"/>
        <v>0.10655966442793674</v>
      </c>
      <c r="AW5" s="115">
        <f t="shared" si="0"/>
        <v>3.5839350569302209E-2</v>
      </c>
      <c r="AX5" s="115">
        <f t="shared" si="0"/>
        <v>-4.6094665161045545E-2</v>
      </c>
      <c r="AY5" s="115">
        <f t="shared" si="0"/>
        <v>-5.243107867836172E-2</v>
      </c>
      <c r="AZ5" s="115">
        <f t="shared" si="0"/>
        <v>7.5463969093573446E-2</v>
      </c>
      <c r="BA5" s="115">
        <f t="shared" si="0"/>
        <v>0.15662396837132198</v>
      </c>
      <c r="BB5" s="115">
        <f t="shared" si="0"/>
        <v>0.13166398800364321</v>
      </c>
      <c r="BC5" s="115">
        <f t="shared" si="0"/>
        <v>6.8181043230653327E-2</v>
      </c>
      <c r="BD5" s="115">
        <f t="shared" si="0"/>
        <v>-0.19034732153510436</v>
      </c>
      <c r="BE5" s="115">
        <f t="shared" si="0"/>
        <v>7.8628224141429115E-2</v>
      </c>
      <c r="BF5" s="115">
        <f t="shared" si="0"/>
        <v>0.15227421455905721</v>
      </c>
    </row>
    <row r="6" spans="1:58" s="105" customFormat="1" ht="22.5" customHeight="1" x14ac:dyDescent="0.25">
      <c r="B6" s="111"/>
      <c r="C6" s="72" t="s">
        <v>0</v>
      </c>
      <c r="D6" s="74">
        <v>1.4866724</v>
      </c>
      <c r="E6" s="74">
        <v>2.1084049899999999</v>
      </c>
      <c r="F6" s="74">
        <v>1.9231513299999998</v>
      </c>
      <c r="G6" s="74">
        <v>2.7061048999999997</v>
      </c>
      <c r="H6" s="74">
        <v>3.8596302700000003</v>
      </c>
      <c r="I6" s="74">
        <v>4.1893594199999997</v>
      </c>
      <c r="J6" s="74">
        <v>6.0777944999999995</v>
      </c>
      <c r="K6" s="74">
        <v>5.7474634599999996</v>
      </c>
      <c r="L6" s="74">
        <v>5.7058039599999999</v>
      </c>
      <c r="M6" s="74">
        <v>5.5199914000000003</v>
      </c>
      <c r="N6" s="74">
        <v>5.6749140200000001</v>
      </c>
      <c r="O6" s="74">
        <v>6.2424118699999998</v>
      </c>
      <c r="P6" s="74">
        <v>9.4673258800000006</v>
      </c>
      <c r="Q6" s="74">
        <v>12.081255370000001</v>
      </c>
      <c r="R6" s="74">
        <v>14.107050730000001</v>
      </c>
      <c r="S6" s="74">
        <v>14.768701629999999</v>
      </c>
      <c r="T6" s="74">
        <v>15.338080420000001</v>
      </c>
      <c r="U6" s="74">
        <v>16.480674100000002</v>
      </c>
      <c r="V6" s="74">
        <v>29.045734254127836</v>
      </c>
      <c r="AI6" s="23"/>
      <c r="AO6" s="114" t="s">
        <v>319</v>
      </c>
      <c r="AP6" s="115">
        <f t="shared" ref="AP6:BF6" si="1">+E64/D64-1</f>
        <v>-3.7742154728004129E-2</v>
      </c>
      <c r="AQ6" s="115">
        <f t="shared" si="1"/>
        <v>-8.5924553413607829E-2</v>
      </c>
      <c r="AR6" s="115">
        <f t="shared" si="1"/>
        <v>0.16153235972312063</v>
      </c>
      <c r="AS6" s="115">
        <f t="shared" si="1"/>
        <v>5.5194031958417433E-2</v>
      </c>
      <c r="AT6" s="115">
        <f t="shared" si="1"/>
        <v>0.15989100489988006</v>
      </c>
      <c r="AU6" s="115">
        <f t="shared" si="1"/>
        <v>4.8220124948556098E-2</v>
      </c>
      <c r="AV6" s="115">
        <f t="shared" si="1"/>
        <v>0.10327550858641876</v>
      </c>
      <c r="AW6" s="115">
        <f t="shared" si="1"/>
        <v>8.0047148622911957E-2</v>
      </c>
      <c r="AX6" s="115">
        <f t="shared" si="1"/>
        <v>-5.3109647983877406E-2</v>
      </c>
      <c r="AY6" s="115">
        <f t="shared" si="1"/>
        <v>-4.9659821699497786E-2</v>
      </c>
      <c r="AZ6" s="115">
        <f t="shared" si="1"/>
        <v>6.2723271458761332E-2</v>
      </c>
      <c r="BA6" s="115">
        <f t="shared" si="1"/>
        <v>0.11912315967634557</v>
      </c>
      <c r="BB6" s="115">
        <f t="shared" si="1"/>
        <v>6.9329950863738832E-2</v>
      </c>
      <c r="BC6" s="115">
        <f t="shared" si="1"/>
        <v>8.9866784222777385E-2</v>
      </c>
      <c r="BD6" s="115">
        <f t="shared" si="1"/>
        <v>-0.11863571142500828</v>
      </c>
      <c r="BE6" s="115">
        <f t="shared" si="1"/>
        <v>0.14345254662518747</v>
      </c>
      <c r="BF6" s="115">
        <f t="shared" si="1"/>
        <v>0.10918406256132185</v>
      </c>
    </row>
    <row r="7" spans="1:58" s="23" customFormat="1" ht="22.5" customHeight="1" x14ac:dyDescent="0.25">
      <c r="B7" s="72"/>
      <c r="C7" s="72" t="s">
        <v>5</v>
      </c>
      <c r="D7" s="74">
        <v>0</v>
      </c>
      <c r="E7" s="74">
        <v>0</v>
      </c>
      <c r="F7" s="74">
        <v>0</v>
      </c>
      <c r="G7" s="74">
        <v>0</v>
      </c>
      <c r="H7" s="74">
        <v>0</v>
      </c>
      <c r="I7" s="74">
        <v>0</v>
      </c>
      <c r="J7" s="74">
        <v>0</v>
      </c>
      <c r="K7" s="74">
        <v>0</v>
      </c>
      <c r="L7" s="74">
        <v>0</v>
      </c>
      <c r="M7" s="74">
        <v>0</v>
      </c>
      <c r="N7" s="74">
        <v>0</v>
      </c>
      <c r="O7" s="74">
        <v>0</v>
      </c>
      <c r="P7" s="74">
        <v>0</v>
      </c>
      <c r="Q7" s="74">
        <v>0</v>
      </c>
      <c r="R7" s="74">
        <v>0</v>
      </c>
      <c r="S7" s="74">
        <v>0</v>
      </c>
      <c r="T7" s="74">
        <v>0</v>
      </c>
      <c r="U7" s="74">
        <v>0</v>
      </c>
      <c r="V7" s="74">
        <v>0</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v>0</v>
      </c>
      <c r="V8" s="74">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0.51600000000000001</v>
      </c>
      <c r="E9" s="74">
        <v>0.52425599999999994</v>
      </c>
      <c r="F9" s="74">
        <v>0.49329600000000001</v>
      </c>
      <c r="G9" s="74">
        <v>0.29970999999999998</v>
      </c>
      <c r="H9" s="74">
        <v>0.27752199999999999</v>
      </c>
      <c r="I9" s="74">
        <v>0.40996199999999999</v>
      </c>
      <c r="J9" s="74">
        <v>0.29214200000000001</v>
      </c>
      <c r="K9" s="74">
        <v>0.37771199999999999</v>
      </c>
      <c r="L9" s="74">
        <v>0.40910199999999997</v>
      </c>
      <c r="M9" s="74">
        <v>0.25206600000000001</v>
      </c>
      <c r="N9" s="74">
        <v>0.21895599999999998</v>
      </c>
      <c r="O9" s="74">
        <v>0.289906</v>
      </c>
      <c r="P9" s="74">
        <v>0.18714313999999999</v>
      </c>
      <c r="Q9" s="74">
        <v>0.15632237000000002</v>
      </c>
      <c r="R9" s="74">
        <v>0.42684070000000002</v>
      </c>
      <c r="S9" s="74">
        <v>0.42281393</v>
      </c>
      <c r="T9" s="74">
        <v>0.33991719999999997</v>
      </c>
      <c r="U9" s="74">
        <v>0.33991719999999997</v>
      </c>
      <c r="V9" s="74">
        <v>0.59907407911228716</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3.5087069999999998E-2</v>
      </c>
      <c r="E10" s="74">
        <v>3.5923040000000003E-2</v>
      </c>
      <c r="F10" s="74">
        <v>3.6759019999999996E-2</v>
      </c>
      <c r="G10" s="74">
        <v>3.761888E-2</v>
      </c>
      <c r="H10" s="74">
        <v>3.8574280000000002E-2</v>
      </c>
      <c r="I10" s="74">
        <v>3.9529679999999998E-2</v>
      </c>
      <c r="J10" s="74">
        <v>4.0556729999999999E-2</v>
      </c>
      <c r="K10" s="74">
        <v>4.1679330000000001E-2</v>
      </c>
      <c r="L10" s="74">
        <v>4.2849690000000003E-2</v>
      </c>
      <c r="M10" s="74">
        <v>4.4043939999999997E-2</v>
      </c>
      <c r="N10" s="74">
        <v>4.5190420000000002E-2</v>
      </c>
      <c r="O10" s="74">
        <v>4.6289129999999998E-2</v>
      </c>
      <c r="P10" s="74">
        <v>4.7330009999999999E-2</v>
      </c>
      <c r="Q10" s="74">
        <v>4.721529E-2</v>
      </c>
      <c r="R10" s="74">
        <v>4.7955900000000003E-2</v>
      </c>
      <c r="S10" s="74">
        <v>4.8709560000000006E-2</v>
      </c>
      <c r="T10" s="74">
        <v>4.8709560000000006E-2</v>
      </c>
      <c r="U10" s="74">
        <v>4.8709560000000006E-2</v>
      </c>
      <c r="V10" s="74">
        <v>8.5846302572993374E-2</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0</v>
      </c>
      <c r="E11" s="74">
        <v>0</v>
      </c>
      <c r="F11" s="74">
        <v>0</v>
      </c>
      <c r="G11" s="74">
        <v>0</v>
      </c>
      <c r="H11" s="74">
        <v>0</v>
      </c>
      <c r="I11" s="74">
        <v>0</v>
      </c>
      <c r="J11" s="74">
        <v>0</v>
      </c>
      <c r="K11" s="74">
        <v>0</v>
      </c>
      <c r="L11" s="74">
        <v>3.9560000000000003E-3</v>
      </c>
      <c r="M11" s="74">
        <v>4.9020000000000001E-3</v>
      </c>
      <c r="N11" s="74">
        <v>4.9020000000000001E-3</v>
      </c>
      <c r="O11" s="74">
        <v>4.9020000000000001E-3</v>
      </c>
      <c r="P11" s="74">
        <v>4.9282300000000005E-3</v>
      </c>
      <c r="Q11" s="74">
        <v>4.9282300000000005E-3</v>
      </c>
      <c r="R11" s="74">
        <v>4.9282300000000005E-3</v>
      </c>
      <c r="S11" s="74">
        <v>4.9282300000000005E-3</v>
      </c>
      <c r="T11" s="74">
        <v>4.9282300000000005E-3</v>
      </c>
      <c r="U11" s="74">
        <v>4.9282300000000005E-3</v>
      </c>
      <c r="V11" s="74">
        <v>8.6855706298579402E-3</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0.10672599000000105</v>
      </c>
      <c r="E12" s="70">
        <v>0.23116799999999671</v>
      </c>
      <c r="F12" s="70">
        <v>0.18885599999999769</v>
      </c>
      <c r="G12" s="70">
        <v>0.25567799999999963</v>
      </c>
      <c r="H12" s="70">
        <v>0.48030999000000207</v>
      </c>
      <c r="I12" s="70">
        <v>0.46801199000000082</v>
      </c>
      <c r="J12" s="70">
        <v>0.62203799999999632</v>
      </c>
      <c r="K12" s="70">
        <v>0.87461998999999224</v>
      </c>
      <c r="L12" s="70">
        <v>1.0493720000000053</v>
      </c>
      <c r="M12" s="70">
        <v>1.0535860000000028</v>
      </c>
      <c r="N12" s="70">
        <v>1.1269440000000017</v>
      </c>
      <c r="O12" s="70">
        <v>1.0289900000000003</v>
      </c>
      <c r="P12" s="70">
        <v>1.0137044499999845</v>
      </c>
      <c r="Q12" s="70">
        <v>1.8742284599999977</v>
      </c>
      <c r="R12" s="70">
        <v>2.9580347600000181</v>
      </c>
      <c r="S12" s="70">
        <v>1.6003803700000034</v>
      </c>
      <c r="T12" s="70">
        <v>1.6953621999999982</v>
      </c>
      <c r="U12" s="70">
        <v>1.8411772700000029</v>
      </c>
      <c r="V12" s="70">
        <v>3.2449125184242713</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17.329602520000002</v>
      </c>
      <c r="E13" s="71">
        <v>17.791329810000001</v>
      </c>
      <c r="F13" s="71">
        <v>17.289059909999999</v>
      </c>
      <c r="G13" s="71">
        <v>17.387468219999999</v>
      </c>
      <c r="H13" s="71">
        <v>17.171302149999999</v>
      </c>
      <c r="I13" s="71">
        <v>19.159026229999998</v>
      </c>
      <c r="J13" s="71">
        <v>21.407289169999999</v>
      </c>
      <c r="K13" s="71">
        <v>24.783415249999997</v>
      </c>
      <c r="L13" s="71">
        <v>24.61449567</v>
      </c>
      <c r="M13" s="71">
        <v>19.551597210000001</v>
      </c>
      <c r="N13" s="71">
        <v>17.00275019</v>
      </c>
      <c r="O13" s="71">
        <v>17.753026479999999</v>
      </c>
      <c r="P13" s="71">
        <v>19.62443433</v>
      </c>
      <c r="Q13" s="71">
        <v>22.11355773</v>
      </c>
      <c r="R13" s="71">
        <v>23.593300019999997</v>
      </c>
      <c r="S13" s="71">
        <v>21.13622797</v>
      </c>
      <c r="T13" s="71">
        <v>24.650745520000001</v>
      </c>
      <c r="U13" s="71">
        <v>27.739002029999998</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15.3065522</v>
      </c>
      <c r="E14" s="74">
        <v>15.356908799999999</v>
      </c>
      <c r="F14" s="74">
        <v>15.303822500000001</v>
      </c>
      <c r="G14" s="74">
        <v>15.363869599999999</v>
      </c>
      <c r="H14" s="74">
        <v>14.819454</v>
      </c>
      <c r="I14" s="74">
        <v>15.915518599999999</v>
      </c>
      <c r="J14" s="74">
        <v>16.739334100000001</v>
      </c>
      <c r="K14" s="74">
        <v>18.722160800000001</v>
      </c>
      <c r="L14" s="74">
        <v>18.2883669</v>
      </c>
      <c r="M14" s="74">
        <v>14.1672923</v>
      </c>
      <c r="N14" s="74">
        <v>12.704048800000001</v>
      </c>
      <c r="O14" s="74">
        <v>13.014296</v>
      </c>
      <c r="P14" s="74">
        <v>14.82420192</v>
      </c>
      <c r="Q14" s="74">
        <v>16.987380909999999</v>
      </c>
      <c r="R14" s="74">
        <v>17.94108756</v>
      </c>
      <c r="S14" s="74">
        <v>15.62185756</v>
      </c>
      <c r="T14" s="74">
        <v>18.277387780000002</v>
      </c>
      <c r="U14" s="74">
        <v>20.662546859999999</v>
      </c>
      <c r="V14" s="74">
        <v>74.489150105880725</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7.0786760000000004E-2</v>
      </c>
      <c r="E15" s="74">
        <v>0.10040842999999999</v>
      </c>
      <c r="F15" s="74">
        <v>9.1573520000000005E-2</v>
      </c>
      <c r="G15" s="74">
        <v>0.12886930000000002</v>
      </c>
      <c r="H15" s="74">
        <v>0.18379192</v>
      </c>
      <c r="I15" s="74">
        <v>0.19948409</v>
      </c>
      <c r="J15" s="74">
        <v>1.3098882199999999</v>
      </c>
      <c r="K15" s="74">
        <v>3.0260748099999999</v>
      </c>
      <c r="L15" s="74">
        <v>2.4337059299999999</v>
      </c>
      <c r="M15" s="74">
        <v>1.5811693900000001</v>
      </c>
      <c r="N15" s="74">
        <v>1.2184866700000001</v>
      </c>
      <c r="O15" s="74">
        <v>1.3869088599999999</v>
      </c>
      <c r="P15" s="74">
        <v>1.3398249900000001</v>
      </c>
      <c r="Q15" s="74">
        <v>1.40274688</v>
      </c>
      <c r="R15" s="74">
        <v>1.78921518</v>
      </c>
      <c r="S15" s="74">
        <v>1.8579875699999999</v>
      </c>
      <c r="T15" s="74">
        <v>2.3627619399999999</v>
      </c>
      <c r="U15" s="74">
        <v>2.7227824300000001</v>
      </c>
      <c r="V15" s="74">
        <v>9.8157187740758829</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0</v>
      </c>
      <c r="E16" s="74">
        <v>0</v>
      </c>
      <c r="F16" s="74">
        <v>0</v>
      </c>
      <c r="G16" s="74">
        <v>0</v>
      </c>
      <c r="H16" s="74">
        <v>0</v>
      </c>
      <c r="I16" s="74">
        <v>0</v>
      </c>
      <c r="J16" s="74">
        <v>0</v>
      </c>
      <c r="K16" s="74">
        <v>0</v>
      </c>
      <c r="L16" s="74">
        <v>0</v>
      </c>
      <c r="M16" s="74">
        <v>0</v>
      </c>
      <c r="N16" s="74">
        <v>0</v>
      </c>
      <c r="O16" s="74">
        <v>0</v>
      </c>
      <c r="P16" s="74">
        <v>0</v>
      </c>
      <c r="Q16" s="74">
        <v>0</v>
      </c>
      <c r="R16" s="74">
        <v>0</v>
      </c>
      <c r="S16" s="74">
        <v>0</v>
      </c>
      <c r="T16" s="74">
        <v>0</v>
      </c>
      <c r="U16" s="74">
        <v>0</v>
      </c>
      <c r="V16" s="74">
        <v>0</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1.936806</v>
      </c>
      <c r="E17" s="74">
        <v>2.3176999999999999</v>
      </c>
      <c r="F17" s="74">
        <v>1.877208</v>
      </c>
      <c r="G17" s="74">
        <v>1.8781540000000001</v>
      </c>
      <c r="H17" s="74">
        <v>2.1506019999999997</v>
      </c>
      <c r="I17" s="74">
        <v>3.0264259999999998</v>
      </c>
      <c r="J17" s="74">
        <v>3.3403260000000001</v>
      </c>
      <c r="K17" s="74">
        <v>3.0165359999999999</v>
      </c>
      <c r="L17" s="74">
        <v>3.8736120000000001</v>
      </c>
      <c r="M17" s="74">
        <v>3.783398</v>
      </c>
      <c r="N17" s="74">
        <v>3.0603099999999999</v>
      </c>
      <c r="O17" s="74">
        <v>3.3310379999999999</v>
      </c>
      <c r="P17" s="74">
        <v>3.4393119999999997</v>
      </c>
      <c r="Q17" s="74">
        <v>3.7023860000000002</v>
      </c>
      <c r="R17" s="74">
        <v>3.8416228399999999</v>
      </c>
      <c r="S17" s="74">
        <v>3.63467304</v>
      </c>
      <c r="T17" s="74">
        <v>3.9888860100000003</v>
      </c>
      <c r="U17" s="74">
        <v>4.3319629500000003</v>
      </c>
      <c r="V17" s="74">
        <v>15.616866624527228</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v>
      </c>
      <c r="E18" s="74">
        <v>0</v>
      </c>
      <c r="F18" s="74">
        <v>0</v>
      </c>
      <c r="G18" s="74">
        <v>0</v>
      </c>
      <c r="H18" s="74">
        <v>0</v>
      </c>
      <c r="I18" s="74">
        <v>0</v>
      </c>
      <c r="J18" s="74">
        <v>0</v>
      </c>
      <c r="K18" s="74">
        <v>0</v>
      </c>
      <c r="L18" s="74">
        <v>0</v>
      </c>
      <c r="M18" s="74">
        <v>0</v>
      </c>
      <c r="N18" s="74">
        <v>0</v>
      </c>
      <c r="O18" s="74">
        <v>0</v>
      </c>
      <c r="P18" s="74">
        <v>0</v>
      </c>
      <c r="Q18" s="74">
        <v>0</v>
      </c>
      <c r="R18" s="74">
        <v>0</v>
      </c>
      <c r="S18" s="74">
        <v>0</v>
      </c>
      <c r="T18" s="74">
        <v>0</v>
      </c>
      <c r="U18" s="74">
        <v>0</v>
      </c>
      <c r="V18" s="74">
        <v>0</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1.545756E-2</v>
      </c>
      <c r="E19" s="74">
        <v>1.6312590000000002E-2</v>
      </c>
      <c r="F19" s="74">
        <v>1.6455899999999999E-2</v>
      </c>
      <c r="G19" s="74">
        <v>1.6575320000000001E-2</v>
      </c>
      <c r="H19" s="74">
        <v>1.7454229999999998E-2</v>
      </c>
      <c r="I19" s="74">
        <v>1.7597539999999998E-2</v>
      </c>
      <c r="J19" s="74">
        <v>1.7740849999999999E-2</v>
      </c>
      <c r="K19" s="74">
        <v>1.8643650000000001E-2</v>
      </c>
      <c r="L19" s="74">
        <v>1.8810839999999999E-2</v>
      </c>
      <c r="M19" s="74">
        <v>1.9737520000000001E-2</v>
      </c>
      <c r="N19" s="74">
        <v>1.9904720000000001E-2</v>
      </c>
      <c r="O19" s="74">
        <v>2.0783629999999997E-2</v>
      </c>
      <c r="P19" s="74">
        <v>2.109542E-2</v>
      </c>
      <c r="Q19" s="74">
        <v>2.1043940000000001E-2</v>
      </c>
      <c r="R19" s="74">
        <v>2.1374440000000001E-2</v>
      </c>
      <c r="S19" s="74">
        <v>2.1709790000000003E-2</v>
      </c>
      <c r="T19" s="74">
        <v>2.1709790000000003E-2</v>
      </c>
      <c r="U19" s="74">
        <v>2.1709790000000003E-2</v>
      </c>
      <c r="V19" s="74">
        <v>7.8264495516171262E-2</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2.6144000000000003</v>
      </c>
      <c r="E20" s="71">
        <v>2.9087779999999999</v>
      </c>
      <c r="F20" s="71">
        <v>2.8583820000000002</v>
      </c>
      <c r="G20" s="71">
        <v>3.1723680000000001</v>
      </c>
      <c r="H20" s="71">
        <v>3.254842</v>
      </c>
      <c r="I20" s="71">
        <v>4.2060879999999994</v>
      </c>
      <c r="J20" s="71">
        <v>4.6356580000000003</v>
      </c>
      <c r="K20" s="71">
        <v>3.9575479999999996</v>
      </c>
      <c r="L20" s="71">
        <v>5.0282479999999996</v>
      </c>
      <c r="M20" s="71">
        <v>5.8329499999999994</v>
      </c>
      <c r="N20" s="71">
        <v>5.9120699999999999</v>
      </c>
      <c r="O20" s="71">
        <v>6.8874820000000003</v>
      </c>
      <c r="P20" s="71">
        <v>7.5183347400000002</v>
      </c>
      <c r="Q20" s="71">
        <v>7.1213176299999992</v>
      </c>
      <c r="R20" s="71">
        <v>7.6425496199999996</v>
      </c>
      <c r="S20" s="71">
        <v>7.8623989000000005</v>
      </c>
      <c r="T20" s="71">
        <v>7.9600465299999996</v>
      </c>
      <c r="U20" s="71">
        <v>8.6446758599999995</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1.2384000000000002</v>
      </c>
      <c r="E21" s="74">
        <v>1.1648699999999999</v>
      </c>
      <c r="F21" s="74">
        <v>1.2525899999999999</v>
      </c>
      <c r="G21" s="74">
        <v>1.3029860000000002</v>
      </c>
      <c r="H21" s="74">
        <v>1.4119480000000002</v>
      </c>
      <c r="I21" s="74">
        <v>2.5003640000000003</v>
      </c>
      <c r="J21" s="74">
        <v>2.795086</v>
      </c>
      <c r="K21" s="74">
        <v>2.6960139999999999</v>
      </c>
      <c r="L21" s="74">
        <v>3.5525739999999999</v>
      </c>
      <c r="M21" s="74">
        <v>4.296818</v>
      </c>
      <c r="N21" s="74">
        <v>3.9267600000000003</v>
      </c>
      <c r="O21" s="74">
        <v>4.8385319999999998</v>
      </c>
      <c r="P21" s="74">
        <v>4.6192199600000006</v>
      </c>
      <c r="Q21" s="74">
        <v>3.4391927999999998</v>
      </c>
      <c r="R21" s="74">
        <v>3.5493127100000001</v>
      </c>
      <c r="S21" s="74">
        <v>2.7711104899999999</v>
      </c>
      <c r="T21" s="74">
        <v>3.2167077700000002</v>
      </c>
      <c r="U21" s="74">
        <v>3.6351013600000002</v>
      </c>
      <c r="V21" s="74">
        <v>42.050175378119967</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0.86</v>
      </c>
      <c r="E22" s="74">
        <v>1.219652</v>
      </c>
      <c r="F22" s="74">
        <v>1.1124960000000002</v>
      </c>
      <c r="G22" s="74">
        <v>1.569672</v>
      </c>
      <c r="H22" s="74">
        <v>1.565372</v>
      </c>
      <c r="I22" s="74">
        <v>1.2957619999999999</v>
      </c>
      <c r="J22" s="74">
        <v>1.54843</v>
      </c>
      <c r="K22" s="74">
        <v>0.883822</v>
      </c>
      <c r="L22" s="74">
        <v>1.062616</v>
      </c>
      <c r="M22" s="74">
        <v>1.279164</v>
      </c>
      <c r="N22" s="74">
        <v>1.761452</v>
      </c>
      <c r="O22" s="74">
        <v>1.7541420000000001</v>
      </c>
      <c r="P22" s="74">
        <v>2.7070434100000003</v>
      </c>
      <c r="Q22" s="74">
        <v>3.52087423</v>
      </c>
      <c r="R22" s="74">
        <v>3.6614679700000003</v>
      </c>
      <c r="S22" s="74">
        <v>4.6635462500000004</v>
      </c>
      <c r="T22" s="74">
        <v>4.3984933199999992</v>
      </c>
      <c r="U22" s="74">
        <v>4.66472906</v>
      </c>
      <c r="V22" s="74">
        <v>53.960716810497047</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0</v>
      </c>
      <c r="E23" s="74">
        <v>0</v>
      </c>
      <c r="F23" s="74">
        <v>0</v>
      </c>
      <c r="G23" s="74">
        <v>0</v>
      </c>
      <c r="H23" s="74">
        <v>0</v>
      </c>
      <c r="I23" s="74">
        <v>0</v>
      </c>
      <c r="J23" s="74">
        <v>0</v>
      </c>
      <c r="K23" s="74">
        <v>0</v>
      </c>
      <c r="L23" s="74">
        <v>0</v>
      </c>
      <c r="M23" s="74">
        <v>0</v>
      </c>
      <c r="N23" s="74">
        <v>0</v>
      </c>
      <c r="O23" s="74">
        <v>0</v>
      </c>
      <c r="P23" s="74">
        <v>0</v>
      </c>
      <c r="Q23" s="74">
        <v>0</v>
      </c>
      <c r="R23" s="74">
        <v>0</v>
      </c>
      <c r="S23" s="74">
        <v>0</v>
      </c>
      <c r="T23" s="74">
        <v>0</v>
      </c>
      <c r="U23" s="74">
        <v>0</v>
      </c>
      <c r="V23" s="74">
        <v>0</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0.51600000000000001</v>
      </c>
      <c r="E25" s="74">
        <v>0.52425599999999994</v>
      </c>
      <c r="F25" s="74">
        <v>0.49329600000000001</v>
      </c>
      <c r="G25" s="74">
        <v>0.29970999999999998</v>
      </c>
      <c r="H25" s="74">
        <v>0.27752199999999999</v>
      </c>
      <c r="I25" s="74">
        <v>0.40996199999999999</v>
      </c>
      <c r="J25" s="74">
        <v>0.29214200000000001</v>
      </c>
      <c r="K25" s="74">
        <v>0.37771199999999999</v>
      </c>
      <c r="L25" s="74">
        <v>0.40910199999999997</v>
      </c>
      <c r="M25" s="74">
        <v>0.25206600000000001</v>
      </c>
      <c r="N25" s="74">
        <v>0.21895599999999998</v>
      </c>
      <c r="O25" s="74">
        <v>0.289906</v>
      </c>
      <c r="P25" s="74">
        <v>0.18714313999999999</v>
      </c>
      <c r="Q25" s="74">
        <v>0.15632237000000002</v>
      </c>
      <c r="R25" s="74">
        <v>0.42684070000000002</v>
      </c>
      <c r="S25" s="74">
        <v>0.42281393</v>
      </c>
      <c r="T25" s="74">
        <v>0.33991719999999997</v>
      </c>
      <c r="U25" s="74">
        <v>0.33991719999999997</v>
      </c>
      <c r="V25" s="74">
        <v>3.9320988491059512</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v>
      </c>
      <c r="E26" s="74">
        <v>0</v>
      </c>
      <c r="F26" s="74">
        <v>0</v>
      </c>
      <c r="G26" s="74">
        <v>0</v>
      </c>
      <c r="H26" s="74">
        <v>0</v>
      </c>
      <c r="I26" s="74">
        <v>0</v>
      </c>
      <c r="J26" s="74">
        <v>0</v>
      </c>
      <c r="K26" s="74">
        <v>0</v>
      </c>
      <c r="L26" s="74">
        <v>0</v>
      </c>
      <c r="M26" s="74">
        <v>0</v>
      </c>
      <c r="N26" s="74">
        <v>0</v>
      </c>
      <c r="O26" s="74">
        <v>0</v>
      </c>
      <c r="P26" s="74">
        <v>0</v>
      </c>
      <c r="Q26" s="74">
        <v>0</v>
      </c>
      <c r="R26" s="74">
        <v>0</v>
      </c>
      <c r="S26" s="74">
        <v>0</v>
      </c>
      <c r="T26" s="74">
        <v>0</v>
      </c>
      <c r="U26" s="74">
        <v>0</v>
      </c>
      <c r="V26" s="74">
        <v>0</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v>
      </c>
      <c r="E27" s="74">
        <v>0</v>
      </c>
      <c r="F27" s="74">
        <v>0</v>
      </c>
      <c r="G27" s="74">
        <v>0</v>
      </c>
      <c r="H27" s="74">
        <v>0</v>
      </c>
      <c r="I27" s="74">
        <v>0</v>
      </c>
      <c r="J27" s="74">
        <v>0</v>
      </c>
      <c r="K27" s="74">
        <v>0</v>
      </c>
      <c r="L27" s="74">
        <v>0</v>
      </c>
      <c r="M27" s="74">
        <v>0</v>
      </c>
      <c r="N27" s="74">
        <v>0</v>
      </c>
      <c r="O27" s="74">
        <v>0</v>
      </c>
      <c r="P27" s="74">
        <v>0</v>
      </c>
      <c r="Q27" s="74">
        <v>0</v>
      </c>
      <c r="R27" s="74">
        <v>0</v>
      </c>
      <c r="S27" s="74">
        <v>0</v>
      </c>
      <c r="T27" s="74">
        <v>0</v>
      </c>
      <c r="U27" s="74">
        <v>0</v>
      </c>
      <c r="V27" s="74">
        <v>0</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0</v>
      </c>
      <c r="J28" s="74">
        <v>0</v>
      </c>
      <c r="K28" s="74">
        <v>0</v>
      </c>
      <c r="L28" s="74">
        <v>3.9560000000000003E-3</v>
      </c>
      <c r="M28" s="74">
        <v>4.9020000000000001E-3</v>
      </c>
      <c r="N28" s="74">
        <v>4.9020000000000001E-3</v>
      </c>
      <c r="O28" s="74">
        <v>4.9020000000000001E-3</v>
      </c>
      <c r="P28" s="74">
        <v>4.9282300000000005E-3</v>
      </c>
      <c r="Q28" s="74">
        <v>4.9282300000000005E-3</v>
      </c>
      <c r="R28" s="74">
        <v>4.9282300000000005E-3</v>
      </c>
      <c r="S28" s="74">
        <v>4.9282300000000005E-3</v>
      </c>
      <c r="T28" s="74">
        <v>4.9282300000000005E-3</v>
      </c>
      <c r="U28" s="74">
        <v>4.9282300000000005E-3</v>
      </c>
      <c r="V28" s="74">
        <v>5.7008846598905337E-2</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[1]Iraq!C29</f>
        <v>Otras renovables</v>
      </c>
      <c r="D29" s="74">
        <v>0</v>
      </c>
      <c r="E29" s="74">
        <v>4.4408920985006262E-16</v>
      </c>
      <c r="F29" s="74">
        <v>4.4408920985006262E-16</v>
      </c>
      <c r="G29" s="74">
        <v>-4.4408920985006262E-16</v>
      </c>
      <c r="H29" s="74">
        <v>0</v>
      </c>
      <c r="I29" s="74">
        <v>-8.8817841970012523E-16</v>
      </c>
      <c r="J29" s="74">
        <v>0</v>
      </c>
      <c r="K29" s="74">
        <v>0</v>
      </c>
      <c r="L29" s="74">
        <v>0</v>
      </c>
      <c r="M29" s="74">
        <v>-8.8817841970012523E-16</v>
      </c>
      <c r="N29" s="74">
        <v>-8.8817841970012523E-16</v>
      </c>
      <c r="O29" s="74">
        <v>0</v>
      </c>
      <c r="P29" s="74">
        <v>-8.8817841970012523E-16</v>
      </c>
      <c r="Q29" s="74">
        <v>0</v>
      </c>
      <c r="R29" s="74">
        <v>9.9999990510468706E-9</v>
      </c>
      <c r="S29" s="74">
        <v>0</v>
      </c>
      <c r="T29" s="74">
        <v>9.9999999392252903E-9</v>
      </c>
      <c r="U29" s="74">
        <v>9.9999990510468706E-9</v>
      </c>
      <c r="V29" s="74">
        <v>1.1567812620156322E-7</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17.329602520000002</v>
      </c>
      <c r="E30" s="71">
        <v>17.791329810000001</v>
      </c>
      <c r="F30" s="71">
        <v>17.289059909999999</v>
      </c>
      <c r="G30" s="71">
        <v>17.387468219999999</v>
      </c>
      <c r="H30" s="71">
        <v>17.171302149999999</v>
      </c>
      <c r="I30" s="71">
        <v>19.159026229999998</v>
      </c>
      <c r="J30" s="71">
        <v>21.407289169999999</v>
      </c>
      <c r="K30" s="71">
        <v>24.783415249999997</v>
      </c>
      <c r="L30" s="71">
        <v>24.61449567</v>
      </c>
      <c r="M30" s="71">
        <v>19.551597210000001</v>
      </c>
      <c r="N30" s="71">
        <v>17.00275019</v>
      </c>
      <c r="O30" s="71">
        <v>17.753026479999999</v>
      </c>
      <c r="P30" s="71">
        <v>19.62443433</v>
      </c>
      <c r="Q30" s="71">
        <v>22.11355773</v>
      </c>
      <c r="R30" s="71">
        <v>23.593300019999997</v>
      </c>
      <c r="S30" s="71">
        <v>21.13622797</v>
      </c>
      <c r="T30" s="71">
        <v>24.650745520000001</v>
      </c>
      <c r="U30" s="71">
        <v>27.739002029999998</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[1]Iraq!C31</f>
        <v>Industria</v>
      </c>
      <c r="D31" s="74">
        <v>2.6452053599999998</v>
      </c>
      <c r="E31" s="74">
        <v>2.4385806300000001</v>
      </c>
      <c r="F31" s="74">
        <v>2.89856632</v>
      </c>
      <c r="G31" s="74">
        <v>2.6187402999999998</v>
      </c>
      <c r="H31" s="74">
        <v>2.7970063199999999</v>
      </c>
      <c r="I31" s="74">
        <v>3.0650846899999999</v>
      </c>
      <c r="J31" s="74">
        <v>3.5403471399999997</v>
      </c>
      <c r="K31" s="74">
        <v>5.8511426000000002</v>
      </c>
      <c r="L31" s="74">
        <v>5.23133684</v>
      </c>
      <c r="M31" s="74">
        <v>4.1138801599999999</v>
      </c>
      <c r="N31" s="74">
        <v>3.3482552700000001</v>
      </c>
      <c r="O31" s="74">
        <v>3.3972426999999996</v>
      </c>
      <c r="P31" s="74">
        <v>3.5526164899999997</v>
      </c>
      <c r="Q31" s="74">
        <v>4.0749080900000001</v>
      </c>
      <c r="R31" s="74">
        <v>4.5848825299999998</v>
      </c>
      <c r="S31" s="74">
        <v>4.1286673299999999</v>
      </c>
      <c r="T31" s="74">
        <v>4.84028042</v>
      </c>
      <c r="U31" s="74">
        <v>5.5211259699999999</v>
      </c>
      <c r="V31" s="74">
        <v>19.903837794989339</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8.6849682000000001</v>
      </c>
      <c r="E32" s="74">
        <v>8.6411619999999996</v>
      </c>
      <c r="F32" s="74">
        <v>8.5158877999999998</v>
      </c>
      <c r="G32" s="74">
        <v>8.2120721999999997</v>
      </c>
      <c r="H32" s="74">
        <v>8.4381921999999996</v>
      </c>
      <c r="I32" s="74">
        <v>9.3721926</v>
      </c>
      <c r="J32" s="74">
        <v>10.010183100000001</v>
      </c>
      <c r="K32" s="74">
        <v>11.076546200000001</v>
      </c>
      <c r="L32" s="74">
        <v>10.5939327</v>
      </c>
      <c r="M32" s="74">
        <v>8.4064032999999991</v>
      </c>
      <c r="N32" s="74">
        <v>8.0534748</v>
      </c>
      <c r="O32" s="74">
        <v>8.2290098</v>
      </c>
      <c r="P32" s="74">
        <v>9.3508257399999994</v>
      </c>
      <c r="Q32" s="74">
        <v>10.885079690000001</v>
      </c>
      <c r="R32" s="74">
        <v>11.562609060000002</v>
      </c>
      <c r="S32" s="74">
        <v>9.6282025099999995</v>
      </c>
      <c r="T32" s="74">
        <v>11.856149590000001</v>
      </c>
      <c r="U32" s="74">
        <v>13.64693903</v>
      </c>
      <c r="V32" s="74">
        <v>49.197656841586095</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5.0472561599999999</v>
      </c>
      <c r="E33" s="74">
        <v>5.8446402900000001</v>
      </c>
      <c r="F33" s="74">
        <v>5.5517792000000004</v>
      </c>
      <c r="G33" s="74">
        <v>5.97491752</v>
      </c>
      <c r="H33" s="74">
        <v>5.3659066299999996</v>
      </c>
      <c r="I33" s="74">
        <v>6.2687309399999993</v>
      </c>
      <c r="J33" s="74">
        <v>6.4845666499999997</v>
      </c>
      <c r="K33" s="74">
        <v>6.5732512499999993</v>
      </c>
      <c r="L33" s="74">
        <v>7.3122432399999999</v>
      </c>
      <c r="M33" s="74">
        <v>6.0940855200000001</v>
      </c>
      <c r="N33" s="74">
        <v>5.0624019200000001</v>
      </c>
      <c r="O33" s="74">
        <v>5.7544596300000004</v>
      </c>
      <c r="P33" s="74">
        <v>6.1926090400000007</v>
      </c>
      <c r="Q33" s="74">
        <v>6.5872103700000011</v>
      </c>
      <c r="R33" s="74">
        <v>6.7377584200000005</v>
      </c>
      <c r="S33" s="74">
        <v>6.6235531200000004</v>
      </c>
      <c r="T33" s="74">
        <v>7.0539331700000005</v>
      </c>
      <c r="U33" s="74">
        <v>7.5337072900000006</v>
      </c>
      <c r="V33" s="74">
        <v>27.159258584184908</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15.3065522</v>
      </c>
      <c r="E34" s="71">
        <v>15.356908799999999</v>
      </c>
      <c r="F34" s="71">
        <v>15.303822500000001</v>
      </c>
      <c r="G34" s="71">
        <v>15.363869599999999</v>
      </c>
      <c r="H34" s="71">
        <v>14.819454</v>
      </c>
      <c r="I34" s="71">
        <v>15.915518599999999</v>
      </c>
      <c r="J34" s="71">
        <v>16.739334100000001</v>
      </c>
      <c r="K34" s="71">
        <v>18.722160800000001</v>
      </c>
      <c r="L34" s="71">
        <v>18.2883669</v>
      </c>
      <c r="M34" s="71">
        <v>14.1672923</v>
      </c>
      <c r="N34" s="71">
        <v>12.704048800000001</v>
      </c>
      <c r="O34" s="71">
        <v>13.014296</v>
      </c>
      <c r="P34" s="71">
        <v>14.82420192</v>
      </c>
      <c r="Q34" s="71">
        <v>16.987380909999999</v>
      </c>
      <c r="R34" s="71">
        <v>17.94108756</v>
      </c>
      <c r="S34" s="71">
        <v>15.62185756</v>
      </c>
      <c r="T34" s="71">
        <v>18.277387780000002</v>
      </c>
      <c r="U34" s="71">
        <v>20.662546859999999</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2.1987706</v>
      </c>
      <c r="E35" s="74">
        <v>2.0929861999999999</v>
      </c>
      <c r="F35" s="74">
        <v>2.5228488000000002</v>
      </c>
      <c r="G35" s="74">
        <v>2.0636550000000002</v>
      </c>
      <c r="H35" s="74">
        <v>2.1394403999999998</v>
      </c>
      <c r="I35" s="74">
        <v>2.2704806</v>
      </c>
      <c r="J35" s="74">
        <v>2.2527512000000001</v>
      </c>
      <c r="K35" s="74">
        <v>2.6466298000000004</v>
      </c>
      <c r="L35" s="74">
        <v>2.4779812000000003</v>
      </c>
      <c r="M35" s="74">
        <v>1.8864242</v>
      </c>
      <c r="N35" s="74">
        <v>1.7973386</v>
      </c>
      <c r="O35" s="74">
        <v>1.7951204000000001</v>
      </c>
      <c r="P35" s="74">
        <v>1.99148079</v>
      </c>
      <c r="Q35" s="74">
        <v>2.4724773199999999</v>
      </c>
      <c r="R35" s="74">
        <v>2.6350102099999999</v>
      </c>
      <c r="S35" s="74">
        <v>2.1933083400000002</v>
      </c>
      <c r="T35" s="74">
        <v>2.47506483</v>
      </c>
      <c r="U35" s="74">
        <v>2.8217127300000002</v>
      </c>
      <c r="V35" s="74">
        <v>13.656170989562128</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8.6849682000000001</v>
      </c>
      <c r="E36" s="74">
        <v>8.6411619999999996</v>
      </c>
      <c r="F36" s="74">
        <v>8.5158877999999998</v>
      </c>
      <c r="G36" s="74">
        <v>8.2120721999999997</v>
      </c>
      <c r="H36" s="74">
        <v>8.4381921999999996</v>
      </c>
      <c r="I36" s="74">
        <v>9.3721926</v>
      </c>
      <c r="J36" s="74">
        <v>10.010183100000001</v>
      </c>
      <c r="K36" s="74">
        <v>11.076546200000001</v>
      </c>
      <c r="L36" s="74">
        <v>10.5939327</v>
      </c>
      <c r="M36" s="74">
        <v>8.4064032999999991</v>
      </c>
      <c r="N36" s="74">
        <v>8.0534748</v>
      </c>
      <c r="O36" s="74">
        <v>8.2290098</v>
      </c>
      <c r="P36" s="74">
        <v>9.3508257399999994</v>
      </c>
      <c r="Q36" s="74">
        <v>10.885079690000001</v>
      </c>
      <c r="R36" s="74">
        <v>11.562609060000002</v>
      </c>
      <c r="S36" s="74">
        <v>9.6282025099999995</v>
      </c>
      <c r="T36" s="74">
        <v>11.856149590000001</v>
      </c>
      <c r="U36" s="74">
        <v>13.64693903</v>
      </c>
      <c r="V36" s="74">
        <v>66.046742071369223</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3.4809389999999998</v>
      </c>
      <c r="E37" s="74">
        <v>3.7668477</v>
      </c>
      <c r="F37" s="74">
        <v>3.9532932999999999</v>
      </c>
      <c r="G37" s="74">
        <v>4.5174382</v>
      </c>
      <c r="H37" s="74">
        <v>3.6833939999999998</v>
      </c>
      <c r="I37" s="74">
        <v>3.8315970000000004</v>
      </c>
      <c r="J37" s="74">
        <v>3.8505213999999999</v>
      </c>
      <c r="K37" s="74">
        <v>4.2595608</v>
      </c>
      <c r="L37" s="74">
        <v>4.2808875999999998</v>
      </c>
      <c r="M37" s="74">
        <v>3.1702968</v>
      </c>
      <c r="N37" s="74">
        <v>2.5500419999999999</v>
      </c>
      <c r="O37" s="74">
        <v>2.8620944000000001</v>
      </c>
      <c r="P37" s="74">
        <v>3.1900866099999998</v>
      </c>
      <c r="Q37" s="74">
        <v>3.3104508500000001</v>
      </c>
      <c r="R37" s="74">
        <v>3.3467910400000003</v>
      </c>
      <c r="S37" s="74">
        <v>3.3675570100000001</v>
      </c>
      <c r="T37" s="74">
        <v>3.4526133199999998</v>
      </c>
      <c r="U37" s="74">
        <v>3.6232613599999999</v>
      </c>
      <c r="V37" s="74">
        <v>17.535405410328011</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7.0786760000000004E-2</v>
      </c>
      <c r="E38" s="71">
        <v>0.10040842999999999</v>
      </c>
      <c r="F38" s="71">
        <v>9.1573520000000005E-2</v>
      </c>
      <c r="G38" s="71">
        <v>0.12886930000000002</v>
      </c>
      <c r="H38" s="71">
        <v>0.18379192</v>
      </c>
      <c r="I38" s="71">
        <v>0.19948409</v>
      </c>
      <c r="J38" s="71">
        <v>1.3098882199999999</v>
      </c>
      <c r="K38" s="71">
        <v>3.0260748099999999</v>
      </c>
      <c r="L38" s="71">
        <v>2.4337059299999999</v>
      </c>
      <c r="M38" s="71">
        <v>1.5811693900000001</v>
      </c>
      <c r="N38" s="71">
        <v>1.2184866700000001</v>
      </c>
      <c r="O38" s="71">
        <v>1.3869088599999999</v>
      </c>
      <c r="P38" s="71">
        <v>1.3398249900000001</v>
      </c>
      <c r="Q38" s="71">
        <v>1.40274688</v>
      </c>
      <c r="R38" s="71">
        <v>1.78921518</v>
      </c>
      <c r="S38" s="71">
        <v>1.8579875699999999</v>
      </c>
      <c r="T38" s="71">
        <v>2.3627619399999999</v>
      </c>
      <c r="U38" s="71">
        <v>2.7227824300000001</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7.0786760000000004E-2</v>
      </c>
      <c r="E39" s="74">
        <v>0.10040842999999999</v>
      </c>
      <c r="F39" s="74">
        <v>9.1573520000000005E-2</v>
      </c>
      <c r="G39" s="74">
        <v>0.12886930000000002</v>
      </c>
      <c r="H39" s="74">
        <v>0.18379192</v>
      </c>
      <c r="I39" s="74">
        <v>0.19948409</v>
      </c>
      <c r="J39" s="74">
        <v>0.57534394</v>
      </c>
      <c r="K39" s="74">
        <v>2.4955288000000002</v>
      </c>
      <c r="L39" s="74">
        <v>1.9047936400000001</v>
      </c>
      <c r="M39" s="74">
        <v>1.3613499600000001</v>
      </c>
      <c r="N39" s="74">
        <v>0.99630267000000006</v>
      </c>
      <c r="O39" s="74">
        <v>1.1566422999999999</v>
      </c>
      <c r="P39" s="74">
        <v>1.1173757</v>
      </c>
      <c r="Q39" s="74">
        <v>1.1698507600000001</v>
      </c>
      <c r="R39" s="74">
        <v>1.49215426</v>
      </c>
      <c r="S39" s="74">
        <v>1.54950846</v>
      </c>
      <c r="T39" s="74">
        <v>1.97047584</v>
      </c>
      <c r="U39" s="74">
        <v>2.2707226300000003</v>
      </c>
      <c r="V39" s="74">
        <v>83.39713834571792</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v>
      </c>
      <c r="E40" s="74">
        <v>0</v>
      </c>
      <c r="F40" s="74">
        <v>0</v>
      </c>
      <c r="G40" s="74">
        <v>0</v>
      </c>
      <c r="H40" s="74">
        <v>0</v>
      </c>
      <c r="I40" s="74">
        <v>0</v>
      </c>
      <c r="J40" s="74">
        <v>0</v>
      </c>
      <c r="K40" s="74">
        <v>0</v>
      </c>
      <c r="L40" s="74">
        <v>0</v>
      </c>
      <c r="M40" s="74">
        <v>0</v>
      </c>
      <c r="N40" s="74">
        <v>0</v>
      </c>
      <c r="O40" s="74">
        <v>0</v>
      </c>
      <c r="P40" s="74">
        <v>0</v>
      </c>
      <c r="Q40" s="74">
        <v>0</v>
      </c>
      <c r="R40" s="74">
        <v>0</v>
      </c>
      <c r="S40" s="74">
        <v>0</v>
      </c>
      <c r="T40" s="74">
        <v>0</v>
      </c>
      <c r="U40" s="74">
        <v>0</v>
      </c>
      <c r="V40" s="74">
        <v>0</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0</v>
      </c>
      <c r="E41" s="74">
        <v>0</v>
      </c>
      <c r="F41" s="74">
        <v>0</v>
      </c>
      <c r="G41" s="74">
        <v>0</v>
      </c>
      <c r="H41" s="74">
        <v>0</v>
      </c>
      <c r="I41" s="74">
        <v>0</v>
      </c>
      <c r="J41" s="74">
        <v>0</v>
      </c>
      <c r="K41" s="74">
        <v>0</v>
      </c>
      <c r="L41" s="74">
        <v>0</v>
      </c>
      <c r="M41" s="74">
        <v>0</v>
      </c>
      <c r="N41" s="74">
        <v>0</v>
      </c>
      <c r="O41" s="74">
        <v>0</v>
      </c>
      <c r="P41" s="74">
        <v>0</v>
      </c>
      <c r="Q41" s="74">
        <v>0</v>
      </c>
      <c r="R41" s="74">
        <v>0</v>
      </c>
      <c r="S41" s="74">
        <v>0</v>
      </c>
      <c r="T41" s="74">
        <v>0</v>
      </c>
      <c r="U41" s="74">
        <v>0</v>
      </c>
      <c r="V41" s="74">
        <v>0</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15.30655</v>
      </c>
      <c r="E42" s="71">
        <v>15.356909999999999</v>
      </c>
      <c r="F42" s="71">
        <v>15.30382</v>
      </c>
      <c r="G42" s="71">
        <v>15.36387</v>
      </c>
      <c r="H42" s="71">
        <v>14.819450000000002</v>
      </c>
      <c r="I42" s="71">
        <v>15.915520000000001</v>
      </c>
      <c r="J42" s="71">
        <v>16.739330000000002</v>
      </c>
      <c r="K42" s="71">
        <v>18.722159999999999</v>
      </c>
      <c r="L42" s="71">
        <v>18.28837</v>
      </c>
      <c r="M42" s="71">
        <v>14.167290000000001</v>
      </c>
      <c r="N42" s="71">
        <v>12.704049999999999</v>
      </c>
      <c r="O42" s="71">
        <v>13.014299999999999</v>
      </c>
      <c r="P42" s="71">
        <v>14.824200000000001</v>
      </c>
      <c r="Q42" s="71">
        <v>16.987380000000002</v>
      </c>
      <c r="R42" s="71">
        <v>17.941089999999999</v>
      </c>
      <c r="S42" s="71">
        <v>15.62186</v>
      </c>
      <c r="T42" s="71">
        <v>18.27739</v>
      </c>
      <c r="U42" s="71">
        <v>20.66255</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4.4747399999999997</v>
      </c>
      <c r="E43" s="74">
        <v>4.6491499999999997</v>
      </c>
      <c r="F43" s="74">
        <v>3.5941300000000003</v>
      </c>
      <c r="G43" s="74">
        <v>4.3431300000000004</v>
      </c>
      <c r="H43" s="74">
        <v>4.5175400000000003</v>
      </c>
      <c r="I43" s="74">
        <v>5.2194599999999998</v>
      </c>
      <c r="J43" s="74">
        <v>5.9063999999999997</v>
      </c>
      <c r="K43" s="74">
        <v>6.2894600000000001</v>
      </c>
      <c r="L43" s="74">
        <v>6.1353800000000005</v>
      </c>
      <c r="M43" s="74">
        <v>5.0364899999999997</v>
      </c>
      <c r="N43" s="74">
        <v>4.8075100000000006</v>
      </c>
      <c r="O43" s="74">
        <v>5.0043899999999999</v>
      </c>
      <c r="P43" s="74">
        <v>5.6773059999999997</v>
      </c>
      <c r="Q43" s="74">
        <v>6.4145430000000001</v>
      </c>
      <c r="R43" s="74">
        <v>6.7029909999999999</v>
      </c>
      <c r="S43" s="74">
        <v>5.4817619999999998</v>
      </c>
      <c r="T43" s="74">
        <v>7.1997979999999995</v>
      </c>
      <c r="U43" s="74">
        <v>8.3546190000000013</v>
      </c>
      <c r="V43" s="74">
        <v>40.433629924670491</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6.3158590000000006</v>
      </c>
      <c r="E44" s="74">
        <v>5.9880180000000003</v>
      </c>
      <c r="F44" s="74">
        <v>7.3831540000000002</v>
      </c>
      <c r="G44" s="74">
        <v>5.8039300000000003</v>
      </c>
      <c r="H44" s="74">
        <v>5.8814950000000001</v>
      </c>
      <c r="I44" s="74">
        <v>6.1017799999999998</v>
      </c>
      <c r="J44" s="74">
        <v>6.044899</v>
      </c>
      <c r="K44" s="74">
        <v>7.1390829999999994</v>
      </c>
      <c r="L44" s="74">
        <v>6.6292219999999995</v>
      </c>
      <c r="M44" s="74">
        <v>4.9765699999999997</v>
      </c>
      <c r="N44" s="74">
        <v>4.783175</v>
      </c>
      <c r="O44" s="74">
        <v>4.731465</v>
      </c>
      <c r="P44" s="74">
        <v>5.40855</v>
      </c>
      <c r="Q44" s="74">
        <v>6.6217220000000001</v>
      </c>
      <c r="R44" s="74">
        <v>7.2220079999999998</v>
      </c>
      <c r="S44" s="74">
        <v>6.1866729999999999</v>
      </c>
      <c r="T44" s="74">
        <v>6.9297240000000002</v>
      </c>
      <c r="U44" s="74">
        <v>7.8862060000000005</v>
      </c>
      <c r="V44" s="74">
        <v>38.166663843523672</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9.3139399999999997E-2</v>
      </c>
      <c r="E45" s="74">
        <v>9.6980200000000003E-2</v>
      </c>
      <c r="F45" s="74">
        <v>6.1452800000000002E-2</v>
      </c>
      <c r="G45" s="74">
        <v>0.1286668</v>
      </c>
      <c r="H45" s="74">
        <v>0.17859719999999998</v>
      </c>
      <c r="I45" s="74">
        <v>0.23620920000000001</v>
      </c>
      <c r="J45" s="74">
        <v>0.2381296</v>
      </c>
      <c r="K45" s="74">
        <v>0.2669356</v>
      </c>
      <c r="L45" s="74">
        <v>0.26789580000000002</v>
      </c>
      <c r="M45" s="74">
        <v>0.2275674</v>
      </c>
      <c r="N45" s="74">
        <v>0.20260220000000001</v>
      </c>
      <c r="O45" s="74">
        <v>0.21796539999999998</v>
      </c>
      <c r="P45" s="74">
        <v>0.1886313</v>
      </c>
      <c r="Q45" s="74">
        <v>0.265237</v>
      </c>
      <c r="R45" s="74">
        <v>0.22767490000000001</v>
      </c>
      <c r="S45" s="74">
        <v>0.1310846</v>
      </c>
      <c r="T45" s="74">
        <v>0.16515770000000002</v>
      </c>
      <c r="U45" s="74">
        <v>0.19297819999999999</v>
      </c>
      <c r="V45" s="74">
        <v>0.93395152098845491</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v>
      </c>
      <c r="E46" s="74">
        <v>0</v>
      </c>
      <c r="F46" s="74">
        <v>0</v>
      </c>
      <c r="G46" s="74">
        <v>0</v>
      </c>
      <c r="H46" s="74">
        <v>0</v>
      </c>
      <c r="I46" s="74">
        <v>8.5224000000000008E-2</v>
      </c>
      <c r="J46" s="74">
        <v>7.3505700000000007E-2</v>
      </c>
      <c r="K46" s="74">
        <v>2.7697800000000002E-2</v>
      </c>
      <c r="L46" s="74">
        <v>3.9416100000000003E-2</v>
      </c>
      <c r="M46" s="74">
        <v>5.2199700000000002E-2</v>
      </c>
      <c r="N46" s="74">
        <v>5.75262E-2</v>
      </c>
      <c r="O46" s="74">
        <v>7.0309799999999992E-2</v>
      </c>
      <c r="P46" s="74">
        <v>6.7820190000000002E-2</v>
      </c>
      <c r="Q46" s="74">
        <v>5.6055019999999997E-2</v>
      </c>
      <c r="R46" s="74">
        <v>4.4945010000000001E-2</v>
      </c>
      <c r="S46" s="74">
        <v>2.1990989999999998E-2</v>
      </c>
      <c r="T46" s="74">
        <v>3.6535580000000005E-2</v>
      </c>
      <c r="U46" s="74">
        <v>3.4848080000000003E-2</v>
      </c>
      <c r="V46" s="74">
        <v>0.16865333659204698</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1.887729</v>
      </c>
      <c r="E47" s="74">
        <v>2.0334599999999998</v>
      </c>
      <c r="F47" s="74">
        <v>2.1780619999999997</v>
      </c>
      <c r="G47" s="74">
        <v>2.662703</v>
      </c>
      <c r="H47" s="74">
        <v>1.7114960000000001</v>
      </c>
      <c r="I47" s="74">
        <v>1.819947</v>
      </c>
      <c r="J47" s="74">
        <v>1.679864</v>
      </c>
      <c r="K47" s="74">
        <v>2.0334599999999998</v>
      </c>
      <c r="L47" s="74">
        <v>2.208564</v>
      </c>
      <c r="M47" s="74">
        <v>1.789445</v>
      </c>
      <c r="N47" s="74">
        <v>1.267523</v>
      </c>
      <c r="O47" s="74">
        <v>1.5262249999999999</v>
      </c>
      <c r="P47" s="74">
        <v>1.7010619999999999</v>
      </c>
      <c r="Q47" s="74">
        <v>1.7910379999999999</v>
      </c>
      <c r="R47" s="74">
        <v>1.8273779999999999</v>
      </c>
      <c r="S47" s="74">
        <v>1.8192470000000001</v>
      </c>
      <c r="T47" s="74">
        <v>1.8840219999999999</v>
      </c>
      <c r="U47" s="74">
        <v>2.0379260000000001</v>
      </c>
      <c r="V47" s="74">
        <v>9.862896883492116</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3.4074989999999996</v>
      </c>
      <c r="E48" s="71">
        <v>3.1784369999999997</v>
      </c>
      <c r="F48" s="71">
        <v>4.8356499999999993</v>
      </c>
      <c r="G48" s="71">
        <v>3.4314290000000001</v>
      </c>
      <c r="H48" s="71">
        <v>4.7286820000000001</v>
      </c>
      <c r="I48" s="71">
        <v>4.6342129999999999</v>
      </c>
      <c r="J48" s="71">
        <v>4.2970780000000008</v>
      </c>
      <c r="K48" s="71">
        <v>5.0508360000000003</v>
      </c>
      <c r="L48" s="71">
        <v>4.6039219999999998</v>
      </c>
      <c r="M48" s="71">
        <v>4.4294759999999993</v>
      </c>
      <c r="N48" s="71">
        <v>4.3891790000000004</v>
      </c>
      <c r="O48" s="71">
        <v>4.8164759999999998</v>
      </c>
      <c r="P48" s="71">
        <v>6.1983729999999992</v>
      </c>
      <c r="Q48" s="71">
        <v>8.2259649999999986</v>
      </c>
      <c r="R48" s="71">
        <v>10.130042</v>
      </c>
      <c r="S48" s="71">
        <v>9.9384170000000012</v>
      </c>
      <c r="T48" s="71">
        <v>9.117617000000001</v>
      </c>
      <c r="U48" s="71">
        <v>10.381119000000002</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3.4074989999999996</v>
      </c>
      <c r="E49" s="74">
        <v>3.1784369999999997</v>
      </c>
      <c r="F49" s="74">
        <v>4.8356499999999993</v>
      </c>
      <c r="G49" s="74">
        <v>3.4314290000000001</v>
      </c>
      <c r="H49" s="74">
        <v>4.7286820000000001</v>
      </c>
      <c r="I49" s="74">
        <v>4.6342129999999999</v>
      </c>
      <c r="J49" s="74">
        <v>4.2970780000000008</v>
      </c>
      <c r="K49" s="74">
        <v>5.0508360000000003</v>
      </c>
      <c r="L49" s="74">
        <v>4.6039219999999998</v>
      </c>
      <c r="M49" s="74">
        <v>4.4294759999999993</v>
      </c>
      <c r="N49" s="74">
        <v>4.3891790000000004</v>
      </c>
      <c r="O49" s="74">
        <v>4.8164759999999998</v>
      </c>
      <c r="P49" s="74">
        <v>5.0139359999999993</v>
      </c>
      <c r="Q49" s="74">
        <v>4.8033509999999993</v>
      </c>
      <c r="R49" s="74">
        <v>5.1390699999999994</v>
      </c>
      <c r="S49" s="74">
        <v>4.0407390000000003</v>
      </c>
      <c r="T49" s="74">
        <v>5.3135000000000003</v>
      </c>
      <c r="U49" s="74">
        <v>5.7420730000000004</v>
      </c>
      <c r="V49" s="74">
        <v>55.31265945414939</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0</v>
      </c>
      <c r="E50" s="74">
        <v>0</v>
      </c>
      <c r="F50" s="74">
        <v>0</v>
      </c>
      <c r="G50" s="74">
        <v>0</v>
      </c>
      <c r="H50" s="74">
        <v>0</v>
      </c>
      <c r="I50" s="74">
        <v>0</v>
      </c>
      <c r="J50" s="74">
        <v>0</v>
      </c>
      <c r="K50" s="74">
        <v>0</v>
      </c>
      <c r="L50" s="74">
        <v>0</v>
      </c>
      <c r="M50" s="74">
        <v>0</v>
      </c>
      <c r="N50" s="74">
        <v>0</v>
      </c>
      <c r="O50" s="74">
        <v>0</v>
      </c>
      <c r="P50" s="74">
        <v>1.184437</v>
      </c>
      <c r="Q50" s="74">
        <v>3.4226139999999998</v>
      </c>
      <c r="R50" s="74">
        <v>4.9909720000000002</v>
      </c>
      <c r="S50" s="74">
        <v>5.897678</v>
      </c>
      <c r="T50" s="74">
        <v>3.8041170000000002</v>
      </c>
      <c r="U50" s="74">
        <v>4.6390460000000004</v>
      </c>
      <c r="V50" s="74">
        <v>44.687340545850596</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0.3745</v>
      </c>
      <c r="E51" s="74">
        <v>0.56067999999999996</v>
      </c>
      <c r="F51" s="74">
        <v>1.43594</v>
      </c>
      <c r="G51" s="74">
        <v>1.1128</v>
      </c>
      <c r="H51" s="74">
        <v>1.5461500000000001</v>
      </c>
      <c r="I51" s="74">
        <v>1.7644300000000002</v>
      </c>
      <c r="J51" s="74">
        <v>2.4278299999999997</v>
      </c>
      <c r="K51" s="74">
        <v>2.4952399999999999</v>
      </c>
      <c r="L51" s="74">
        <v>2.16568</v>
      </c>
      <c r="M51" s="74">
        <v>1.9805699999999999</v>
      </c>
      <c r="N51" s="74">
        <v>2.1057600000000001</v>
      </c>
      <c r="O51" s="74">
        <v>2.29515</v>
      </c>
      <c r="P51" s="74">
        <v>2.5639859999999999</v>
      </c>
      <c r="Q51" s="74">
        <v>2.7029459999999998</v>
      </c>
      <c r="R51" s="74">
        <v>2.9052389999999999</v>
      </c>
      <c r="S51" s="74">
        <v>2.1332020000000003</v>
      </c>
      <c r="T51" s="74">
        <v>3.7132779999999999</v>
      </c>
      <c r="U51" s="74">
        <v>3.9509430000000001</v>
      </c>
      <c r="V51" s="74">
        <v>38.05893179723688</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1.8398420000000002</v>
      </c>
      <c r="E52" s="74">
        <v>1.380657</v>
      </c>
      <c r="F52" s="74">
        <v>2.160444</v>
      </c>
      <c r="G52" s="74">
        <v>1.2648269999999999</v>
      </c>
      <c r="H52" s="74">
        <v>2.2431799999999997</v>
      </c>
      <c r="I52" s="74">
        <v>1.7953710000000001</v>
      </c>
      <c r="J52" s="74">
        <v>0.82735999999999998</v>
      </c>
      <c r="K52" s="74">
        <v>1.5895650000000001</v>
      </c>
      <c r="L52" s="74">
        <v>1.3599729999999999</v>
      </c>
      <c r="M52" s="74">
        <v>1.537855</v>
      </c>
      <c r="N52" s="74">
        <v>1.4230590000000001</v>
      </c>
      <c r="O52" s="74">
        <v>1.8263969999999998</v>
      </c>
      <c r="P52" s="74">
        <v>1.8073350000000001</v>
      </c>
      <c r="Q52" s="74">
        <v>1.436839</v>
      </c>
      <c r="R52" s="74">
        <v>1.566673</v>
      </c>
      <c r="S52" s="74">
        <v>1.4617159999999998</v>
      </c>
      <c r="T52" s="74">
        <v>1.1039380000000001</v>
      </c>
      <c r="U52" s="74">
        <v>1.2645189999999999</v>
      </c>
      <c r="V52" s="74">
        <v>12.180950820426967</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v>
      </c>
      <c r="E53" s="74">
        <v>0</v>
      </c>
      <c r="F53" s="74">
        <v>0</v>
      </c>
      <c r="G53" s="74">
        <v>0</v>
      </c>
      <c r="H53" s="74">
        <v>0</v>
      </c>
      <c r="I53" s="74">
        <v>0</v>
      </c>
      <c r="J53" s="74">
        <v>0</v>
      </c>
      <c r="K53" s="74">
        <v>0</v>
      </c>
      <c r="L53" s="74">
        <v>0</v>
      </c>
      <c r="M53" s="74">
        <v>0</v>
      </c>
      <c r="N53" s="74">
        <v>0</v>
      </c>
      <c r="O53" s="74">
        <v>0</v>
      </c>
      <c r="P53" s="74">
        <v>0</v>
      </c>
      <c r="Q53" s="74">
        <v>0</v>
      </c>
      <c r="R53" s="74">
        <v>0</v>
      </c>
      <c r="S53" s="74">
        <v>0</v>
      </c>
      <c r="T53" s="74">
        <v>0</v>
      </c>
      <c r="U53" s="74">
        <v>0</v>
      </c>
      <c r="V53" s="74">
        <v>0</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0.28976160000000001</v>
      </c>
      <c r="E54" s="74">
        <v>0.34302659999999996</v>
      </c>
      <c r="F54" s="74">
        <v>0.48577679999999995</v>
      </c>
      <c r="G54" s="74">
        <v>0.28550039999999999</v>
      </c>
      <c r="H54" s="74">
        <v>0.32385120000000001</v>
      </c>
      <c r="I54" s="74">
        <v>0.52945410000000004</v>
      </c>
      <c r="J54" s="74">
        <v>0.51240930000000007</v>
      </c>
      <c r="K54" s="74">
        <v>0.1864275</v>
      </c>
      <c r="L54" s="74">
        <v>0.26632499999999998</v>
      </c>
      <c r="M54" s="74">
        <v>0.33024300000000001</v>
      </c>
      <c r="N54" s="74">
        <v>0.38457330000000001</v>
      </c>
      <c r="O54" s="74">
        <v>0.47512380000000004</v>
      </c>
      <c r="P54" s="74">
        <v>0.41523899999999997</v>
      </c>
      <c r="Q54" s="74">
        <v>0.43154880000000001</v>
      </c>
      <c r="R54" s="74">
        <v>0.435141</v>
      </c>
      <c r="S54" s="74">
        <v>0.2093922</v>
      </c>
      <c r="T54" s="74">
        <v>0.1812049</v>
      </c>
      <c r="U54" s="74">
        <v>0.18494390000000002</v>
      </c>
      <c r="V54" s="74">
        <v>1.7815410843474579</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0.74334259999999996</v>
      </c>
      <c r="E55" s="74">
        <v>0.63150229999999996</v>
      </c>
      <c r="F55" s="74">
        <v>0.4846413</v>
      </c>
      <c r="G55" s="74">
        <v>0.48690069999999996</v>
      </c>
      <c r="H55" s="74">
        <v>0.31631599999999999</v>
      </c>
      <c r="I55" s="74">
        <v>0.2394964</v>
      </c>
      <c r="J55" s="74">
        <v>0.19995689999999999</v>
      </c>
      <c r="K55" s="74">
        <v>0.44171269999999996</v>
      </c>
      <c r="L55" s="74">
        <v>0.49706800000000001</v>
      </c>
      <c r="M55" s="74">
        <v>0.37054160000000003</v>
      </c>
      <c r="N55" s="74">
        <v>0.28016559999999996</v>
      </c>
      <c r="O55" s="74">
        <v>1.5815799999999998E-2</v>
      </c>
      <c r="P55" s="74">
        <v>0</v>
      </c>
      <c r="Q55" s="74">
        <v>0</v>
      </c>
      <c r="R55" s="74">
        <v>0</v>
      </c>
      <c r="S55" s="74">
        <v>0</v>
      </c>
      <c r="T55" s="74">
        <v>0</v>
      </c>
      <c r="U55" s="74">
        <v>0</v>
      </c>
      <c r="V55" s="74">
        <v>0</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73.294080000000008</v>
      </c>
      <c r="E56" s="71">
        <v>78.448740000000001</v>
      </c>
      <c r="F56" s="71">
        <v>84.388329999999996</v>
      </c>
      <c r="G56" s="71">
        <v>92.746920000000003</v>
      </c>
      <c r="H56" s="71">
        <v>97.852820000000008</v>
      </c>
      <c r="I56" s="71">
        <v>95.820429999999988</v>
      </c>
      <c r="J56" s="71">
        <v>109.1178</v>
      </c>
      <c r="K56" s="71">
        <v>122.0723</v>
      </c>
      <c r="L56" s="71">
        <v>119.9483</v>
      </c>
      <c r="M56" s="71">
        <v>127.2409</v>
      </c>
      <c r="N56" s="71">
        <v>152.8425</v>
      </c>
      <c r="O56" s="71">
        <v>192.31570000000002</v>
      </c>
      <c r="P56" s="71">
        <v>195.32499999999999</v>
      </c>
      <c r="Q56" s="71">
        <v>196.24</v>
      </c>
      <c r="R56" s="71">
        <v>204.61860000000001</v>
      </c>
      <c r="S56" s="71">
        <v>180.60829999999999</v>
      </c>
      <c r="T56" s="71">
        <v>178.96</v>
      </c>
      <c r="U56" s="71">
        <v>192.01400000000001</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73.294080000000008</v>
      </c>
      <c r="E57" s="74">
        <v>78.448740000000001</v>
      </c>
      <c r="F57" s="74">
        <v>84.388329999999996</v>
      </c>
      <c r="G57" s="74">
        <v>92.746920000000003</v>
      </c>
      <c r="H57" s="74">
        <v>97.852820000000008</v>
      </c>
      <c r="I57" s="74">
        <v>95.820429999999988</v>
      </c>
      <c r="J57" s="74">
        <v>109.1178</v>
      </c>
      <c r="K57" s="74">
        <v>122.0723</v>
      </c>
      <c r="L57" s="74">
        <v>119.9483</v>
      </c>
      <c r="M57" s="74">
        <v>127.2409</v>
      </c>
      <c r="N57" s="74">
        <v>152.8425</v>
      </c>
      <c r="O57" s="74">
        <v>192.31570000000002</v>
      </c>
      <c r="P57" s="74">
        <v>195.32499999999999</v>
      </c>
      <c r="Q57" s="74">
        <v>196.24</v>
      </c>
      <c r="R57" s="74">
        <v>204.61860000000001</v>
      </c>
      <c r="S57" s="74">
        <v>180.60829999999999</v>
      </c>
      <c r="T57" s="74">
        <v>178.96</v>
      </c>
      <c r="U57" s="74">
        <v>192.01400000000001</v>
      </c>
      <c r="V57" s="74">
        <v>100</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0</v>
      </c>
      <c r="G58" s="74">
        <v>0</v>
      </c>
      <c r="H58" s="74">
        <v>0</v>
      </c>
      <c r="I58" s="74">
        <v>0</v>
      </c>
      <c r="J58" s="74">
        <v>0</v>
      </c>
      <c r="K58" s="74">
        <v>0</v>
      </c>
      <c r="L58" s="74">
        <v>0</v>
      </c>
      <c r="M58" s="74">
        <v>0</v>
      </c>
      <c r="N58" s="74">
        <v>0</v>
      </c>
      <c r="O58" s="74">
        <v>0</v>
      </c>
      <c r="P58" s="74">
        <v>0</v>
      </c>
      <c r="Q58" s="74">
        <v>0</v>
      </c>
      <c r="R58" s="74">
        <v>0</v>
      </c>
      <c r="S58" s="74">
        <v>0</v>
      </c>
      <c r="T58" s="74">
        <v>0</v>
      </c>
      <c r="U58" s="74">
        <v>0</v>
      </c>
      <c r="V58" s="74">
        <v>0</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0</v>
      </c>
      <c r="E59" s="74">
        <v>0</v>
      </c>
      <c r="F59" s="74">
        <v>0</v>
      </c>
      <c r="G59" s="74">
        <v>0</v>
      </c>
      <c r="H59" s="74">
        <v>0</v>
      </c>
      <c r="I59" s="74">
        <v>0</v>
      </c>
      <c r="J59" s="74">
        <v>0</v>
      </c>
      <c r="K59" s="74">
        <v>0</v>
      </c>
      <c r="L59" s="74">
        <v>0</v>
      </c>
      <c r="M59" s="74">
        <v>0</v>
      </c>
      <c r="N59" s="74">
        <v>0</v>
      </c>
      <c r="O59" s="74">
        <v>0</v>
      </c>
      <c r="P59" s="74">
        <v>0</v>
      </c>
      <c r="Q59" s="74">
        <v>0</v>
      </c>
      <c r="R59" s="74">
        <v>0</v>
      </c>
      <c r="S59" s="74">
        <v>0</v>
      </c>
      <c r="T59" s="74">
        <v>0</v>
      </c>
      <c r="U59" s="74">
        <v>0</v>
      </c>
      <c r="V59" s="74">
        <v>0</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0</v>
      </c>
      <c r="E60" s="74">
        <v>0</v>
      </c>
      <c r="F60" s="74">
        <v>0</v>
      </c>
      <c r="G60" s="74">
        <v>0</v>
      </c>
      <c r="H60" s="74">
        <v>0</v>
      </c>
      <c r="I60" s="74">
        <v>0</v>
      </c>
      <c r="J60" s="74">
        <v>0</v>
      </c>
      <c r="K60" s="74">
        <v>0</v>
      </c>
      <c r="L60" s="74">
        <v>0</v>
      </c>
      <c r="M60" s="74">
        <v>0</v>
      </c>
      <c r="N60" s="74">
        <v>0</v>
      </c>
      <c r="O60" s="74">
        <v>0</v>
      </c>
      <c r="P60" s="74">
        <v>0</v>
      </c>
      <c r="Q60" s="74">
        <v>0</v>
      </c>
      <c r="R60" s="74">
        <v>0</v>
      </c>
      <c r="S60" s="74">
        <v>0</v>
      </c>
      <c r="T60" s="74">
        <v>0</v>
      </c>
      <c r="U60" s="74">
        <v>0</v>
      </c>
      <c r="V60" s="74">
        <v>0</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2.937252</v>
      </c>
      <c r="E61" s="74">
        <v>3.0659190000000001</v>
      </c>
      <c r="F61" s="74">
        <v>1.9703299999999999</v>
      </c>
      <c r="G61" s="74">
        <v>4.055885</v>
      </c>
      <c r="H61" s="74">
        <v>1.3951709999999999</v>
      </c>
      <c r="I61" s="74">
        <v>0.20164199999999999</v>
      </c>
      <c r="J61" s="74">
        <v>5.4731399999999999E-2</v>
      </c>
      <c r="K61" s="74">
        <v>0.1133036</v>
      </c>
      <c r="L61" s="74">
        <v>0.53867219999999993</v>
      </c>
      <c r="M61" s="74">
        <v>0.37255759999999999</v>
      </c>
      <c r="N61" s="74">
        <v>0.43593079999999995</v>
      </c>
      <c r="O61" s="74">
        <v>0.31686599999999998</v>
      </c>
      <c r="P61" s="74">
        <v>3.5121159999999998</v>
      </c>
      <c r="Q61" s="74">
        <v>1.0543</v>
      </c>
      <c r="R61" s="74">
        <v>3.7282350000000002</v>
      </c>
      <c r="S61" s="74">
        <v>6.3368770000000003</v>
      </c>
      <c r="T61" s="74">
        <v>7.5161509999999998</v>
      </c>
      <c r="U61" s="74">
        <v>7.1895350000000002</v>
      </c>
      <c r="V61" s="74">
        <v>3.7442764590081974</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v>
      </c>
      <c r="E62" s="74">
        <v>0</v>
      </c>
      <c r="F62" s="74">
        <v>0</v>
      </c>
      <c r="G62" s="74">
        <v>0</v>
      </c>
      <c r="H62" s="74">
        <v>0</v>
      </c>
      <c r="I62" s="74">
        <v>0</v>
      </c>
      <c r="J62" s="74">
        <v>0</v>
      </c>
      <c r="K62" s="74">
        <v>0</v>
      </c>
      <c r="L62" s="74">
        <v>0</v>
      </c>
      <c r="M62" s="74">
        <v>0</v>
      </c>
      <c r="N62" s="74">
        <v>0</v>
      </c>
      <c r="O62" s="74">
        <v>0</v>
      </c>
      <c r="P62" s="74">
        <v>0</v>
      </c>
      <c r="Q62" s="74">
        <v>0</v>
      </c>
      <c r="R62" s="74">
        <v>0</v>
      </c>
      <c r="S62" s="74">
        <v>0</v>
      </c>
      <c r="T62" s="74">
        <v>0</v>
      </c>
      <c r="U62" s="74">
        <v>0</v>
      </c>
      <c r="V62" s="74">
        <v>0</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v>
      </c>
      <c r="E63" s="74">
        <v>0</v>
      </c>
      <c r="F63" s="74">
        <v>0</v>
      </c>
      <c r="G63" s="74">
        <v>0</v>
      </c>
      <c r="H63" s="74">
        <v>0</v>
      </c>
      <c r="I63" s="74">
        <v>0</v>
      </c>
      <c r="J63" s="74">
        <v>0</v>
      </c>
      <c r="K63" s="74">
        <v>0</v>
      </c>
      <c r="L63" s="74">
        <v>0</v>
      </c>
      <c r="M63" s="74">
        <v>0</v>
      </c>
      <c r="N63" s="74">
        <v>0</v>
      </c>
      <c r="O63" s="74">
        <v>3.5020699999999995E-2</v>
      </c>
      <c r="P63" s="74">
        <v>0.16390369999999999</v>
      </c>
      <c r="Q63" s="74">
        <v>0.2332446</v>
      </c>
      <c r="R63" s="74">
        <v>0.18377060000000001</v>
      </c>
      <c r="S63" s="74">
        <v>0.18737429999999999</v>
      </c>
      <c r="T63" s="74">
        <v>0.1552364</v>
      </c>
      <c r="U63" s="74">
        <v>0.15484690000000001</v>
      </c>
      <c r="V63" s="74">
        <v>8.0643546824710699E-2</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71.400623240000002</v>
      </c>
      <c r="E64" s="71">
        <v>68.705809869999996</v>
      </c>
      <c r="F64" s="71">
        <v>62.802293839999997</v>
      </c>
      <c r="G64" s="71">
        <v>72.946896559999999</v>
      </c>
      <c r="H64" s="71">
        <v>76.973129900000004</v>
      </c>
      <c r="I64" s="71">
        <v>89.280440990000002</v>
      </c>
      <c r="J64" s="71">
        <v>93.585555009999993</v>
      </c>
      <c r="K64" s="71">
        <v>103.2506508</v>
      </c>
      <c r="L64" s="71">
        <v>111.51557098999999</v>
      </c>
      <c r="M64" s="71">
        <v>105.59301827</v>
      </c>
      <c r="N64" s="71">
        <v>100.34928780999999</v>
      </c>
      <c r="O64" s="71">
        <v>106.64352343</v>
      </c>
      <c r="P64" s="71">
        <v>119.3472369</v>
      </c>
      <c r="Q64" s="71">
        <v>127.62157497</v>
      </c>
      <c r="R64" s="71">
        <v>139.09051550999999</v>
      </c>
      <c r="S64" s="71">
        <v>122.58941324999999</v>
      </c>
      <c r="T64" s="71">
        <v>140.17517676999998</v>
      </c>
      <c r="U64" s="71">
        <v>155.48007204000001</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364.53999999999996</v>
      </c>
      <c r="E65" s="71">
        <v>332.03</v>
      </c>
      <c r="F65" s="71">
        <v>297.89</v>
      </c>
      <c r="G65" s="71">
        <v>319.7</v>
      </c>
      <c r="H65" s="71">
        <v>326.32</v>
      </c>
      <c r="I65" s="71">
        <v>355.71999999999997</v>
      </c>
      <c r="J65" s="71">
        <v>346.71000000000004</v>
      </c>
      <c r="K65" s="71">
        <v>335.72</v>
      </c>
      <c r="L65" s="71">
        <v>336.9</v>
      </c>
      <c r="M65" s="71">
        <v>318.38</v>
      </c>
      <c r="N65" s="71">
        <v>288.92</v>
      </c>
      <c r="O65" s="71">
        <v>269.84000000000003</v>
      </c>
      <c r="P65" s="71">
        <v>307.58000000000004</v>
      </c>
      <c r="Q65" s="71">
        <v>320.46000000000004</v>
      </c>
      <c r="R65" s="71">
        <v>331.01000000000005</v>
      </c>
      <c r="S65" s="71">
        <v>329</v>
      </c>
      <c r="T65" s="71">
        <v>366.01</v>
      </c>
      <c r="U65" s="71">
        <v>375.41999999999996</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83.669999999999987</v>
      </c>
      <c r="E66" s="71">
        <v>81.839999999999989</v>
      </c>
      <c r="F66" s="71">
        <v>80.53</v>
      </c>
      <c r="G66" s="71">
        <v>73.7</v>
      </c>
      <c r="H66" s="71">
        <v>70.430000000000007</v>
      </c>
      <c r="I66" s="71">
        <v>74.58</v>
      </c>
      <c r="J66" s="71">
        <v>74.27</v>
      </c>
      <c r="K66" s="71">
        <v>76.45</v>
      </c>
      <c r="L66" s="71">
        <v>69.94</v>
      </c>
      <c r="M66" s="71">
        <v>56.160000000000004</v>
      </c>
      <c r="N66" s="71">
        <v>47.440000000000005</v>
      </c>
      <c r="O66" s="71">
        <v>44.01</v>
      </c>
      <c r="P66" s="71">
        <v>49.25</v>
      </c>
      <c r="Q66" s="71">
        <v>54.14</v>
      </c>
      <c r="R66" s="71">
        <v>54.5</v>
      </c>
      <c r="S66" s="71">
        <v>54.730000000000004</v>
      </c>
      <c r="T66" s="71">
        <v>62.050000000000004</v>
      </c>
      <c r="U66" s="71">
        <v>64.509999999999991</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137.66999999999999</v>
      </c>
      <c r="E67" s="75">
        <v>126.7</v>
      </c>
      <c r="F67" s="75">
        <v>122.42999999999999</v>
      </c>
      <c r="G67" s="75">
        <v>122.17999999999999</v>
      </c>
      <c r="H67" s="75">
        <v>126.89</v>
      </c>
      <c r="I67" s="75">
        <v>131.63</v>
      </c>
      <c r="J67" s="75">
        <v>134.08999999999997</v>
      </c>
      <c r="K67" s="75">
        <v>130.23000000000002</v>
      </c>
      <c r="L67" s="75">
        <v>125.33</v>
      </c>
      <c r="M67" s="75">
        <v>119.32</v>
      </c>
      <c r="N67" s="75">
        <v>107.96</v>
      </c>
      <c r="O67" s="75">
        <v>102.04</v>
      </c>
      <c r="P67" s="75">
        <v>120.21</v>
      </c>
      <c r="Q67" s="75">
        <v>132.55000000000001</v>
      </c>
      <c r="R67" s="75">
        <v>134.19</v>
      </c>
      <c r="S67" s="75">
        <v>122.52000000000001</v>
      </c>
      <c r="T67" s="75">
        <v>128.57</v>
      </c>
      <c r="U67" s="75">
        <v>137.01</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4800-000000000000}"/>
  </hyperlinks>
  <pageMargins left="0.18" right="0.25" top="0.75" bottom="0.75" header="0.3" footer="0.3"/>
  <pageSetup paperSize="9" scale="27"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Hoja74">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47.80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268</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26.881812790000001</v>
      </c>
      <c r="E4" s="66">
        <v>24.714436409999998</v>
      </c>
      <c r="F4" s="66">
        <v>23.8816551</v>
      </c>
      <c r="G4" s="66">
        <v>28.291612969999999</v>
      </c>
      <c r="H4" s="66">
        <v>28.75148282</v>
      </c>
      <c r="I4" s="66">
        <v>29.204522870000002</v>
      </c>
      <c r="J4" s="66">
        <v>27.8078039</v>
      </c>
      <c r="K4" s="66">
        <v>29.079773669999998</v>
      </c>
      <c r="L4" s="66">
        <v>29.686115849999997</v>
      </c>
      <c r="M4" s="66">
        <v>26.886030999999999</v>
      </c>
      <c r="N4" s="66">
        <v>33.066393400000003</v>
      </c>
      <c r="O4" s="66">
        <v>36.056070769999998</v>
      </c>
      <c r="P4" s="66">
        <v>34.36479765</v>
      </c>
      <c r="Q4" s="66">
        <v>34.22770697</v>
      </c>
      <c r="R4" s="66">
        <v>36.168275800000004</v>
      </c>
      <c r="S4" s="66">
        <v>38.76223375</v>
      </c>
      <c r="T4" s="66">
        <v>44.053397019999998</v>
      </c>
      <c r="U4" s="66">
        <v>47.803806900000005</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16.834521299999999</v>
      </c>
      <c r="E5" s="74">
        <v>14.5772911</v>
      </c>
      <c r="F5" s="74">
        <v>14.683890699999999</v>
      </c>
      <c r="G5" s="74">
        <v>17.917580300000001</v>
      </c>
      <c r="H5" s="74">
        <v>18.638843099999999</v>
      </c>
      <c r="I5" s="74">
        <v>17.3438178</v>
      </c>
      <c r="J5" s="74">
        <v>13.929472000000001</v>
      </c>
      <c r="K5" s="74">
        <v>14.2457238</v>
      </c>
      <c r="L5" s="74">
        <v>14.5819885</v>
      </c>
      <c r="M5" s="74">
        <v>11.9041736</v>
      </c>
      <c r="N5" s="74">
        <v>15.9932204</v>
      </c>
      <c r="O5" s="74">
        <v>18.026835800000001</v>
      </c>
      <c r="P5" s="74">
        <v>16.039557609999999</v>
      </c>
      <c r="Q5" s="74">
        <v>15.53311527</v>
      </c>
      <c r="R5" s="74">
        <v>15.926898939999999</v>
      </c>
      <c r="S5" s="74">
        <v>16.13037941</v>
      </c>
      <c r="T5" s="74">
        <v>20.050394110000003</v>
      </c>
      <c r="U5" s="74">
        <v>22.117004809999997</v>
      </c>
      <c r="V5" s="74">
        <v>46.266199795062754</v>
      </c>
      <c r="AD5" s="113"/>
      <c r="AE5" s="113"/>
      <c r="AO5" s="114" t="s">
        <v>320</v>
      </c>
      <c r="AP5" s="115">
        <f t="shared" ref="AP5:BF5" si="0">+E4/D4-1</f>
        <v>-8.0626124321729664E-2</v>
      </c>
      <c r="AQ5" s="115">
        <f t="shared" si="0"/>
        <v>-3.3696148121064806E-2</v>
      </c>
      <c r="AR5" s="115">
        <f t="shared" si="0"/>
        <v>0.18465880407091206</v>
      </c>
      <c r="AS5" s="115">
        <f t="shared" si="0"/>
        <v>1.6254635269033146E-2</v>
      </c>
      <c r="AT5" s="115">
        <f t="shared" si="0"/>
        <v>1.5757102088830743E-2</v>
      </c>
      <c r="AU5" s="115">
        <f t="shared" si="0"/>
        <v>-4.7825433622638136E-2</v>
      </c>
      <c r="AV5" s="115">
        <f t="shared" si="0"/>
        <v>4.5741467919370615E-2</v>
      </c>
      <c r="AW5" s="115">
        <f t="shared" si="0"/>
        <v>2.0850993782854932E-2</v>
      </c>
      <c r="AX5" s="115">
        <f t="shared" si="0"/>
        <v>-9.4323045296611174E-2</v>
      </c>
      <c r="AY5" s="115">
        <f t="shared" si="0"/>
        <v>0.22987262046971546</v>
      </c>
      <c r="AZ5" s="115">
        <f t="shared" si="0"/>
        <v>9.0414377335751306E-2</v>
      </c>
      <c r="BA5" s="115">
        <f t="shared" si="0"/>
        <v>-4.6906750621512505E-2</v>
      </c>
      <c r="BB5" s="115">
        <f t="shared" si="0"/>
        <v>-3.9892765089509785E-3</v>
      </c>
      <c r="BC5" s="115">
        <f t="shared" si="0"/>
        <v>5.669584677994588E-2</v>
      </c>
      <c r="BD5" s="115">
        <f t="shared" si="0"/>
        <v>7.1719148691074652E-2</v>
      </c>
      <c r="BE5" s="115">
        <f t="shared" si="0"/>
        <v>0.13650305356821701</v>
      </c>
      <c r="BF5" s="115">
        <f t="shared" si="0"/>
        <v>8.5133273111658969E-2</v>
      </c>
    </row>
    <row r="6" spans="1:58" s="105" customFormat="1" ht="22.5" customHeight="1" x14ac:dyDescent="0.25">
      <c r="B6" s="111"/>
      <c r="C6" s="72" t="s">
        <v>0</v>
      </c>
      <c r="D6" s="74">
        <v>10.047291489999999</v>
      </c>
      <c r="E6" s="74">
        <v>10.137145309999999</v>
      </c>
      <c r="F6" s="74">
        <v>9.1977644000000005</v>
      </c>
      <c r="G6" s="74">
        <v>10.37403267</v>
      </c>
      <c r="H6" s="74">
        <v>10.112639719999999</v>
      </c>
      <c r="I6" s="74">
        <v>11.86070507</v>
      </c>
      <c r="J6" s="74">
        <v>13.878331899999999</v>
      </c>
      <c r="K6" s="74">
        <v>14.834049870000001</v>
      </c>
      <c r="L6" s="74">
        <v>15.10361135</v>
      </c>
      <c r="M6" s="74">
        <v>14.981083399999999</v>
      </c>
      <c r="N6" s="74">
        <v>17.072226999999998</v>
      </c>
      <c r="O6" s="74">
        <v>18.02794497</v>
      </c>
      <c r="P6" s="74">
        <v>18.322012040000001</v>
      </c>
      <c r="Q6" s="74">
        <v>18.689595870000002</v>
      </c>
      <c r="R6" s="74">
        <v>20.21711092</v>
      </c>
      <c r="S6" s="74">
        <v>22.58598452</v>
      </c>
      <c r="T6" s="74">
        <v>23.94196045</v>
      </c>
      <c r="U6" s="74">
        <v>25.62575962</v>
      </c>
      <c r="V6" s="74">
        <v>53.606106462621497</v>
      </c>
      <c r="AI6" s="23"/>
      <c r="AO6" s="114" t="s">
        <v>319</v>
      </c>
      <c r="AP6" s="115">
        <f t="shared" ref="AP6:BF6" si="1">+E64/D64-1</f>
        <v>2.7006355596718823E-2</v>
      </c>
      <c r="AQ6" s="115">
        <f t="shared" si="1"/>
        <v>-1.8536357464292941E-2</v>
      </c>
      <c r="AR6" s="115">
        <f t="shared" si="1"/>
        <v>9.1338742483157764E-2</v>
      </c>
      <c r="AS6" s="115">
        <f t="shared" si="1"/>
        <v>3.5716986643887338E-2</v>
      </c>
      <c r="AT6" s="115">
        <f t="shared" si="1"/>
        <v>4.7117779394637349E-2</v>
      </c>
      <c r="AU6" s="115">
        <f t="shared" si="1"/>
        <v>3.5728139935166991E-2</v>
      </c>
      <c r="AV6" s="115">
        <f t="shared" si="1"/>
        <v>3.4708893995105461E-2</v>
      </c>
      <c r="AW6" s="115">
        <f t="shared" si="1"/>
        <v>9.3792572549109554E-3</v>
      </c>
      <c r="AX6" s="115">
        <f t="shared" si="1"/>
        <v>-2.1252930342255505E-2</v>
      </c>
      <c r="AY6" s="115">
        <f t="shared" si="1"/>
        <v>5.1339810419831489E-2</v>
      </c>
      <c r="AZ6" s="115">
        <f t="shared" si="1"/>
        <v>1.7520018101115475E-2</v>
      </c>
      <c r="BA6" s="115">
        <f t="shared" si="1"/>
        <v>-1.6436907182808547E-3</v>
      </c>
      <c r="BB6" s="115">
        <f t="shared" si="1"/>
        <v>2.4445586229905114E-2</v>
      </c>
      <c r="BC6" s="115">
        <f t="shared" si="1"/>
        <v>7.5516893564742116E-3</v>
      </c>
      <c r="BD6" s="115">
        <f t="shared" si="1"/>
        <v>-1.4468592754475096E-2</v>
      </c>
      <c r="BE6" s="115">
        <f t="shared" si="1"/>
        <v>0.15180987473835494</v>
      </c>
      <c r="BF6" s="115">
        <f t="shared" si="1"/>
        <v>8.2415708848227132E-2</v>
      </c>
    </row>
    <row r="7" spans="1:58" s="23" customFormat="1" ht="22.5" customHeight="1" x14ac:dyDescent="0.25">
      <c r="B7" s="72"/>
      <c r="C7" s="72" t="s">
        <v>5</v>
      </c>
      <c r="D7" s="74">
        <v>0</v>
      </c>
      <c r="E7" s="74">
        <v>0</v>
      </c>
      <c r="F7" s="74">
        <v>0</v>
      </c>
      <c r="G7" s="74">
        <v>0</v>
      </c>
      <c r="H7" s="74">
        <v>0</v>
      </c>
      <c r="I7" s="74">
        <v>0</v>
      </c>
      <c r="J7" s="74">
        <v>0</v>
      </c>
      <c r="K7" s="74">
        <v>0</v>
      </c>
      <c r="L7" s="74">
        <v>0</v>
      </c>
      <c r="M7" s="74">
        <v>0</v>
      </c>
      <c r="N7" s="74">
        <v>0</v>
      </c>
      <c r="O7" s="74">
        <v>0</v>
      </c>
      <c r="P7" s="74">
        <v>0</v>
      </c>
      <c r="Q7" s="74">
        <v>0</v>
      </c>
      <c r="R7" s="74">
        <v>0</v>
      </c>
      <c r="S7" s="74">
        <v>0</v>
      </c>
      <c r="T7" s="74">
        <v>0</v>
      </c>
      <c r="U7" s="74">
        <v>0</v>
      </c>
      <c r="V7" s="74">
        <v>0</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v>0</v>
      </c>
      <c r="V8" s="74">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0</v>
      </c>
      <c r="E9" s="74">
        <v>0</v>
      </c>
      <c r="F9" s="74">
        <v>0</v>
      </c>
      <c r="G9" s="74">
        <v>0</v>
      </c>
      <c r="H9" s="74">
        <v>0</v>
      </c>
      <c r="I9" s="74">
        <v>0</v>
      </c>
      <c r="J9" s="74">
        <v>0</v>
      </c>
      <c r="K9" s="74">
        <v>0</v>
      </c>
      <c r="L9" s="74">
        <v>0</v>
      </c>
      <c r="M9" s="74">
        <v>0</v>
      </c>
      <c r="N9" s="74">
        <v>0</v>
      </c>
      <c r="O9" s="74">
        <v>0</v>
      </c>
      <c r="P9" s="74">
        <v>0</v>
      </c>
      <c r="Q9" s="74">
        <v>0</v>
      </c>
      <c r="R9" s="74">
        <v>0</v>
      </c>
      <c r="S9" s="74">
        <v>0</v>
      </c>
      <c r="T9" s="74">
        <v>0</v>
      </c>
      <c r="U9" s="74">
        <v>0</v>
      </c>
      <c r="V9" s="74">
        <v>0</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0</v>
      </c>
      <c r="E10" s="74">
        <v>0</v>
      </c>
      <c r="F10" s="74">
        <v>0</v>
      </c>
      <c r="G10" s="74">
        <v>0</v>
      </c>
      <c r="H10" s="74">
        <v>0</v>
      </c>
      <c r="I10" s="74">
        <v>0</v>
      </c>
      <c r="J10" s="74">
        <v>0</v>
      </c>
      <c r="K10" s="74">
        <v>0</v>
      </c>
      <c r="L10" s="74">
        <v>0</v>
      </c>
      <c r="M10" s="74">
        <v>0</v>
      </c>
      <c r="N10" s="74">
        <v>0</v>
      </c>
      <c r="O10" s="74">
        <v>0</v>
      </c>
      <c r="P10" s="74">
        <v>0</v>
      </c>
      <c r="Q10" s="74">
        <v>0</v>
      </c>
      <c r="R10" s="74">
        <v>0</v>
      </c>
      <c r="S10" s="74">
        <v>0</v>
      </c>
      <c r="T10" s="74">
        <v>0</v>
      </c>
      <c r="U10" s="74">
        <v>0</v>
      </c>
      <c r="V10" s="74">
        <v>0</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0</v>
      </c>
      <c r="E11" s="74">
        <v>0</v>
      </c>
      <c r="F11" s="74">
        <v>0</v>
      </c>
      <c r="G11" s="74">
        <v>0</v>
      </c>
      <c r="H11" s="74">
        <v>0</v>
      </c>
      <c r="I11" s="74">
        <v>0</v>
      </c>
      <c r="J11" s="74">
        <v>0</v>
      </c>
      <c r="K11" s="74">
        <v>0</v>
      </c>
      <c r="L11" s="74">
        <v>5.1599999999999997E-4</v>
      </c>
      <c r="M11" s="74">
        <v>7.7400000000000006E-4</v>
      </c>
      <c r="N11" s="74">
        <v>9.459999999999999E-4</v>
      </c>
      <c r="O11" s="74">
        <v>1.2900000000000001E-3</v>
      </c>
      <c r="P11" s="74">
        <v>3.2280099999999999E-3</v>
      </c>
      <c r="Q11" s="74">
        <v>4.9958299999999997E-3</v>
      </c>
      <c r="R11" s="74">
        <v>2.426594E-2</v>
      </c>
      <c r="S11" s="74">
        <v>4.5869820000000006E-2</v>
      </c>
      <c r="T11" s="74">
        <v>6.1042470000000001E-2</v>
      </c>
      <c r="U11" s="74">
        <v>6.1042470000000001E-2</v>
      </c>
      <c r="V11" s="74">
        <v>0.12769374231574013</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3.5527136788005009E-15</v>
      </c>
      <c r="E12" s="70">
        <v>0</v>
      </c>
      <c r="F12" s="70">
        <v>0</v>
      </c>
      <c r="G12" s="70">
        <v>-3.5527136788005009E-15</v>
      </c>
      <c r="H12" s="70">
        <v>0</v>
      </c>
      <c r="I12" s="70">
        <v>3.5527136788005009E-15</v>
      </c>
      <c r="J12" s="70">
        <v>0</v>
      </c>
      <c r="K12" s="70">
        <v>-3.5527136788005009E-15</v>
      </c>
      <c r="L12" s="70">
        <v>-3.5527136788005009E-15</v>
      </c>
      <c r="M12" s="70">
        <v>0</v>
      </c>
      <c r="N12" s="70">
        <v>7.1054273576010019E-15</v>
      </c>
      <c r="O12" s="70">
        <v>0</v>
      </c>
      <c r="P12" s="70">
        <v>-1.000000082740371E-8</v>
      </c>
      <c r="Q12" s="70">
        <v>0</v>
      </c>
      <c r="R12" s="70">
        <v>7.1054273576010019E-15</v>
      </c>
      <c r="S12" s="70">
        <v>0</v>
      </c>
      <c r="T12" s="70">
        <v>-1.000000082740371E-8</v>
      </c>
      <c r="U12" s="70">
        <v>1.4210854715202004E-14</v>
      </c>
      <c r="V12" s="70">
        <v>2.9727454018315855E-14</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12.079519640000001</v>
      </c>
      <c r="E13" s="71">
        <v>11.091612580000001</v>
      </c>
      <c r="F13" s="71">
        <v>10.045466599999999</v>
      </c>
      <c r="G13" s="71">
        <v>12.156421659999999</v>
      </c>
      <c r="H13" s="71">
        <v>13.29962098</v>
      </c>
      <c r="I13" s="71">
        <v>14.813037640000001</v>
      </c>
      <c r="J13" s="71">
        <v>15.344629020000001</v>
      </c>
      <c r="K13" s="71">
        <v>16.232482730000001</v>
      </c>
      <c r="L13" s="71">
        <v>15.62071255</v>
      </c>
      <c r="M13" s="71">
        <v>16.23836318</v>
      </c>
      <c r="N13" s="71">
        <v>17.275645939999997</v>
      </c>
      <c r="O13" s="71">
        <v>17.682025710000001</v>
      </c>
      <c r="P13" s="71">
        <v>18.507093990000001</v>
      </c>
      <c r="Q13" s="71">
        <v>19.081517290000001</v>
      </c>
      <c r="R13" s="71">
        <v>19.00605607</v>
      </c>
      <c r="S13" s="71">
        <v>17.96756749</v>
      </c>
      <c r="T13" s="71">
        <v>19.794222870000002</v>
      </c>
      <c r="U13" s="71">
        <v>20.820575270000003</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5.3139894999999999</v>
      </c>
      <c r="E14" s="74">
        <v>4.8360396000000003</v>
      </c>
      <c r="F14" s="74">
        <v>5.0961822000000003</v>
      </c>
      <c r="G14" s="74">
        <v>6.5249515000000002</v>
      </c>
      <c r="H14" s="74">
        <v>7.5958649999999999</v>
      </c>
      <c r="I14" s="74">
        <v>8.6114588000000012</v>
      </c>
      <c r="J14" s="74">
        <v>8.4128886000000005</v>
      </c>
      <c r="K14" s="74">
        <v>9.2992656999999994</v>
      </c>
      <c r="L14" s="74">
        <v>8.4394969999999994</v>
      </c>
      <c r="M14" s="74">
        <v>8.8410869999999999</v>
      </c>
      <c r="N14" s="74">
        <v>9.0195809000000011</v>
      </c>
      <c r="O14" s="74">
        <v>9.0514770999999996</v>
      </c>
      <c r="P14" s="74">
        <v>9.2077275200000006</v>
      </c>
      <c r="Q14" s="74">
        <v>9.6181548800000005</v>
      </c>
      <c r="R14" s="74">
        <v>9.2379341799999999</v>
      </c>
      <c r="S14" s="74">
        <v>8.058836040000001</v>
      </c>
      <c r="T14" s="74">
        <v>9.4133555599999994</v>
      </c>
      <c r="U14" s="74">
        <v>9.941950349999999</v>
      </c>
      <c r="V14" s="74">
        <v>47.750603530754404</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4.4408641399999995</v>
      </c>
      <c r="E15" s="74">
        <v>3.8362209800000002</v>
      </c>
      <c r="F15" s="74">
        <v>2.4755803999999997</v>
      </c>
      <c r="G15" s="74">
        <v>3.0046861600000003</v>
      </c>
      <c r="H15" s="74">
        <v>2.9889939800000001</v>
      </c>
      <c r="I15" s="74">
        <v>3.2814488399999999</v>
      </c>
      <c r="J15" s="74">
        <v>3.9976784200000002</v>
      </c>
      <c r="K15" s="74">
        <v>3.7970550300000001</v>
      </c>
      <c r="L15" s="74">
        <v>4.0580395500000002</v>
      </c>
      <c r="M15" s="74">
        <v>2.9434221800000002</v>
      </c>
      <c r="N15" s="74">
        <v>3.5803310399999999</v>
      </c>
      <c r="O15" s="74">
        <v>3.8382846100000001</v>
      </c>
      <c r="P15" s="74">
        <v>4.2785043199999997</v>
      </c>
      <c r="Q15" s="74">
        <v>4.3714045800000001</v>
      </c>
      <c r="R15" s="74">
        <v>4.5813460500000005</v>
      </c>
      <c r="S15" s="74">
        <v>4.7727700000000004</v>
      </c>
      <c r="T15" s="74">
        <v>4.8140243899999993</v>
      </c>
      <c r="U15" s="74">
        <v>5.1525869000000002</v>
      </c>
      <c r="V15" s="74">
        <v>24.747572212494394</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0</v>
      </c>
      <c r="E16" s="74">
        <v>0</v>
      </c>
      <c r="F16" s="74">
        <v>0</v>
      </c>
      <c r="G16" s="74">
        <v>0</v>
      </c>
      <c r="H16" s="74">
        <v>0</v>
      </c>
      <c r="I16" s="74">
        <v>0</v>
      </c>
      <c r="J16" s="74">
        <v>0</v>
      </c>
      <c r="K16" s="74">
        <v>0</v>
      </c>
      <c r="L16" s="74">
        <v>0</v>
      </c>
      <c r="M16" s="74">
        <v>0</v>
      </c>
      <c r="N16" s="74">
        <v>0</v>
      </c>
      <c r="O16" s="74">
        <v>0</v>
      </c>
      <c r="P16" s="74">
        <v>0</v>
      </c>
      <c r="Q16" s="74">
        <v>0</v>
      </c>
      <c r="R16" s="74">
        <v>0</v>
      </c>
      <c r="S16" s="74">
        <v>0</v>
      </c>
      <c r="T16" s="74">
        <v>0</v>
      </c>
      <c r="U16" s="74">
        <v>0</v>
      </c>
      <c r="V16" s="74">
        <v>0</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2.3246660000000001</v>
      </c>
      <c r="E17" s="74">
        <v>2.4193519999999999</v>
      </c>
      <c r="F17" s="74">
        <v>2.4737040000000001</v>
      </c>
      <c r="G17" s="74">
        <v>2.6267840000000002</v>
      </c>
      <c r="H17" s="74">
        <v>2.7147620000000003</v>
      </c>
      <c r="I17" s="74">
        <v>2.9201299999999999</v>
      </c>
      <c r="J17" s="74">
        <v>2.9340619999999999</v>
      </c>
      <c r="K17" s="74">
        <v>3.1361619999999997</v>
      </c>
      <c r="L17" s="74">
        <v>3.123176</v>
      </c>
      <c r="M17" s="74">
        <v>4.4538540000000006</v>
      </c>
      <c r="N17" s="74">
        <v>4.6757340000000003</v>
      </c>
      <c r="O17" s="74">
        <v>4.7922640000000003</v>
      </c>
      <c r="P17" s="74">
        <v>5.0208621500000001</v>
      </c>
      <c r="Q17" s="74">
        <v>5.0919578300000001</v>
      </c>
      <c r="R17" s="74">
        <v>5.1867758400000001</v>
      </c>
      <c r="S17" s="74">
        <v>5.1359614499999999</v>
      </c>
      <c r="T17" s="74">
        <v>5.56684293</v>
      </c>
      <c r="U17" s="74">
        <v>5.7260380099999999</v>
      </c>
      <c r="V17" s="74">
        <v>27.501824208721775</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v>
      </c>
      <c r="E18" s="74">
        <v>0</v>
      </c>
      <c r="F18" s="74">
        <v>0</v>
      </c>
      <c r="G18" s="74">
        <v>0</v>
      </c>
      <c r="H18" s="74">
        <v>0</v>
      </c>
      <c r="I18" s="74">
        <v>0</v>
      </c>
      <c r="J18" s="74">
        <v>0</v>
      </c>
      <c r="K18" s="74">
        <v>0</v>
      </c>
      <c r="L18" s="74">
        <v>0</v>
      </c>
      <c r="M18" s="74">
        <v>0</v>
      </c>
      <c r="N18" s="74">
        <v>0</v>
      </c>
      <c r="O18" s="74">
        <v>0</v>
      </c>
      <c r="P18" s="74">
        <v>0</v>
      </c>
      <c r="Q18" s="74">
        <v>0</v>
      </c>
      <c r="R18" s="74">
        <v>0</v>
      </c>
      <c r="S18" s="74">
        <v>0</v>
      </c>
      <c r="T18" s="74">
        <v>0</v>
      </c>
      <c r="U18" s="74">
        <v>0</v>
      </c>
      <c r="V18" s="74">
        <v>0</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0</v>
      </c>
      <c r="E19" s="74">
        <v>0</v>
      </c>
      <c r="F19" s="74">
        <v>0</v>
      </c>
      <c r="G19" s="74">
        <v>0</v>
      </c>
      <c r="H19" s="74">
        <v>0</v>
      </c>
      <c r="I19" s="74">
        <v>0</v>
      </c>
      <c r="J19" s="74">
        <v>0</v>
      </c>
      <c r="K19" s="74">
        <v>0</v>
      </c>
      <c r="L19" s="74">
        <v>0</v>
      </c>
      <c r="M19" s="74">
        <v>0</v>
      </c>
      <c r="N19" s="74">
        <v>0</v>
      </c>
      <c r="O19" s="74">
        <v>0</v>
      </c>
      <c r="P19" s="74">
        <v>0</v>
      </c>
      <c r="Q19" s="74">
        <v>0</v>
      </c>
      <c r="R19" s="74">
        <v>0</v>
      </c>
      <c r="S19" s="74">
        <v>0</v>
      </c>
      <c r="T19" s="74">
        <v>0</v>
      </c>
      <c r="U19" s="74">
        <v>0</v>
      </c>
      <c r="V19" s="74">
        <v>0</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3.7611239999999997</v>
      </c>
      <c r="E20" s="71">
        <v>4.0940300000000001</v>
      </c>
      <c r="F20" s="71">
        <v>4.192844</v>
      </c>
      <c r="G20" s="71">
        <v>4.4504139999999994</v>
      </c>
      <c r="H20" s="71">
        <v>4.5765760000000002</v>
      </c>
      <c r="I20" s="71">
        <v>4.909052</v>
      </c>
      <c r="J20" s="71">
        <v>4.9440540000000004</v>
      </c>
      <c r="K20" s="71">
        <v>5.2562340000000001</v>
      </c>
      <c r="L20" s="71">
        <v>5.2444519999999999</v>
      </c>
      <c r="M20" s="71">
        <v>5.6020399999999997</v>
      </c>
      <c r="N20" s="71">
        <v>5.8727679999999998</v>
      </c>
      <c r="O20" s="71">
        <v>6.0273100000000008</v>
      </c>
      <c r="P20" s="71">
        <v>6.2597680000000002</v>
      </c>
      <c r="Q20" s="71">
        <v>6.3728579999999999</v>
      </c>
      <c r="R20" s="71">
        <v>6.4561060000000001</v>
      </c>
      <c r="S20" s="71">
        <v>6.4290854</v>
      </c>
      <c r="T20" s="71">
        <v>6.9471480600000008</v>
      </c>
      <c r="U20" s="71">
        <v>7.1768204500000001</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2.9221940000000002</v>
      </c>
      <c r="E21" s="74">
        <v>2.9510039999999997</v>
      </c>
      <c r="F21" s="74">
        <v>3.0041519999999999</v>
      </c>
      <c r="G21" s="74">
        <v>3.1167260000000003</v>
      </c>
      <c r="H21" s="74">
        <v>3.1873320000000001</v>
      </c>
      <c r="I21" s="74">
        <v>2.967946</v>
      </c>
      <c r="J21" s="74">
        <v>2.7111499999999999</v>
      </c>
      <c r="K21" s="74">
        <v>2.8124579999999999</v>
      </c>
      <c r="L21" s="74">
        <v>2.8984580000000002</v>
      </c>
      <c r="M21" s="74">
        <v>2.6960999999999999</v>
      </c>
      <c r="N21" s="74">
        <v>2.6238600000000001</v>
      </c>
      <c r="O21" s="74">
        <v>2.5230680000000003</v>
      </c>
      <c r="P21" s="74">
        <v>2.7866419200000001</v>
      </c>
      <c r="Q21" s="74">
        <v>2.63446406</v>
      </c>
      <c r="R21" s="74">
        <v>2.43223067</v>
      </c>
      <c r="S21" s="74">
        <v>2.66127834</v>
      </c>
      <c r="T21" s="74">
        <v>2.7105751000000002</v>
      </c>
      <c r="U21" s="74">
        <v>2.6439408199999996</v>
      </c>
      <c r="V21" s="74">
        <v>36.840002316067412</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0.83892999999999995</v>
      </c>
      <c r="E22" s="74">
        <v>1.1430260000000001</v>
      </c>
      <c r="F22" s="74">
        <v>1.1886920000000001</v>
      </c>
      <c r="G22" s="74">
        <v>1.3336880000000002</v>
      </c>
      <c r="H22" s="74">
        <v>1.3892439999999999</v>
      </c>
      <c r="I22" s="74">
        <v>1.941106</v>
      </c>
      <c r="J22" s="74">
        <v>2.232904</v>
      </c>
      <c r="K22" s="74">
        <v>2.4437759999999997</v>
      </c>
      <c r="L22" s="74">
        <v>2.345478</v>
      </c>
      <c r="M22" s="74">
        <v>2.9051660000000004</v>
      </c>
      <c r="N22" s="74">
        <v>3.2479619999999998</v>
      </c>
      <c r="O22" s="74">
        <v>3.5029520000000001</v>
      </c>
      <c r="P22" s="74">
        <v>3.4698980700000002</v>
      </c>
      <c r="Q22" s="74">
        <v>3.7333981199999999</v>
      </c>
      <c r="R22" s="74">
        <v>4.0125609999999998</v>
      </c>
      <c r="S22" s="74">
        <v>3.7494795999999999</v>
      </c>
      <c r="T22" s="74">
        <v>4.21318796</v>
      </c>
      <c r="U22" s="74">
        <v>4.5094946200000008</v>
      </c>
      <c r="V22" s="74">
        <v>62.834156872351464</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0</v>
      </c>
      <c r="E23" s="74">
        <v>0</v>
      </c>
      <c r="F23" s="74">
        <v>0</v>
      </c>
      <c r="G23" s="74">
        <v>0</v>
      </c>
      <c r="H23" s="74">
        <v>0</v>
      </c>
      <c r="I23" s="74">
        <v>0</v>
      </c>
      <c r="J23" s="74">
        <v>0</v>
      </c>
      <c r="K23" s="74">
        <v>0</v>
      </c>
      <c r="L23" s="74">
        <v>0</v>
      </c>
      <c r="M23" s="74">
        <v>0</v>
      </c>
      <c r="N23" s="74">
        <v>0</v>
      </c>
      <c r="O23" s="74">
        <v>0</v>
      </c>
      <c r="P23" s="74">
        <v>0</v>
      </c>
      <c r="Q23" s="74">
        <v>0</v>
      </c>
      <c r="R23" s="74">
        <v>0</v>
      </c>
      <c r="S23" s="74">
        <v>0</v>
      </c>
      <c r="T23" s="74">
        <v>0</v>
      </c>
      <c r="U23" s="74">
        <v>0</v>
      </c>
      <c r="V23" s="74">
        <v>0</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0</v>
      </c>
      <c r="E25" s="74">
        <v>0</v>
      </c>
      <c r="F25" s="74">
        <v>0</v>
      </c>
      <c r="G25" s="74">
        <v>0</v>
      </c>
      <c r="H25" s="74">
        <v>0</v>
      </c>
      <c r="I25" s="74">
        <v>0</v>
      </c>
      <c r="J25" s="74">
        <v>0</v>
      </c>
      <c r="K25" s="74">
        <v>0</v>
      </c>
      <c r="L25" s="74">
        <v>0</v>
      </c>
      <c r="M25" s="74">
        <v>0</v>
      </c>
      <c r="N25" s="74">
        <v>0</v>
      </c>
      <c r="O25" s="74">
        <v>0</v>
      </c>
      <c r="P25" s="74">
        <v>0</v>
      </c>
      <c r="Q25" s="74">
        <v>0</v>
      </c>
      <c r="R25" s="74">
        <v>0</v>
      </c>
      <c r="S25" s="74">
        <v>0</v>
      </c>
      <c r="T25" s="74">
        <v>0</v>
      </c>
      <c r="U25" s="74">
        <v>0</v>
      </c>
      <c r="V25" s="74">
        <v>0</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v>
      </c>
      <c r="E26" s="74">
        <v>0</v>
      </c>
      <c r="F26" s="74">
        <v>0</v>
      </c>
      <c r="G26" s="74">
        <v>0</v>
      </c>
      <c r="H26" s="74">
        <v>0</v>
      </c>
      <c r="I26" s="74">
        <v>0</v>
      </c>
      <c r="J26" s="74">
        <v>0</v>
      </c>
      <c r="K26" s="74">
        <v>0</v>
      </c>
      <c r="L26" s="74">
        <v>0</v>
      </c>
      <c r="M26" s="74">
        <v>0</v>
      </c>
      <c r="N26" s="74">
        <v>0</v>
      </c>
      <c r="O26" s="74">
        <v>0</v>
      </c>
      <c r="P26" s="74">
        <v>0</v>
      </c>
      <c r="Q26" s="74">
        <v>0</v>
      </c>
      <c r="R26" s="74">
        <v>0</v>
      </c>
      <c r="S26" s="74">
        <v>0</v>
      </c>
      <c r="T26" s="74">
        <v>0</v>
      </c>
      <c r="U26" s="74">
        <v>0</v>
      </c>
      <c r="V26" s="74">
        <v>0</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v>
      </c>
      <c r="E27" s="74">
        <v>0</v>
      </c>
      <c r="F27" s="74">
        <v>0</v>
      </c>
      <c r="G27" s="74">
        <v>0</v>
      </c>
      <c r="H27" s="74">
        <v>0</v>
      </c>
      <c r="I27" s="74">
        <v>0</v>
      </c>
      <c r="J27" s="74">
        <v>0</v>
      </c>
      <c r="K27" s="74">
        <v>0</v>
      </c>
      <c r="L27" s="74">
        <v>5.1599999999999997E-4</v>
      </c>
      <c r="M27" s="74">
        <v>5.1599999999999997E-4</v>
      </c>
      <c r="N27" s="74">
        <v>5.1599999999999997E-4</v>
      </c>
      <c r="O27" s="74">
        <v>5.1599999999999997E-4</v>
      </c>
      <c r="P27" s="74">
        <v>2.134E-3</v>
      </c>
      <c r="Q27" s="74">
        <v>3.2899299999999999E-3</v>
      </c>
      <c r="R27" s="74">
        <v>3.0861999999999999E-3</v>
      </c>
      <c r="S27" s="74">
        <v>2.8422999999999999E-3</v>
      </c>
      <c r="T27" s="74">
        <v>2.8422999999999999E-3</v>
      </c>
      <c r="U27" s="74">
        <v>2.8422999999999999E-3</v>
      </c>
      <c r="V27" s="74">
        <v>3.9603888933852319E-2</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0</v>
      </c>
      <c r="J28" s="74">
        <v>0</v>
      </c>
      <c r="K28" s="74">
        <v>0</v>
      </c>
      <c r="L28" s="74">
        <v>0</v>
      </c>
      <c r="M28" s="74">
        <v>2.5799999999999998E-4</v>
      </c>
      <c r="N28" s="74">
        <v>4.2999999999999999E-4</v>
      </c>
      <c r="O28" s="74">
        <v>7.7400000000000006E-4</v>
      </c>
      <c r="P28" s="74">
        <v>1.0940099999999999E-3</v>
      </c>
      <c r="Q28" s="74">
        <v>1.7059E-3</v>
      </c>
      <c r="R28" s="74">
        <v>8.2281400000000001E-3</v>
      </c>
      <c r="S28" s="74">
        <v>1.5485160000000001E-2</v>
      </c>
      <c r="T28" s="74">
        <v>2.0542709999999999E-2</v>
      </c>
      <c r="U28" s="74">
        <v>2.0542709999999999E-2</v>
      </c>
      <c r="V28" s="74">
        <v>0.28623692264727063</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[1]Kuwait!C29</f>
        <v>Otras renovables</v>
      </c>
      <c r="D29" s="74">
        <v>-4.4408920985006262E-16</v>
      </c>
      <c r="E29" s="74">
        <v>0</v>
      </c>
      <c r="F29" s="74">
        <v>0</v>
      </c>
      <c r="G29" s="74">
        <v>-8.8817841970012523E-16</v>
      </c>
      <c r="H29" s="74">
        <v>0</v>
      </c>
      <c r="I29" s="74">
        <v>0</v>
      </c>
      <c r="J29" s="74">
        <v>8.8817841970012523E-16</v>
      </c>
      <c r="K29" s="74">
        <v>8.8817841970012523E-16</v>
      </c>
      <c r="L29" s="74">
        <v>0</v>
      </c>
      <c r="M29" s="74">
        <v>-8.8817841970012523E-16</v>
      </c>
      <c r="N29" s="74">
        <v>0</v>
      </c>
      <c r="O29" s="74">
        <v>0</v>
      </c>
      <c r="P29" s="74">
        <v>0</v>
      </c>
      <c r="Q29" s="74">
        <v>-9.9999999392252903E-9</v>
      </c>
      <c r="R29" s="74">
        <v>-9.9999999392252903E-9</v>
      </c>
      <c r="S29" s="74">
        <v>0</v>
      </c>
      <c r="T29" s="74">
        <v>-9.9999999392252903E-9</v>
      </c>
      <c r="U29" s="74">
        <v>-8.8817841970012523E-16</v>
      </c>
      <c r="V29" s="74">
        <v>-1.2375653339636289E-14</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12.079519640000001</v>
      </c>
      <c r="E30" s="71">
        <v>11.091612580000001</v>
      </c>
      <c r="F30" s="71">
        <v>10.045466599999999</v>
      </c>
      <c r="G30" s="71">
        <v>12.156421659999999</v>
      </c>
      <c r="H30" s="71">
        <v>13.29962098</v>
      </c>
      <c r="I30" s="71">
        <v>14.813037640000001</v>
      </c>
      <c r="J30" s="71">
        <v>15.344629020000001</v>
      </c>
      <c r="K30" s="71">
        <v>16.232482730000001</v>
      </c>
      <c r="L30" s="71">
        <v>15.62071255</v>
      </c>
      <c r="M30" s="71">
        <v>16.23836318</v>
      </c>
      <c r="N30" s="71">
        <v>17.275645939999997</v>
      </c>
      <c r="O30" s="71">
        <v>17.682025710000001</v>
      </c>
      <c r="P30" s="71">
        <v>18.507093990000001</v>
      </c>
      <c r="Q30" s="71">
        <v>19.081517290000001</v>
      </c>
      <c r="R30" s="71">
        <v>19.00605607</v>
      </c>
      <c r="S30" s="71">
        <v>17.96756749</v>
      </c>
      <c r="T30" s="71">
        <v>19.794222870000002</v>
      </c>
      <c r="U30" s="71">
        <v>20.820575270000003</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[1]Kuwait!C31</f>
        <v>Industria</v>
      </c>
      <c r="D31" s="74">
        <v>5.2050021900000001</v>
      </c>
      <c r="E31" s="74">
        <v>4.77746198</v>
      </c>
      <c r="F31" s="74">
        <v>3.4404140000000001</v>
      </c>
      <c r="G31" s="74">
        <v>4.1582029599999997</v>
      </c>
      <c r="H31" s="74">
        <v>4.3665573800000006</v>
      </c>
      <c r="I31" s="74">
        <v>4.69651044</v>
      </c>
      <c r="J31" s="74">
        <v>5.3397374200000005</v>
      </c>
      <c r="K31" s="74">
        <v>5.2970998300000005</v>
      </c>
      <c r="L31" s="74">
        <v>5.49732895</v>
      </c>
      <c r="M31" s="74">
        <v>5.0735119800000001</v>
      </c>
      <c r="N31" s="74">
        <v>5.72778644</v>
      </c>
      <c r="O31" s="74">
        <v>5.9443038100000001</v>
      </c>
      <c r="P31" s="74">
        <v>6.3673782399999999</v>
      </c>
      <c r="Q31" s="74">
        <v>6.4731815100000007</v>
      </c>
      <c r="R31" s="74">
        <v>6.6898522700000003</v>
      </c>
      <c r="S31" s="74">
        <v>6.7795159900000002</v>
      </c>
      <c r="T31" s="74">
        <v>7.0306224100000003</v>
      </c>
      <c r="U31" s="74">
        <v>7.4640770199999995</v>
      </c>
      <c r="V31" s="74">
        <v>35.849523479569058</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8" t="str">
        <f>[1]Kuwait!C32</f>
        <v>Transporte</v>
      </c>
      <c r="D32" s="74">
        <v>2.775512</v>
      </c>
      <c r="E32" s="74">
        <v>3.1374263999999998</v>
      </c>
      <c r="F32" s="74">
        <v>3.2437461999999999</v>
      </c>
      <c r="G32" s="74">
        <v>3.5617190000000001</v>
      </c>
      <c r="H32" s="74">
        <v>3.9488400000000001</v>
      </c>
      <c r="I32" s="74">
        <v>4.2703689999999996</v>
      </c>
      <c r="J32" s="74">
        <v>4.0928564000000005</v>
      </c>
      <c r="K32" s="74">
        <v>4.2057035999999997</v>
      </c>
      <c r="L32" s="74">
        <v>4.4319350000000002</v>
      </c>
      <c r="M32" s="74">
        <v>4.4991659999999998</v>
      </c>
      <c r="N32" s="74">
        <v>4.7306717999999996</v>
      </c>
      <c r="O32" s="74">
        <v>4.7874772000000005</v>
      </c>
      <c r="P32" s="74">
        <v>5.0600218899999998</v>
      </c>
      <c r="Q32" s="74">
        <v>5.34375249</v>
      </c>
      <c r="R32" s="74">
        <v>5.4021865699999996</v>
      </c>
      <c r="S32" s="74">
        <v>4.3685643299999999</v>
      </c>
      <c r="T32" s="74">
        <v>5.2338398100000001</v>
      </c>
      <c r="U32" s="74">
        <v>5.70312207</v>
      </c>
      <c r="V32" s="74">
        <v>27.391760295007444</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2.0497762499999999</v>
      </c>
      <c r="E33" s="74">
        <v>2.1280183999999998</v>
      </c>
      <c r="F33" s="74">
        <v>2.1866367000000002</v>
      </c>
      <c r="G33" s="74">
        <v>2.3290082999999999</v>
      </c>
      <c r="H33" s="74">
        <v>2.3898326999999999</v>
      </c>
      <c r="I33" s="74">
        <v>2.5502384999999999</v>
      </c>
      <c r="J33" s="74">
        <v>2.5847265999999998</v>
      </c>
      <c r="K33" s="74">
        <v>2.7501750999999999</v>
      </c>
      <c r="L33" s="74">
        <v>2.7275626000000002</v>
      </c>
      <c r="M33" s="74">
        <v>3.3654971000000002</v>
      </c>
      <c r="N33" s="74">
        <v>3.5242645000000001</v>
      </c>
      <c r="O33" s="74">
        <v>3.6599486999999997</v>
      </c>
      <c r="P33" s="74">
        <v>3.8537346699999997</v>
      </c>
      <c r="Q33" s="74">
        <v>3.9440900599999997</v>
      </c>
      <c r="R33" s="74">
        <v>3.9747441799999996</v>
      </c>
      <c r="S33" s="74">
        <v>3.8773356999999997</v>
      </c>
      <c r="T33" s="74">
        <v>4.2246084900000005</v>
      </c>
      <c r="U33" s="74">
        <v>4.3541262600000001</v>
      </c>
      <c r="V33" s="74">
        <v>20.912612660966111</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5.3139894999999999</v>
      </c>
      <c r="E34" s="71">
        <v>4.8360396000000003</v>
      </c>
      <c r="F34" s="71">
        <v>5.0961822000000003</v>
      </c>
      <c r="G34" s="71">
        <v>6.5249515000000002</v>
      </c>
      <c r="H34" s="71">
        <v>7.5958649999999999</v>
      </c>
      <c r="I34" s="71">
        <v>8.6114588000000012</v>
      </c>
      <c r="J34" s="71">
        <v>8.4128886000000005</v>
      </c>
      <c r="K34" s="71">
        <v>9.2992656999999994</v>
      </c>
      <c r="L34" s="71">
        <v>8.4394969999999994</v>
      </c>
      <c r="M34" s="71">
        <v>8.8410869999999999</v>
      </c>
      <c r="N34" s="71">
        <v>9.0195809000000011</v>
      </c>
      <c r="O34" s="71">
        <v>9.0514770999999996</v>
      </c>
      <c r="P34" s="71">
        <v>9.2077275200000006</v>
      </c>
      <c r="Q34" s="71">
        <v>9.6181548800000005</v>
      </c>
      <c r="R34" s="71">
        <v>9.2379341799999999</v>
      </c>
      <c r="S34" s="71">
        <v>8.058836040000001</v>
      </c>
      <c r="T34" s="71">
        <v>9.4133555599999994</v>
      </c>
      <c r="U34" s="71">
        <v>9.941950349999999</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0.351628</v>
      </c>
      <c r="E35" s="74">
        <v>0.51192899999999997</v>
      </c>
      <c r="F35" s="74">
        <v>0.5253736</v>
      </c>
      <c r="G35" s="74">
        <v>0.68670880000000001</v>
      </c>
      <c r="H35" s="74">
        <v>0.89665139999999999</v>
      </c>
      <c r="I35" s="74">
        <v>0.89768559999999997</v>
      </c>
      <c r="J35" s="74">
        <v>0.82218899999999995</v>
      </c>
      <c r="K35" s="74">
        <v>0.94525879999999995</v>
      </c>
      <c r="L35" s="74">
        <v>0.88630940000000002</v>
      </c>
      <c r="M35" s="74">
        <v>0.90906179999999992</v>
      </c>
      <c r="N35" s="74">
        <v>0.86562539999999999</v>
      </c>
      <c r="O35" s="74">
        <v>0.79219719999999993</v>
      </c>
      <c r="P35" s="74">
        <v>0.71240453000000004</v>
      </c>
      <c r="Q35" s="74">
        <v>0.70581667999999997</v>
      </c>
      <c r="R35" s="74">
        <v>0.68655160000000004</v>
      </c>
      <c r="S35" s="74">
        <v>0.59872217000000005</v>
      </c>
      <c r="T35" s="74">
        <v>0.69044804000000004</v>
      </c>
      <c r="U35" s="74">
        <v>0.74169680999999998</v>
      </c>
      <c r="V35" s="74">
        <v>7.4602747337196265</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2.775512</v>
      </c>
      <c r="E36" s="74">
        <v>3.1374263999999998</v>
      </c>
      <c r="F36" s="74">
        <v>3.2437461999999999</v>
      </c>
      <c r="G36" s="74">
        <v>3.5617190000000001</v>
      </c>
      <c r="H36" s="74">
        <v>3.9488400000000001</v>
      </c>
      <c r="I36" s="74">
        <v>4.2703689999999996</v>
      </c>
      <c r="J36" s="74">
        <v>4.0928564000000005</v>
      </c>
      <c r="K36" s="74">
        <v>4.2057035999999997</v>
      </c>
      <c r="L36" s="74">
        <v>4.4319350000000002</v>
      </c>
      <c r="M36" s="74">
        <v>4.4991659999999998</v>
      </c>
      <c r="N36" s="74">
        <v>4.7306717999999996</v>
      </c>
      <c r="O36" s="74">
        <v>4.7874772000000005</v>
      </c>
      <c r="P36" s="74">
        <v>5.0600218899999998</v>
      </c>
      <c r="Q36" s="74">
        <v>5.34375249</v>
      </c>
      <c r="R36" s="74">
        <v>5.4021865699999996</v>
      </c>
      <c r="S36" s="74">
        <v>4.3685643299999999</v>
      </c>
      <c r="T36" s="74">
        <v>5.2338398100000001</v>
      </c>
      <c r="U36" s="74">
        <v>5.70312207</v>
      </c>
      <c r="V36" s="74">
        <v>57.364217977612419</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0.1592063</v>
      </c>
      <c r="E37" s="74">
        <v>0.16025239999999999</v>
      </c>
      <c r="F37" s="74">
        <v>0.17234469999999999</v>
      </c>
      <c r="G37" s="74">
        <v>0.18950030000000001</v>
      </c>
      <c r="H37" s="74">
        <v>0.1855667</v>
      </c>
      <c r="I37" s="74">
        <v>0.17878849999999999</v>
      </c>
      <c r="J37" s="74">
        <v>0.20201060000000001</v>
      </c>
      <c r="K37" s="74">
        <v>0.20724109999999998</v>
      </c>
      <c r="L37" s="74">
        <v>0.19305659999999999</v>
      </c>
      <c r="M37" s="74">
        <v>0.23243109999999997</v>
      </c>
      <c r="N37" s="74">
        <v>0.2351085</v>
      </c>
      <c r="O37" s="74">
        <v>0.2888347</v>
      </c>
      <c r="P37" s="74">
        <v>0.32180919000000002</v>
      </c>
      <c r="Q37" s="74">
        <v>0.36215230999999998</v>
      </c>
      <c r="R37" s="74">
        <v>0.32610672000000002</v>
      </c>
      <c r="S37" s="74">
        <v>0.26444361999999999</v>
      </c>
      <c r="T37" s="74">
        <v>0.30861284</v>
      </c>
      <c r="U37" s="74">
        <v>0.32614482</v>
      </c>
      <c r="V37" s="74">
        <v>3.2804913373963891</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4.4408641399999995</v>
      </c>
      <c r="E38" s="71">
        <v>3.8362209800000002</v>
      </c>
      <c r="F38" s="71">
        <v>2.4755803999999997</v>
      </c>
      <c r="G38" s="71">
        <v>3.0046861600000003</v>
      </c>
      <c r="H38" s="71">
        <v>2.9889939800000001</v>
      </c>
      <c r="I38" s="71">
        <v>3.2814488399999999</v>
      </c>
      <c r="J38" s="71">
        <v>3.9976784200000002</v>
      </c>
      <c r="K38" s="71">
        <v>3.7970550300000001</v>
      </c>
      <c r="L38" s="71">
        <v>4.0580395500000002</v>
      </c>
      <c r="M38" s="71">
        <v>2.9434221800000002</v>
      </c>
      <c r="N38" s="71">
        <v>3.5803310399999999</v>
      </c>
      <c r="O38" s="71">
        <v>3.8382846100000001</v>
      </c>
      <c r="P38" s="71">
        <v>4.2785043199999997</v>
      </c>
      <c r="Q38" s="71">
        <v>4.3714045800000001</v>
      </c>
      <c r="R38" s="71">
        <v>4.5813460500000005</v>
      </c>
      <c r="S38" s="71">
        <v>4.7727700000000004</v>
      </c>
      <c r="T38" s="71">
        <v>4.8140243899999993</v>
      </c>
      <c r="U38" s="71">
        <v>5.1525869000000002</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4.4408641399999995</v>
      </c>
      <c r="E39" s="74">
        <v>3.8362209800000002</v>
      </c>
      <c r="F39" s="74">
        <v>2.4755803999999997</v>
      </c>
      <c r="G39" s="74">
        <v>3.0046861600000003</v>
      </c>
      <c r="H39" s="74">
        <v>2.9889939800000001</v>
      </c>
      <c r="I39" s="74">
        <v>3.2814488399999999</v>
      </c>
      <c r="J39" s="74">
        <v>3.9976784200000002</v>
      </c>
      <c r="K39" s="74">
        <v>3.7970550300000001</v>
      </c>
      <c r="L39" s="74">
        <v>4.0580395500000002</v>
      </c>
      <c r="M39" s="74">
        <v>2.9434221800000002</v>
      </c>
      <c r="N39" s="74">
        <v>3.5803310399999999</v>
      </c>
      <c r="O39" s="74">
        <v>3.8382846100000001</v>
      </c>
      <c r="P39" s="74">
        <v>4.2785043199999997</v>
      </c>
      <c r="Q39" s="74">
        <v>4.3714045800000001</v>
      </c>
      <c r="R39" s="74">
        <v>4.5813460500000005</v>
      </c>
      <c r="S39" s="74">
        <v>4.7727700000000004</v>
      </c>
      <c r="T39" s="74">
        <v>4.8140243899999993</v>
      </c>
      <c r="U39" s="74">
        <v>5.1525869000000002</v>
      </c>
      <c r="V39" s="74">
        <v>100</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v>
      </c>
      <c r="E40" s="74">
        <v>0</v>
      </c>
      <c r="F40" s="74">
        <v>0</v>
      </c>
      <c r="G40" s="74">
        <v>0</v>
      </c>
      <c r="H40" s="74">
        <v>0</v>
      </c>
      <c r="I40" s="74">
        <v>0</v>
      </c>
      <c r="J40" s="74">
        <v>0</v>
      </c>
      <c r="K40" s="74">
        <v>0</v>
      </c>
      <c r="L40" s="74">
        <v>0</v>
      </c>
      <c r="M40" s="74">
        <v>0</v>
      </c>
      <c r="N40" s="74">
        <v>0</v>
      </c>
      <c r="O40" s="74">
        <v>0</v>
      </c>
      <c r="P40" s="74">
        <v>0</v>
      </c>
      <c r="Q40" s="74">
        <v>0</v>
      </c>
      <c r="R40" s="74">
        <v>0</v>
      </c>
      <c r="S40" s="74">
        <v>0</v>
      </c>
      <c r="T40" s="74">
        <v>0</v>
      </c>
      <c r="U40" s="74">
        <v>0</v>
      </c>
      <c r="V40" s="74">
        <v>0</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0</v>
      </c>
      <c r="E41" s="74">
        <v>0</v>
      </c>
      <c r="F41" s="74">
        <v>0</v>
      </c>
      <c r="G41" s="74">
        <v>0</v>
      </c>
      <c r="H41" s="74">
        <v>0</v>
      </c>
      <c r="I41" s="74">
        <v>0</v>
      </c>
      <c r="J41" s="74">
        <v>0</v>
      </c>
      <c r="K41" s="74">
        <v>0</v>
      </c>
      <c r="L41" s="74">
        <v>0</v>
      </c>
      <c r="M41" s="74">
        <v>0</v>
      </c>
      <c r="N41" s="74">
        <v>0</v>
      </c>
      <c r="O41" s="74">
        <v>0</v>
      </c>
      <c r="P41" s="74">
        <v>0</v>
      </c>
      <c r="Q41" s="74">
        <v>0</v>
      </c>
      <c r="R41" s="74">
        <v>0</v>
      </c>
      <c r="S41" s="74">
        <v>0</v>
      </c>
      <c r="T41" s="74">
        <v>0</v>
      </c>
      <c r="U41" s="74">
        <v>0</v>
      </c>
      <c r="V41" s="74">
        <v>0</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5.3139899999999995</v>
      </c>
      <c r="E42" s="71">
        <v>4.8360399999999997</v>
      </c>
      <c r="F42" s="71">
        <v>5.0961819999999998</v>
      </c>
      <c r="G42" s="71">
        <v>6.5249519999999999</v>
      </c>
      <c r="H42" s="71">
        <v>7.5958649999999999</v>
      </c>
      <c r="I42" s="71">
        <v>8.611459</v>
      </c>
      <c r="J42" s="71">
        <v>8.4128889999999998</v>
      </c>
      <c r="K42" s="71">
        <v>9.2992659999999994</v>
      </c>
      <c r="L42" s="71">
        <v>8.4394969999999994</v>
      </c>
      <c r="M42" s="71">
        <v>8.8410869999999999</v>
      </c>
      <c r="N42" s="71">
        <v>9.0195810000000005</v>
      </c>
      <c r="O42" s="71">
        <v>9.0514770000000002</v>
      </c>
      <c r="P42" s="71">
        <v>9.2077279999999995</v>
      </c>
      <c r="Q42" s="71">
        <v>9.6181549999999998</v>
      </c>
      <c r="R42" s="71">
        <v>9.2379339999999992</v>
      </c>
      <c r="S42" s="71">
        <v>8.0588359999999994</v>
      </c>
      <c r="T42" s="71">
        <v>9.4133560000000003</v>
      </c>
      <c r="U42" s="71">
        <v>9.9419500000000003</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2.2480700000000002</v>
      </c>
      <c r="E43" s="74">
        <v>2.37005</v>
      </c>
      <c r="F43" s="74">
        <v>2.4567199999999998</v>
      </c>
      <c r="G43" s="74">
        <v>2.5326900000000001</v>
      </c>
      <c r="H43" s="74">
        <v>2.6043799999999999</v>
      </c>
      <c r="I43" s="74">
        <v>2.8793699999999998</v>
      </c>
      <c r="J43" s="74">
        <v>2.7049600000000003</v>
      </c>
      <c r="K43" s="74">
        <v>2.8012600000000001</v>
      </c>
      <c r="L43" s="74">
        <v>3.0099099999999996</v>
      </c>
      <c r="M43" s="74">
        <v>3.0719699999999999</v>
      </c>
      <c r="N43" s="74">
        <v>3.2528000000000001</v>
      </c>
      <c r="O43" s="74">
        <v>3.21963</v>
      </c>
      <c r="P43" s="74">
        <v>3.3856160000000002</v>
      </c>
      <c r="Q43" s="74">
        <v>3.5503040000000001</v>
      </c>
      <c r="R43" s="74">
        <v>3.5378380000000003</v>
      </c>
      <c r="S43" s="74">
        <v>2.742718</v>
      </c>
      <c r="T43" s="74">
        <v>3.3589099999999998</v>
      </c>
      <c r="U43" s="74">
        <v>3.6890239999999999</v>
      </c>
      <c r="V43" s="74">
        <v>37.105638229924708</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0.87907000000000002</v>
      </c>
      <c r="E44" s="74">
        <v>1.2793050000000001</v>
      </c>
      <c r="F44" s="74">
        <v>1.3124</v>
      </c>
      <c r="G44" s="74">
        <v>1.715738</v>
      </c>
      <c r="H44" s="74">
        <v>2.2411110000000001</v>
      </c>
      <c r="I44" s="74">
        <v>2.2886850000000001</v>
      </c>
      <c r="J44" s="74">
        <v>2.2100849999999999</v>
      </c>
      <c r="K44" s="74">
        <v>2.3497020000000002</v>
      </c>
      <c r="L44" s="74">
        <v>2.3083339999999999</v>
      </c>
      <c r="M44" s="74">
        <v>2.3362579999999999</v>
      </c>
      <c r="N44" s="74">
        <v>2.3434969999999997</v>
      </c>
      <c r="O44" s="74">
        <v>2.3600439999999998</v>
      </c>
      <c r="P44" s="74">
        <v>2.3868110000000002</v>
      </c>
      <c r="Q44" s="74">
        <v>2.4992649999999998</v>
      </c>
      <c r="R44" s="74">
        <v>2.5508999999999999</v>
      </c>
      <c r="S44" s="74">
        <v>2.2245680000000001</v>
      </c>
      <c r="T44" s="74">
        <v>2.5653779999999999</v>
      </c>
      <c r="U44" s="74">
        <v>2.7557939999999999</v>
      </c>
      <c r="V44" s="74">
        <v>27.718847912129913</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0</v>
      </c>
      <c r="E45" s="74">
        <v>0</v>
      </c>
      <c r="F45" s="74">
        <v>0</v>
      </c>
      <c r="G45" s="74">
        <v>0</v>
      </c>
      <c r="H45" s="74">
        <v>0</v>
      </c>
      <c r="I45" s="74">
        <v>0</v>
      </c>
      <c r="J45" s="74">
        <v>0</v>
      </c>
      <c r="K45" s="74">
        <v>0</v>
      </c>
      <c r="L45" s="74">
        <v>0</v>
      </c>
      <c r="M45" s="74">
        <v>0</v>
      </c>
      <c r="N45" s="74">
        <v>0</v>
      </c>
      <c r="O45" s="74">
        <v>0</v>
      </c>
      <c r="P45" s="74">
        <v>0</v>
      </c>
      <c r="Q45" s="74">
        <v>0</v>
      </c>
      <c r="R45" s="74">
        <v>0</v>
      </c>
      <c r="S45" s="74">
        <v>0</v>
      </c>
      <c r="T45" s="74">
        <v>0</v>
      </c>
      <c r="U45" s="74">
        <v>0</v>
      </c>
      <c r="V45" s="74">
        <v>0</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v>
      </c>
      <c r="E46" s="74">
        <v>0</v>
      </c>
      <c r="F46" s="74">
        <v>0</v>
      </c>
      <c r="G46" s="74">
        <v>0</v>
      </c>
      <c r="H46" s="74">
        <v>0</v>
      </c>
      <c r="I46" s="74">
        <v>0</v>
      </c>
      <c r="J46" s="74">
        <v>0</v>
      </c>
      <c r="K46" s="74">
        <v>0</v>
      </c>
      <c r="L46" s="74">
        <v>0</v>
      </c>
      <c r="M46" s="74">
        <v>0</v>
      </c>
      <c r="N46" s="74">
        <v>0</v>
      </c>
      <c r="O46" s="74">
        <v>0</v>
      </c>
      <c r="P46" s="74">
        <v>0</v>
      </c>
      <c r="Q46" s="74">
        <v>0</v>
      </c>
      <c r="R46" s="74">
        <v>0</v>
      </c>
      <c r="S46" s="74">
        <v>0</v>
      </c>
      <c r="T46" s="74">
        <v>0</v>
      </c>
      <c r="U46" s="74">
        <v>0</v>
      </c>
      <c r="V46" s="74">
        <v>0</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0.12991550000000002</v>
      </c>
      <c r="E47" s="74">
        <v>0.12991550000000002</v>
      </c>
      <c r="F47" s="74">
        <v>0.13782339999999998</v>
      </c>
      <c r="G47" s="74">
        <v>0.14347190000000001</v>
      </c>
      <c r="H47" s="74">
        <v>0.14686099999999999</v>
      </c>
      <c r="I47" s="74">
        <v>0.14008279999999998</v>
      </c>
      <c r="J47" s="74">
        <v>0.15702830000000001</v>
      </c>
      <c r="K47" s="74">
        <v>0.15702830000000001</v>
      </c>
      <c r="L47" s="74">
        <v>0.14912039999999999</v>
      </c>
      <c r="M47" s="74">
        <v>0.15815799999999999</v>
      </c>
      <c r="N47" s="74">
        <v>0.16606589999999999</v>
      </c>
      <c r="O47" s="74">
        <v>0.18527080000000001</v>
      </c>
      <c r="P47" s="74">
        <v>0.21327950000000001</v>
      </c>
      <c r="Q47" s="74">
        <v>0.21840039999999999</v>
      </c>
      <c r="R47" s="74">
        <v>0.18720029999999999</v>
      </c>
      <c r="S47" s="74">
        <v>0.17343610000000001</v>
      </c>
      <c r="T47" s="74">
        <v>0.19549950000000002</v>
      </c>
      <c r="U47" s="74">
        <v>0.20285730000000002</v>
      </c>
      <c r="V47" s="74">
        <v>2.0404176243091143</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0</v>
      </c>
      <c r="E48" s="71">
        <v>0</v>
      </c>
      <c r="F48" s="71">
        <v>0</v>
      </c>
      <c r="G48" s="71">
        <v>0</v>
      </c>
      <c r="H48" s="71">
        <v>0.72699910000000001</v>
      </c>
      <c r="I48" s="71">
        <v>2.27902</v>
      </c>
      <c r="J48" s="71">
        <v>2.826311</v>
      </c>
      <c r="K48" s="71">
        <v>2.16466</v>
      </c>
      <c r="L48" s="71">
        <v>1.7807390000000001</v>
      </c>
      <c r="M48" s="71">
        <v>2.703783</v>
      </c>
      <c r="N48" s="71">
        <v>3.2592430000000001</v>
      </c>
      <c r="O48" s="71">
        <v>4.0597589999999997</v>
      </c>
      <c r="P48" s="71">
        <v>4.5171970000000004</v>
      </c>
      <c r="Q48" s="71">
        <v>4.0679280000000002</v>
      </c>
      <c r="R48" s="71">
        <v>4.2476349999999998</v>
      </c>
      <c r="S48" s="71">
        <v>5.0236459999999994</v>
      </c>
      <c r="T48" s="71">
        <v>8.0650239999999993</v>
      </c>
      <c r="U48" s="71">
        <v>8.5129920000000006</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0</v>
      </c>
      <c r="E49" s="74">
        <v>0</v>
      </c>
      <c r="F49" s="74">
        <v>0</v>
      </c>
      <c r="G49" s="74">
        <v>0</v>
      </c>
      <c r="H49" s="74">
        <v>0</v>
      </c>
      <c r="I49" s="74">
        <v>0</v>
      </c>
      <c r="J49" s="74">
        <v>0</v>
      </c>
      <c r="K49" s="74">
        <v>0</v>
      </c>
      <c r="L49" s="74">
        <v>0</v>
      </c>
      <c r="M49" s="74">
        <v>0</v>
      </c>
      <c r="N49" s="74">
        <v>0</v>
      </c>
      <c r="O49" s="74">
        <v>0</v>
      </c>
      <c r="P49" s="74">
        <v>0</v>
      </c>
      <c r="Q49" s="74">
        <v>0</v>
      </c>
      <c r="R49" s="74">
        <v>0</v>
      </c>
      <c r="S49" s="74">
        <v>0</v>
      </c>
      <c r="T49" s="74">
        <v>1.4730209999999999</v>
      </c>
      <c r="U49" s="74">
        <v>1.184739</v>
      </c>
      <c r="V49" s="74">
        <v>13.916834410275495</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0</v>
      </c>
      <c r="E50" s="74">
        <v>0</v>
      </c>
      <c r="F50" s="74">
        <v>0</v>
      </c>
      <c r="G50" s="74">
        <v>0</v>
      </c>
      <c r="H50" s="74">
        <v>0.72699910000000001</v>
      </c>
      <c r="I50" s="74">
        <v>2.27902</v>
      </c>
      <c r="J50" s="74">
        <v>2.826311</v>
      </c>
      <c r="K50" s="74">
        <v>2.16466</v>
      </c>
      <c r="L50" s="74">
        <v>1.7807390000000001</v>
      </c>
      <c r="M50" s="74">
        <v>2.703783</v>
      </c>
      <c r="N50" s="74">
        <v>3.2592430000000001</v>
      </c>
      <c r="O50" s="74">
        <v>4.0597589999999997</v>
      </c>
      <c r="P50" s="74">
        <v>4.5171970000000004</v>
      </c>
      <c r="Q50" s="74">
        <v>4.0679280000000002</v>
      </c>
      <c r="R50" s="74">
        <v>4.2476349999999998</v>
      </c>
      <c r="S50" s="74">
        <v>5.0236459999999994</v>
      </c>
      <c r="T50" s="74">
        <v>6.5920030000000001</v>
      </c>
      <c r="U50" s="74">
        <v>7.3282530000000001</v>
      </c>
      <c r="V50" s="74">
        <v>86.083165589724501</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v>
      </c>
      <c r="E51" s="74">
        <v>0</v>
      </c>
      <c r="F51" s="74">
        <v>0</v>
      </c>
      <c r="G51" s="74">
        <v>0</v>
      </c>
      <c r="H51" s="74">
        <v>0</v>
      </c>
      <c r="I51" s="74">
        <v>0</v>
      </c>
      <c r="J51" s="74">
        <v>0</v>
      </c>
      <c r="K51" s="74">
        <v>0</v>
      </c>
      <c r="L51" s="74">
        <v>0</v>
      </c>
      <c r="M51" s="74">
        <v>0</v>
      </c>
      <c r="N51" s="74">
        <v>0</v>
      </c>
      <c r="O51" s="74">
        <v>0</v>
      </c>
      <c r="P51" s="74">
        <v>0</v>
      </c>
      <c r="Q51" s="74">
        <v>0</v>
      </c>
      <c r="R51" s="74">
        <v>0</v>
      </c>
      <c r="S51" s="74">
        <v>0</v>
      </c>
      <c r="T51" s="74">
        <v>0</v>
      </c>
      <c r="U51" s="74">
        <v>0</v>
      </c>
      <c r="V51" s="74">
        <v>0</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0</v>
      </c>
      <c r="E52" s="74">
        <v>0</v>
      </c>
      <c r="F52" s="74">
        <v>0</v>
      </c>
      <c r="G52" s="74">
        <v>0</v>
      </c>
      <c r="H52" s="74">
        <v>0</v>
      </c>
      <c r="I52" s="74">
        <v>0</v>
      </c>
      <c r="J52" s="74">
        <v>0</v>
      </c>
      <c r="K52" s="74">
        <v>0</v>
      </c>
      <c r="L52" s="74">
        <v>0</v>
      </c>
      <c r="M52" s="74">
        <v>0</v>
      </c>
      <c r="N52" s="74">
        <v>0</v>
      </c>
      <c r="O52" s="74">
        <v>0</v>
      </c>
      <c r="P52" s="74">
        <v>0</v>
      </c>
      <c r="Q52" s="74">
        <v>0</v>
      </c>
      <c r="R52" s="74">
        <v>0</v>
      </c>
      <c r="S52" s="74">
        <v>0</v>
      </c>
      <c r="T52" s="74">
        <v>0</v>
      </c>
      <c r="U52" s="74">
        <v>0</v>
      </c>
      <c r="V52" s="74">
        <v>0</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v>
      </c>
      <c r="E53" s="74">
        <v>0</v>
      </c>
      <c r="F53" s="74">
        <v>0</v>
      </c>
      <c r="G53" s="74">
        <v>0</v>
      </c>
      <c r="H53" s="74">
        <v>0</v>
      </c>
      <c r="I53" s="74">
        <v>0</v>
      </c>
      <c r="J53" s="74">
        <v>0</v>
      </c>
      <c r="K53" s="74">
        <v>0</v>
      </c>
      <c r="L53" s="74">
        <v>0</v>
      </c>
      <c r="M53" s="74">
        <v>0</v>
      </c>
      <c r="N53" s="74">
        <v>0</v>
      </c>
      <c r="O53" s="74">
        <v>0</v>
      </c>
      <c r="P53" s="74">
        <v>0</v>
      </c>
      <c r="Q53" s="74">
        <v>0</v>
      </c>
      <c r="R53" s="74">
        <v>0</v>
      </c>
      <c r="S53" s="74">
        <v>0</v>
      </c>
      <c r="T53" s="74">
        <v>1.4730209999999999</v>
      </c>
      <c r="U53" s="74">
        <v>1.184739</v>
      </c>
      <c r="V53" s="74">
        <v>13.916834410275495</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v>
      </c>
      <c r="E54" s="74">
        <v>0</v>
      </c>
      <c r="F54" s="74">
        <v>0</v>
      </c>
      <c r="G54" s="74">
        <v>0</v>
      </c>
      <c r="H54" s="74">
        <v>0</v>
      </c>
      <c r="I54" s="74">
        <v>0</v>
      </c>
      <c r="J54" s="74">
        <v>0</v>
      </c>
      <c r="K54" s="74">
        <v>0</v>
      </c>
      <c r="L54" s="74">
        <v>0</v>
      </c>
      <c r="M54" s="74">
        <v>0</v>
      </c>
      <c r="N54" s="74">
        <v>0</v>
      </c>
      <c r="O54" s="74">
        <v>0</v>
      </c>
      <c r="P54" s="74">
        <v>0</v>
      </c>
      <c r="Q54" s="74">
        <v>0</v>
      </c>
      <c r="R54" s="74">
        <v>0</v>
      </c>
      <c r="S54" s="74">
        <v>0</v>
      </c>
      <c r="T54" s="74">
        <v>0</v>
      </c>
      <c r="U54" s="74">
        <v>0</v>
      </c>
      <c r="V54" s="74">
        <v>0</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v>
      </c>
      <c r="E55" s="74">
        <v>0</v>
      </c>
      <c r="F55" s="74">
        <v>0</v>
      </c>
      <c r="G55" s="74">
        <v>0</v>
      </c>
      <c r="H55" s="74">
        <v>0</v>
      </c>
      <c r="I55" s="74">
        <v>0</v>
      </c>
      <c r="J55" s="74">
        <v>0</v>
      </c>
      <c r="K55" s="74">
        <v>0</v>
      </c>
      <c r="L55" s="74">
        <v>0</v>
      </c>
      <c r="M55" s="74">
        <v>0</v>
      </c>
      <c r="N55" s="74">
        <v>0</v>
      </c>
      <c r="O55" s="74">
        <v>0</v>
      </c>
      <c r="P55" s="74">
        <v>0</v>
      </c>
      <c r="Q55" s="74">
        <v>0</v>
      </c>
      <c r="R55" s="74">
        <v>0</v>
      </c>
      <c r="S55" s="74">
        <v>0</v>
      </c>
      <c r="T55" s="74">
        <v>0</v>
      </c>
      <c r="U55" s="74">
        <v>0</v>
      </c>
      <c r="V55" s="74">
        <v>0</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118.8004</v>
      </c>
      <c r="E56" s="71">
        <v>124.6782</v>
      </c>
      <c r="F56" s="71">
        <v>120.2765</v>
      </c>
      <c r="G56" s="71">
        <v>123.7433</v>
      </c>
      <c r="H56" s="71">
        <v>101.8828</v>
      </c>
      <c r="I56" s="71">
        <v>106.8687</v>
      </c>
      <c r="J56" s="71">
        <v>127.82899999999999</v>
      </c>
      <c r="K56" s="71">
        <v>143.03020000000001</v>
      </c>
      <c r="L56" s="71">
        <v>140.2809</v>
      </c>
      <c r="M56" s="71">
        <v>139.03059999999999</v>
      </c>
      <c r="N56" s="71">
        <v>138.08260000000001</v>
      </c>
      <c r="O56" s="71">
        <v>143.04770000000002</v>
      </c>
      <c r="P56" s="71">
        <v>133.3878</v>
      </c>
      <c r="Q56" s="71">
        <v>135.8048</v>
      </c>
      <c r="R56" s="71">
        <v>129.9768</v>
      </c>
      <c r="S56" s="71">
        <v>117.4735</v>
      </c>
      <c r="T56" s="71">
        <v>113.59780000000001</v>
      </c>
      <c r="U56" s="71">
        <v>121.0774</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118.8004</v>
      </c>
      <c r="E57" s="74">
        <v>124.6782</v>
      </c>
      <c r="F57" s="74">
        <v>120.2765</v>
      </c>
      <c r="G57" s="74">
        <v>123.7433</v>
      </c>
      <c r="H57" s="74">
        <v>101.8828</v>
      </c>
      <c r="I57" s="74">
        <v>106.8687</v>
      </c>
      <c r="J57" s="74">
        <v>127.82899999999999</v>
      </c>
      <c r="K57" s="74">
        <v>143.03020000000001</v>
      </c>
      <c r="L57" s="74">
        <v>140.2809</v>
      </c>
      <c r="M57" s="74">
        <v>139.03059999999999</v>
      </c>
      <c r="N57" s="74">
        <v>138.08260000000001</v>
      </c>
      <c r="O57" s="74">
        <v>143.04770000000002</v>
      </c>
      <c r="P57" s="74">
        <v>133.3878</v>
      </c>
      <c r="Q57" s="74">
        <v>135.8048</v>
      </c>
      <c r="R57" s="74">
        <v>129.9768</v>
      </c>
      <c r="S57" s="74">
        <v>117.4735</v>
      </c>
      <c r="T57" s="74">
        <v>113.59780000000001</v>
      </c>
      <c r="U57" s="74">
        <v>121.0774</v>
      </c>
      <c r="V57" s="74">
        <v>100</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0</v>
      </c>
      <c r="G58" s="74">
        <v>0</v>
      </c>
      <c r="H58" s="74">
        <v>0</v>
      </c>
      <c r="I58" s="74">
        <v>0</v>
      </c>
      <c r="J58" s="74">
        <v>0</v>
      </c>
      <c r="K58" s="74">
        <v>0</v>
      </c>
      <c r="L58" s="74">
        <v>0</v>
      </c>
      <c r="M58" s="74">
        <v>0</v>
      </c>
      <c r="N58" s="74">
        <v>0</v>
      </c>
      <c r="O58" s="74">
        <v>0</v>
      </c>
      <c r="P58" s="74">
        <v>0</v>
      </c>
      <c r="Q58" s="74">
        <v>0</v>
      </c>
      <c r="R58" s="74">
        <v>0</v>
      </c>
      <c r="S58" s="74">
        <v>0</v>
      </c>
      <c r="T58" s="74">
        <v>0</v>
      </c>
      <c r="U58" s="74">
        <v>0</v>
      </c>
      <c r="V58" s="74">
        <v>0</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0.94480999999999993</v>
      </c>
      <c r="E59" s="74">
        <v>0.72224999999999995</v>
      </c>
      <c r="F59" s="74">
        <v>0.32635000000000003</v>
      </c>
      <c r="G59" s="74">
        <v>0.58850000000000002</v>
      </c>
      <c r="H59" s="74">
        <v>9.9510000000000001E-2</v>
      </c>
      <c r="I59" s="74">
        <v>4.6009999999999995E-2</v>
      </c>
      <c r="J59" s="74">
        <v>3.424E-2</v>
      </c>
      <c r="K59" s="74">
        <v>0.69871000000000005</v>
      </c>
      <c r="L59" s="74">
        <v>0</v>
      </c>
      <c r="M59" s="74">
        <v>0.20330000000000001</v>
      </c>
      <c r="N59" s="74">
        <v>0.50611000000000006</v>
      </c>
      <c r="O59" s="74">
        <v>0.65163000000000004</v>
      </c>
      <c r="P59" s="74">
        <v>0.55866629999999995</v>
      </c>
      <c r="Q59" s="74">
        <v>0.53713999999999995</v>
      </c>
      <c r="R59" s="74">
        <v>0.36266690000000001</v>
      </c>
      <c r="S59" s="74">
        <v>0.30008689999999999</v>
      </c>
      <c r="T59" s="74">
        <v>0</v>
      </c>
      <c r="U59" s="74">
        <v>0.1131682</v>
      </c>
      <c r="V59" s="74">
        <v>9.346764961916923E-2</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10.84979</v>
      </c>
      <c r="E60" s="74">
        <v>10.15584</v>
      </c>
      <c r="F60" s="74">
        <v>11.15385</v>
      </c>
      <c r="G60" s="74">
        <v>9.9872689999999995</v>
      </c>
      <c r="H60" s="74">
        <v>9.4008780000000005</v>
      </c>
      <c r="I60" s="74">
        <v>10.135159999999999</v>
      </c>
      <c r="J60" s="74">
        <v>10.436110000000001</v>
      </c>
      <c r="K60" s="74">
        <v>10.544700000000001</v>
      </c>
      <c r="L60" s="74">
        <v>10.40509</v>
      </c>
      <c r="M60" s="74">
        <v>10.32856</v>
      </c>
      <c r="N60" s="74">
        <v>8.3780540000000006</v>
      </c>
      <c r="O60" s="74">
        <v>7.2652549999999998</v>
      </c>
      <c r="P60" s="74">
        <v>6.1260969999999997</v>
      </c>
      <c r="Q60" s="74">
        <v>5.945392</v>
      </c>
      <c r="R60" s="74">
        <v>5.9381250000000003</v>
      </c>
      <c r="S60" s="74">
        <v>6.224113</v>
      </c>
      <c r="T60" s="74">
        <v>6.2421450000000007</v>
      </c>
      <c r="U60" s="74">
        <v>7.256634</v>
      </c>
      <c r="V60" s="74">
        <v>5.9933843970881435</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1.457584</v>
      </c>
      <c r="E61" s="74">
        <v>3.0543960000000001</v>
      </c>
      <c r="F61" s="74">
        <v>3.1974659999999999</v>
      </c>
      <c r="G61" s="74">
        <v>1.860868</v>
      </c>
      <c r="H61" s="74">
        <v>3.3779840000000001</v>
      </c>
      <c r="I61" s="74">
        <v>3.5796260000000002</v>
      </c>
      <c r="J61" s="74">
        <v>4.3160990000000004</v>
      </c>
      <c r="K61" s="74">
        <v>5.1764380000000001</v>
      </c>
      <c r="L61" s="74">
        <v>3.2598789999999997</v>
      </c>
      <c r="M61" s="74">
        <v>3.5853870000000003</v>
      </c>
      <c r="N61" s="74">
        <v>4.894139</v>
      </c>
      <c r="O61" s="74">
        <v>4.3593080000000004</v>
      </c>
      <c r="P61" s="74">
        <v>3.664123</v>
      </c>
      <c r="Q61" s="74">
        <v>3.5518539999999996</v>
      </c>
      <c r="R61" s="74">
        <v>3.1312860000000002</v>
      </c>
      <c r="S61" s="74">
        <v>0.29189120000000002</v>
      </c>
      <c r="T61" s="74">
        <v>0.87747509999999995</v>
      </c>
      <c r="U61" s="74">
        <v>0.91721259999999993</v>
      </c>
      <c r="V61" s="74">
        <v>0.75754236546209286</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1.8323160000000001</v>
      </c>
      <c r="E62" s="74">
        <v>2.0869229999999996</v>
      </c>
      <c r="F62" s="74">
        <v>2.2030400000000001</v>
      </c>
      <c r="G62" s="74">
        <v>1.9516300000000002</v>
      </c>
      <c r="H62" s="74">
        <v>1.841904</v>
      </c>
      <c r="I62" s="74">
        <v>1.978262</v>
      </c>
      <c r="J62" s="74">
        <v>1.976132</v>
      </c>
      <c r="K62" s="74">
        <v>2.246718</v>
      </c>
      <c r="L62" s="74">
        <v>2.0070250000000001</v>
      </c>
      <c r="M62" s="74">
        <v>1.8205979999999999</v>
      </c>
      <c r="N62" s="74">
        <v>1.9196710000000001</v>
      </c>
      <c r="O62" s="74">
        <v>1.554273</v>
      </c>
      <c r="P62" s="74">
        <v>0.87492340000000002</v>
      </c>
      <c r="Q62" s="74">
        <v>1.002629</v>
      </c>
      <c r="R62" s="74">
        <v>0.67641220000000002</v>
      </c>
      <c r="S62" s="74">
        <v>0.96135230000000005</v>
      </c>
      <c r="T62" s="74">
        <v>0.8573442</v>
      </c>
      <c r="U62" s="74">
        <v>1.0851110000000002</v>
      </c>
      <c r="V62" s="74">
        <v>0.89621267057270815</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3.6060020000000002</v>
      </c>
      <c r="E63" s="74">
        <v>4.038678</v>
      </c>
      <c r="F63" s="74">
        <v>3.6308560000000001</v>
      </c>
      <c r="G63" s="74">
        <v>3.948302</v>
      </c>
      <c r="H63" s="74">
        <v>3.477217</v>
      </c>
      <c r="I63" s="74">
        <v>4.2047430000000006</v>
      </c>
      <c r="J63" s="74">
        <v>4.6306400000000005</v>
      </c>
      <c r="K63" s="74">
        <v>5.1107629999999995</v>
      </c>
      <c r="L63" s="74">
        <v>4.9435669999999998</v>
      </c>
      <c r="M63" s="74">
        <v>4.9695499999999999</v>
      </c>
      <c r="N63" s="74">
        <v>5.4123929999999998</v>
      </c>
      <c r="O63" s="74">
        <v>6.2969480000000004</v>
      </c>
      <c r="P63" s="74">
        <v>7.176984</v>
      </c>
      <c r="Q63" s="74">
        <v>7.3001209999999999</v>
      </c>
      <c r="R63" s="74">
        <v>5.9941880000000003</v>
      </c>
      <c r="S63" s="74">
        <v>5.9941880000000003</v>
      </c>
      <c r="T63" s="74">
        <v>5.415095</v>
      </c>
      <c r="U63" s="74">
        <v>5.8488790000000002</v>
      </c>
      <c r="V63" s="74">
        <v>4.8306942501243011</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66.212405950000004</v>
      </c>
      <c r="E64" s="71">
        <v>68.000561730000001</v>
      </c>
      <c r="F64" s="71">
        <v>66.740079010000002</v>
      </c>
      <c r="G64" s="71">
        <v>72.83603389999999</v>
      </c>
      <c r="H64" s="71">
        <v>75.43751755000001</v>
      </c>
      <c r="I64" s="71">
        <v>78.991965859999993</v>
      </c>
      <c r="J64" s="71">
        <v>81.814201870000005</v>
      </c>
      <c r="K64" s="71">
        <v>84.653882329999988</v>
      </c>
      <c r="L64" s="71">
        <v>85.447872870000012</v>
      </c>
      <c r="M64" s="71">
        <v>83.631855180000002</v>
      </c>
      <c r="N64" s="71">
        <v>87.925498770000004</v>
      </c>
      <c r="O64" s="71">
        <v>89.465955100000002</v>
      </c>
      <c r="P64" s="71">
        <v>89.318900740000004</v>
      </c>
      <c r="Q64" s="71">
        <v>91.502353630000002</v>
      </c>
      <c r="R64" s="71">
        <v>92.193350980000005</v>
      </c>
      <c r="S64" s="71">
        <v>90.85944293</v>
      </c>
      <c r="T64" s="71">
        <v>104.65280358000001</v>
      </c>
      <c r="U64" s="71">
        <v>113.27783857</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462.87</v>
      </c>
      <c r="E65" s="71">
        <v>442.14</v>
      </c>
      <c r="F65" s="71">
        <v>409.42</v>
      </c>
      <c r="G65" s="71">
        <v>436</v>
      </c>
      <c r="H65" s="71">
        <v>485.96</v>
      </c>
      <c r="I65" s="71">
        <v>521.20999999999992</v>
      </c>
      <c r="J65" s="71">
        <v>492.42</v>
      </c>
      <c r="K65" s="71">
        <v>477.85</v>
      </c>
      <c r="L65" s="71">
        <v>476.85</v>
      </c>
      <c r="M65" s="71">
        <v>464.39000000000004</v>
      </c>
      <c r="N65" s="71">
        <v>485.35</v>
      </c>
      <c r="O65" s="71">
        <v>479.82000000000005</v>
      </c>
      <c r="P65" s="71">
        <v>502.71999999999997</v>
      </c>
      <c r="Q65" s="71">
        <v>502.77000000000004</v>
      </c>
      <c r="R65" s="71">
        <v>509.38000000000005</v>
      </c>
      <c r="S65" s="71">
        <v>550.78000000000009</v>
      </c>
      <c r="T65" s="71">
        <v>626.21</v>
      </c>
      <c r="U65" s="71">
        <v>626.58000000000004</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70.27</v>
      </c>
      <c r="E66" s="71">
        <v>65.44</v>
      </c>
      <c r="F66" s="71">
        <v>54.54</v>
      </c>
      <c r="G66" s="71">
        <v>60.28</v>
      </c>
      <c r="H66" s="71">
        <v>69.150000000000006</v>
      </c>
      <c r="I66" s="71">
        <v>76.2</v>
      </c>
      <c r="J66" s="71">
        <v>72.52</v>
      </c>
      <c r="K66" s="71">
        <v>69.38</v>
      </c>
      <c r="L66" s="71">
        <v>70.83</v>
      </c>
      <c r="M66" s="71">
        <v>72.400000000000006</v>
      </c>
      <c r="N66" s="71">
        <v>77.759999999999991</v>
      </c>
      <c r="O66" s="71">
        <v>77.759999999999991</v>
      </c>
      <c r="P66" s="71">
        <v>86.64</v>
      </c>
      <c r="Q66" s="71">
        <v>87.23</v>
      </c>
      <c r="R66" s="71">
        <v>89.41</v>
      </c>
      <c r="S66" s="71">
        <v>91.78</v>
      </c>
      <c r="T66" s="71">
        <v>99.41</v>
      </c>
      <c r="U66" s="71">
        <v>97.63</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187.92000000000002</v>
      </c>
      <c r="E67" s="75">
        <v>160.69</v>
      </c>
      <c r="F67" s="75">
        <v>146.5</v>
      </c>
      <c r="G67" s="75">
        <v>169.35</v>
      </c>
      <c r="H67" s="75">
        <v>185.21</v>
      </c>
      <c r="I67" s="75">
        <v>192.70000000000002</v>
      </c>
      <c r="J67" s="75">
        <v>167.37</v>
      </c>
      <c r="K67" s="75">
        <v>164.14999999999998</v>
      </c>
      <c r="L67" s="75">
        <v>165.67000000000002</v>
      </c>
      <c r="M67" s="75">
        <v>149.29</v>
      </c>
      <c r="N67" s="75">
        <v>182.53</v>
      </c>
      <c r="O67" s="75">
        <v>193.36999999999998</v>
      </c>
      <c r="P67" s="75">
        <v>193.42000000000002</v>
      </c>
      <c r="Q67" s="75">
        <v>188.07</v>
      </c>
      <c r="R67" s="75">
        <v>199.83</v>
      </c>
      <c r="S67" s="75">
        <v>234.97</v>
      </c>
      <c r="T67" s="75">
        <v>263.60000000000002</v>
      </c>
      <c r="U67" s="75">
        <v>264.42</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4900-000000000000}"/>
  </hyperlinks>
  <pageMargins left="0.18" right="0.25" top="0.75" bottom="0.75" header="0.3" footer="0.3"/>
  <pageSetup paperSize="9" scale="2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tabColor rgb="FF5C4E44"/>
    <pageSetUpPr fitToPage="1"/>
  </sheetPr>
  <dimension ref="A1:AI75"/>
  <sheetViews>
    <sheetView showGridLines="0" zoomScale="60" zoomScaleNormal="60" workbookViewId="0"/>
  </sheetViews>
  <sheetFormatPr defaultColWidth="11.42578125" defaultRowHeight="14.25" x14ac:dyDescent="0.2"/>
  <cols>
    <col min="1" max="1" width="2.28515625" style="13" customWidth="1"/>
    <col min="2" max="2" width="5.7109375" style="13" customWidth="1"/>
    <col min="3" max="3" width="76.42578125" style="48" customWidth="1"/>
    <col min="4" max="21" width="15.42578125" style="19" customWidth="1"/>
    <col min="22" max="22" width="2.28515625" style="13" customWidth="1"/>
    <col min="23" max="27" width="11.42578125" style="19"/>
    <col min="28" max="28" width="21.42578125" style="54" customWidth="1"/>
    <col min="29" max="29" width="14.28515625" style="54" customWidth="1"/>
    <col min="30" max="16384" width="11.42578125" style="19"/>
  </cols>
  <sheetData>
    <row r="1" spans="1:35" s="6" customFormat="1" ht="39.75" customHeight="1" x14ac:dyDescent="0.25">
      <c r="D1" s="7"/>
      <c r="E1" s="7"/>
      <c r="F1" s="7"/>
      <c r="G1" s="7"/>
      <c r="H1" s="7"/>
      <c r="I1" s="7"/>
      <c r="J1" s="7"/>
      <c r="K1" s="7"/>
      <c r="L1" s="7"/>
      <c r="AB1" s="44"/>
      <c r="AC1" s="45"/>
    </row>
    <row r="2" spans="1:35" s="6" customFormat="1" ht="39.75" customHeight="1" x14ac:dyDescent="0.25">
      <c r="D2" s="7"/>
      <c r="E2" s="7"/>
      <c r="F2" s="7"/>
      <c r="G2" s="7"/>
      <c r="H2" s="7"/>
      <c r="I2" s="7"/>
      <c r="J2" s="7"/>
      <c r="K2" s="7"/>
      <c r="L2" s="7"/>
      <c r="Q2" s="10"/>
      <c r="R2" s="10"/>
      <c r="S2" s="10"/>
      <c r="T2" s="10"/>
      <c r="U2" s="10"/>
      <c r="AB2" s="44"/>
      <c r="AC2" s="46"/>
    </row>
    <row r="3" spans="1:35" s="13" customFormat="1" ht="65.25" customHeight="1" x14ac:dyDescent="0.25">
      <c r="A3" s="63"/>
      <c r="B3" s="177" t="s">
        <v>240</v>
      </c>
      <c r="C3" s="177"/>
      <c r="D3" s="64">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3"/>
      <c r="X3" s="174" t="s">
        <v>168</v>
      </c>
      <c r="Y3" s="174"/>
      <c r="AB3" s="51" t="str">
        <f ca="1">"Países con mayor demanda de gas natural en " &amp; AC3</f>
        <v>Países con mayor demanda de gas natural en 2022</v>
      </c>
      <c r="AC3" s="52">
        <f ca="1">+YEAR(TODAY())-1</f>
        <v>2022</v>
      </c>
    </row>
    <row r="4" spans="1:35" s="17" customFormat="1" ht="36" customHeight="1" x14ac:dyDescent="0.25">
      <c r="A4" s="58"/>
      <c r="B4" s="176" t="s">
        <v>70</v>
      </c>
      <c r="C4" s="176"/>
      <c r="D4" s="94">
        <v>776.89</v>
      </c>
      <c r="E4" s="94">
        <v>773.69999999999993</v>
      </c>
      <c r="F4" s="66">
        <v>817</v>
      </c>
      <c r="G4" s="66">
        <v>822.34</v>
      </c>
      <c r="H4" s="66">
        <v>808.22</v>
      </c>
      <c r="I4" s="66">
        <v>850.44</v>
      </c>
      <c r="J4" s="66">
        <v>873.16000000000008</v>
      </c>
      <c r="K4" s="66">
        <v>911.16</v>
      </c>
      <c r="L4" s="66">
        <v>923.64</v>
      </c>
      <c r="M4" s="66">
        <v>943.59</v>
      </c>
      <c r="N4" s="66">
        <v>962.40000000000009</v>
      </c>
      <c r="O4" s="66">
        <v>973.43</v>
      </c>
      <c r="P4" s="66">
        <v>973.29</v>
      </c>
      <c r="Q4" s="66">
        <v>1069.31</v>
      </c>
      <c r="R4" s="66">
        <v>1091.19</v>
      </c>
      <c r="S4" s="66">
        <v>1059.6299999999999</v>
      </c>
      <c r="T4" s="66">
        <v>1068.6600000000001</v>
      </c>
      <c r="U4" s="66">
        <v>1120.99</v>
      </c>
      <c r="V4" s="58"/>
      <c r="AB4" s="44" t="s">
        <v>52</v>
      </c>
      <c r="AC4" s="53">
        <v>60.62</v>
      </c>
      <c r="AD4" s="18"/>
      <c r="AE4" s="18"/>
      <c r="AI4" s="13"/>
    </row>
    <row r="5" spans="1:35" s="47" customFormat="1" ht="22.5" customHeight="1" x14ac:dyDescent="0.25">
      <c r="A5" s="105"/>
      <c r="B5" s="111"/>
      <c r="C5" s="78" t="s">
        <v>22</v>
      </c>
      <c r="D5" s="98">
        <v>98.57</v>
      </c>
      <c r="E5" s="98">
        <v>98.12</v>
      </c>
      <c r="F5" s="98">
        <v>98.24</v>
      </c>
      <c r="G5" s="98">
        <v>96.48</v>
      </c>
      <c r="H5" s="98">
        <v>93.98</v>
      </c>
      <c r="I5" s="98">
        <v>97.36</v>
      </c>
      <c r="J5" s="98">
        <v>107.51</v>
      </c>
      <c r="K5" s="98">
        <v>106.64</v>
      </c>
      <c r="L5" s="98">
        <v>111.41</v>
      </c>
      <c r="M5" s="98">
        <v>118.12</v>
      </c>
      <c r="N5" s="98">
        <v>117.5</v>
      </c>
      <c r="O5" s="98">
        <v>116.5</v>
      </c>
      <c r="P5" s="98">
        <v>122.03</v>
      </c>
      <c r="Q5" s="74">
        <v>134.82</v>
      </c>
      <c r="R5" s="74">
        <v>132.51</v>
      </c>
      <c r="S5" s="74">
        <v>128.93</v>
      </c>
      <c r="T5" s="74">
        <v>134.03</v>
      </c>
      <c r="U5" s="74">
        <v>139.97999999999999</v>
      </c>
      <c r="V5" s="105"/>
      <c r="AB5" s="106" t="s">
        <v>45</v>
      </c>
      <c r="AC5" s="107">
        <v>62.3</v>
      </c>
    </row>
    <row r="6" spans="1:35" s="47" customFormat="1" ht="22.5" customHeight="1" x14ac:dyDescent="0.25">
      <c r="A6" s="105"/>
      <c r="B6" s="111"/>
      <c r="C6" s="78" t="s">
        <v>79</v>
      </c>
      <c r="D6" s="98">
        <v>623.16999999999996</v>
      </c>
      <c r="E6" s="98">
        <v>614.04</v>
      </c>
      <c r="F6" s="98">
        <v>654.20000000000005</v>
      </c>
      <c r="G6" s="98">
        <v>659</v>
      </c>
      <c r="H6" s="98">
        <v>646.79</v>
      </c>
      <c r="I6" s="98">
        <v>683.11</v>
      </c>
      <c r="J6" s="98">
        <v>692.97</v>
      </c>
      <c r="K6" s="98">
        <v>728.31</v>
      </c>
      <c r="L6" s="98">
        <v>739.35</v>
      </c>
      <c r="M6" s="98">
        <v>750.47</v>
      </c>
      <c r="N6" s="98">
        <v>767.07</v>
      </c>
      <c r="O6" s="98">
        <v>776.66</v>
      </c>
      <c r="P6" s="98">
        <v>769.75</v>
      </c>
      <c r="Q6" s="74">
        <v>855.97</v>
      </c>
      <c r="R6" s="74">
        <v>884.4</v>
      </c>
      <c r="S6" s="74">
        <v>861.09</v>
      </c>
      <c r="T6" s="74">
        <v>864.23</v>
      </c>
      <c r="U6" s="74">
        <v>912.03</v>
      </c>
      <c r="V6" s="105"/>
      <c r="AB6" s="106" t="s">
        <v>44</v>
      </c>
      <c r="AC6" s="107">
        <v>62.44</v>
      </c>
    </row>
    <row r="7" spans="1:35" s="47" customFormat="1" ht="26.25" customHeight="1" x14ac:dyDescent="0.25">
      <c r="A7" s="13"/>
      <c r="B7" s="67"/>
      <c r="C7" s="78" t="s">
        <v>21</v>
      </c>
      <c r="D7" s="98">
        <v>55.15</v>
      </c>
      <c r="E7" s="98">
        <v>61.54</v>
      </c>
      <c r="F7" s="98">
        <v>64.56</v>
      </c>
      <c r="G7" s="98">
        <v>66.86</v>
      </c>
      <c r="H7" s="98">
        <v>67.45</v>
      </c>
      <c r="I7" s="98">
        <v>69.97</v>
      </c>
      <c r="J7" s="98">
        <v>72.680000000000007</v>
      </c>
      <c r="K7" s="98">
        <v>76.209999999999994</v>
      </c>
      <c r="L7" s="98">
        <v>72.88</v>
      </c>
      <c r="M7" s="98">
        <v>75</v>
      </c>
      <c r="N7" s="98">
        <v>77.83</v>
      </c>
      <c r="O7" s="98">
        <v>80.27</v>
      </c>
      <c r="P7" s="98">
        <v>81.510000000000005</v>
      </c>
      <c r="Q7" s="74">
        <v>78.52</v>
      </c>
      <c r="R7" s="74">
        <v>74.28</v>
      </c>
      <c r="S7" s="74">
        <v>69.61</v>
      </c>
      <c r="T7" s="74">
        <v>70.400000000000006</v>
      </c>
      <c r="U7" s="74">
        <v>68.98</v>
      </c>
      <c r="V7" s="23"/>
      <c r="AB7" s="44" t="s">
        <v>69</v>
      </c>
      <c r="AC7" s="53">
        <v>65.069999999999993</v>
      </c>
    </row>
    <row r="8" spans="1:35" s="17" customFormat="1" ht="36" customHeight="1" x14ac:dyDescent="0.25">
      <c r="A8" s="16"/>
      <c r="B8" s="175" t="s">
        <v>237</v>
      </c>
      <c r="C8" s="175"/>
      <c r="D8" s="103">
        <v>127.36626764715571</v>
      </c>
      <c r="E8" s="103">
        <v>131.0676858022448</v>
      </c>
      <c r="F8" s="71">
        <v>128.76456866535997</v>
      </c>
      <c r="G8" s="71">
        <v>133.17783882817898</v>
      </c>
      <c r="H8" s="71">
        <v>129.13878347358386</v>
      </c>
      <c r="I8" s="71">
        <v>144.90016374251098</v>
      </c>
      <c r="J8" s="71">
        <v>146.40375679648264</v>
      </c>
      <c r="K8" s="71">
        <v>154.87180186931411</v>
      </c>
      <c r="L8" s="71">
        <v>161.66509018961801</v>
      </c>
      <c r="M8" s="71">
        <v>166.31832919224379</v>
      </c>
      <c r="N8" s="71">
        <v>167.97936866071177</v>
      </c>
      <c r="O8" s="71">
        <v>161.60743508149574</v>
      </c>
      <c r="P8" s="71">
        <v>162.2128866017608</v>
      </c>
      <c r="Q8" s="71">
        <v>162.76309248395057</v>
      </c>
      <c r="R8" s="71">
        <v>157.65010985851097</v>
      </c>
      <c r="S8" s="71">
        <v>141.79908954169437</v>
      </c>
      <c r="T8" s="71">
        <v>153.6791961020219</v>
      </c>
      <c r="U8" s="71">
        <v>144.19</v>
      </c>
      <c r="V8" s="16"/>
      <c r="AB8" s="44" t="s">
        <v>231</v>
      </c>
      <c r="AC8" s="53">
        <v>65.069999999999993</v>
      </c>
      <c r="AD8" s="18"/>
      <c r="AE8" s="18"/>
      <c r="AI8" s="13"/>
    </row>
    <row r="9" spans="1:35" s="47" customFormat="1" ht="22.5" customHeight="1" x14ac:dyDescent="0.25">
      <c r="A9" s="105"/>
      <c r="B9" s="111"/>
      <c r="C9" s="78" t="s">
        <v>23</v>
      </c>
      <c r="D9" s="98">
        <v>43.7</v>
      </c>
      <c r="E9" s="98">
        <v>44.75</v>
      </c>
      <c r="F9" s="98">
        <v>45.23</v>
      </c>
      <c r="G9" s="98">
        <v>45.98</v>
      </c>
      <c r="H9" s="98">
        <v>44.45</v>
      </c>
      <c r="I9" s="98">
        <v>44.59</v>
      </c>
      <c r="J9" s="98">
        <v>46.44</v>
      </c>
      <c r="K9" s="98">
        <v>48.93</v>
      </c>
      <c r="L9" s="98">
        <v>49.4</v>
      </c>
      <c r="M9" s="98">
        <v>49.53</v>
      </c>
      <c r="N9" s="98">
        <v>50.74</v>
      </c>
      <c r="O9" s="98">
        <v>51.2</v>
      </c>
      <c r="P9" s="98">
        <v>51.85</v>
      </c>
      <c r="Q9" s="74">
        <v>52</v>
      </c>
      <c r="R9" s="74">
        <v>51.07</v>
      </c>
      <c r="S9" s="74">
        <v>47.84</v>
      </c>
      <c r="T9" s="74">
        <v>47.97</v>
      </c>
      <c r="U9" s="74">
        <v>48.95</v>
      </c>
      <c r="V9" s="105"/>
      <c r="AB9" s="106" t="s">
        <v>33</v>
      </c>
      <c r="AC9" s="107">
        <v>68.81</v>
      </c>
    </row>
    <row r="10" spans="1:35" s="47" customFormat="1" ht="22.5" customHeight="1" x14ac:dyDescent="0.25">
      <c r="A10" s="105"/>
      <c r="B10" s="111"/>
      <c r="C10" s="78" t="s">
        <v>24</v>
      </c>
      <c r="D10" s="98">
        <v>20.86</v>
      </c>
      <c r="E10" s="98">
        <v>21.5</v>
      </c>
      <c r="F10" s="98">
        <v>22.14</v>
      </c>
      <c r="G10" s="98">
        <v>26.56</v>
      </c>
      <c r="H10" s="98">
        <v>21.25</v>
      </c>
      <c r="I10" s="98">
        <v>28.69</v>
      </c>
      <c r="J10" s="98">
        <v>28.97</v>
      </c>
      <c r="K10" s="98">
        <v>33.950000000000003</v>
      </c>
      <c r="L10" s="98">
        <v>39.81</v>
      </c>
      <c r="M10" s="98">
        <v>43.56</v>
      </c>
      <c r="N10" s="98">
        <v>43.2</v>
      </c>
      <c r="O10" s="98">
        <v>36.94</v>
      </c>
      <c r="P10" s="98">
        <v>39.33</v>
      </c>
      <c r="Q10" s="74">
        <v>36.369999999999997</v>
      </c>
      <c r="R10" s="74">
        <v>36.58</v>
      </c>
      <c r="S10" s="74">
        <v>34.47</v>
      </c>
      <c r="T10" s="74">
        <v>42.23</v>
      </c>
      <c r="U10" s="74">
        <v>32.35</v>
      </c>
      <c r="V10" s="105"/>
      <c r="AB10" s="106" t="s">
        <v>21</v>
      </c>
      <c r="AC10" s="107">
        <v>68.98</v>
      </c>
    </row>
    <row r="11" spans="1:35" s="47" customFormat="1" ht="22.5" customHeight="1" x14ac:dyDescent="0.25">
      <c r="A11" s="105"/>
      <c r="B11" s="111"/>
      <c r="C11" s="78" t="s">
        <v>26</v>
      </c>
      <c r="D11" s="98">
        <v>8.09</v>
      </c>
      <c r="E11" s="98">
        <v>7.45</v>
      </c>
      <c r="F11" s="98">
        <v>4.45</v>
      </c>
      <c r="G11" s="98">
        <v>2.75</v>
      </c>
      <c r="H11" s="98">
        <v>3.25</v>
      </c>
      <c r="I11" s="98">
        <v>5.3</v>
      </c>
      <c r="J11" s="98">
        <v>5.7</v>
      </c>
      <c r="K11" s="98">
        <v>4.88</v>
      </c>
      <c r="L11" s="98">
        <v>4.8899999999999997</v>
      </c>
      <c r="M11" s="98">
        <v>4.08</v>
      </c>
      <c r="N11" s="98">
        <v>4.3899999999999997</v>
      </c>
      <c r="O11" s="98">
        <v>4.79</v>
      </c>
      <c r="P11" s="98">
        <v>5.0199999999999996</v>
      </c>
      <c r="Q11" s="74">
        <v>5.3</v>
      </c>
      <c r="R11" s="74">
        <v>6.3</v>
      </c>
      <c r="S11" s="74">
        <v>5.91</v>
      </c>
      <c r="T11" s="74">
        <v>6.47</v>
      </c>
      <c r="U11" s="74">
        <v>7.08</v>
      </c>
      <c r="V11" s="105"/>
      <c r="AB11" s="106" t="s">
        <v>37</v>
      </c>
      <c r="AC11" s="107">
        <v>72.239999999999995</v>
      </c>
    </row>
    <row r="12" spans="1:35" s="47" customFormat="1" ht="22.5" customHeight="1" x14ac:dyDescent="0.25">
      <c r="A12" s="105"/>
      <c r="B12" s="111"/>
      <c r="C12" s="78" t="s">
        <v>25</v>
      </c>
      <c r="D12" s="98">
        <v>8.23</v>
      </c>
      <c r="E12" s="98">
        <v>8.25</v>
      </c>
      <c r="F12" s="98">
        <v>8.16</v>
      </c>
      <c r="G12" s="98">
        <v>8.75</v>
      </c>
      <c r="H12" s="98">
        <v>10.01</v>
      </c>
      <c r="I12" s="98">
        <v>10.6</v>
      </c>
      <c r="J12" s="98">
        <v>10.02</v>
      </c>
      <c r="K12" s="98">
        <v>10.39</v>
      </c>
      <c r="L12" s="98">
        <v>10.72</v>
      </c>
      <c r="M12" s="98">
        <v>11.01</v>
      </c>
      <c r="N12" s="98">
        <v>11.34</v>
      </c>
      <c r="O12" s="98">
        <v>11.84</v>
      </c>
      <c r="P12" s="98">
        <v>10.84</v>
      </c>
      <c r="Q12" s="74">
        <v>11.27</v>
      </c>
      <c r="R12" s="74">
        <v>9.6199999999999992</v>
      </c>
      <c r="S12" s="74">
        <v>10.7</v>
      </c>
      <c r="T12" s="74">
        <v>9.44</v>
      </c>
      <c r="U12" s="74">
        <v>9.31</v>
      </c>
      <c r="V12" s="105"/>
      <c r="AB12" s="106" t="s">
        <v>32</v>
      </c>
      <c r="AC12" s="107">
        <v>83.23</v>
      </c>
    </row>
    <row r="13" spans="1:35" s="47" customFormat="1" ht="22.5" customHeight="1" x14ac:dyDescent="0.25">
      <c r="A13" s="105"/>
      <c r="B13" s="111"/>
      <c r="C13" s="78" t="s">
        <v>28</v>
      </c>
      <c r="D13" s="98">
        <v>1.73</v>
      </c>
      <c r="E13" s="98">
        <v>1.92</v>
      </c>
      <c r="F13" s="98">
        <v>2.69</v>
      </c>
      <c r="G13" s="98">
        <v>3.36</v>
      </c>
      <c r="H13" s="98">
        <v>4.24</v>
      </c>
      <c r="I13" s="98">
        <v>5.69</v>
      </c>
      <c r="J13" s="98">
        <v>6.68</v>
      </c>
      <c r="K13" s="98">
        <v>6.86</v>
      </c>
      <c r="L13" s="98">
        <v>6.45</v>
      </c>
      <c r="M13" s="98">
        <v>8.09</v>
      </c>
      <c r="N13" s="98">
        <v>7.91</v>
      </c>
      <c r="O13" s="98">
        <v>8.33</v>
      </c>
      <c r="P13" s="98">
        <v>7.34</v>
      </c>
      <c r="Q13" s="74">
        <v>7.46</v>
      </c>
      <c r="R13" s="74">
        <v>7.85</v>
      </c>
      <c r="S13" s="74">
        <v>6.56</v>
      </c>
      <c r="T13" s="74">
        <v>7.47</v>
      </c>
      <c r="U13" s="74">
        <v>7</v>
      </c>
      <c r="V13" s="105"/>
      <c r="AB13" s="106" t="s">
        <v>54</v>
      </c>
      <c r="AC13" s="107">
        <v>92.07</v>
      </c>
    </row>
    <row r="14" spans="1:35" s="47" customFormat="1" ht="22.5" customHeight="1" x14ac:dyDescent="0.25">
      <c r="A14" s="105"/>
      <c r="B14" s="111"/>
      <c r="C14" s="78" t="s">
        <v>80</v>
      </c>
      <c r="D14" s="98">
        <v>17.489999999999998</v>
      </c>
      <c r="E14" s="98">
        <v>19.989999999999998</v>
      </c>
      <c r="F14" s="98">
        <v>20.04</v>
      </c>
      <c r="G14" s="98">
        <v>19.239999999999998</v>
      </c>
      <c r="H14" s="98">
        <v>19.71</v>
      </c>
      <c r="I14" s="98">
        <v>21.49</v>
      </c>
      <c r="J14" s="98">
        <v>21.51</v>
      </c>
      <c r="K14" s="98">
        <v>20.68</v>
      </c>
      <c r="L14" s="98">
        <v>20.96</v>
      </c>
      <c r="M14" s="98">
        <v>20.59</v>
      </c>
      <c r="N14" s="98">
        <v>20.329999999999998</v>
      </c>
      <c r="O14" s="98">
        <v>18.48</v>
      </c>
      <c r="P14" s="98">
        <v>17.850000000000001</v>
      </c>
      <c r="Q14" s="74">
        <v>18.5</v>
      </c>
      <c r="R14" s="74">
        <v>18.920000000000002</v>
      </c>
      <c r="S14" s="74">
        <v>16.25</v>
      </c>
      <c r="T14" s="74">
        <v>16.829999999999998</v>
      </c>
      <c r="U14" s="74">
        <v>16.5</v>
      </c>
      <c r="V14" s="105"/>
      <c r="AB14" s="106" t="s">
        <v>22</v>
      </c>
      <c r="AC14" s="107">
        <v>139.97999999999999</v>
      </c>
    </row>
    <row r="15" spans="1:35" s="47" customFormat="1" ht="22.5" customHeight="1" x14ac:dyDescent="0.25">
      <c r="A15" s="105"/>
      <c r="B15" s="111"/>
      <c r="C15" s="78" t="s">
        <v>27</v>
      </c>
      <c r="D15" s="98">
        <v>23.92</v>
      </c>
      <c r="E15" s="98">
        <v>23.24</v>
      </c>
      <c r="F15" s="98">
        <v>21.59</v>
      </c>
      <c r="G15" s="98">
        <v>21.81</v>
      </c>
      <c r="H15" s="98">
        <v>21.3</v>
      </c>
      <c r="I15" s="98">
        <v>23.46</v>
      </c>
      <c r="J15" s="98">
        <v>21.29</v>
      </c>
      <c r="K15" s="98">
        <v>22.86</v>
      </c>
      <c r="L15" s="98">
        <v>22.54</v>
      </c>
      <c r="M15" s="98">
        <v>22.28</v>
      </c>
      <c r="N15" s="98">
        <v>22.96</v>
      </c>
      <c r="O15" s="98">
        <v>22.69</v>
      </c>
      <c r="P15" s="98">
        <v>22.8</v>
      </c>
      <c r="Q15" s="74">
        <v>23.83</v>
      </c>
      <c r="R15" s="74">
        <v>18.09</v>
      </c>
      <c r="S15" s="74">
        <v>12</v>
      </c>
      <c r="T15" s="74">
        <v>13.35</v>
      </c>
      <c r="U15" s="74">
        <v>13.8</v>
      </c>
      <c r="V15" s="105"/>
      <c r="AB15" s="106" t="s">
        <v>60</v>
      </c>
      <c r="AC15" s="107">
        <v>221.97</v>
      </c>
    </row>
    <row r="16" spans="1:35" s="47" customFormat="1" ht="26.25" customHeight="1" x14ac:dyDescent="0.25">
      <c r="A16" s="13"/>
      <c r="B16" s="67"/>
      <c r="C16" s="78" t="s">
        <v>81</v>
      </c>
      <c r="D16" s="98">
        <v>3.3462676471557007</v>
      </c>
      <c r="E16" s="98">
        <v>3.9676858022447936</v>
      </c>
      <c r="F16" s="98">
        <v>4.4645686653599519</v>
      </c>
      <c r="G16" s="98">
        <v>4.7278388281789905</v>
      </c>
      <c r="H16" s="98">
        <v>4.9287834735838647</v>
      </c>
      <c r="I16" s="98">
        <v>5.0801637425109973</v>
      </c>
      <c r="J16" s="98">
        <v>5.7937567964826133</v>
      </c>
      <c r="K16" s="98">
        <v>6.3218018693140925</v>
      </c>
      <c r="L16" s="98">
        <v>6.8950901896180152</v>
      </c>
      <c r="M16" s="98">
        <v>7.1783291922437851</v>
      </c>
      <c r="N16" s="98">
        <v>7.1093686607117617</v>
      </c>
      <c r="O16" s="98">
        <v>7.3374350814957214</v>
      </c>
      <c r="P16" s="98">
        <v>7.1828866017607673</v>
      </c>
      <c r="Q16" s="74">
        <v>8.0330924839506128</v>
      </c>
      <c r="R16" s="74">
        <v>9.2201098585109591</v>
      </c>
      <c r="S16" s="74">
        <v>8.0690895416943569</v>
      </c>
      <c r="T16" s="74">
        <v>9.9191961020219317</v>
      </c>
      <c r="U16" s="74">
        <v>9.1999999999999993</v>
      </c>
      <c r="V16" s="23"/>
      <c r="AB16" s="44" t="s">
        <v>51</v>
      </c>
      <c r="AC16" s="53">
        <v>357.65</v>
      </c>
    </row>
    <row r="17" spans="1:35" s="17" customFormat="1" ht="36" customHeight="1" x14ac:dyDescent="0.25">
      <c r="A17" s="16"/>
      <c r="B17" s="175" t="s">
        <v>71</v>
      </c>
      <c r="C17" s="175"/>
      <c r="D17" s="103">
        <v>575.41</v>
      </c>
      <c r="E17" s="103">
        <v>572.54</v>
      </c>
      <c r="F17" s="71">
        <v>573.03</v>
      </c>
      <c r="G17" s="71">
        <v>586.87</v>
      </c>
      <c r="H17" s="71">
        <v>551.38</v>
      </c>
      <c r="I17" s="71">
        <v>596.96</v>
      </c>
      <c r="J17" s="71">
        <v>551.13</v>
      </c>
      <c r="K17" s="71">
        <v>538.44000000000005</v>
      </c>
      <c r="L17" s="71">
        <v>529.21</v>
      </c>
      <c r="M17" s="71">
        <v>483.26</v>
      </c>
      <c r="N17" s="71">
        <v>499.14</v>
      </c>
      <c r="O17" s="71">
        <v>527.65</v>
      </c>
      <c r="P17" s="71">
        <v>554.16999999999996</v>
      </c>
      <c r="Q17" s="71">
        <v>542.5</v>
      </c>
      <c r="R17" s="71">
        <v>548.26</v>
      </c>
      <c r="S17" s="71">
        <v>533.39</v>
      </c>
      <c r="T17" s="71">
        <v>568.41</v>
      </c>
      <c r="U17" s="71">
        <v>498.19</v>
      </c>
      <c r="V17" s="16"/>
      <c r="AB17" s="44" t="s">
        <v>41</v>
      </c>
      <c r="AC17" s="53">
        <v>523.98</v>
      </c>
      <c r="AD17" s="18"/>
      <c r="AE17" s="18"/>
      <c r="AI17" s="13"/>
    </row>
    <row r="18" spans="1:35" s="47" customFormat="1" ht="22.5" customHeight="1" x14ac:dyDescent="0.25">
      <c r="A18" s="105"/>
      <c r="B18" s="111"/>
      <c r="C18" s="78" t="s">
        <v>32</v>
      </c>
      <c r="D18" s="98">
        <v>90.98</v>
      </c>
      <c r="E18" s="98">
        <v>92.66</v>
      </c>
      <c r="F18" s="98">
        <v>89.53</v>
      </c>
      <c r="G18" s="98">
        <v>92.62</v>
      </c>
      <c r="H18" s="98">
        <v>86.16</v>
      </c>
      <c r="I18" s="98">
        <v>94.53</v>
      </c>
      <c r="J18" s="98">
        <v>85.8</v>
      </c>
      <c r="K18" s="98">
        <v>86</v>
      </c>
      <c r="L18" s="98">
        <v>87.64</v>
      </c>
      <c r="M18" s="98">
        <v>79.180000000000007</v>
      </c>
      <c r="N18" s="98">
        <v>81.349999999999994</v>
      </c>
      <c r="O18" s="98">
        <v>89.22</v>
      </c>
      <c r="P18" s="98">
        <v>95.02</v>
      </c>
      <c r="Q18" s="74">
        <v>94.74</v>
      </c>
      <c r="R18" s="74">
        <v>95.6</v>
      </c>
      <c r="S18" s="74">
        <v>92.93</v>
      </c>
      <c r="T18" s="74">
        <v>98.32</v>
      </c>
      <c r="U18" s="74">
        <v>83.23</v>
      </c>
      <c r="V18" s="105"/>
      <c r="AB18" s="106" t="s">
        <v>79</v>
      </c>
      <c r="AC18" s="107">
        <v>912.03</v>
      </c>
    </row>
    <row r="19" spans="1:35" s="47" customFormat="1" ht="22.5" customHeight="1" x14ac:dyDescent="0.25">
      <c r="A19" s="105"/>
      <c r="B19" s="111"/>
      <c r="C19" s="78" t="s">
        <v>29</v>
      </c>
      <c r="D19" s="98">
        <v>17.809999999999999</v>
      </c>
      <c r="E19" s="98">
        <v>17.89</v>
      </c>
      <c r="F19" s="98">
        <v>18.09</v>
      </c>
      <c r="G19" s="98">
        <v>18.2</v>
      </c>
      <c r="H19" s="98">
        <v>18.510000000000002</v>
      </c>
      <c r="I19" s="98">
        <v>20.64</v>
      </c>
      <c r="J19" s="98">
        <v>17.84</v>
      </c>
      <c r="K19" s="98">
        <v>18.079999999999998</v>
      </c>
      <c r="L19" s="98">
        <v>18.22</v>
      </c>
      <c r="M19" s="98">
        <v>16</v>
      </c>
      <c r="N19" s="98">
        <v>17.21</v>
      </c>
      <c r="O19" s="98">
        <v>17.43</v>
      </c>
      <c r="P19" s="98">
        <v>17.82</v>
      </c>
      <c r="Q19" s="74">
        <v>18.350000000000001</v>
      </c>
      <c r="R19" s="74">
        <v>18.5</v>
      </c>
      <c r="S19" s="74">
        <v>18.39</v>
      </c>
      <c r="T19" s="74">
        <v>18.45</v>
      </c>
      <c r="U19" s="74">
        <v>15.83</v>
      </c>
      <c r="V19" s="105"/>
      <c r="AB19" s="55"/>
      <c r="AC19" s="55"/>
    </row>
    <row r="20" spans="1:35" s="47" customFormat="1" ht="22.5" customHeight="1" x14ac:dyDescent="0.25">
      <c r="A20" s="105"/>
      <c r="B20" s="111"/>
      <c r="C20" s="78" t="s">
        <v>36</v>
      </c>
      <c r="D20" s="98">
        <v>33.630000000000003</v>
      </c>
      <c r="E20" s="98">
        <v>36.090000000000003</v>
      </c>
      <c r="F20" s="98">
        <v>36.78</v>
      </c>
      <c r="G20" s="98">
        <v>40.32</v>
      </c>
      <c r="H20" s="98">
        <v>35.9</v>
      </c>
      <c r="I20" s="98">
        <v>35.76</v>
      </c>
      <c r="J20" s="98">
        <v>33.25</v>
      </c>
      <c r="K20" s="98">
        <v>32.4</v>
      </c>
      <c r="L20" s="98">
        <v>29.63</v>
      </c>
      <c r="M20" s="98">
        <v>27.23</v>
      </c>
      <c r="N20" s="98">
        <v>28.2</v>
      </c>
      <c r="O20" s="98">
        <v>28.76</v>
      </c>
      <c r="P20" s="98">
        <v>31.13</v>
      </c>
      <c r="Q20" s="74">
        <v>30.96</v>
      </c>
      <c r="R20" s="74">
        <v>35.409999999999997</v>
      </c>
      <c r="S20" s="74">
        <v>31.92</v>
      </c>
      <c r="T20" s="74">
        <v>33.76</v>
      </c>
      <c r="U20" s="74">
        <v>32.53</v>
      </c>
      <c r="V20" s="105"/>
      <c r="AB20" s="55"/>
      <c r="AC20" s="55"/>
    </row>
    <row r="21" spans="1:35" s="47" customFormat="1" ht="22.5" customHeight="1" x14ac:dyDescent="0.25">
      <c r="A21" s="105"/>
      <c r="B21" s="111"/>
      <c r="C21" s="78" t="s">
        <v>30</v>
      </c>
      <c r="D21" s="98">
        <v>4.45</v>
      </c>
      <c r="E21" s="98">
        <v>4.7699999999999996</v>
      </c>
      <c r="F21" s="98">
        <v>4.59</v>
      </c>
      <c r="G21" s="98">
        <v>4.75</v>
      </c>
      <c r="H21" s="98">
        <v>4.2699999999999996</v>
      </c>
      <c r="I21" s="98">
        <v>4.71</v>
      </c>
      <c r="J21" s="98">
        <v>4.12</v>
      </c>
      <c r="K21" s="98">
        <v>3.68</v>
      </c>
      <c r="L21" s="98">
        <v>3.49</v>
      </c>
      <c r="M21" s="98">
        <v>3.08</v>
      </c>
      <c r="N21" s="98">
        <v>2.72</v>
      </c>
      <c r="O21" s="98">
        <v>2.5</v>
      </c>
      <c r="P21" s="98">
        <v>2.38</v>
      </c>
      <c r="Q21" s="74">
        <v>2.63</v>
      </c>
      <c r="R21" s="74">
        <v>2.59</v>
      </c>
      <c r="S21" s="74">
        <v>2.56</v>
      </c>
      <c r="T21" s="74">
        <v>2.57</v>
      </c>
      <c r="U21" s="74">
        <v>2.57</v>
      </c>
      <c r="V21" s="105"/>
      <c r="AB21" s="55"/>
      <c r="AC21" s="55"/>
    </row>
    <row r="22" spans="1:35" s="47" customFormat="1" ht="22.5" customHeight="1" x14ac:dyDescent="0.25">
      <c r="A22" s="105"/>
      <c r="B22" s="111"/>
      <c r="C22" s="78" t="s">
        <v>31</v>
      </c>
      <c r="D22" s="98">
        <v>47.27</v>
      </c>
      <c r="E22" s="98">
        <v>45.05</v>
      </c>
      <c r="F22" s="98">
        <v>44.52</v>
      </c>
      <c r="G22" s="98">
        <v>45.82</v>
      </c>
      <c r="H22" s="98">
        <v>45.3</v>
      </c>
      <c r="I22" s="98">
        <v>48.44</v>
      </c>
      <c r="J22" s="98">
        <v>43.38</v>
      </c>
      <c r="K22" s="98">
        <v>44.53</v>
      </c>
      <c r="L22" s="98">
        <v>45.01</v>
      </c>
      <c r="M22" s="98">
        <v>37.53</v>
      </c>
      <c r="N22" s="98">
        <v>39.979999999999997</v>
      </c>
      <c r="O22" s="98">
        <v>43.76</v>
      </c>
      <c r="P22" s="98">
        <v>43.65</v>
      </c>
      <c r="Q22" s="74">
        <v>41.66</v>
      </c>
      <c r="R22" s="74">
        <v>42.29</v>
      </c>
      <c r="S22" s="74">
        <v>39.25</v>
      </c>
      <c r="T22" s="74">
        <v>42.03</v>
      </c>
      <c r="U22" s="74">
        <v>38.020000000000003</v>
      </c>
      <c r="V22" s="105"/>
      <c r="AB22" s="55"/>
      <c r="AC22" s="55"/>
    </row>
    <row r="23" spans="1:35" s="47" customFormat="1" ht="22.5" customHeight="1" x14ac:dyDescent="0.25">
      <c r="A23" s="105"/>
      <c r="B23" s="111"/>
      <c r="C23" s="78" t="s">
        <v>65</v>
      </c>
      <c r="D23" s="98">
        <v>49.76</v>
      </c>
      <c r="E23" s="98">
        <v>47.8</v>
      </c>
      <c r="F23" s="98">
        <v>46.61</v>
      </c>
      <c r="G23" s="98">
        <v>48.52</v>
      </c>
      <c r="H23" s="98">
        <v>49.68</v>
      </c>
      <c r="I23" s="98">
        <v>56.15</v>
      </c>
      <c r="J23" s="98">
        <v>49.17</v>
      </c>
      <c r="K23" s="98">
        <v>47.21</v>
      </c>
      <c r="L23" s="98">
        <v>47.03</v>
      </c>
      <c r="M23" s="98">
        <v>41.45</v>
      </c>
      <c r="N23" s="98">
        <v>40.65</v>
      </c>
      <c r="O23" s="98">
        <v>42.31</v>
      </c>
      <c r="P23" s="98">
        <v>43.68</v>
      </c>
      <c r="Q23" s="74">
        <v>42.82</v>
      </c>
      <c r="R23" s="74">
        <v>44.77</v>
      </c>
      <c r="S23" s="74">
        <v>43.52</v>
      </c>
      <c r="T23" s="74">
        <v>42.14</v>
      </c>
      <c r="U23" s="74">
        <v>32.89</v>
      </c>
      <c r="V23" s="105"/>
      <c r="AB23" s="55"/>
      <c r="AC23" s="55"/>
    </row>
    <row r="24" spans="1:35" s="47" customFormat="1" ht="22.5" customHeight="1" x14ac:dyDescent="0.25">
      <c r="A24" s="105"/>
      <c r="B24" s="111"/>
      <c r="C24" s="78" t="s">
        <v>33</v>
      </c>
      <c r="D24" s="98">
        <v>86.27</v>
      </c>
      <c r="E24" s="98">
        <v>84.48</v>
      </c>
      <c r="F24" s="98">
        <v>84.9</v>
      </c>
      <c r="G24" s="98">
        <v>84.88</v>
      </c>
      <c r="H24" s="98">
        <v>78.02</v>
      </c>
      <c r="I24" s="98">
        <v>83.1</v>
      </c>
      <c r="J24" s="98">
        <v>77.92</v>
      </c>
      <c r="K24" s="98">
        <v>74.92</v>
      </c>
      <c r="L24" s="98">
        <v>70.069999999999993</v>
      </c>
      <c r="M24" s="98">
        <v>61.91</v>
      </c>
      <c r="N24" s="98">
        <v>67.52</v>
      </c>
      <c r="O24" s="98">
        <v>70.92</v>
      </c>
      <c r="P24" s="98">
        <v>75.16</v>
      </c>
      <c r="Q24" s="74">
        <v>72.69</v>
      </c>
      <c r="R24" s="74">
        <v>74.47</v>
      </c>
      <c r="S24" s="74">
        <v>71.27</v>
      </c>
      <c r="T24" s="74">
        <v>76.400000000000006</v>
      </c>
      <c r="U24" s="74">
        <v>68.81</v>
      </c>
      <c r="V24" s="105"/>
      <c r="AB24" s="55"/>
      <c r="AC24" s="55"/>
    </row>
    <row r="25" spans="1:35" s="47" customFormat="1" ht="22.5" customHeight="1" x14ac:dyDescent="0.25">
      <c r="A25" s="105"/>
      <c r="B25" s="111"/>
      <c r="C25" s="78" t="s">
        <v>38</v>
      </c>
      <c r="D25" s="98">
        <v>4.8600000000000003</v>
      </c>
      <c r="E25" s="98">
        <v>5.37</v>
      </c>
      <c r="F25" s="98">
        <v>5.57</v>
      </c>
      <c r="G25" s="98">
        <v>5.78</v>
      </c>
      <c r="H25" s="98">
        <v>5.99</v>
      </c>
      <c r="I25" s="98">
        <v>6.22</v>
      </c>
      <c r="J25" s="98">
        <v>5.84</v>
      </c>
      <c r="K25" s="98">
        <v>5.77</v>
      </c>
      <c r="L25" s="98">
        <v>5.74</v>
      </c>
      <c r="M25" s="98">
        <v>6.13</v>
      </c>
      <c r="N25" s="98">
        <v>6.41</v>
      </c>
      <c r="O25" s="98">
        <v>6.15</v>
      </c>
      <c r="P25" s="98">
        <v>6.29</v>
      </c>
      <c r="Q25" s="74">
        <v>6.21</v>
      </c>
      <c r="R25" s="74">
        <v>6.26</v>
      </c>
      <c r="S25" s="74">
        <v>5.88</v>
      </c>
      <c r="T25" s="74">
        <v>5.44</v>
      </c>
      <c r="U25" s="74">
        <v>5.2</v>
      </c>
      <c r="V25" s="105"/>
      <c r="AB25" s="55"/>
      <c r="AC25" s="55"/>
    </row>
    <row r="26" spans="1:35" s="47" customFormat="1" ht="22.5" customHeight="1" x14ac:dyDescent="0.25">
      <c r="A26" s="105"/>
      <c r="B26" s="111"/>
      <c r="C26" s="78" t="s">
        <v>34</v>
      </c>
      <c r="D26" s="98">
        <v>16.260000000000002</v>
      </c>
      <c r="E26" s="98">
        <v>16.22</v>
      </c>
      <c r="F26" s="98">
        <v>16.25</v>
      </c>
      <c r="G26" s="98">
        <v>16.39</v>
      </c>
      <c r="H26" s="98">
        <v>16.09</v>
      </c>
      <c r="I26" s="98">
        <v>17.440000000000001</v>
      </c>
      <c r="J26" s="98">
        <v>17.25</v>
      </c>
      <c r="K26" s="98">
        <v>18.36</v>
      </c>
      <c r="L26" s="98">
        <v>18.34</v>
      </c>
      <c r="M26" s="98">
        <v>17.82</v>
      </c>
      <c r="N26" s="98">
        <v>18.5</v>
      </c>
      <c r="O26" s="98">
        <v>19.21</v>
      </c>
      <c r="P26" s="98">
        <v>20.079999999999998</v>
      </c>
      <c r="Q26" s="74">
        <v>20.2</v>
      </c>
      <c r="R26" s="74">
        <v>20.79</v>
      </c>
      <c r="S26" s="74">
        <v>21.35</v>
      </c>
      <c r="T26" s="74">
        <v>22.86</v>
      </c>
      <c r="U26" s="74">
        <v>18.97</v>
      </c>
      <c r="V26" s="105"/>
      <c r="AB26" s="55"/>
      <c r="AC26" s="55"/>
    </row>
    <row r="27" spans="1:35" s="47" customFormat="1" ht="22.5" customHeight="1" x14ac:dyDescent="0.25">
      <c r="A27" s="105"/>
      <c r="B27" s="111"/>
      <c r="C27" s="78" t="s">
        <v>35</v>
      </c>
      <c r="D27" s="98">
        <v>4.26</v>
      </c>
      <c r="E27" s="98">
        <v>4.1399999999999997</v>
      </c>
      <c r="F27" s="98">
        <v>4.34</v>
      </c>
      <c r="G27" s="98">
        <v>4.72</v>
      </c>
      <c r="H27" s="98">
        <v>4.75</v>
      </c>
      <c r="I27" s="98">
        <v>5.14</v>
      </c>
      <c r="J27" s="98">
        <v>5.18</v>
      </c>
      <c r="K27" s="98">
        <v>4.49</v>
      </c>
      <c r="L27" s="98">
        <v>4.26</v>
      </c>
      <c r="M27" s="98">
        <v>4.08</v>
      </c>
      <c r="N27" s="98">
        <v>4.7300000000000004</v>
      </c>
      <c r="O27" s="98">
        <v>5.05</v>
      </c>
      <c r="P27" s="98">
        <v>6.28</v>
      </c>
      <c r="Q27" s="74">
        <v>5.73</v>
      </c>
      <c r="R27" s="74">
        <v>6.06</v>
      </c>
      <c r="S27" s="74">
        <v>5.98</v>
      </c>
      <c r="T27" s="74">
        <v>5.76</v>
      </c>
      <c r="U27" s="74">
        <v>5.49</v>
      </c>
      <c r="V27" s="105"/>
      <c r="AB27" s="55"/>
      <c r="AC27" s="55"/>
    </row>
    <row r="28" spans="1:35" s="47" customFormat="1" ht="22.5" customHeight="1" x14ac:dyDescent="0.25">
      <c r="A28" s="105"/>
      <c r="B28" s="111"/>
      <c r="C28" s="78" t="s">
        <v>37</v>
      </c>
      <c r="D28" s="98">
        <v>99.92</v>
      </c>
      <c r="E28" s="98">
        <v>94.74</v>
      </c>
      <c r="F28" s="98">
        <v>96.07</v>
      </c>
      <c r="G28" s="98">
        <v>98.75</v>
      </c>
      <c r="H28" s="98">
        <v>92.08</v>
      </c>
      <c r="I28" s="98">
        <v>99.41</v>
      </c>
      <c r="J28" s="98">
        <v>82.69</v>
      </c>
      <c r="K28" s="98">
        <v>77.63</v>
      </c>
      <c r="L28" s="98">
        <v>77.06</v>
      </c>
      <c r="M28" s="98">
        <v>70.73</v>
      </c>
      <c r="N28" s="98">
        <v>72.739999999999995</v>
      </c>
      <c r="O28" s="98">
        <v>81.45</v>
      </c>
      <c r="P28" s="98">
        <v>79.31</v>
      </c>
      <c r="Q28" s="74">
        <v>79.319999999999993</v>
      </c>
      <c r="R28" s="74">
        <v>78.45</v>
      </c>
      <c r="S28" s="74">
        <v>73.75</v>
      </c>
      <c r="T28" s="74">
        <v>78.11</v>
      </c>
      <c r="U28" s="74">
        <v>72.239999999999995</v>
      </c>
      <c r="V28" s="105"/>
      <c r="AB28" s="55"/>
      <c r="AC28" s="55"/>
    </row>
    <row r="29" spans="1:35" s="47" customFormat="1" ht="22.5" customHeight="1" x14ac:dyDescent="0.25">
      <c r="A29" s="105"/>
      <c r="B29" s="111"/>
      <c r="C29" s="78" t="str">
        <f>'[1]Demanda de gas natural'!C29</f>
        <v>Rep. Checa</v>
      </c>
      <c r="D29" s="98">
        <v>9.49</v>
      </c>
      <c r="E29" s="98">
        <v>9.2899999999999991</v>
      </c>
      <c r="F29" s="98">
        <v>8.76</v>
      </c>
      <c r="G29" s="98">
        <v>8.69</v>
      </c>
      <c r="H29" s="98">
        <v>8.25</v>
      </c>
      <c r="I29" s="98">
        <v>9.2799999999999994</v>
      </c>
      <c r="J29" s="98">
        <v>8.49</v>
      </c>
      <c r="K29" s="98">
        <v>8.39</v>
      </c>
      <c r="L29" s="98">
        <v>8.4700000000000006</v>
      </c>
      <c r="M29" s="98">
        <v>7.52</v>
      </c>
      <c r="N29" s="98">
        <v>7.87</v>
      </c>
      <c r="O29" s="98">
        <v>8.49</v>
      </c>
      <c r="P29" s="98">
        <v>8.73</v>
      </c>
      <c r="Q29" s="74">
        <v>8.27</v>
      </c>
      <c r="R29" s="74">
        <v>8.68</v>
      </c>
      <c r="S29" s="74">
        <v>8.82</v>
      </c>
      <c r="T29" s="74">
        <v>9.4600000000000009</v>
      </c>
      <c r="U29" s="74">
        <v>7.84</v>
      </c>
      <c r="V29" s="105"/>
      <c r="AB29" s="55"/>
      <c r="AC29" s="55"/>
    </row>
    <row r="30" spans="1:35" s="47" customFormat="1" ht="22.5" customHeight="1" x14ac:dyDescent="0.25">
      <c r="A30" s="105"/>
      <c r="B30" s="111"/>
      <c r="C30" s="78" t="s">
        <v>66</v>
      </c>
      <c r="D30" s="98">
        <v>17.350000000000001</v>
      </c>
      <c r="E30" s="98">
        <v>17.96</v>
      </c>
      <c r="F30" s="98">
        <v>15.92</v>
      </c>
      <c r="G30" s="98">
        <v>16.010000000000002</v>
      </c>
      <c r="H30" s="98">
        <v>13.26</v>
      </c>
      <c r="I30" s="98">
        <v>13.58</v>
      </c>
      <c r="J30" s="98">
        <v>13.89</v>
      </c>
      <c r="K30" s="98">
        <v>13.53</v>
      </c>
      <c r="L30" s="98">
        <v>12.57</v>
      </c>
      <c r="M30" s="98">
        <v>11.96</v>
      </c>
      <c r="N30" s="98">
        <v>11.3</v>
      </c>
      <c r="O30" s="98">
        <v>11.27</v>
      </c>
      <c r="P30" s="98">
        <v>11.79</v>
      </c>
      <c r="Q30" s="74">
        <v>11.77</v>
      </c>
      <c r="R30" s="74">
        <v>10.99</v>
      </c>
      <c r="S30" s="74">
        <v>11.36</v>
      </c>
      <c r="T30" s="74">
        <v>12.04</v>
      </c>
      <c r="U30" s="74">
        <v>10.16</v>
      </c>
      <c r="V30" s="105"/>
      <c r="AB30" s="55"/>
      <c r="AC30" s="55"/>
    </row>
    <row r="31" spans="1:35" s="47" customFormat="1" ht="23.25" customHeight="1" x14ac:dyDescent="0.25">
      <c r="A31" s="110"/>
      <c r="B31" s="111"/>
      <c r="C31" s="78" t="str">
        <f>'[1]Demanda de gas natural'!C31</f>
        <v>Suecia</v>
      </c>
      <c r="D31" s="98">
        <v>0.82</v>
      </c>
      <c r="E31" s="98">
        <v>0.83</v>
      </c>
      <c r="F31" s="98">
        <v>0.92</v>
      </c>
      <c r="G31" s="98">
        <v>0.79</v>
      </c>
      <c r="H31" s="98">
        <v>1.23</v>
      </c>
      <c r="I31" s="98">
        <v>1.55</v>
      </c>
      <c r="J31" s="98">
        <v>1.3</v>
      </c>
      <c r="K31" s="98">
        <v>1.17</v>
      </c>
      <c r="L31" s="98">
        <v>1.07</v>
      </c>
      <c r="M31" s="98">
        <v>0.92</v>
      </c>
      <c r="N31" s="98">
        <v>0.96</v>
      </c>
      <c r="O31" s="98">
        <v>0.92</v>
      </c>
      <c r="P31" s="98">
        <v>1.0900000000000001</v>
      </c>
      <c r="Q31" s="74">
        <v>1.1000000000000001</v>
      </c>
      <c r="R31" s="74">
        <v>1.06</v>
      </c>
      <c r="S31" s="74">
        <v>1.02</v>
      </c>
      <c r="T31" s="74">
        <v>0.88</v>
      </c>
      <c r="U31" s="74">
        <v>0.61</v>
      </c>
      <c r="V31" s="105"/>
      <c r="AB31" s="55"/>
      <c r="AC31" s="55"/>
    </row>
    <row r="32" spans="1:35" s="47" customFormat="1" ht="22.5" customHeight="1" x14ac:dyDescent="0.25">
      <c r="A32" s="105"/>
      <c r="B32" s="111"/>
      <c r="C32" s="78" t="s">
        <v>39</v>
      </c>
      <c r="D32" s="98">
        <v>27.38</v>
      </c>
      <c r="E32" s="98">
        <v>31.18</v>
      </c>
      <c r="F32" s="98">
        <v>36.6</v>
      </c>
      <c r="G32" s="98">
        <v>36.65</v>
      </c>
      <c r="H32" s="98">
        <v>35.119999999999997</v>
      </c>
      <c r="I32" s="98">
        <v>38.130000000000003</v>
      </c>
      <c r="J32" s="98">
        <v>44.69</v>
      </c>
      <c r="K32" s="98">
        <v>45.25</v>
      </c>
      <c r="L32" s="98">
        <v>45.91</v>
      </c>
      <c r="M32" s="98">
        <v>48.72</v>
      </c>
      <c r="N32" s="98">
        <v>48.06</v>
      </c>
      <c r="O32" s="98">
        <v>46.45</v>
      </c>
      <c r="P32" s="98">
        <v>53.99</v>
      </c>
      <c r="Q32" s="74">
        <v>49.71</v>
      </c>
      <c r="R32" s="74">
        <v>45.29</v>
      </c>
      <c r="S32" s="74">
        <v>48.25</v>
      </c>
      <c r="T32" s="74">
        <v>59.56</v>
      </c>
      <c r="U32" s="74">
        <v>50.96</v>
      </c>
      <c r="V32" s="105"/>
      <c r="AB32" s="55"/>
      <c r="AC32" s="55"/>
    </row>
    <row r="33" spans="1:35" s="47" customFormat="1" ht="22.5" customHeight="1" x14ac:dyDescent="0.25">
      <c r="A33" s="105"/>
      <c r="B33" s="111"/>
      <c r="C33" s="78" t="s">
        <v>87</v>
      </c>
      <c r="D33" s="98">
        <v>437</v>
      </c>
      <c r="E33" s="98">
        <v>435</v>
      </c>
      <c r="F33" s="98">
        <v>428.56</v>
      </c>
      <c r="G33" s="98">
        <v>439.24</v>
      </c>
      <c r="H33" s="98">
        <v>412.83</v>
      </c>
      <c r="I33" s="98">
        <v>446.82</v>
      </c>
      <c r="J33" s="98">
        <v>411.84</v>
      </c>
      <c r="K33" s="98">
        <v>403.68</v>
      </c>
      <c r="L33" s="98">
        <v>394.01</v>
      </c>
      <c r="M33" s="98">
        <v>352.02</v>
      </c>
      <c r="N33" s="98">
        <v>365.84</v>
      </c>
      <c r="O33" s="98">
        <v>387.05</v>
      </c>
      <c r="P33" s="98">
        <v>407.65</v>
      </c>
      <c r="Q33" s="74">
        <v>400.52</v>
      </c>
      <c r="R33" s="74">
        <v>411.53</v>
      </c>
      <c r="S33" s="74">
        <v>398.84</v>
      </c>
      <c r="T33" s="74">
        <v>417.68</v>
      </c>
      <c r="U33" s="74">
        <v>362.65</v>
      </c>
      <c r="V33" s="105"/>
      <c r="AB33" s="55"/>
      <c r="AC33" s="55"/>
    </row>
    <row r="34" spans="1:35" s="47" customFormat="1" ht="26.25" customHeight="1" x14ac:dyDescent="0.25">
      <c r="A34" s="13"/>
      <c r="B34" s="67"/>
      <c r="C34" s="78" t="s">
        <v>81</v>
      </c>
      <c r="D34" s="98">
        <v>64.89999999999992</v>
      </c>
      <c r="E34" s="98">
        <v>64.069999999999936</v>
      </c>
      <c r="F34" s="98">
        <v>63.579999999999984</v>
      </c>
      <c r="G34" s="98">
        <v>63.980000000000018</v>
      </c>
      <c r="H34" s="98">
        <v>56.770000000000039</v>
      </c>
      <c r="I34" s="98">
        <v>62.879999999999995</v>
      </c>
      <c r="J34" s="98">
        <v>60.319999999999993</v>
      </c>
      <c r="K34" s="98">
        <v>57.030000000000086</v>
      </c>
      <c r="L34" s="98">
        <v>54.700000000000045</v>
      </c>
      <c r="M34" s="98">
        <v>49</v>
      </c>
      <c r="N34" s="98">
        <v>50.939999999999941</v>
      </c>
      <c r="O34" s="98">
        <v>53.760000000000048</v>
      </c>
      <c r="P34" s="98">
        <v>57.769999999999925</v>
      </c>
      <c r="Q34" s="74">
        <v>56.340000000000032</v>
      </c>
      <c r="R34" s="74">
        <v>57.049999999999955</v>
      </c>
      <c r="S34" s="74">
        <v>57.13999999999993</v>
      </c>
      <c r="T34" s="74">
        <v>60.629999999999995</v>
      </c>
      <c r="U34" s="74">
        <v>52.840000000000032</v>
      </c>
      <c r="V34" s="23"/>
      <c r="AB34" s="55"/>
      <c r="AC34" s="55"/>
    </row>
    <row r="35" spans="1:35" s="17" customFormat="1" ht="36" customHeight="1" x14ac:dyDescent="0.25">
      <c r="A35" s="16"/>
      <c r="B35" s="175" t="s">
        <v>72</v>
      </c>
      <c r="C35" s="175"/>
      <c r="D35" s="103">
        <v>625.72</v>
      </c>
      <c r="E35" s="103">
        <v>637.16</v>
      </c>
      <c r="F35" s="71">
        <v>647.36</v>
      </c>
      <c r="G35" s="71">
        <v>652.21</v>
      </c>
      <c r="H35" s="71">
        <v>602.76</v>
      </c>
      <c r="I35" s="71">
        <v>663.49</v>
      </c>
      <c r="J35" s="71">
        <v>679.35</v>
      </c>
      <c r="K35" s="71">
        <v>661.61</v>
      </c>
      <c r="L35" s="71">
        <v>650.51</v>
      </c>
      <c r="M35" s="71">
        <v>625.48</v>
      </c>
      <c r="N35" s="71">
        <v>595.42999999999995</v>
      </c>
      <c r="O35" s="71">
        <v>595.29</v>
      </c>
      <c r="P35" s="71">
        <v>617.08000000000004</v>
      </c>
      <c r="Q35" s="71">
        <v>654.66999999999996</v>
      </c>
      <c r="R35" s="71">
        <v>667.17</v>
      </c>
      <c r="S35" s="71">
        <v>637.69000000000005</v>
      </c>
      <c r="T35" s="71">
        <v>706.75</v>
      </c>
      <c r="U35" s="71">
        <v>679.04</v>
      </c>
      <c r="V35" s="16"/>
      <c r="AB35" s="56"/>
      <c r="AC35" s="57"/>
      <c r="AD35" s="18"/>
      <c r="AE35" s="18"/>
      <c r="AI35" s="13"/>
    </row>
    <row r="36" spans="1:35" s="47" customFormat="1" ht="22.5" customHeight="1" x14ac:dyDescent="0.25">
      <c r="A36" s="105"/>
      <c r="B36" s="111"/>
      <c r="C36" s="78" t="s">
        <v>83</v>
      </c>
      <c r="D36" s="98">
        <v>9.99</v>
      </c>
      <c r="E36" s="98">
        <v>10.210000000000001</v>
      </c>
      <c r="F36" s="98">
        <v>9.16</v>
      </c>
      <c r="G36" s="98">
        <v>10.79</v>
      </c>
      <c r="H36" s="98">
        <v>9.7799999999999994</v>
      </c>
      <c r="I36" s="98">
        <v>9.32</v>
      </c>
      <c r="J36" s="98">
        <v>9.8800000000000008</v>
      </c>
      <c r="K36" s="98">
        <v>10.74</v>
      </c>
      <c r="L36" s="98">
        <v>10.74</v>
      </c>
      <c r="M36" s="98">
        <v>11.46</v>
      </c>
      <c r="N36" s="98">
        <v>11.37</v>
      </c>
      <c r="O36" s="98">
        <v>11.16</v>
      </c>
      <c r="P36" s="98">
        <v>10.84</v>
      </c>
      <c r="Q36" s="74">
        <v>11.04</v>
      </c>
      <c r="R36" s="74">
        <v>12.52</v>
      </c>
      <c r="S36" s="74">
        <v>12.64</v>
      </c>
      <c r="T36" s="74">
        <v>13.11</v>
      </c>
      <c r="U36" s="74">
        <v>12.9</v>
      </c>
      <c r="V36" s="105"/>
      <c r="AB36" s="55"/>
      <c r="AC36" s="55"/>
    </row>
    <row r="37" spans="1:35" s="47" customFormat="1" ht="22.5" customHeight="1" x14ac:dyDescent="0.25">
      <c r="A37" s="105"/>
      <c r="B37" s="111"/>
      <c r="C37" s="78" t="s">
        <v>40</v>
      </c>
      <c r="D37" s="98">
        <v>14.85</v>
      </c>
      <c r="E37" s="98">
        <v>17.86</v>
      </c>
      <c r="F37" s="98">
        <v>20.149999999999999</v>
      </c>
      <c r="G37" s="98">
        <v>23.11</v>
      </c>
      <c r="H37" s="98">
        <v>22.15</v>
      </c>
      <c r="I37" s="98">
        <v>25.57</v>
      </c>
      <c r="J37" s="98">
        <v>25.37</v>
      </c>
      <c r="K37" s="98">
        <v>25.18</v>
      </c>
      <c r="L37" s="98">
        <v>27.04</v>
      </c>
      <c r="M37" s="98">
        <v>15.2</v>
      </c>
      <c r="N37" s="98">
        <v>14.77</v>
      </c>
      <c r="O37" s="98">
        <v>15.1</v>
      </c>
      <c r="P37" s="98">
        <v>16.350000000000001</v>
      </c>
      <c r="Q37" s="74">
        <v>16.48</v>
      </c>
      <c r="R37" s="74">
        <v>15.51</v>
      </c>
      <c r="S37" s="74">
        <v>17.28</v>
      </c>
      <c r="T37" s="74">
        <v>21.15</v>
      </c>
      <c r="U37" s="74">
        <v>23.32</v>
      </c>
      <c r="V37" s="105"/>
      <c r="AB37" s="55"/>
      <c r="AC37" s="55"/>
    </row>
    <row r="38" spans="1:35" s="47" customFormat="1" ht="22.5" customHeight="1" x14ac:dyDescent="0.25">
      <c r="A38" s="105"/>
      <c r="B38" s="111"/>
      <c r="C38" s="78" t="s">
        <v>41</v>
      </c>
      <c r="D38" s="98">
        <v>425.49</v>
      </c>
      <c r="E38" s="98">
        <v>436.49</v>
      </c>
      <c r="F38" s="98">
        <v>445.44</v>
      </c>
      <c r="G38" s="98">
        <v>445.7</v>
      </c>
      <c r="H38" s="98">
        <v>426.38</v>
      </c>
      <c r="I38" s="98">
        <v>465.78</v>
      </c>
      <c r="J38" s="98">
        <v>476.18</v>
      </c>
      <c r="K38" s="98">
        <v>471.06</v>
      </c>
      <c r="L38" s="98">
        <v>465.92</v>
      </c>
      <c r="M38" s="98">
        <v>464.64</v>
      </c>
      <c r="N38" s="98">
        <v>445.45</v>
      </c>
      <c r="O38" s="98">
        <v>444.1</v>
      </c>
      <c r="P38" s="98">
        <v>463.02</v>
      </c>
      <c r="Q38" s="74">
        <v>498.54</v>
      </c>
      <c r="R38" s="74">
        <v>510.1</v>
      </c>
      <c r="S38" s="74">
        <v>481.32</v>
      </c>
      <c r="T38" s="74">
        <v>539.42999999999995</v>
      </c>
      <c r="U38" s="74">
        <v>523.98</v>
      </c>
      <c r="V38" s="105"/>
      <c r="AB38" s="55"/>
      <c r="AC38" s="55"/>
    </row>
    <row r="39" spans="1:35" s="47" customFormat="1" ht="22.5" customHeight="1" x14ac:dyDescent="0.25">
      <c r="A39" s="105"/>
      <c r="B39" s="111"/>
      <c r="C39" s="78" t="s">
        <v>90</v>
      </c>
      <c r="D39" s="98">
        <v>17.61</v>
      </c>
      <c r="E39" s="98">
        <v>18.36</v>
      </c>
      <c r="F39" s="98">
        <v>21.57</v>
      </c>
      <c r="G39" s="98">
        <v>21.61</v>
      </c>
      <c r="H39" s="98">
        <v>18.600000000000001</v>
      </c>
      <c r="I39" s="98">
        <v>21.29</v>
      </c>
      <c r="J39" s="98">
        <v>23.24</v>
      </c>
      <c r="K39" s="98">
        <v>23</v>
      </c>
      <c r="L39" s="98">
        <v>21.46</v>
      </c>
      <c r="M39" s="98">
        <v>20.37</v>
      </c>
      <c r="N39" s="98">
        <v>21.19</v>
      </c>
      <c r="O39" s="98">
        <v>21.19</v>
      </c>
      <c r="P39" s="98">
        <v>21.19</v>
      </c>
      <c r="Q39" s="74">
        <v>21.19</v>
      </c>
      <c r="R39" s="74">
        <v>22.07</v>
      </c>
      <c r="S39" s="74">
        <v>22.97</v>
      </c>
      <c r="T39" s="74">
        <v>24</v>
      </c>
      <c r="U39" s="74">
        <v>23.5</v>
      </c>
      <c r="V39" s="105"/>
      <c r="AB39" s="55"/>
      <c r="AC39" s="55"/>
    </row>
    <row r="40" spans="1:35" s="47" customFormat="1" ht="22.5" customHeight="1" x14ac:dyDescent="0.25">
      <c r="A40" s="105"/>
      <c r="B40" s="111"/>
      <c r="C40" s="78" t="s">
        <v>42</v>
      </c>
      <c r="D40" s="98">
        <v>79.400000000000006</v>
      </c>
      <c r="E40" s="98">
        <v>71.37</v>
      </c>
      <c r="F40" s="98">
        <v>68.75</v>
      </c>
      <c r="G40" s="98">
        <v>65.739999999999995</v>
      </c>
      <c r="H40" s="98">
        <v>50.62</v>
      </c>
      <c r="I40" s="98">
        <v>56.72</v>
      </c>
      <c r="J40" s="98">
        <v>58.41</v>
      </c>
      <c r="K40" s="98">
        <v>53.45</v>
      </c>
      <c r="L40" s="98">
        <v>49.49</v>
      </c>
      <c r="M40" s="98">
        <v>41.02</v>
      </c>
      <c r="N40" s="98">
        <v>33.119999999999997</v>
      </c>
      <c r="O40" s="98">
        <v>32.17</v>
      </c>
      <c r="P40" s="98">
        <v>30.97</v>
      </c>
      <c r="Q40" s="74">
        <v>31.08</v>
      </c>
      <c r="R40" s="74">
        <v>28.4</v>
      </c>
      <c r="S40" s="74">
        <v>29.52</v>
      </c>
      <c r="T40" s="74">
        <v>27.57</v>
      </c>
      <c r="U40" s="74">
        <v>20.69</v>
      </c>
      <c r="V40" s="105"/>
      <c r="AB40" s="55"/>
      <c r="AC40" s="55"/>
    </row>
    <row r="41" spans="1:35" s="47" customFormat="1" ht="22.5" customHeight="1" x14ac:dyDescent="0.25">
      <c r="A41" s="105"/>
      <c r="B41" s="111"/>
      <c r="C41" s="78" t="s">
        <v>43</v>
      </c>
      <c r="D41" s="98">
        <v>50.88</v>
      </c>
      <c r="E41" s="98">
        <v>54.67</v>
      </c>
      <c r="F41" s="98">
        <v>53.63</v>
      </c>
      <c r="G41" s="98">
        <v>56.23</v>
      </c>
      <c r="H41" s="98">
        <v>50.99</v>
      </c>
      <c r="I41" s="98">
        <v>56.52</v>
      </c>
      <c r="J41" s="98">
        <v>58.22</v>
      </c>
      <c r="K41" s="98">
        <v>49.83</v>
      </c>
      <c r="L41" s="98">
        <v>48.32</v>
      </c>
      <c r="M41" s="98">
        <v>44.65</v>
      </c>
      <c r="N41" s="98">
        <v>42.45</v>
      </c>
      <c r="O41" s="98">
        <v>44.82</v>
      </c>
      <c r="P41" s="98">
        <v>47.54</v>
      </c>
      <c r="Q41" s="74">
        <v>47.57</v>
      </c>
      <c r="R41" s="74">
        <v>49.32</v>
      </c>
      <c r="S41" s="74">
        <v>46.2</v>
      </c>
      <c r="T41" s="74">
        <v>52.04</v>
      </c>
      <c r="U41" s="74">
        <v>47.11</v>
      </c>
      <c r="V41" s="105"/>
      <c r="AB41" s="55"/>
      <c r="AC41" s="55"/>
    </row>
    <row r="42" spans="1:35" s="47" customFormat="1" ht="26.25" customHeight="1" x14ac:dyDescent="0.25">
      <c r="A42" s="13"/>
      <c r="B42" s="67"/>
      <c r="C42" s="78" t="s">
        <v>81</v>
      </c>
      <c r="D42" s="98">
        <v>27.5</v>
      </c>
      <c r="E42" s="98">
        <v>28.200000000000045</v>
      </c>
      <c r="F42" s="98">
        <v>28.660000000000082</v>
      </c>
      <c r="G42" s="98">
        <v>29.030000000000086</v>
      </c>
      <c r="H42" s="98">
        <v>24.240000000000009</v>
      </c>
      <c r="I42" s="98">
        <v>28.290000000000077</v>
      </c>
      <c r="J42" s="98">
        <v>28.050000000000068</v>
      </c>
      <c r="K42" s="98">
        <v>28.349999999999909</v>
      </c>
      <c r="L42" s="98">
        <v>27.53999999999985</v>
      </c>
      <c r="M42" s="98">
        <v>28.139999999999986</v>
      </c>
      <c r="N42" s="98">
        <v>27.079999999999927</v>
      </c>
      <c r="O42" s="98">
        <v>26.749999999999886</v>
      </c>
      <c r="P42" s="98">
        <v>27.170000000000073</v>
      </c>
      <c r="Q42" s="74">
        <v>28.769999999999754</v>
      </c>
      <c r="R42" s="74">
        <v>29.249999999999886</v>
      </c>
      <c r="S42" s="74">
        <v>27.759999999999991</v>
      </c>
      <c r="T42" s="74">
        <v>29.450000000000045</v>
      </c>
      <c r="U42" s="74">
        <v>27.53999999999985</v>
      </c>
      <c r="V42" s="23"/>
      <c r="AB42" s="55"/>
      <c r="AC42" s="55"/>
    </row>
    <row r="43" spans="1:35" s="17" customFormat="1" ht="36" customHeight="1" x14ac:dyDescent="0.25">
      <c r="A43" s="16"/>
      <c r="B43" s="175" t="s">
        <v>73</v>
      </c>
      <c r="C43" s="175"/>
      <c r="D43" s="103">
        <v>255.36</v>
      </c>
      <c r="E43" s="103">
        <v>278.79000000000002</v>
      </c>
      <c r="F43" s="71">
        <v>301.93</v>
      </c>
      <c r="G43" s="71">
        <v>332.04</v>
      </c>
      <c r="H43" s="71">
        <v>343.14</v>
      </c>
      <c r="I43" s="71">
        <v>374.64</v>
      </c>
      <c r="J43" s="71">
        <v>395.97</v>
      </c>
      <c r="K43" s="71">
        <v>411.8</v>
      </c>
      <c r="L43" s="71">
        <v>424.98</v>
      </c>
      <c r="M43" s="71">
        <v>452.32</v>
      </c>
      <c r="N43" s="71">
        <v>481.12</v>
      </c>
      <c r="O43" s="71">
        <v>501.53</v>
      </c>
      <c r="P43" s="71">
        <v>514.21</v>
      </c>
      <c r="Q43" s="71">
        <v>517.64</v>
      </c>
      <c r="R43" s="71">
        <v>532.98</v>
      </c>
      <c r="S43" s="71">
        <v>536.87</v>
      </c>
      <c r="T43" s="71">
        <v>550.28</v>
      </c>
      <c r="U43" s="71">
        <v>561.32000000000005</v>
      </c>
      <c r="V43" s="16"/>
      <c r="AB43" s="56"/>
      <c r="AC43" s="57"/>
      <c r="AD43" s="18"/>
      <c r="AE43" s="18"/>
      <c r="AI43" s="13"/>
    </row>
    <row r="44" spans="1:35" s="47" customFormat="1" ht="22.5" customHeight="1" x14ac:dyDescent="0.25">
      <c r="A44" s="105"/>
      <c r="B44" s="111"/>
      <c r="C44" s="78" t="s">
        <v>69</v>
      </c>
      <c r="D44" s="98">
        <v>56.28</v>
      </c>
      <c r="E44" s="98">
        <v>59.08</v>
      </c>
      <c r="F44" s="98">
        <v>60.7</v>
      </c>
      <c r="G44" s="98">
        <v>66.95</v>
      </c>
      <c r="H44" s="98">
        <v>63.98</v>
      </c>
      <c r="I44" s="98">
        <v>73.33</v>
      </c>
      <c r="J44" s="98">
        <v>74.69</v>
      </c>
      <c r="K44" s="98">
        <v>81.09</v>
      </c>
      <c r="L44" s="98">
        <v>81.95</v>
      </c>
      <c r="M44" s="98">
        <v>85.13</v>
      </c>
      <c r="N44" s="98">
        <v>87.25</v>
      </c>
      <c r="O44" s="98">
        <v>90.79</v>
      </c>
      <c r="P44" s="98">
        <v>95.5</v>
      </c>
      <c r="Q44" s="74">
        <v>96.84</v>
      </c>
      <c r="R44" s="74">
        <v>98.18</v>
      </c>
      <c r="S44" s="74">
        <v>98.79</v>
      </c>
      <c r="T44" s="74">
        <v>100.12</v>
      </c>
      <c r="U44" s="74">
        <v>65.069999999999993</v>
      </c>
      <c r="V44" s="105"/>
      <c r="AB44" s="55"/>
      <c r="AC44" s="55"/>
    </row>
    <row r="45" spans="1:35" s="47" customFormat="1" ht="22.5" customHeight="1" x14ac:dyDescent="0.25">
      <c r="A45" s="105"/>
      <c r="B45" s="111"/>
      <c r="C45" s="78" t="s">
        <v>62</v>
      </c>
      <c r="D45" s="98">
        <v>42.01</v>
      </c>
      <c r="E45" s="98">
        <v>43.07</v>
      </c>
      <c r="F45" s="98">
        <v>47.59</v>
      </c>
      <c r="G45" s="98">
        <v>57.54</v>
      </c>
      <c r="H45" s="98">
        <v>57.23</v>
      </c>
      <c r="I45" s="98">
        <v>60.93</v>
      </c>
      <c r="J45" s="98">
        <v>63.59</v>
      </c>
      <c r="K45" s="98">
        <v>66.260000000000005</v>
      </c>
      <c r="L45" s="98">
        <v>67.760000000000005</v>
      </c>
      <c r="M45" s="98">
        <v>67.25</v>
      </c>
      <c r="N45" s="98">
        <v>74.36</v>
      </c>
      <c r="O45" s="98">
        <v>75.31</v>
      </c>
      <c r="P45" s="98">
        <v>68.5</v>
      </c>
      <c r="Q45" s="74">
        <v>60.2</v>
      </c>
      <c r="R45" s="74">
        <v>67.900000000000006</v>
      </c>
      <c r="S45" s="74">
        <v>69.08</v>
      </c>
      <c r="T45" s="74">
        <v>67.64</v>
      </c>
      <c r="U45" s="74">
        <v>65.069999999999993</v>
      </c>
      <c r="V45" s="105"/>
      <c r="AB45" s="55"/>
      <c r="AC45" s="55"/>
    </row>
    <row r="46" spans="1:35" s="47" customFormat="1" ht="22.5" customHeight="1" x14ac:dyDescent="0.25">
      <c r="A46" s="105"/>
      <c r="B46" s="111"/>
      <c r="C46" s="78" t="s">
        <v>60</v>
      </c>
      <c r="D46" s="98">
        <v>99.1</v>
      </c>
      <c r="E46" s="98">
        <v>109.15</v>
      </c>
      <c r="F46" s="98">
        <v>123.22</v>
      </c>
      <c r="G46" s="98">
        <v>130.18</v>
      </c>
      <c r="H46" s="98">
        <v>136.49</v>
      </c>
      <c r="I46" s="98">
        <v>144.41999999999999</v>
      </c>
      <c r="J46" s="98">
        <v>152.78</v>
      </c>
      <c r="K46" s="98">
        <v>151.78</v>
      </c>
      <c r="L46" s="98">
        <v>152.88999999999999</v>
      </c>
      <c r="M46" s="98">
        <v>172.5</v>
      </c>
      <c r="N46" s="98">
        <v>184.09</v>
      </c>
      <c r="O46" s="98">
        <v>196.75</v>
      </c>
      <c r="P46" s="98">
        <v>209.05</v>
      </c>
      <c r="Q46" s="74">
        <v>211.87</v>
      </c>
      <c r="R46" s="74">
        <v>209.54</v>
      </c>
      <c r="S46" s="74">
        <v>212.18</v>
      </c>
      <c r="T46" s="74">
        <v>219.7</v>
      </c>
      <c r="U46" s="74">
        <v>221.97</v>
      </c>
      <c r="V46" s="105"/>
      <c r="AB46" s="55"/>
      <c r="AC46" s="55"/>
    </row>
    <row r="47" spans="1:35" s="47" customFormat="1" ht="22.5" customHeight="1" x14ac:dyDescent="0.25">
      <c r="A47" s="105"/>
      <c r="B47" s="111"/>
      <c r="C47" s="78" t="s">
        <v>68</v>
      </c>
      <c r="D47" s="98">
        <v>1.82</v>
      </c>
      <c r="E47" s="98">
        <v>2.58</v>
      </c>
      <c r="F47" s="98">
        <v>2.35</v>
      </c>
      <c r="G47" s="98">
        <v>3.31</v>
      </c>
      <c r="H47" s="98">
        <v>4.7300000000000004</v>
      </c>
      <c r="I47" s="98">
        <v>5.13</v>
      </c>
      <c r="J47" s="98">
        <v>7.44</v>
      </c>
      <c r="K47" s="98">
        <v>7.04</v>
      </c>
      <c r="L47" s="98">
        <v>6.98</v>
      </c>
      <c r="M47" s="98">
        <v>6.76</v>
      </c>
      <c r="N47" s="98">
        <v>6.95</v>
      </c>
      <c r="O47" s="98">
        <v>7.64</v>
      </c>
      <c r="P47" s="98">
        <v>10.95</v>
      </c>
      <c r="Q47" s="74">
        <v>13.83</v>
      </c>
      <c r="R47" s="74">
        <v>17.64</v>
      </c>
      <c r="S47" s="74">
        <v>18.32</v>
      </c>
      <c r="T47" s="74">
        <v>19.02</v>
      </c>
      <c r="U47" s="74">
        <v>20.440000000000001</v>
      </c>
      <c r="V47" s="105"/>
      <c r="AB47" s="55"/>
      <c r="AC47" s="55"/>
    </row>
    <row r="48" spans="1:35" s="47" customFormat="1" ht="22.5" customHeight="1" x14ac:dyDescent="0.25">
      <c r="A48" s="105"/>
      <c r="B48" s="111"/>
      <c r="C48" s="78" t="s">
        <v>61</v>
      </c>
      <c r="D48" s="98">
        <v>12.3</v>
      </c>
      <c r="E48" s="98">
        <v>12.41</v>
      </c>
      <c r="F48" s="98">
        <v>11.26</v>
      </c>
      <c r="G48" s="98">
        <v>12.7</v>
      </c>
      <c r="H48" s="98">
        <v>12.38</v>
      </c>
      <c r="I48" s="98">
        <v>14.52</v>
      </c>
      <c r="J48" s="98">
        <v>16.989999999999998</v>
      </c>
      <c r="K48" s="98">
        <v>18.16</v>
      </c>
      <c r="L48" s="98">
        <v>18.489999999999998</v>
      </c>
      <c r="M48" s="98">
        <v>18.34</v>
      </c>
      <c r="N48" s="98">
        <v>20.9</v>
      </c>
      <c r="O48" s="98">
        <v>22.07</v>
      </c>
      <c r="P48" s="98">
        <v>22.43</v>
      </c>
      <c r="Q48" s="74">
        <v>23.74</v>
      </c>
      <c r="R48" s="74">
        <v>25.49</v>
      </c>
      <c r="S48" s="74">
        <v>25.68</v>
      </c>
      <c r="T48" s="74">
        <v>27.22</v>
      </c>
      <c r="U48" s="74">
        <v>29.14</v>
      </c>
      <c r="V48" s="105"/>
      <c r="AB48" s="55"/>
      <c r="AC48" s="55"/>
    </row>
    <row r="49" spans="1:35" s="47" customFormat="1" ht="22.5" customHeight="1" x14ac:dyDescent="0.25">
      <c r="A49" s="105"/>
      <c r="B49" s="111"/>
      <c r="C49" s="78" t="s">
        <v>84</v>
      </c>
      <c r="D49" s="98">
        <v>14.86</v>
      </c>
      <c r="E49" s="98">
        <v>16.97</v>
      </c>
      <c r="F49" s="98">
        <v>19.21</v>
      </c>
      <c r="G49" s="98">
        <v>21.03</v>
      </c>
      <c r="H49" s="98">
        <v>22.9</v>
      </c>
      <c r="I49" s="98">
        <v>25.93</v>
      </c>
      <c r="J49" s="98">
        <v>32.31</v>
      </c>
      <c r="K49" s="98">
        <v>40.659999999999997</v>
      </c>
      <c r="L49" s="98">
        <v>44.49</v>
      </c>
      <c r="M49" s="98">
        <v>48.49</v>
      </c>
      <c r="N49" s="98">
        <v>50.23</v>
      </c>
      <c r="O49" s="98">
        <v>48.93</v>
      </c>
      <c r="P49" s="98">
        <v>47.17</v>
      </c>
      <c r="Q49" s="74">
        <v>49.65</v>
      </c>
      <c r="R49" s="74">
        <v>51.29</v>
      </c>
      <c r="S49" s="74">
        <v>50.47</v>
      </c>
      <c r="T49" s="74">
        <v>50.74</v>
      </c>
      <c r="U49" s="74">
        <v>51.08</v>
      </c>
      <c r="V49" s="105"/>
      <c r="AB49" s="55"/>
      <c r="AC49" s="55"/>
    </row>
    <row r="50" spans="1:35" s="47" customFormat="1" ht="26.25" customHeight="1" x14ac:dyDescent="0.25">
      <c r="A50" s="13"/>
      <c r="B50" s="67"/>
      <c r="C50" s="78" t="s">
        <v>81</v>
      </c>
      <c r="D50" s="98">
        <v>28.990000000000009</v>
      </c>
      <c r="E50" s="98">
        <v>35.53</v>
      </c>
      <c r="F50" s="98">
        <v>37.600000000000023</v>
      </c>
      <c r="G50" s="98">
        <v>40.329999999999984</v>
      </c>
      <c r="H50" s="98">
        <v>45.430000000000007</v>
      </c>
      <c r="I50" s="98">
        <v>50.380000000000052</v>
      </c>
      <c r="J50" s="98">
        <v>48.170000000000016</v>
      </c>
      <c r="K50" s="98">
        <v>46.81</v>
      </c>
      <c r="L50" s="98">
        <v>52.419999999999959</v>
      </c>
      <c r="M50" s="98">
        <v>53.850000000000023</v>
      </c>
      <c r="N50" s="98">
        <v>57.339999999999975</v>
      </c>
      <c r="O50" s="98">
        <v>60.039999999999964</v>
      </c>
      <c r="P50" s="98">
        <v>60.610000000000014</v>
      </c>
      <c r="Q50" s="74">
        <v>61.509999999999991</v>
      </c>
      <c r="R50" s="74">
        <v>62.94</v>
      </c>
      <c r="S50" s="74">
        <v>62.350000000000023</v>
      </c>
      <c r="T50" s="74">
        <v>65.840000000000032</v>
      </c>
      <c r="U50" s="74">
        <v>108.55000000000007</v>
      </c>
      <c r="V50" s="23"/>
      <c r="AB50" s="55"/>
      <c r="AC50" s="55"/>
    </row>
    <row r="51" spans="1:35" s="17" customFormat="1" ht="36" customHeight="1" x14ac:dyDescent="0.25">
      <c r="A51" s="16"/>
      <c r="B51" s="175" t="s">
        <v>74</v>
      </c>
      <c r="C51" s="175"/>
      <c r="D51" s="103">
        <v>90.03</v>
      </c>
      <c r="E51" s="103">
        <v>95.23</v>
      </c>
      <c r="F51" s="71">
        <v>103.05</v>
      </c>
      <c r="G51" s="71">
        <v>104.01</v>
      </c>
      <c r="H51" s="71">
        <v>102.79</v>
      </c>
      <c r="I51" s="71">
        <v>106.96</v>
      </c>
      <c r="J51" s="71">
        <v>117.15</v>
      </c>
      <c r="K51" s="71">
        <v>124.81</v>
      </c>
      <c r="L51" s="71">
        <v>125.13</v>
      </c>
      <c r="M51" s="71">
        <v>126.41</v>
      </c>
      <c r="N51" s="71">
        <v>133.69</v>
      </c>
      <c r="O51" s="71">
        <v>140.15</v>
      </c>
      <c r="P51" s="71">
        <v>151.16999999999999</v>
      </c>
      <c r="Q51" s="71">
        <v>157.24</v>
      </c>
      <c r="R51" s="71">
        <v>158.31</v>
      </c>
      <c r="S51" s="71">
        <v>157.32</v>
      </c>
      <c r="T51" s="71">
        <v>171.23</v>
      </c>
      <c r="U51" s="71">
        <v>167.88</v>
      </c>
      <c r="V51" s="16"/>
      <c r="AB51" s="56"/>
      <c r="AC51" s="57"/>
      <c r="AD51" s="18"/>
      <c r="AE51" s="18"/>
      <c r="AI51" s="13"/>
    </row>
    <row r="52" spans="1:35" s="47" customFormat="1" ht="22.5" customHeight="1" x14ac:dyDescent="0.25">
      <c r="A52" s="105"/>
      <c r="B52" s="111"/>
      <c r="C52" s="78" t="s">
        <v>48</v>
      </c>
      <c r="D52" s="98">
        <v>0.65</v>
      </c>
      <c r="E52" s="98">
        <v>0.68</v>
      </c>
      <c r="F52" s="98">
        <v>0.83</v>
      </c>
      <c r="G52" s="98">
        <v>0.68</v>
      </c>
      <c r="H52" s="98">
        <v>0.69</v>
      </c>
      <c r="I52" s="98">
        <v>0.74</v>
      </c>
      <c r="J52" s="98">
        <v>0.75</v>
      </c>
      <c r="K52" s="98">
        <v>0.76</v>
      </c>
      <c r="L52" s="98">
        <v>0.41</v>
      </c>
      <c r="M52" s="98">
        <v>0.3</v>
      </c>
      <c r="N52" s="98">
        <v>0.77</v>
      </c>
      <c r="O52" s="98">
        <v>0.8</v>
      </c>
      <c r="P52" s="98">
        <v>0.84</v>
      </c>
      <c r="Q52" s="74">
        <v>1.1599999999999999</v>
      </c>
      <c r="R52" s="74">
        <v>1.3</v>
      </c>
      <c r="S52" s="74">
        <v>1.33</v>
      </c>
      <c r="T52" s="74">
        <v>1.32</v>
      </c>
      <c r="U52" s="74">
        <v>1.3</v>
      </c>
      <c r="V52" s="105"/>
      <c r="AB52" s="55"/>
      <c r="AC52" s="55"/>
    </row>
    <row r="53" spans="1:35" s="47" customFormat="1" ht="22.5" customHeight="1" x14ac:dyDescent="0.25">
      <c r="A53" s="105"/>
      <c r="B53" s="111"/>
      <c r="C53" s="78" t="s">
        <v>44</v>
      </c>
      <c r="D53" s="98">
        <v>24.15</v>
      </c>
      <c r="E53" s="98">
        <v>25.33</v>
      </c>
      <c r="F53" s="98">
        <v>26.28</v>
      </c>
      <c r="G53" s="98">
        <v>26.33</v>
      </c>
      <c r="H53" s="98">
        <v>27.58</v>
      </c>
      <c r="I53" s="98">
        <v>27.38</v>
      </c>
      <c r="J53" s="98">
        <v>29.64</v>
      </c>
      <c r="K53" s="98">
        <v>33.76</v>
      </c>
      <c r="L53" s="98">
        <v>34.56</v>
      </c>
      <c r="M53" s="98">
        <v>37.770000000000003</v>
      </c>
      <c r="N53" s="98">
        <v>40.590000000000003</v>
      </c>
      <c r="O53" s="98">
        <v>40.729999999999997</v>
      </c>
      <c r="P53" s="98">
        <v>42.13</v>
      </c>
      <c r="Q53" s="74">
        <v>45.68</v>
      </c>
      <c r="R53" s="74">
        <v>47.14</v>
      </c>
      <c r="S53" s="74">
        <v>45.52</v>
      </c>
      <c r="T53" s="74">
        <v>50.48</v>
      </c>
      <c r="U53" s="74">
        <v>62.44</v>
      </c>
      <c r="V53" s="105"/>
      <c r="AB53" s="55"/>
      <c r="AC53" s="55"/>
    </row>
    <row r="54" spans="1:35" s="47" customFormat="1" ht="22.5" customHeight="1" x14ac:dyDescent="0.25">
      <c r="A54" s="105"/>
      <c r="B54" s="111"/>
      <c r="C54" s="78" t="s">
        <v>45</v>
      </c>
      <c r="D54" s="98">
        <v>36.71</v>
      </c>
      <c r="E54" s="98">
        <v>39.5</v>
      </c>
      <c r="F54" s="98">
        <v>43.4</v>
      </c>
      <c r="G54" s="98">
        <v>44.57</v>
      </c>
      <c r="H54" s="98">
        <v>43.75</v>
      </c>
      <c r="I54" s="98">
        <v>43.84</v>
      </c>
      <c r="J54" s="98">
        <v>47.78</v>
      </c>
      <c r="K54" s="98">
        <v>47.9</v>
      </c>
      <c r="L54" s="98">
        <v>46.01</v>
      </c>
      <c r="M54" s="98">
        <v>42.74</v>
      </c>
      <c r="N54" s="98">
        <v>45.02</v>
      </c>
      <c r="O54" s="98">
        <v>50.76</v>
      </c>
      <c r="P54" s="98">
        <v>60.64</v>
      </c>
      <c r="Q54" s="74">
        <v>61.82</v>
      </c>
      <c r="R54" s="74">
        <v>59.51</v>
      </c>
      <c r="S54" s="74">
        <v>60.61</v>
      </c>
      <c r="T54" s="74">
        <v>63.89</v>
      </c>
      <c r="U54" s="74">
        <v>62.3</v>
      </c>
      <c r="V54" s="105"/>
      <c r="AB54" s="55"/>
      <c r="AC54" s="55"/>
    </row>
    <row r="55" spans="1:35" s="47" customFormat="1" ht="22.5" customHeight="1" x14ac:dyDescent="0.25">
      <c r="A55" s="105"/>
      <c r="B55" s="111"/>
      <c r="C55" s="78" t="s">
        <v>49</v>
      </c>
      <c r="D55" s="98">
        <v>6.53</v>
      </c>
      <c r="E55" s="98">
        <v>7.05</v>
      </c>
      <c r="F55" s="98">
        <v>7.55</v>
      </c>
      <c r="G55" s="98">
        <v>7.89</v>
      </c>
      <c r="H55" s="98">
        <v>7.72</v>
      </c>
      <c r="I55" s="98">
        <v>7.51</v>
      </c>
      <c r="J55" s="98">
        <v>6.47</v>
      </c>
      <c r="K55" s="98">
        <v>8.2899999999999991</v>
      </c>
      <c r="L55" s="98">
        <v>9.48</v>
      </c>
      <c r="M55" s="98">
        <v>8.5</v>
      </c>
      <c r="N55" s="98">
        <v>8.5299999999999994</v>
      </c>
      <c r="O55" s="98">
        <v>8.4499999999999993</v>
      </c>
      <c r="P55" s="98">
        <v>8.4700000000000006</v>
      </c>
      <c r="Q55" s="74">
        <v>8.44</v>
      </c>
      <c r="R55" s="74">
        <v>8.7899999999999991</v>
      </c>
      <c r="S55" s="74">
        <v>7.7</v>
      </c>
      <c r="T55" s="74">
        <v>8.43</v>
      </c>
      <c r="U55" s="74">
        <v>8.1</v>
      </c>
      <c r="V55" s="105"/>
      <c r="AB55" s="55"/>
      <c r="AC55" s="55"/>
    </row>
    <row r="56" spans="1:35" s="47" customFormat="1" ht="22.5" customHeight="1" x14ac:dyDescent="0.25">
      <c r="A56" s="105"/>
      <c r="B56" s="111"/>
      <c r="C56" s="78" t="s">
        <v>46</v>
      </c>
      <c r="D56" s="98">
        <v>11.04</v>
      </c>
      <c r="E56" s="98">
        <v>11.56</v>
      </c>
      <c r="F56" s="98">
        <v>11.89</v>
      </c>
      <c r="G56" s="98">
        <v>11.08</v>
      </c>
      <c r="H56" s="98">
        <v>9.66</v>
      </c>
      <c r="I56" s="98">
        <v>10.79</v>
      </c>
      <c r="J56" s="98">
        <v>15.01</v>
      </c>
      <c r="K56" s="98">
        <v>15.45</v>
      </c>
      <c r="L56" s="98">
        <v>15.84</v>
      </c>
      <c r="M56" s="98">
        <v>18.02</v>
      </c>
      <c r="N56" s="98">
        <v>18.38</v>
      </c>
      <c r="O56" s="98">
        <v>18.75</v>
      </c>
      <c r="P56" s="98">
        <v>17.440000000000001</v>
      </c>
      <c r="Q56" s="74">
        <v>18.149999999999999</v>
      </c>
      <c r="R56" s="74">
        <v>18.29</v>
      </c>
      <c r="S56" s="74">
        <v>18.43</v>
      </c>
      <c r="T56" s="74">
        <v>21.7</v>
      </c>
      <c r="U56" s="74">
        <v>21.39</v>
      </c>
      <c r="V56" s="105"/>
      <c r="AB56" s="55"/>
      <c r="AC56" s="55"/>
    </row>
    <row r="57" spans="1:35" s="47" customFormat="1" ht="22.5" customHeight="1" x14ac:dyDescent="0.25">
      <c r="A57" s="105"/>
      <c r="B57" s="111"/>
      <c r="C57" s="78" t="s">
        <v>47</v>
      </c>
      <c r="D57" s="98">
        <v>3.38</v>
      </c>
      <c r="E57" s="98">
        <v>3.28</v>
      </c>
      <c r="F57" s="98">
        <v>4.22</v>
      </c>
      <c r="G57" s="98">
        <v>4.34</v>
      </c>
      <c r="H57" s="98">
        <v>3.76</v>
      </c>
      <c r="I57" s="98">
        <v>4.74</v>
      </c>
      <c r="J57" s="98">
        <v>4.71</v>
      </c>
      <c r="K57" s="98">
        <v>4.95</v>
      </c>
      <c r="L57" s="98">
        <v>5.0199999999999996</v>
      </c>
      <c r="M57" s="98">
        <v>4.78</v>
      </c>
      <c r="N57" s="98">
        <v>5.26</v>
      </c>
      <c r="O57" s="98">
        <v>5.2</v>
      </c>
      <c r="P57" s="98">
        <v>5.04</v>
      </c>
      <c r="Q57" s="74">
        <v>5.21</v>
      </c>
      <c r="R57" s="74">
        <v>5.26</v>
      </c>
      <c r="S57" s="74">
        <v>5.16</v>
      </c>
      <c r="T57" s="74">
        <v>5.51</v>
      </c>
      <c r="U57" s="74">
        <v>5.42</v>
      </c>
      <c r="V57" s="105"/>
      <c r="AB57" s="55"/>
      <c r="AC57" s="55"/>
    </row>
    <row r="58" spans="1:35" s="47" customFormat="1" ht="26.25" customHeight="1" x14ac:dyDescent="0.25">
      <c r="A58" s="13"/>
      <c r="B58" s="67"/>
      <c r="C58" s="78" t="s">
        <v>81</v>
      </c>
      <c r="D58" s="98">
        <v>7.5700000000000216</v>
      </c>
      <c r="E58" s="98">
        <v>7.8300000000000125</v>
      </c>
      <c r="F58" s="98">
        <v>8.8800000000000097</v>
      </c>
      <c r="G58" s="98">
        <v>9.1200000000000045</v>
      </c>
      <c r="H58" s="98">
        <v>9.6300000000000097</v>
      </c>
      <c r="I58" s="98">
        <v>11.95999999999998</v>
      </c>
      <c r="J58" s="98">
        <v>12.790000000000006</v>
      </c>
      <c r="K58" s="98">
        <v>13.700000000000017</v>
      </c>
      <c r="L58" s="98">
        <v>13.810000000000002</v>
      </c>
      <c r="M58" s="98">
        <v>14.299999999999997</v>
      </c>
      <c r="N58" s="98">
        <v>15.139999999999986</v>
      </c>
      <c r="O58" s="98">
        <v>15.460000000000008</v>
      </c>
      <c r="P58" s="98">
        <v>16.609999999999985</v>
      </c>
      <c r="Q58" s="74">
        <v>16.78</v>
      </c>
      <c r="R58" s="74">
        <v>18.020000000000039</v>
      </c>
      <c r="S58" s="74">
        <v>18.569999999999993</v>
      </c>
      <c r="T58" s="74">
        <v>19.900000000000006</v>
      </c>
      <c r="U58" s="74">
        <v>6.9300000000000352</v>
      </c>
      <c r="V58" s="23"/>
      <c r="AB58" s="55"/>
      <c r="AC58" s="55"/>
    </row>
    <row r="59" spans="1:35" s="17" customFormat="1" ht="36" customHeight="1" x14ac:dyDescent="0.25">
      <c r="A59" s="16"/>
      <c r="B59" s="175" t="s">
        <v>75</v>
      </c>
      <c r="C59" s="175"/>
      <c r="D59" s="103">
        <v>412.02373235284432</v>
      </c>
      <c r="E59" s="103">
        <v>442.35231419775573</v>
      </c>
      <c r="F59" s="71">
        <v>478.36543133464011</v>
      </c>
      <c r="G59" s="71">
        <v>495.20216117182053</v>
      </c>
      <c r="H59" s="71">
        <v>510.95121652641654</v>
      </c>
      <c r="I59" s="71">
        <v>583.04983625748901</v>
      </c>
      <c r="J59" s="71">
        <v>612.54624320351684</v>
      </c>
      <c r="K59" s="71">
        <v>642.91819813068616</v>
      </c>
      <c r="L59" s="71">
        <v>675.82490981038177</v>
      </c>
      <c r="M59" s="71">
        <v>696.57167080775582</v>
      </c>
      <c r="N59" s="71">
        <v>701.52063133928857</v>
      </c>
      <c r="O59" s="71">
        <v>732.95256491850421</v>
      </c>
      <c r="P59" s="71">
        <v>769.92711339823916</v>
      </c>
      <c r="Q59" s="71">
        <v>814.93690751604959</v>
      </c>
      <c r="R59" s="71">
        <v>837.17989014148918</v>
      </c>
      <c r="S59" s="71">
        <v>844.87091045830596</v>
      </c>
      <c r="T59" s="71">
        <v>881.14080389797755</v>
      </c>
      <c r="U59" s="71">
        <v>869.21</v>
      </c>
      <c r="V59" s="16"/>
      <c r="AB59" s="56"/>
      <c r="AC59" s="57"/>
      <c r="AD59" s="18"/>
      <c r="AE59" s="18"/>
      <c r="AI59" s="13"/>
    </row>
    <row r="60" spans="1:35" s="47" customFormat="1" ht="22.5" customHeight="1" x14ac:dyDescent="0.25">
      <c r="A60" s="105"/>
      <c r="B60" s="111"/>
      <c r="C60" s="78" t="s">
        <v>50</v>
      </c>
      <c r="D60" s="98">
        <v>25.62</v>
      </c>
      <c r="E60" s="98">
        <v>25.83</v>
      </c>
      <c r="F60" s="98">
        <v>29.43</v>
      </c>
      <c r="G60" s="98">
        <v>30.42</v>
      </c>
      <c r="H60" s="98">
        <v>31.29</v>
      </c>
      <c r="I60" s="98">
        <v>32.08</v>
      </c>
      <c r="J60" s="98">
        <v>32.49</v>
      </c>
      <c r="K60" s="98">
        <v>33.96</v>
      </c>
      <c r="L60" s="98">
        <v>36.090000000000003</v>
      </c>
      <c r="M60" s="98">
        <v>36.82</v>
      </c>
      <c r="N60" s="98">
        <v>37.22</v>
      </c>
      <c r="O60" s="98">
        <v>38.229999999999997</v>
      </c>
      <c r="P60" s="98">
        <v>39.380000000000003</v>
      </c>
      <c r="Q60" s="74">
        <v>40.69</v>
      </c>
      <c r="R60" s="74">
        <v>41.54</v>
      </c>
      <c r="S60" s="74">
        <v>42.58</v>
      </c>
      <c r="T60" s="74">
        <v>40.99</v>
      </c>
      <c r="U60" s="74">
        <v>42.57</v>
      </c>
      <c r="V60" s="105"/>
      <c r="AB60" s="55"/>
      <c r="AC60" s="55"/>
    </row>
    <row r="61" spans="1:35" s="47" customFormat="1" ht="22.5" customHeight="1" x14ac:dyDescent="0.25">
      <c r="A61" s="105"/>
      <c r="B61" s="111"/>
      <c r="C61" s="78" t="s">
        <v>51</v>
      </c>
      <c r="D61" s="98">
        <v>46.57</v>
      </c>
      <c r="E61" s="98">
        <v>57.3</v>
      </c>
      <c r="F61" s="98">
        <v>70.48</v>
      </c>
      <c r="G61" s="98">
        <v>81.19</v>
      </c>
      <c r="H61" s="98">
        <v>89.45</v>
      </c>
      <c r="I61" s="98">
        <v>125.14</v>
      </c>
      <c r="J61" s="98">
        <v>131.27000000000001</v>
      </c>
      <c r="K61" s="98">
        <v>147.24</v>
      </c>
      <c r="L61" s="98">
        <v>167.47</v>
      </c>
      <c r="M61" s="98">
        <v>184.49</v>
      </c>
      <c r="N61" s="98">
        <v>191.8</v>
      </c>
      <c r="O61" s="98">
        <v>207.89</v>
      </c>
      <c r="P61" s="98">
        <v>237.79</v>
      </c>
      <c r="Q61" s="74">
        <v>278.52</v>
      </c>
      <c r="R61" s="74">
        <v>302.68</v>
      </c>
      <c r="S61" s="74">
        <v>321.77</v>
      </c>
      <c r="T61" s="74">
        <v>361.99</v>
      </c>
      <c r="U61" s="74">
        <v>357.65</v>
      </c>
      <c r="V61" s="105"/>
      <c r="AB61" s="55"/>
      <c r="AC61" s="55"/>
    </row>
    <row r="62" spans="1:35" s="47" customFormat="1" ht="22.5" customHeight="1" x14ac:dyDescent="0.25">
      <c r="A62" s="105"/>
      <c r="B62" s="111"/>
      <c r="C62" s="78" t="s">
        <v>57</v>
      </c>
      <c r="D62" s="98">
        <v>30.48</v>
      </c>
      <c r="E62" s="98">
        <v>32.200000000000003</v>
      </c>
      <c r="F62" s="98">
        <v>34.85</v>
      </c>
      <c r="G62" s="98">
        <v>35.83</v>
      </c>
      <c r="H62" s="98">
        <v>34.409999999999997</v>
      </c>
      <c r="I62" s="98">
        <v>43.17</v>
      </c>
      <c r="J62" s="98">
        <v>46.46</v>
      </c>
      <c r="K62" s="98">
        <v>50.22</v>
      </c>
      <c r="L62" s="98">
        <v>52.56</v>
      </c>
      <c r="M62" s="98">
        <v>47.4</v>
      </c>
      <c r="N62" s="98">
        <v>44.32</v>
      </c>
      <c r="O62" s="98">
        <v>47.02</v>
      </c>
      <c r="P62" s="98">
        <v>48.75</v>
      </c>
      <c r="Q62" s="74">
        <v>54.11</v>
      </c>
      <c r="R62" s="74">
        <v>52.23</v>
      </c>
      <c r="S62" s="74">
        <v>54.38</v>
      </c>
      <c r="T62" s="74">
        <v>60.12</v>
      </c>
      <c r="U62" s="74">
        <v>39.65</v>
      </c>
      <c r="V62" s="105"/>
      <c r="AB62" s="55"/>
      <c r="AC62" s="55"/>
    </row>
    <row r="63" spans="1:35" s="47" customFormat="1" ht="22.5" customHeight="1" x14ac:dyDescent="0.25">
      <c r="A63" s="105"/>
      <c r="B63" s="111"/>
      <c r="C63" s="78" t="s">
        <v>52</v>
      </c>
      <c r="D63" s="98">
        <v>38.54</v>
      </c>
      <c r="E63" s="98">
        <v>39.450000000000003</v>
      </c>
      <c r="F63" s="98">
        <v>44.2</v>
      </c>
      <c r="G63" s="98">
        <v>37.51</v>
      </c>
      <c r="H63" s="98">
        <v>48.35</v>
      </c>
      <c r="I63" s="98">
        <v>52.8</v>
      </c>
      <c r="J63" s="98">
        <v>59.8</v>
      </c>
      <c r="K63" s="98">
        <v>55.33</v>
      </c>
      <c r="L63" s="98">
        <v>51.51</v>
      </c>
      <c r="M63" s="98">
        <v>51.59</v>
      </c>
      <c r="N63" s="98">
        <v>54.61</v>
      </c>
      <c r="O63" s="98">
        <v>58.38</v>
      </c>
      <c r="P63" s="98">
        <v>61.55</v>
      </c>
      <c r="Q63" s="74">
        <v>61.28</v>
      </c>
      <c r="R63" s="74">
        <v>65.319999999999993</v>
      </c>
      <c r="S63" s="74">
        <v>62.69</v>
      </c>
      <c r="T63" s="74">
        <v>64.45</v>
      </c>
      <c r="U63" s="74">
        <v>60.62</v>
      </c>
      <c r="V63" s="105"/>
      <c r="AB63" s="55"/>
      <c r="AC63" s="55"/>
    </row>
    <row r="64" spans="1:35" s="47" customFormat="1" ht="22.5" customHeight="1" x14ac:dyDescent="0.25">
      <c r="A64" s="105"/>
      <c r="B64" s="111"/>
      <c r="C64" s="78" t="s">
        <v>53</v>
      </c>
      <c r="D64" s="98">
        <v>33.479999999999997</v>
      </c>
      <c r="E64" s="98">
        <v>35.56</v>
      </c>
      <c r="F64" s="98">
        <v>30.48</v>
      </c>
      <c r="G64" s="98">
        <v>32.61</v>
      </c>
      <c r="H64" s="98">
        <v>38.840000000000003</v>
      </c>
      <c r="I64" s="98">
        <v>43.53</v>
      </c>
      <c r="J64" s="98">
        <v>41.25</v>
      </c>
      <c r="K64" s="98">
        <v>40.97</v>
      </c>
      <c r="L64" s="98">
        <v>42.12</v>
      </c>
      <c r="M64" s="98">
        <v>43.28</v>
      </c>
      <c r="N64" s="98">
        <v>43.17</v>
      </c>
      <c r="O64" s="98">
        <v>42.29</v>
      </c>
      <c r="P64" s="98">
        <v>40.380000000000003</v>
      </c>
      <c r="Q64" s="74">
        <v>42.28</v>
      </c>
      <c r="R64" s="74">
        <v>42.22</v>
      </c>
      <c r="S64" s="74">
        <v>39.159999999999997</v>
      </c>
      <c r="T64" s="74">
        <v>38.729999999999997</v>
      </c>
      <c r="U64" s="74">
        <v>36.14</v>
      </c>
      <c r="V64" s="105"/>
      <c r="AB64" s="55"/>
      <c r="AC64" s="55"/>
    </row>
    <row r="65" spans="1:35" s="47" customFormat="1" ht="22.5" customHeight="1" x14ac:dyDescent="0.25">
      <c r="A65" s="105"/>
      <c r="B65" s="111"/>
      <c r="C65" s="78" t="s">
        <v>54</v>
      </c>
      <c r="D65" s="98">
        <v>80.09</v>
      </c>
      <c r="E65" s="98">
        <v>87.95</v>
      </c>
      <c r="F65" s="98">
        <v>95.55</v>
      </c>
      <c r="G65" s="98">
        <v>93.6</v>
      </c>
      <c r="H65" s="98">
        <v>92.56</v>
      </c>
      <c r="I65" s="98">
        <v>97.64</v>
      </c>
      <c r="J65" s="98">
        <v>113.85</v>
      </c>
      <c r="K65" s="98">
        <v>118.2</v>
      </c>
      <c r="L65" s="98">
        <v>117.67</v>
      </c>
      <c r="M65" s="98">
        <v>118.57</v>
      </c>
      <c r="N65" s="98">
        <v>112.95</v>
      </c>
      <c r="O65" s="98">
        <v>115.45</v>
      </c>
      <c r="P65" s="98">
        <v>112.48</v>
      </c>
      <c r="Q65" s="74">
        <v>109.74</v>
      </c>
      <c r="R65" s="74">
        <v>105.06</v>
      </c>
      <c r="S65" s="74">
        <v>104.58</v>
      </c>
      <c r="T65" s="74">
        <v>93.49</v>
      </c>
      <c r="U65" s="74">
        <v>92.07</v>
      </c>
      <c r="V65" s="105"/>
      <c r="AB65" s="55"/>
      <c r="AC65" s="55"/>
    </row>
    <row r="66" spans="1:35" s="47" customFormat="1" ht="22.5" customHeight="1" x14ac:dyDescent="0.25">
      <c r="A66" s="105"/>
      <c r="B66" s="111"/>
      <c r="C66" s="78" t="s">
        <v>55</v>
      </c>
      <c r="D66" s="98">
        <v>37.1</v>
      </c>
      <c r="E66" s="98">
        <v>39.4</v>
      </c>
      <c r="F66" s="98">
        <v>40.72</v>
      </c>
      <c r="G66" s="98">
        <v>45.27</v>
      </c>
      <c r="H66" s="98">
        <v>37.72</v>
      </c>
      <c r="I66" s="98">
        <v>36.76</v>
      </c>
      <c r="J66" s="98">
        <v>37.270000000000003</v>
      </c>
      <c r="K66" s="98">
        <v>38.15</v>
      </c>
      <c r="L66" s="98">
        <v>45.01</v>
      </c>
      <c r="M66" s="98">
        <v>45.36</v>
      </c>
      <c r="N66" s="98">
        <v>44.44</v>
      </c>
      <c r="O66" s="98">
        <v>42.31</v>
      </c>
      <c r="P66" s="98">
        <v>46.41</v>
      </c>
      <c r="Q66" s="74">
        <v>45.91</v>
      </c>
      <c r="R66" s="74">
        <v>46.46</v>
      </c>
      <c r="S66" s="74">
        <v>43.17</v>
      </c>
      <c r="T66" s="74">
        <v>44.61</v>
      </c>
      <c r="U66" s="74">
        <v>47.42</v>
      </c>
      <c r="V66" s="105"/>
      <c r="AB66" s="55"/>
      <c r="AC66" s="55"/>
    </row>
    <row r="67" spans="1:35" s="47" customFormat="1" ht="22.5" customHeight="1" x14ac:dyDescent="0.25">
      <c r="A67" s="105"/>
      <c r="B67" s="111"/>
      <c r="C67" s="78" t="s">
        <v>56</v>
      </c>
      <c r="D67" s="98">
        <v>4.13</v>
      </c>
      <c r="E67" s="98">
        <v>3.9</v>
      </c>
      <c r="F67" s="98">
        <v>4.3600000000000003</v>
      </c>
      <c r="G67" s="98">
        <v>4.1500000000000004</v>
      </c>
      <c r="H67" s="98">
        <v>4.2699999999999996</v>
      </c>
      <c r="I67" s="98">
        <v>4.71</v>
      </c>
      <c r="J67" s="98">
        <v>4.33</v>
      </c>
      <c r="K67" s="98">
        <v>4.5</v>
      </c>
      <c r="L67" s="98">
        <v>4.8099999999999996</v>
      </c>
      <c r="M67" s="98">
        <v>5.37</v>
      </c>
      <c r="N67" s="98">
        <v>5.0599999999999996</v>
      </c>
      <c r="O67" s="98">
        <v>5.0599999999999996</v>
      </c>
      <c r="P67" s="98">
        <v>5.17</v>
      </c>
      <c r="Q67" s="74">
        <v>4.58</v>
      </c>
      <c r="R67" s="74">
        <v>4.74</v>
      </c>
      <c r="S67" s="74">
        <v>4.5199999999999996</v>
      </c>
      <c r="T67" s="74">
        <v>3.84</v>
      </c>
      <c r="U67" s="74">
        <v>49.56</v>
      </c>
      <c r="V67" s="105"/>
      <c r="AB67" s="55"/>
      <c r="AC67" s="55"/>
    </row>
    <row r="68" spans="1:35" s="47" customFormat="1" ht="22.5" customHeight="1" x14ac:dyDescent="0.25">
      <c r="A68" s="105"/>
      <c r="B68" s="111"/>
      <c r="C68" s="78" t="s">
        <v>59</v>
      </c>
      <c r="D68" s="98">
        <v>33.159999999999997</v>
      </c>
      <c r="E68" s="98">
        <v>34.130000000000003</v>
      </c>
      <c r="F68" s="98">
        <v>36.21</v>
      </c>
      <c r="G68" s="98">
        <v>39.58</v>
      </c>
      <c r="H68" s="98">
        <v>36.979999999999997</v>
      </c>
      <c r="I68" s="98">
        <v>42.13</v>
      </c>
      <c r="J68" s="98">
        <v>39.369999999999997</v>
      </c>
      <c r="K68" s="98">
        <v>44.99</v>
      </c>
      <c r="L68" s="98">
        <v>48.38</v>
      </c>
      <c r="M68" s="98">
        <v>48.45</v>
      </c>
      <c r="N68" s="98">
        <v>48.21</v>
      </c>
      <c r="O68" s="98">
        <v>47.29</v>
      </c>
      <c r="P68" s="98">
        <v>44.65</v>
      </c>
      <c r="Q68" s="74">
        <v>45.88</v>
      </c>
      <c r="R68" s="74">
        <v>48.3</v>
      </c>
      <c r="S68" s="74">
        <v>41.8</v>
      </c>
      <c r="T68" s="74">
        <v>42.06</v>
      </c>
      <c r="U68" s="74">
        <v>47.06</v>
      </c>
      <c r="V68" s="105"/>
      <c r="AB68" s="55"/>
      <c r="AC68" s="55"/>
    </row>
    <row r="69" spans="1:35" s="47" customFormat="1" ht="26.25" customHeight="1" x14ac:dyDescent="0.25">
      <c r="A69" s="13"/>
      <c r="B69" s="67"/>
      <c r="C69" s="78" t="s">
        <v>81</v>
      </c>
      <c r="D69" s="98">
        <v>82.853732352844361</v>
      </c>
      <c r="E69" s="98">
        <v>86.632314197755761</v>
      </c>
      <c r="F69" s="98">
        <v>92.085431334640191</v>
      </c>
      <c r="G69" s="98">
        <v>95.042161171820624</v>
      </c>
      <c r="H69" s="98">
        <v>97.08121652641654</v>
      </c>
      <c r="I69" s="98">
        <v>105.08983625748903</v>
      </c>
      <c r="J69" s="98">
        <v>106.45624320351686</v>
      </c>
      <c r="K69" s="98">
        <v>109.35819813068622</v>
      </c>
      <c r="L69" s="98">
        <v>110.20490981038176</v>
      </c>
      <c r="M69" s="98">
        <v>115.2416708077559</v>
      </c>
      <c r="N69" s="98">
        <v>119.7406313392886</v>
      </c>
      <c r="O69" s="98">
        <v>129.03256491850436</v>
      </c>
      <c r="P69" s="98">
        <v>133.36711339823921</v>
      </c>
      <c r="Q69" s="74">
        <v>131.94690751604958</v>
      </c>
      <c r="R69" s="74">
        <v>128.62989014148923</v>
      </c>
      <c r="S69" s="74">
        <v>130.22091045830609</v>
      </c>
      <c r="T69" s="74">
        <v>130.86080389797735</v>
      </c>
      <c r="U69" s="74">
        <v>96.470000000000027</v>
      </c>
      <c r="V69" s="23"/>
      <c r="AB69" s="55"/>
      <c r="AC69" s="55"/>
    </row>
    <row r="70" spans="1:35" s="17" customFormat="1" ht="36" customHeight="1" x14ac:dyDescent="0.25">
      <c r="A70" s="16"/>
      <c r="B70" s="175" t="s">
        <v>76</v>
      </c>
      <c r="C70" s="175"/>
      <c r="D70" s="103">
        <v>1471.06</v>
      </c>
      <c r="E70" s="103">
        <v>1473.87</v>
      </c>
      <c r="F70" s="71">
        <v>1530.44</v>
      </c>
      <c r="G70" s="71">
        <v>1548.99</v>
      </c>
      <c r="H70" s="71">
        <v>1504.69</v>
      </c>
      <c r="I70" s="71">
        <v>1608.42</v>
      </c>
      <c r="J70" s="71">
        <v>1604.02</v>
      </c>
      <c r="K70" s="71">
        <v>1637.16</v>
      </c>
      <c r="L70" s="71">
        <v>1650.9</v>
      </c>
      <c r="M70" s="71">
        <v>1623.72</v>
      </c>
      <c r="N70" s="71">
        <v>1650.84</v>
      </c>
      <c r="O70" s="71">
        <v>1697.98</v>
      </c>
      <c r="P70" s="71">
        <v>1723.69</v>
      </c>
      <c r="Q70" s="71">
        <v>1811.03</v>
      </c>
      <c r="R70" s="71">
        <v>1835.12</v>
      </c>
      <c r="S70" s="71">
        <v>1790.7</v>
      </c>
      <c r="T70" s="71">
        <v>1826.43</v>
      </c>
      <c r="U70" s="71">
        <v>1813.11</v>
      </c>
      <c r="V70" s="16"/>
      <c r="AB70" s="56"/>
      <c r="AC70" s="57"/>
      <c r="AD70" s="18"/>
      <c r="AE70" s="18"/>
      <c r="AI70" s="13"/>
    </row>
    <row r="71" spans="1:35" s="17" customFormat="1" ht="36" customHeight="1" x14ac:dyDescent="0.25">
      <c r="A71" s="16"/>
      <c r="B71" s="175" t="s">
        <v>77</v>
      </c>
      <c r="C71" s="175"/>
      <c r="D71" s="103">
        <v>1391.74</v>
      </c>
      <c r="E71" s="103">
        <v>1456.96</v>
      </c>
      <c r="F71" s="71">
        <v>1519.06</v>
      </c>
      <c r="G71" s="71">
        <v>1576.87</v>
      </c>
      <c r="H71" s="71">
        <v>1543.69</v>
      </c>
      <c r="I71" s="71">
        <v>1712.02</v>
      </c>
      <c r="J71" s="71">
        <v>1771.69</v>
      </c>
      <c r="K71" s="71">
        <v>1808.44</v>
      </c>
      <c r="L71" s="71">
        <v>1840.05</v>
      </c>
      <c r="M71" s="71">
        <v>1870.24</v>
      </c>
      <c r="N71" s="71">
        <v>1890.44</v>
      </c>
      <c r="O71" s="71">
        <v>1934.63</v>
      </c>
      <c r="P71" s="71">
        <v>2018.37</v>
      </c>
      <c r="Q71" s="71">
        <v>2108.02</v>
      </c>
      <c r="R71" s="71">
        <v>2157.62</v>
      </c>
      <c r="S71" s="71">
        <v>2120.88</v>
      </c>
      <c r="T71" s="71">
        <v>2273.7199999999998</v>
      </c>
      <c r="U71" s="71">
        <v>2227.71</v>
      </c>
      <c r="V71" s="16"/>
      <c r="AB71" s="56"/>
      <c r="AC71" s="57"/>
      <c r="AD71" s="18"/>
      <c r="AE71" s="18"/>
      <c r="AI71" s="13"/>
    </row>
    <row r="72" spans="1:35" s="17" customFormat="1" ht="36" customHeight="1" x14ac:dyDescent="0.25">
      <c r="A72" s="25"/>
      <c r="B72" s="178" t="s">
        <v>78</v>
      </c>
      <c r="C72" s="178"/>
      <c r="D72" s="104">
        <v>2862.8</v>
      </c>
      <c r="E72" s="104">
        <v>2930.84</v>
      </c>
      <c r="F72" s="75">
        <v>3049.5</v>
      </c>
      <c r="G72" s="75">
        <v>3125.85</v>
      </c>
      <c r="H72" s="75">
        <v>3048.38</v>
      </c>
      <c r="I72" s="75">
        <v>3320.44</v>
      </c>
      <c r="J72" s="75">
        <v>3375.71</v>
      </c>
      <c r="K72" s="75">
        <v>3445.61</v>
      </c>
      <c r="L72" s="75">
        <v>3490.96</v>
      </c>
      <c r="M72" s="75">
        <v>3493.95</v>
      </c>
      <c r="N72" s="75">
        <v>3541.28</v>
      </c>
      <c r="O72" s="75">
        <v>3632.61</v>
      </c>
      <c r="P72" s="75">
        <v>3742.06</v>
      </c>
      <c r="Q72" s="75">
        <v>3919.06</v>
      </c>
      <c r="R72" s="75">
        <v>3992.74</v>
      </c>
      <c r="S72" s="75">
        <v>3911.57</v>
      </c>
      <c r="T72" s="75">
        <v>4100.1499999999996</v>
      </c>
      <c r="U72" s="75">
        <v>4040.82</v>
      </c>
      <c r="V72" s="25"/>
      <c r="AB72" s="56"/>
      <c r="AC72" s="57"/>
      <c r="AD72" s="18"/>
      <c r="AE72" s="18"/>
      <c r="AI72" s="13"/>
    </row>
    <row r="74" spans="1:35" ht="18.75" customHeight="1" x14ac:dyDescent="0.2">
      <c r="A74" s="162" t="s">
        <v>94</v>
      </c>
      <c r="B74" s="162"/>
      <c r="C74" s="162"/>
      <c r="D74" s="162"/>
      <c r="E74" s="162"/>
      <c r="F74" s="162"/>
      <c r="G74" s="162"/>
      <c r="H74" s="162"/>
      <c r="I74" s="162"/>
      <c r="J74" s="162"/>
      <c r="K74" s="162"/>
      <c r="L74" s="162"/>
      <c r="M74" s="162"/>
      <c r="N74" s="162"/>
      <c r="O74" s="162"/>
      <c r="AB74" s="59"/>
    </row>
    <row r="75" spans="1:35" ht="15" customHeight="1" x14ac:dyDescent="0.2">
      <c r="A75" s="50"/>
      <c r="B75" s="50"/>
      <c r="C75" s="50"/>
      <c r="D75" s="50"/>
      <c r="E75" s="50"/>
      <c r="F75" s="50"/>
      <c r="G75" s="50"/>
      <c r="H75" s="50"/>
      <c r="I75" s="50"/>
      <c r="J75" s="50"/>
      <c r="K75" s="50"/>
      <c r="L75" s="50"/>
      <c r="M75" s="50"/>
      <c r="N75" s="50"/>
      <c r="O75" s="50"/>
    </row>
  </sheetData>
  <mergeCells count="12">
    <mergeCell ref="B43:C43"/>
    <mergeCell ref="X3:Y3"/>
    <mergeCell ref="B3:C3"/>
    <mergeCell ref="B8:C8"/>
    <mergeCell ref="B4:C4"/>
    <mergeCell ref="B35:C35"/>
    <mergeCell ref="B17:C17"/>
    <mergeCell ref="B71:C71"/>
    <mergeCell ref="B72:C72"/>
    <mergeCell ref="B59:C59"/>
    <mergeCell ref="B51:C51"/>
    <mergeCell ref="B70:C70"/>
  </mergeCells>
  <hyperlinks>
    <hyperlink ref="X3" location="Índice!A1" display="Volver al índice" xr:uid="{00000000-0004-0000-0600-000000000000}"/>
  </hyperlinks>
  <pageMargins left="0.7" right="0.7" top="0.75" bottom="0.75" header="0.3" footer="0.3"/>
  <pageSetup paperSize="9" scale="23"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8">
    <tabColor rgb="FFFF8200"/>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652.15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267</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513.60107475000007</v>
      </c>
      <c r="E4" s="66">
        <v>532.11961440000005</v>
      </c>
      <c r="F4" s="66">
        <v>555.52226758000006</v>
      </c>
      <c r="G4" s="66">
        <v>572.30277531000002</v>
      </c>
      <c r="H4" s="66">
        <v>557.66038001000004</v>
      </c>
      <c r="I4" s="66">
        <v>606.55810972999996</v>
      </c>
      <c r="J4" s="66">
        <v>613.88224582999999</v>
      </c>
      <c r="K4" s="66">
        <v>634.29539460000012</v>
      </c>
      <c r="L4" s="66">
        <v>666.87599264999994</v>
      </c>
      <c r="M4" s="66">
        <v>668.08334968000008</v>
      </c>
      <c r="N4" s="66">
        <v>665.68609362999996</v>
      </c>
      <c r="O4" s="66">
        <v>654.50231565000013</v>
      </c>
      <c r="P4" s="66">
        <v>654.77972322999995</v>
      </c>
      <c r="Q4" s="66">
        <v>635.54680543999996</v>
      </c>
      <c r="R4" s="66">
        <v>641.44856932000005</v>
      </c>
      <c r="S4" s="66">
        <v>600.83133844000008</v>
      </c>
      <c r="T4" s="66">
        <v>633.84152685999993</v>
      </c>
      <c r="U4" s="66">
        <v>652.14812720999998</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228.28380685999997</v>
      </c>
      <c r="E5" s="74">
        <v>234.97592286999998</v>
      </c>
      <c r="F5" s="74">
        <v>247.76298271000002</v>
      </c>
      <c r="G5" s="74">
        <v>251.95630301</v>
      </c>
      <c r="H5" s="74">
        <v>244.24610624999997</v>
      </c>
      <c r="I5" s="74">
        <v>267.72178345999998</v>
      </c>
      <c r="J5" s="74">
        <v>268.66170112000003</v>
      </c>
      <c r="K5" s="74">
        <v>276.07152279000002</v>
      </c>
      <c r="L5" s="74">
        <v>293.08338040999996</v>
      </c>
      <c r="M5" s="74">
        <v>290.81521991</v>
      </c>
      <c r="N5" s="74">
        <v>281.97809618999997</v>
      </c>
      <c r="O5" s="74">
        <v>274.02902355000003</v>
      </c>
      <c r="P5" s="74">
        <v>269.96810254999997</v>
      </c>
      <c r="Q5" s="74">
        <v>249.46002340999996</v>
      </c>
      <c r="R5" s="74">
        <v>251.72998667999997</v>
      </c>
      <c r="S5" s="74">
        <v>224.26595459000004</v>
      </c>
      <c r="T5" s="74">
        <v>249.67669467999997</v>
      </c>
      <c r="U5" s="74">
        <v>257.98469854000007</v>
      </c>
      <c r="V5" s="74">
        <v>39.559217879487321</v>
      </c>
      <c r="AD5" s="113"/>
      <c r="AE5" s="113"/>
      <c r="AO5" s="114" t="s">
        <v>320</v>
      </c>
      <c r="AP5" s="115">
        <f t="shared" ref="AP5:BF5" si="0">+E4/D4-1</f>
        <v>3.6056271219864655E-2</v>
      </c>
      <c r="AQ5" s="115">
        <f t="shared" si="0"/>
        <v>4.3980061149198724E-2</v>
      </c>
      <c r="AR5" s="115">
        <f t="shared" si="0"/>
        <v>3.020672385123313E-2</v>
      </c>
      <c r="AS5" s="115">
        <f t="shared" si="0"/>
        <v>-2.5585050311993651E-2</v>
      </c>
      <c r="AT5" s="115">
        <f t="shared" si="0"/>
        <v>8.7683707634246932E-2</v>
      </c>
      <c r="AU5" s="115">
        <f t="shared" si="0"/>
        <v>1.2074912498095669E-2</v>
      </c>
      <c r="AV5" s="115">
        <f t="shared" si="0"/>
        <v>3.3252547876507776E-2</v>
      </c>
      <c r="AW5" s="115">
        <f t="shared" si="0"/>
        <v>5.1365023815986843E-2</v>
      </c>
      <c r="AX5" s="115">
        <f t="shared" si="0"/>
        <v>1.810467078298128E-3</v>
      </c>
      <c r="AY5" s="115">
        <f t="shared" si="0"/>
        <v>-3.5882589367753903E-3</v>
      </c>
      <c r="AZ5" s="115">
        <f t="shared" si="0"/>
        <v>-1.6800377966459279E-2</v>
      </c>
      <c r="BA5" s="115">
        <f t="shared" si="0"/>
        <v>4.238450703177854E-4</v>
      </c>
      <c r="BB5" s="115">
        <f t="shared" si="0"/>
        <v>-2.9373111456666434E-2</v>
      </c>
      <c r="BC5" s="115">
        <f t="shared" si="0"/>
        <v>9.286119967063966E-3</v>
      </c>
      <c r="BD5" s="115">
        <f t="shared" si="0"/>
        <v>-6.3321102926550021E-2</v>
      </c>
      <c r="BE5" s="115">
        <f t="shared" si="0"/>
        <v>5.4940856623270751E-2</v>
      </c>
      <c r="BF5" s="115">
        <f t="shared" si="0"/>
        <v>2.8881983231186403E-2</v>
      </c>
    </row>
    <row r="6" spans="1:58" s="105" customFormat="1" ht="22.5" customHeight="1" x14ac:dyDescent="0.25">
      <c r="B6" s="111"/>
      <c r="C6" s="72" t="s">
        <v>0</v>
      </c>
      <c r="D6" s="74">
        <v>105.00646663000001</v>
      </c>
      <c r="E6" s="74">
        <v>109.19875321000001</v>
      </c>
      <c r="F6" s="74">
        <v>110.03040155000002</v>
      </c>
      <c r="G6" s="74">
        <v>112.97277026</v>
      </c>
      <c r="H6" s="74">
        <v>109.50603086</v>
      </c>
      <c r="I6" s="74">
        <v>123.42419308999999</v>
      </c>
      <c r="J6" s="74">
        <v>125.46339442</v>
      </c>
      <c r="K6" s="74">
        <v>134.11703317000001</v>
      </c>
      <c r="L6" s="74">
        <v>140.59511896999999</v>
      </c>
      <c r="M6" s="74">
        <v>145.62249084000001</v>
      </c>
      <c r="N6" s="74">
        <v>145.56944271</v>
      </c>
      <c r="O6" s="74">
        <v>140.10253774</v>
      </c>
      <c r="P6" s="74">
        <v>141.34868793999999</v>
      </c>
      <c r="Q6" s="74">
        <v>137.30579287</v>
      </c>
      <c r="R6" s="74">
        <v>135.86016128000003</v>
      </c>
      <c r="S6" s="74">
        <v>122.63990506</v>
      </c>
      <c r="T6" s="74">
        <v>132.61634866</v>
      </c>
      <c r="U6" s="74">
        <v>123.42189403000002</v>
      </c>
      <c r="V6" s="74">
        <v>18.925438697189819</v>
      </c>
      <c r="AI6" s="23"/>
      <c r="AO6" s="114" t="s">
        <v>319</v>
      </c>
      <c r="AP6" s="115">
        <f t="shared" ref="AP6:BF6" si="1">+E64/D64-1</f>
        <v>2.6298642858713306E-2</v>
      </c>
      <c r="AQ6" s="115">
        <f t="shared" si="1"/>
        <v>3.6470207566848378E-2</v>
      </c>
      <c r="AR6" s="115">
        <f t="shared" si="1"/>
        <v>3.6877360893521338E-2</v>
      </c>
      <c r="AS6" s="115">
        <f t="shared" si="1"/>
        <v>-2.6646140309732114E-2</v>
      </c>
      <c r="AT6" s="115">
        <f t="shared" si="1"/>
        <v>8.4591156469824957E-2</v>
      </c>
      <c r="AU6" s="115">
        <f t="shared" si="1"/>
        <v>4.1969732484308908E-2</v>
      </c>
      <c r="AV6" s="115">
        <f t="shared" si="1"/>
        <v>4.7236740672084609E-2</v>
      </c>
      <c r="AW6" s="115">
        <f t="shared" si="1"/>
        <v>4.2634239312177691E-2</v>
      </c>
      <c r="AX6" s="115">
        <f t="shared" si="1"/>
        <v>1.7432357528200271E-2</v>
      </c>
      <c r="AY6" s="115">
        <f t="shared" si="1"/>
        <v>-1.2906959425507014E-2</v>
      </c>
      <c r="AZ6" s="115">
        <f t="shared" si="1"/>
        <v>-3.0769490700989E-2</v>
      </c>
      <c r="BA6" s="115">
        <f t="shared" si="1"/>
        <v>-1.6188908263537027E-2</v>
      </c>
      <c r="BB6" s="115">
        <f t="shared" si="1"/>
        <v>-2.3873894372157589E-2</v>
      </c>
      <c r="BC6" s="115">
        <f t="shared" si="1"/>
        <v>-1.6260354692652856E-2</v>
      </c>
      <c r="BD6" s="115">
        <f t="shared" si="1"/>
        <v>-0.10323220555455537</v>
      </c>
      <c r="BE6" s="115">
        <f t="shared" si="1"/>
        <v>9.7832965215330914E-2</v>
      </c>
      <c r="BF6" s="115">
        <f t="shared" si="1"/>
        <v>3.0828269848766077E-3</v>
      </c>
    </row>
    <row r="7" spans="1:58" s="23" customFormat="1" ht="22.5" customHeight="1" x14ac:dyDescent="0.25">
      <c r="B7" s="72"/>
      <c r="C7" s="72" t="s">
        <v>5</v>
      </c>
      <c r="D7" s="74">
        <v>21.239037299999996</v>
      </c>
      <c r="E7" s="74">
        <v>21.618330729999997</v>
      </c>
      <c r="F7" s="74">
        <v>22.753380549999996</v>
      </c>
      <c r="G7" s="74">
        <v>24.413976850000005</v>
      </c>
      <c r="H7" s="74">
        <v>20.705177200000001</v>
      </c>
      <c r="I7" s="74">
        <v>25.550897509999999</v>
      </c>
      <c r="J7" s="74">
        <v>28.32973196</v>
      </c>
      <c r="K7" s="74">
        <v>28.155137119999996</v>
      </c>
      <c r="L7" s="74">
        <v>31.984092430000004</v>
      </c>
      <c r="M7" s="74">
        <v>33.071698519999998</v>
      </c>
      <c r="N7" s="74">
        <v>34.136015560000004</v>
      </c>
      <c r="O7" s="74">
        <v>32.57862111</v>
      </c>
      <c r="P7" s="74">
        <v>32.040973730000005</v>
      </c>
      <c r="Q7" s="74">
        <v>31.302408579999998</v>
      </c>
      <c r="R7" s="74">
        <v>32.106021119999994</v>
      </c>
      <c r="S7" s="74">
        <v>28.652614960000001</v>
      </c>
      <c r="T7" s="74">
        <v>30.516127170000004</v>
      </c>
      <c r="U7" s="74">
        <v>24.399591140000002</v>
      </c>
      <c r="V7" s="74">
        <v>3.7414185707142305</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4.3594171700000004</v>
      </c>
      <c r="E8" s="74">
        <v>5.588695669999999</v>
      </c>
      <c r="F8" s="74">
        <v>5.0992776000000006</v>
      </c>
      <c r="G8" s="74">
        <v>5.5506472000000002</v>
      </c>
      <c r="H8" s="74">
        <v>5.5037381100000005</v>
      </c>
      <c r="I8" s="74">
        <v>5.6535865699999999</v>
      </c>
      <c r="J8" s="74">
        <v>5.7411501799999991</v>
      </c>
      <c r="K8" s="74">
        <v>5.8461743999999998</v>
      </c>
      <c r="L8" s="74">
        <v>5.6439441400000021</v>
      </c>
      <c r="M8" s="74">
        <v>5.4445805500000013</v>
      </c>
      <c r="N8" s="74">
        <v>5.6741744400000016</v>
      </c>
      <c r="O8" s="74">
        <v>6.2933742999999982</v>
      </c>
      <c r="P8" s="74">
        <v>5.6949731400000001</v>
      </c>
      <c r="Q8" s="74">
        <v>5.8832854699999988</v>
      </c>
      <c r="R8" s="74">
        <v>6.4127271499999994</v>
      </c>
      <c r="S8" s="74">
        <v>6.4524872799999997</v>
      </c>
      <c r="T8" s="74">
        <v>6.6666652900000001</v>
      </c>
      <c r="U8" s="74">
        <v>5.8761643399999999</v>
      </c>
      <c r="V8" s="74">
        <v>0.90104749133287021</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53.314612700000005</v>
      </c>
      <c r="E9" s="74">
        <v>55.709122399999998</v>
      </c>
      <c r="F9" s="74">
        <v>57.588850030000003</v>
      </c>
      <c r="G9" s="74">
        <v>57.960028350000002</v>
      </c>
      <c r="H9" s="74">
        <v>59.423325349999999</v>
      </c>
      <c r="I9" s="74">
        <v>59.61798563</v>
      </c>
      <c r="J9" s="74">
        <v>63.321736999999992</v>
      </c>
      <c r="K9" s="74">
        <v>62.030825170000007</v>
      </c>
      <c r="L9" s="74">
        <v>60.796963460000001</v>
      </c>
      <c r="M9" s="74">
        <v>57.283375499999998</v>
      </c>
      <c r="N9" s="74">
        <v>57.353325509999998</v>
      </c>
      <c r="O9" s="74">
        <v>58.886934960000005</v>
      </c>
      <c r="P9" s="74">
        <v>59.793778799999998</v>
      </c>
      <c r="Q9" s="74">
        <v>61.30074458</v>
      </c>
      <c r="R9" s="74">
        <v>59.605490260000003</v>
      </c>
      <c r="S9" s="74">
        <v>59.526262329999994</v>
      </c>
      <c r="T9" s="74">
        <v>57.081115930000003</v>
      </c>
      <c r="U9" s="74">
        <v>65.144557580000011</v>
      </c>
      <c r="V9" s="74">
        <v>9.9892271191055091</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98.766953410000013</v>
      </c>
      <c r="E10" s="74">
        <v>102.15556619</v>
      </c>
      <c r="F10" s="74">
        <v>108.97445372999999</v>
      </c>
      <c r="G10" s="74">
        <v>116.09055579999999</v>
      </c>
      <c r="H10" s="74">
        <v>114.49993984</v>
      </c>
      <c r="I10" s="74">
        <v>120.97492698000001</v>
      </c>
      <c r="J10" s="74">
        <v>118.54572911000001</v>
      </c>
      <c r="K10" s="74">
        <v>123.55055599000001</v>
      </c>
      <c r="L10" s="74">
        <v>129.80310345999999</v>
      </c>
      <c r="M10" s="74">
        <v>130.06993343000002</v>
      </c>
      <c r="N10" s="74">
        <v>133.92015645000001</v>
      </c>
      <c r="O10" s="74">
        <v>133.96553712000002</v>
      </c>
      <c r="P10" s="74">
        <v>136.03879526</v>
      </c>
      <c r="Q10" s="74">
        <v>138.92528974999999</v>
      </c>
      <c r="R10" s="74">
        <v>142.36748784</v>
      </c>
      <c r="S10" s="74">
        <v>144.31155043000001</v>
      </c>
      <c r="T10" s="74">
        <v>139.47030102000002</v>
      </c>
      <c r="U10" s="74">
        <v>155.71006997000001</v>
      </c>
      <c r="V10" s="74">
        <v>23.876488097290725</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4.8001329999999995E-2</v>
      </c>
      <c r="E11" s="74">
        <v>6.7956000000000003E-2</v>
      </c>
      <c r="F11" s="74">
        <v>9.8421319999999979E-2</v>
      </c>
      <c r="G11" s="74">
        <v>0.11250248</v>
      </c>
      <c r="H11" s="74">
        <v>0.17503900999999999</v>
      </c>
      <c r="I11" s="74">
        <v>0.28547772000000005</v>
      </c>
      <c r="J11" s="74">
        <v>0.36254765</v>
      </c>
      <c r="K11" s="74">
        <v>0.69565480000000002</v>
      </c>
      <c r="L11" s="74">
        <v>0.91420599999999985</v>
      </c>
      <c r="M11" s="74">
        <v>1.6308959199999997</v>
      </c>
      <c r="N11" s="74">
        <v>2.8678485400000002</v>
      </c>
      <c r="O11" s="74">
        <v>4.2468948300000005</v>
      </c>
      <c r="P11" s="74">
        <v>5.4071613300000001</v>
      </c>
      <c r="Q11" s="74">
        <v>6.7034751100000003</v>
      </c>
      <c r="R11" s="74">
        <v>8.3219303599999996</v>
      </c>
      <c r="S11" s="74">
        <v>9.4838886500000008</v>
      </c>
      <c r="T11" s="74">
        <v>12.228195200000002</v>
      </c>
      <c r="U11" s="74">
        <v>14.982423939999997</v>
      </c>
      <c r="V11" s="74">
        <v>2.2973958392086993</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2.5827793500000666</v>
      </c>
      <c r="E12" s="70">
        <v>2.8052673300001061</v>
      </c>
      <c r="F12" s="70">
        <v>3.2145000900000014</v>
      </c>
      <c r="G12" s="70">
        <v>3.2459913600000618</v>
      </c>
      <c r="H12" s="70">
        <v>3.601023390000023</v>
      </c>
      <c r="I12" s="70">
        <v>3.3292587699999103</v>
      </c>
      <c r="J12" s="70">
        <v>3.4562543900000264</v>
      </c>
      <c r="K12" s="70">
        <v>3.8284911599999987</v>
      </c>
      <c r="L12" s="70">
        <v>4.0551837799998793</v>
      </c>
      <c r="M12" s="70">
        <v>4.1451550100001668</v>
      </c>
      <c r="N12" s="70">
        <v>4.1870342299999947</v>
      </c>
      <c r="O12" s="70">
        <v>4.3993920400000661</v>
      </c>
      <c r="P12" s="70">
        <v>4.4872504799999433</v>
      </c>
      <c r="Q12" s="70">
        <v>4.6657856699999911</v>
      </c>
      <c r="R12" s="70">
        <v>5.0447646300000315</v>
      </c>
      <c r="S12" s="70">
        <v>5.4986751400000458</v>
      </c>
      <c r="T12" s="70">
        <v>5.5860789099999693</v>
      </c>
      <c r="U12" s="70">
        <v>4.6287276699998756</v>
      </c>
      <c r="V12" s="70">
        <v>0.70976630567082288</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389.00933352999999</v>
      </c>
      <c r="E13" s="71">
        <v>400.17036587000001</v>
      </c>
      <c r="F13" s="71">
        <v>415.43012813999997</v>
      </c>
      <c r="G13" s="71">
        <v>425.49960448000002</v>
      </c>
      <c r="H13" s="71">
        <v>418.10116682999995</v>
      </c>
      <c r="I13" s="71">
        <v>452.35062289999996</v>
      </c>
      <c r="J13" s="71">
        <v>468.24749641000005</v>
      </c>
      <c r="K13" s="71">
        <v>479.88472294000007</v>
      </c>
      <c r="L13" s="71">
        <v>493.06854155999997</v>
      </c>
      <c r="M13" s="71">
        <v>492.82304543999993</v>
      </c>
      <c r="N13" s="71">
        <v>487.38641770999999</v>
      </c>
      <c r="O13" s="71">
        <v>483.51195868000002</v>
      </c>
      <c r="P13" s="71">
        <v>486.40448765999997</v>
      </c>
      <c r="Q13" s="71">
        <v>483.06411397999995</v>
      </c>
      <c r="R13" s="71">
        <v>482.27996437999997</v>
      </c>
      <c r="S13" s="71">
        <v>454.36611835000008</v>
      </c>
      <c r="T13" s="71">
        <v>483.40591131999997</v>
      </c>
      <c r="U13" s="71">
        <v>513.82869715000004</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177.51860681999997</v>
      </c>
      <c r="E14" s="74">
        <v>182.57139496000002</v>
      </c>
      <c r="F14" s="74">
        <v>191.68971316</v>
      </c>
      <c r="G14" s="74">
        <v>194.58930512999996</v>
      </c>
      <c r="H14" s="74">
        <v>191.47905244000003</v>
      </c>
      <c r="I14" s="74">
        <v>208.50756683999998</v>
      </c>
      <c r="J14" s="74">
        <v>217.66693253999998</v>
      </c>
      <c r="K14" s="74">
        <v>227.71481918000003</v>
      </c>
      <c r="L14" s="74">
        <v>232.74157854000003</v>
      </c>
      <c r="M14" s="74">
        <v>232.99748627000002</v>
      </c>
      <c r="N14" s="74">
        <v>223.99162963999999</v>
      </c>
      <c r="O14" s="74">
        <v>223.70556808999996</v>
      </c>
      <c r="P14" s="74">
        <v>224.89897153999999</v>
      </c>
      <c r="Q14" s="74">
        <v>218.12713882</v>
      </c>
      <c r="R14" s="74">
        <v>219.83219605000002</v>
      </c>
      <c r="S14" s="74">
        <v>198.16599027000001</v>
      </c>
      <c r="T14" s="74">
        <v>221.42916004</v>
      </c>
      <c r="U14" s="74">
        <v>237.46953910999997</v>
      </c>
      <c r="V14" s="74">
        <v>46.215701930847274</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57.028561219999993</v>
      </c>
      <c r="E15" s="74">
        <v>57.916813939999997</v>
      </c>
      <c r="F15" s="74">
        <v>56.086810130000003</v>
      </c>
      <c r="G15" s="74">
        <v>56.719842880000002</v>
      </c>
      <c r="H15" s="74">
        <v>54.469183100000002</v>
      </c>
      <c r="I15" s="74">
        <v>60.202132979999988</v>
      </c>
      <c r="J15" s="74">
        <v>61.773177729999993</v>
      </c>
      <c r="K15" s="74">
        <v>61.112384909999989</v>
      </c>
      <c r="L15" s="74">
        <v>61.381699689999991</v>
      </c>
      <c r="M15" s="74">
        <v>60.223645329999997</v>
      </c>
      <c r="N15" s="74">
        <v>60.247390660000001</v>
      </c>
      <c r="O15" s="74">
        <v>57.977921350000003</v>
      </c>
      <c r="P15" s="74">
        <v>56.856031120000004</v>
      </c>
      <c r="Q15" s="74">
        <v>58.20117110999999</v>
      </c>
      <c r="R15" s="74">
        <v>54.976814839999989</v>
      </c>
      <c r="S15" s="74">
        <v>48.683791019999994</v>
      </c>
      <c r="T15" s="74">
        <v>50.597311679999997</v>
      </c>
      <c r="U15" s="74">
        <v>51.838502939999998</v>
      </c>
      <c r="V15" s="74">
        <v>10.088674149094281</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13.917377630000001</v>
      </c>
      <c r="E16" s="74">
        <v>13.574697820000001</v>
      </c>
      <c r="F16" s="74">
        <v>14.31266134</v>
      </c>
      <c r="G16" s="74">
        <v>14.527709280000003</v>
      </c>
      <c r="H16" s="74">
        <v>12.004340089999999</v>
      </c>
      <c r="I16" s="74">
        <v>15.301473870000001</v>
      </c>
      <c r="J16" s="74">
        <v>17.871316650000001</v>
      </c>
      <c r="K16" s="74">
        <v>16.234978820000002</v>
      </c>
      <c r="L16" s="74">
        <v>16.759706649999998</v>
      </c>
      <c r="M16" s="74">
        <v>16.989613469999998</v>
      </c>
      <c r="N16" s="74">
        <v>16.620371399999996</v>
      </c>
      <c r="O16" s="74">
        <v>14.744781039999999</v>
      </c>
      <c r="P16" s="74">
        <v>16.211982989999999</v>
      </c>
      <c r="Q16" s="74">
        <v>16.59841947</v>
      </c>
      <c r="R16" s="74">
        <v>14.931358630000002</v>
      </c>
      <c r="S16" s="74">
        <v>14.450090880000001</v>
      </c>
      <c r="T16" s="74">
        <v>16.307039170000003</v>
      </c>
      <c r="U16" s="74">
        <v>14.735567959999999</v>
      </c>
      <c r="V16" s="74">
        <v>2.8677977780790047</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62.916499630000004</v>
      </c>
      <c r="E17" s="74">
        <v>66.033056899999991</v>
      </c>
      <c r="F17" s="74">
        <v>69.08051703000001</v>
      </c>
      <c r="G17" s="74">
        <v>71.38151526</v>
      </c>
      <c r="H17" s="74">
        <v>71.880203789999996</v>
      </c>
      <c r="I17" s="74">
        <v>75.744664659999998</v>
      </c>
      <c r="J17" s="74">
        <v>79.212292440000013</v>
      </c>
      <c r="K17" s="74">
        <v>82.20625901999999</v>
      </c>
      <c r="L17" s="74">
        <v>85.949441160000006</v>
      </c>
      <c r="M17" s="74">
        <v>86.338747220000016</v>
      </c>
      <c r="N17" s="74">
        <v>87.793373439999982</v>
      </c>
      <c r="O17" s="74">
        <v>87.849952169999995</v>
      </c>
      <c r="P17" s="74">
        <v>88.257308219999999</v>
      </c>
      <c r="Q17" s="74">
        <v>89.490191789999997</v>
      </c>
      <c r="R17" s="74">
        <v>89.763125150000008</v>
      </c>
      <c r="S17" s="74">
        <v>88.050360229999995</v>
      </c>
      <c r="T17" s="74">
        <v>92.140129979999998</v>
      </c>
      <c r="U17" s="74">
        <v>93.934180040000001</v>
      </c>
      <c r="V17" s="74">
        <v>18.281224960967517</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0.16444822999999997</v>
      </c>
      <c r="E18" s="74">
        <v>0.18083334000000001</v>
      </c>
      <c r="F18" s="74">
        <v>0.15014110999999997</v>
      </c>
      <c r="G18" s="74">
        <v>0.24859508</v>
      </c>
      <c r="H18" s="74">
        <v>0.32693788000000001</v>
      </c>
      <c r="I18" s="74">
        <v>0.38490677000000001</v>
      </c>
      <c r="J18" s="74">
        <v>0.43869579000000003</v>
      </c>
      <c r="K18" s="74">
        <v>0.52210221000000012</v>
      </c>
      <c r="L18" s="74">
        <v>0.58503919000000004</v>
      </c>
      <c r="M18" s="74">
        <v>0.66464789999999996</v>
      </c>
      <c r="N18" s="74">
        <v>0.76439165000000009</v>
      </c>
      <c r="O18" s="74">
        <v>0.85006714999999988</v>
      </c>
      <c r="P18" s="74">
        <v>0.92706823000000016</v>
      </c>
      <c r="Q18" s="74">
        <v>1.0057528199999999</v>
      </c>
      <c r="R18" s="74">
        <v>1.0893503999999998</v>
      </c>
      <c r="S18" s="74">
        <v>1.1696751300000001</v>
      </c>
      <c r="T18" s="74">
        <v>1.2577108099999998</v>
      </c>
      <c r="U18" s="74">
        <v>1.3526733</v>
      </c>
      <c r="V18" s="74">
        <v>0.26325374730970291</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77.463840009999984</v>
      </c>
      <c r="E19" s="74">
        <v>79.893568909999985</v>
      </c>
      <c r="F19" s="74">
        <v>84.11028537</v>
      </c>
      <c r="G19" s="74">
        <v>88.032636849999989</v>
      </c>
      <c r="H19" s="74">
        <v>87.94144953</v>
      </c>
      <c r="I19" s="74">
        <v>92.209877759999998</v>
      </c>
      <c r="J19" s="74">
        <v>91.285081259999998</v>
      </c>
      <c r="K19" s="74">
        <v>92.094178790000001</v>
      </c>
      <c r="L19" s="74">
        <v>95.651076340000003</v>
      </c>
      <c r="M19" s="74">
        <v>95.608905250000007</v>
      </c>
      <c r="N19" s="74">
        <v>97.969260919999996</v>
      </c>
      <c r="O19" s="74">
        <v>98.383668880000002</v>
      </c>
      <c r="P19" s="74">
        <v>99.253125559999987</v>
      </c>
      <c r="Q19" s="74">
        <v>99.641439950000006</v>
      </c>
      <c r="R19" s="74">
        <v>101.68711931</v>
      </c>
      <c r="S19" s="74">
        <v>103.84621082000001</v>
      </c>
      <c r="T19" s="74">
        <v>101.67455962000001</v>
      </c>
      <c r="U19" s="74">
        <v>114.49823379999999</v>
      </c>
      <c r="V19" s="74">
        <v>22.283347433702204</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77.997387990000007</v>
      </c>
      <c r="E20" s="71">
        <v>81.76383091999999</v>
      </c>
      <c r="F20" s="71">
        <v>85.729859720000007</v>
      </c>
      <c r="G20" s="71">
        <v>89.015095700000003</v>
      </c>
      <c r="H20" s="71">
        <v>89.57653058999999</v>
      </c>
      <c r="I20" s="71">
        <v>94.640573490000008</v>
      </c>
      <c r="J20" s="71">
        <v>98.270007270000008</v>
      </c>
      <c r="K20" s="71">
        <v>102.30160600000002</v>
      </c>
      <c r="L20" s="71">
        <v>106.26017578000001</v>
      </c>
      <c r="M20" s="71">
        <v>105.80081288999999</v>
      </c>
      <c r="N20" s="71">
        <v>109.28642262999999</v>
      </c>
      <c r="O20" s="71">
        <v>109.5090052</v>
      </c>
      <c r="P20" s="71">
        <v>110.08038643000002</v>
      </c>
      <c r="Q20" s="71">
        <v>111.69801095000001</v>
      </c>
      <c r="R20" s="71">
        <v>111.86796751999999</v>
      </c>
      <c r="S20" s="71">
        <v>109.53760071999999</v>
      </c>
      <c r="T20" s="71">
        <v>115.05737536999999</v>
      </c>
      <c r="U20" s="71">
        <v>116.98378954000002</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7.9088792999999997</v>
      </c>
      <c r="E21" s="74">
        <v>8.3907308500000006</v>
      </c>
      <c r="F21" s="74">
        <v>9.7620912000000004</v>
      </c>
      <c r="G21" s="74">
        <v>10.48410436</v>
      </c>
      <c r="H21" s="74">
        <v>9.8960090300000001</v>
      </c>
      <c r="I21" s="74">
        <v>10.436505870000001</v>
      </c>
      <c r="J21" s="74">
        <v>10.56631672</v>
      </c>
      <c r="K21" s="74">
        <v>11.20212742</v>
      </c>
      <c r="L21" s="74">
        <v>11.644319199999998</v>
      </c>
      <c r="M21" s="74">
        <v>12.108911209999999</v>
      </c>
      <c r="N21" s="74">
        <v>12.260547770000001</v>
      </c>
      <c r="O21" s="74">
        <v>10.6877336</v>
      </c>
      <c r="P21" s="74">
        <v>8.8500919200000006</v>
      </c>
      <c r="Q21" s="74">
        <v>8.1606485000000006</v>
      </c>
      <c r="R21" s="74">
        <v>7.4936444899999994</v>
      </c>
      <c r="S21" s="74">
        <v>6.0011949500000012</v>
      </c>
      <c r="T21" s="74">
        <v>7.3471388700000002</v>
      </c>
      <c r="U21" s="74">
        <v>5.6748616299999988</v>
      </c>
      <c r="V21" s="74">
        <v>4.8509811934751914</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11.084294660000001</v>
      </c>
      <c r="E22" s="74">
        <v>11.110245670000001</v>
      </c>
      <c r="F22" s="74">
        <v>11.166061170000003</v>
      </c>
      <c r="G22" s="74">
        <v>12.712440519999999</v>
      </c>
      <c r="H22" s="74">
        <v>12.024129199999997</v>
      </c>
      <c r="I22" s="74">
        <v>15.05918666</v>
      </c>
      <c r="J22" s="74">
        <v>14.213213099999999</v>
      </c>
      <c r="K22" s="74">
        <v>17.300341230000001</v>
      </c>
      <c r="L22" s="74">
        <v>20.028411289999994</v>
      </c>
      <c r="M22" s="74">
        <v>21.382283109999996</v>
      </c>
      <c r="N22" s="74">
        <v>22.574723350000003</v>
      </c>
      <c r="O22" s="74">
        <v>21.01445197</v>
      </c>
      <c r="P22" s="74">
        <v>21.901294180000004</v>
      </c>
      <c r="Q22" s="74">
        <v>21.225100289999993</v>
      </c>
      <c r="R22" s="74">
        <v>21.671693949999995</v>
      </c>
      <c r="S22" s="74">
        <v>19.719474750000003</v>
      </c>
      <c r="T22" s="74">
        <v>23.379663960000002</v>
      </c>
      <c r="U22" s="74">
        <v>17.243449549999994</v>
      </c>
      <c r="V22" s="74">
        <v>14.740033313849846</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2.2139840000000004</v>
      </c>
      <c r="E23" s="74">
        <v>2.5779359999999998</v>
      </c>
      <c r="F23" s="74">
        <v>2.8445360000000002</v>
      </c>
      <c r="G23" s="74">
        <v>3.0976339999999993</v>
      </c>
      <c r="H23" s="74">
        <v>2.988156</v>
      </c>
      <c r="I23" s="74">
        <v>3.3314680000000005</v>
      </c>
      <c r="J23" s="74">
        <v>3.5956600000000005</v>
      </c>
      <c r="K23" s="74">
        <v>4.4203139999999994</v>
      </c>
      <c r="L23" s="74">
        <v>5.7368019999999991</v>
      </c>
      <c r="M23" s="74">
        <v>5.7446279999999996</v>
      </c>
      <c r="N23" s="74">
        <v>6.1921720000000002</v>
      </c>
      <c r="O23" s="74">
        <v>6.2035239999999998</v>
      </c>
      <c r="P23" s="74">
        <v>5.4984661600000004</v>
      </c>
      <c r="Q23" s="74">
        <v>5.5230811600000012</v>
      </c>
      <c r="R23" s="74">
        <v>5.6398873099999989</v>
      </c>
      <c r="S23" s="74">
        <v>5.2250681199999995</v>
      </c>
      <c r="T23" s="74">
        <v>5.6473596800000001</v>
      </c>
      <c r="U23" s="74">
        <v>3.9850652700000002</v>
      </c>
      <c r="V23" s="74">
        <v>3.4065106675633854</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1.4386080000000003</v>
      </c>
      <c r="E24" s="74">
        <v>1.8442699999999999</v>
      </c>
      <c r="F24" s="74">
        <v>1.6827619999999996</v>
      </c>
      <c r="G24" s="74">
        <v>1.8317139999999998</v>
      </c>
      <c r="H24" s="74">
        <v>1.8162340000000001</v>
      </c>
      <c r="I24" s="74">
        <v>1.8656839999999999</v>
      </c>
      <c r="J24" s="74">
        <v>1.8945799999999999</v>
      </c>
      <c r="K24" s="74">
        <v>1.9292379999999998</v>
      </c>
      <c r="L24" s="74">
        <v>1.8625020000000003</v>
      </c>
      <c r="M24" s="74">
        <v>1.7967120000000001</v>
      </c>
      <c r="N24" s="74">
        <v>1.8724780000000001</v>
      </c>
      <c r="O24" s="74">
        <v>2.0768140000000002</v>
      </c>
      <c r="P24" s="74">
        <v>1.87934157</v>
      </c>
      <c r="Q24" s="74">
        <v>1.94148466</v>
      </c>
      <c r="R24" s="74">
        <v>2.1162004499999996</v>
      </c>
      <c r="S24" s="74">
        <v>2.1293213</v>
      </c>
      <c r="T24" s="74">
        <v>2.2000000599999998</v>
      </c>
      <c r="U24" s="74">
        <v>1.93913468</v>
      </c>
      <c r="V24" s="74">
        <v>1.6576097317628404</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53.351764700000004</v>
      </c>
      <c r="E25" s="74">
        <v>55.738792400000001</v>
      </c>
      <c r="F25" s="74">
        <v>57.637526030000004</v>
      </c>
      <c r="G25" s="74">
        <v>58.00629635</v>
      </c>
      <c r="H25" s="74">
        <v>59.484815349999998</v>
      </c>
      <c r="I25" s="74">
        <v>59.665371629999996</v>
      </c>
      <c r="J25" s="74">
        <v>63.369982999999998</v>
      </c>
      <c r="K25" s="74">
        <v>62.092659169999997</v>
      </c>
      <c r="L25" s="74">
        <v>60.839705460000005</v>
      </c>
      <c r="M25" s="74">
        <v>57.324827500000005</v>
      </c>
      <c r="N25" s="74">
        <v>57.40303351</v>
      </c>
      <c r="O25" s="74">
        <v>58.933202960000003</v>
      </c>
      <c r="P25" s="74">
        <v>59.828238999999996</v>
      </c>
      <c r="Q25" s="74">
        <v>61.325035710000009</v>
      </c>
      <c r="R25" s="74">
        <v>59.640689370000004</v>
      </c>
      <c r="S25" s="74">
        <v>59.576830329999993</v>
      </c>
      <c r="T25" s="74">
        <v>57.131683930000001</v>
      </c>
      <c r="U25" s="74">
        <v>65.220904680000004</v>
      </c>
      <c r="V25" s="74">
        <v>55.752087478495604</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1.6552849999999999</v>
      </c>
      <c r="E26" s="74">
        <v>1.7309650000000001</v>
      </c>
      <c r="F26" s="74">
        <v>2.1669419999999997</v>
      </c>
      <c r="G26" s="74">
        <v>2.4477320000000002</v>
      </c>
      <c r="H26" s="74">
        <v>2.8413969999999997</v>
      </c>
      <c r="I26" s="74">
        <v>3.6815816400000001</v>
      </c>
      <c r="J26" s="74">
        <v>3.9387265</v>
      </c>
      <c r="K26" s="74">
        <v>4.32895275</v>
      </c>
      <c r="L26" s="74">
        <v>4.8562716499999992</v>
      </c>
      <c r="M26" s="74">
        <v>5.4169423099999996</v>
      </c>
      <c r="N26" s="74">
        <v>5.7581909200000005</v>
      </c>
      <c r="O26" s="74">
        <v>5.9805545300000009</v>
      </c>
      <c r="P26" s="74">
        <v>6.3515233999999996</v>
      </c>
      <c r="Q26" s="74">
        <v>6.4372512400000002</v>
      </c>
      <c r="R26" s="74">
        <v>6.5678263899999996</v>
      </c>
      <c r="S26" s="74">
        <v>6.9722471299999995</v>
      </c>
      <c r="T26" s="74">
        <v>6.6864972900000001</v>
      </c>
      <c r="U26" s="74">
        <v>7.4668023199999993</v>
      </c>
      <c r="V26" s="74">
        <v>6.3827666631083888</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4.7213999999999999E-2</v>
      </c>
      <c r="E27" s="74">
        <v>6.7080000000000001E-2</v>
      </c>
      <c r="F27" s="74">
        <v>9.7524E-2</v>
      </c>
      <c r="G27" s="74">
        <v>0.11150716999999997</v>
      </c>
      <c r="H27" s="74">
        <v>0.17368517</v>
      </c>
      <c r="I27" s="74">
        <v>0.28359317000000006</v>
      </c>
      <c r="J27" s="74">
        <v>0.36004717000000003</v>
      </c>
      <c r="K27" s="74">
        <v>0.68693316999999998</v>
      </c>
      <c r="L27" s="74">
        <v>0.89006516999999996</v>
      </c>
      <c r="M27" s="74">
        <v>1.5581991699999995</v>
      </c>
      <c r="N27" s="74">
        <v>2.6623531700000003</v>
      </c>
      <c r="O27" s="74">
        <v>3.8511311700000004</v>
      </c>
      <c r="P27" s="74">
        <v>4.7867508799999996</v>
      </c>
      <c r="Q27" s="74">
        <v>5.6302959900000005</v>
      </c>
      <c r="R27" s="74">
        <v>6.7321970499999999</v>
      </c>
      <c r="S27" s="74">
        <v>7.2971780900000009</v>
      </c>
      <c r="T27" s="74">
        <v>9.0889686300000001</v>
      </c>
      <c r="U27" s="74">
        <v>10.33277912</v>
      </c>
      <c r="V27" s="74">
        <v>8.8326589184965112</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7.8733000000000004E-4</v>
      </c>
      <c r="E28" s="74">
        <v>8.7599999999999993E-4</v>
      </c>
      <c r="F28" s="74">
        <v>8.9731999999999995E-4</v>
      </c>
      <c r="G28" s="74">
        <v>9.953099999999999E-4</v>
      </c>
      <c r="H28" s="74">
        <v>1.3538399999999998E-3</v>
      </c>
      <c r="I28" s="74">
        <v>1.8845500000000005E-3</v>
      </c>
      <c r="J28" s="74">
        <v>2.5004800000000002E-3</v>
      </c>
      <c r="K28" s="74">
        <v>8.721630000000001E-3</v>
      </c>
      <c r="L28" s="74">
        <v>2.4140830000000002E-2</v>
      </c>
      <c r="M28" s="74">
        <v>7.2696750000000004E-2</v>
      </c>
      <c r="N28" s="74">
        <v>0.20549537000000001</v>
      </c>
      <c r="O28" s="74">
        <v>0.39576366000000002</v>
      </c>
      <c r="P28" s="74">
        <v>0.62041045000000006</v>
      </c>
      <c r="Q28" s="74">
        <v>1.07317912</v>
      </c>
      <c r="R28" s="74">
        <v>1.58973331</v>
      </c>
      <c r="S28" s="74">
        <v>2.1867105599999999</v>
      </c>
      <c r="T28" s="74">
        <v>3.1392265700000004</v>
      </c>
      <c r="U28" s="74">
        <v>4.6496448199999998</v>
      </c>
      <c r="V28" s="74">
        <v>3.9746060871195801</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'[1]Sudamérica y Centroamérica'!C29</f>
        <v>Otras renovables</v>
      </c>
      <c r="D29" s="74">
        <v>0.29657100000001435</v>
      </c>
      <c r="E29" s="74">
        <v>0.30293499999997664</v>
      </c>
      <c r="F29" s="74">
        <v>0.37151999999997543</v>
      </c>
      <c r="G29" s="74">
        <v>0.32267199000001767</v>
      </c>
      <c r="H29" s="74">
        <v>0.35075100000000248</v>
      </c>
      <c r="I29" s="74">
        <v>0.31529797000000315</v>
      </c>
      <c r="J29" s="74">
        <v>0.32898030000001199</v>
      </c>
      <c r="K29" s="74">
        <v>0.33231863000001738</v>
      </c>
      <c r="L29" s="74">
        <v>0.37795818000003578</v>
      </c>
      <c r="M29" s="74">
        <v>0.3956128399999983</v>
      </c>
      <c r="N29" s="74">
        <v>0.35742853999998658</v>
      </c>
      <c r="O29" s="74">
        <v>0.36582930999999519</v>
      </c>
      <c r="P29" s="74">
        <v>0.36426887000001784</v>
      </c>
      <c r="Q29" s="74">
        <v>0.38193427999999585</v>
      </c>
      <c r="R29" s="74">
        <v>0.41609520000000089</v>
      </c>
      <c r="S29" s="74">
        <v>0.42957548999999062</v>
      </c>
      <c r="T29" s="74">
        <v>0.43683637999997416</v>
      </c>
      <c r="U29" s="74">
        <v>0.47114747000001955</v>
      </c>
      <c r="V29" s="74">
        <v>0.40274594612864811</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389.00933352999999</v>
      </c>
      <c r="E30" s="71">
        <v>400.17036587000001</v>
      </c>
      <c r="F30" s="71">
        <v>415.43012813999997</v>
      </c>
      <c r="G30" s="71">
        <v>425.49960448000002</v>
      </c>
      <c r="H30" s="71">
        <v>418.10116682999995</v>
      </c>
      <c r="I30" s="71">
        <v>452.35062289999996</v>
      </c>
      <c r="J30" s="71">
        <v>468.24749641000005</v>
      </c>
      <c r="K30" s="71">
        <v>479.88472294000007</v>
      </c>
      <c r="L30" s="71">
        <v>493.06854155999997</v>
      </c>
      <c r="M30" s="71">
        <v>492.82304543999993</v>
      </c>
      <c r="N30" s="71">
        <v>487.38641770999999</v>
      </c>
      <c r="O30" s="71">
        <v>483.51195868000002</v>
      </c>
      <c r="P30" s="71">
        <v>486.40448765999997</v>
      </c>
      <c r="Q30" s="71">
        <v>483.06411397999995</v>
      </c>
      <c r="R30" s="71">
        <v>482.27996437999997</v>
      </c>
      <c r="S30" s="71">
        <v>454.36611835000008</v>
      </c>
      <c r="T30" s="71">
        <v>483.40591131999997</v>
      </c>
      <c r="U30" s="71">
        <v>513.82869715000004</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'[1]Sudamérica y Centroamérica'!C31</f>
        <v>Industria</v>
      </c>
      <c r="D31" s="74">
        <v>135.87973019</v>
      </c>
      <c r="E31" s="74">
        <v>140.34458387999999</v>
      </c>
      <c r="F31" s="74">
        <v>140.88275755999999</v>
      </c>
      <c r="G31" s="74">
        <v>143.25626344</v>
      </c>
      <c r="H31" s="74">
        <v>134.75372961999997</v>
      </c>
      <c r="I31" s="74">
        <v>151.06825540999998</v>
      </c>
      <c r="J31" s="74">
        <v>157.43824941999998</v>
      </c>
      <c r="K31" s="74">
        <v>156.99307447000001</v>
      </c>
      <c r="L31" s="74">
        <v>159.15846722000001</v>
      </c>
      <c r="M31" s="74">
        <v>155.67900332000002</v>
      </c>
      <c r="N31" s="74">
        <v>149.78451851</v>
      </c>
      <c r="O31" s="74">
        <v>146.38727691</v>
      </c>
      <c r="P31" s="74">
        <v>148.54592494000002</v>
      </c>
      <c r="Q31" s="74">
        <v>145.88476585000001</v>
      </c>
      <c r="R31" s="74">
        <v>140.25977977999997</v>
      </c>
      <c r="S31" s="74">
        <v>139.42149754999997</v>
      </c>
      <c r="T31" s="74">
        <v>142.71229667</v>
      </c>
      <c r="U31" s="74">
        <v>147.73095564000002</v>
      </c>
      <c r="V31" s="74">
        <v>28.751013024263511</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8" t="str">
        <f>'[1]Sudamérica y Centroamérica'!C32</f>
        <v>Transporte</v>
      </c>
      <c r="D32" s="74">
        <v>114.77887377</v>
      </c>
      <c r="E32" s="74">
        <v>118.27611984999999</v>
      </c>
      <c r="F32" s="74">
        <v>126.65723482999999</v>
      </c>
      <c r="G32" s="74">
        <v>134.82667695999999</v>
      </c>
      <c r="H32" s="74">
        <v>135.22493526</v>
      </c>
      <c r="I32" s="74">
        <v>144.97421297</v>
      </c>
      <c r="J32" s="74">
        <v>153.62896929999999</v>
      </c>
      <c r="K32" s="74">
        <v>161.36356644</v>
      </c>
      <c r="L32" s="74">
        <v>167.98875165999999</v>
      </c>
      <c r="M32" s="74">
        <v>171.28139436000001</v>
      </c>
      <c r="N32" s="74">
        <v>171.47101139999998</v>
      </c>
      <c r="O32" s="74">
        <v>170.17379083000003</v>
      </c>
      <c r="P32" s="74">
        <v>171.92038189000002</v>
      </c>
      <c r="Q32" s="74">
        <v>172.14376604</v>
      </c>
      <c r="R32" s="74">
        <v>176.19072925</v>
      </c>
      <c r="S32" s="74">
        <v>154.44083472</v>
      </c>
      <c r="T32" s="74">
        <v>173.4529436</v>
      </c>
      <c r="U32" s="74">
        <v>188.27821338000001</v>
      </c>
      <c r="V32" s="74">
        <v>36.64221450150665</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87.338650059999992</v>
      </c>
      <c r="E33" s="74">
        <v>89.330747559999992</v>
      </c>
      <c r="F33" s="74">
        <v>95.249499040000003</v>
      </c>
      <c r="G33" s="74">
        <v>95.23386769999999</v>
      </c>
      <c r="H33" s="74">
        <v>96.736605080000004</v>
      </c>
      <c r="I33" s="74">
        <v>100.34629640000001</v>
      </c>
      <c r="J33" s="74">
        <v>102.16234864</v>
      </c>
      <c r="K33" s="74">
        <v>105.35368405</v>
      </c>
      <c r="L33" s="74">
        <v>109.52544949</v>
      </c>
      <c r="M33" s="74">
        <v>109.63127968000001</v>
      </c>
      <c r="N33" s="74">
        <v>111.22042296999999</v>
      </c>
      <c r="O33" s="74">
        <v>112.16237575999999</v>
      </c>
      <c r="P33" s="74">
        <v>111.46881122000002</v>
      </c>
      <c r="Q33" s="74">
        <v>113.18863734999999</v>
      </c>
      <c r="R33" s="74">
        <v>112.36494485</v>
      </c>
      <c r="S33" s="74">
        <v>111.58441167999999</v>
      </c>
      <c r="T33" s="74">
        <v>114.74103360000001</v>
      </c>
      <c r="U33" s="74">
        <v>122.84374271999997</v>
      </c>
      <c r="V33" s="74">
        <v>23.907528598804333</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177.51860681999997</v>
      </c>
      <c r="E34" s="71">
        <v>182.57139496000002</v>
      </c>
      <c r="F34" s="71">
        <v>191.68971316</v>
      </c>
      <c r="G34" s="71">
        <v>194.58930512999996</v>
      </c>
      <c r="H34" s="71">
        <v>191.47905244000003</v>
      </c>
      <c r="I34" s="71">
        <v>208.50756683999998</v>
      </c>
      <c r="J34" s="71">
        <v>217.66693253999998</v>
      </c>
      <c r="K34" s="71">
        <v>227.71481918000003</v>
      </c>
      <c r="L34" s="71">
        <v>232.74157854000003</v>
      </c>
      <c r="M34" s="71">
        <v>232.99748627000002</v>
      </c>
      <c r="N34" s="71">
        <v>223.99162963999999</v>
      </c>
      <c r="O34" s="71">
        <v>223.70556808999996</v>
      </c>
      <c r="P34" s="71">
        <v>224.89897153999999</v>
      </c>
      <c r="Q34" s="71">
        <v>218.12713882</v>
      </c>
      <c r="R34" s="71">
        <v>219.83219605000002</v>
      </c>
      <c r="S34" s="71">
        <v>198.16599027000001</v>
      </c>
      <c r="T34" s="71">
        <v>221.42916004</v>
      </c>
      <c r="U34" s="71">
        <v>237.46953910999997</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26.598118920000005</v>
      </c>
      <c r="E35" s="74">
        <v>28.268839100000001</v>
      </c>
      <c r="F35" s="74">
        <v>28.103709400000003</v>
      </c>
      <c r="G35" s="74">
        <v>26.994581040000003</v>
      </c>
      <c r="H35" s="74">
        <v>25.84360882</v>
      </c>
      <c r="I35" s="74">
        <v>30.571943129999998</v>
      </c>
      <c r="J35" s="74">
        <v>30.074003400000002</v>
      </c>
      <c r="K35" s="74">
        <v>30.761033319999999</v>
      </c>
      <c r="L35" s="74">
        <v>31.315991320000002</v>
      </c>
      <c r="M35" s="74">
        <v>30.330397009999995</v>
      </c>
      <c r="N35" s="74">
        <v>27.039616909999996</v>
      </c>
      <c r="O35" s="74">
        <v>25.586445450000003</v>
      </c>
      <c r="P35" s="74">
        <v>25.513144859999997</v>
      </c>
      <c r="Q35" s="74">
        <v>25.11131898</v>
      </c>
      <c r="R35" s="74">
        <v>24.275282100000002</v>
      </c>
      <c r="S35" s="74">
        <v>22.858139780000002</v>
      </c>
      <c r="T35" s="74">
        <v>24.40065641</v>
      </c>
      <c r="U35" s="74">
        <v>24.844700880000001</v>
      </c>
      <c r="V35" s="74">
        <v>10.462268538994177</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101.79870543000001</v>
      </c>
      <c r="E36" s="74">
        <v>105.52273596000001</v>
      </c>
      <c r="F36" s="74">
        <v>111.42725211000001</v>
      </c>
      <c r="G36" s="74">
        <v>116.09215014</v>
      </c>
      <c r="H36" s="74">
        <v>115.37259562000003</v>
      </c>
      <c r="I36" s="74">
        <v>123.38819889999999</v>
      </c>
      <c r="J36" s="74">
        <v>133.28067970999999</v>
      </c>
      <c r="K36" s="74">
        <v>141.20570320000002</v>
      </c>
      <c r="L36" s="74">
        <v>145.22263361</v>
      </c>
      <c r="M36" s="74">
        <v>146.73845414000002</v>
      </c>
      <c r="N36" s="74">
        <v>143.73036557</v>
      </c>
      <c r="O36" s="74">
        <v>144.10537640000001</v>
      </c>
      <c r="P36" s="74">
        <v>145.60048807999999</v>
      </c>
      <c r="Q36" s="74">
        <v>142.80231597</v>
      </c>
      <c r="R36" s="74">
        <v>144.34394098999999</v>
      </c>
      <c r="S36" s="74">
        <v>126.96379935000002</v>
      </c>
      <c r="T36" s="74">
        <v>145.17793144000001</v>
      </c>
      <c r="U36" s="74">
        <v>159.42683341</v>
      </c>
      <c r="V36" s="74">
        <v>67.135698333145271</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15.817547449999998</v>
      </c>
      <c r="E37" s="74">
        <v>15.779108949999998</v>
      </c>
      <c r="F37" s="74">
        <v>17.635989300000002</v>
      </c>
      <c r="G37" s="74">
        <v>16.519509409999998</v>
      </c>
      <c r="H37" s="74">
        <v>16.336635749999999</v>
      </c>
      <c r="I37" s="74">
        <v>17.428898369999999</v>
      </c>
      <c r="J37" s="74">
        <v>17.611641690000003</v>
      </c>
      <c r="K37" s="74">
        <v>17.565535659999995</v>
      </c>
      <c r="L37" s="74">
        <v>17.93933878</v>
      </c>
      <c r="M37" s="74">
        <v>17.901757320000002</v>
      </c>
      <c r="N37" s="74">
        <v>17.440555530000005</v>
      </c>
      <c r="O37" s="74">
        <v>18.02488688</v>
      </c>
      <c r="P37" s="74">
        <v>18.037871490000001</v>
      </c>
      <c r="Q37" s="74">
        <v>18.050894639999999</v>
      </c>
      <c r="R37" s="74">
        <v>17.651053789999999</v>
      </c>
      <c r="S37" s="74">
        <v>17.41037236</v>
      </c>
      <c r="T37" s="74">
        <v>18.377825299999998</v>
      </c>
      <c r="U37" s="74">
        <v>18.55233904</v>
      </c>
      <c r="V37" s="74">
        <v>7.8125131793877101</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57.028561219999993</v>
      </c>
      <c r="E38" s="71">
        <v>57.916813939999997</v>
      </c>
      <c r="F38" s="71">
        <v>56.086810130000003</v>
      </c>
      <c r="G38" s="71">
        <v>56.719842880000002</v>
      </c>
      <c r="H38" s="71">
        <v>54.469183100000002</v>
      </c>
      <c r="I38" s="71">
        <v>60.202132979999988</v>
      </c>
      <c r="J38" s="71">
        <v>61.773177729999993</v>
      </c>
      <c r="K38" s="71">
        <v>61.112384909999989</v>
      </c>
      <c r="L38" s="71">
        <v>61.381699689999991</v>
      </c>
      <c r="M38" s="71">
        <v>60.223645329999997</v>
      </c>
      <c r="N38" s="71">
        <v>60.247390660000001</v>
      </c>
      <c r="O38" s="71">
        <v>57.977921350000003</v>
      </c>
      <c r="P38" s="71">
        <v>56.856031120000004</v>
      </c>
      <c r="Q38" s="71">
        <v>58.20117110999999</v>
      </c>
      <c r="R38" s="71">
        <v>54.976814839999989</v>
      </c>
      <c r="S38" s="71">
        <v>48.683791019999994</v>
      </c>
      <c r="T38" s="71">
        <v>50.597311679999997</v>
      </c>
      <c r="U38" s="71">
        <v>51.838502939999998</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28.64260921</v>
      </c>
      <c r="E39" s="74">
        <v>27.801660789999996</v>
      </c>
      <c r="F39" s="74">
        <v>24.880994209999997</v>
      </c>
      <c r="G39" s="74">
        <v>27.321417879999998</v>
      </c>
      <c r="H39" s="74">
        <v>24.764380389999999</v>
      </c>
      <c r="I39" s="74">
        <v>28.422226860000002</v>
      </c>
      <c r="J39" s="74">
        <v>30.52186747</v>
      </c>
      <c r="K39" s="74">
        <v>29.527058989999993</v>
      </c>
      <c r="L39" s="74">
        <v>29.044132149999999</v>
      </c>
      <c r="M39" s="74">
        <v>28.238091019999999</v>
      </c>
      <c r="N39" s="74">
        <v>27.338195769999999</v>
      </c>
      <c r="O39" s="74">
        <v>25.425540000000002</v>
      </c>
      <c r="P39" s="74">
        <v>25.514263750000005</v>
      </c>
      <c r="Q39" s="74">
        <v>25.835072199999999</v>
      </c>
      <c r="R39" s="74">
        <v>23.384563750000002</v>
      </c>
      <c r="S39" s="74">
        <v>20.792984109999999</v>
      </c>
      <c r="T39" s="74">
        <v>21.219052659999999</v>
      </c>
      <c r="U39" s="74">
        <v>21.52568621</v>
      </c>
      <c r="V39" s="74">
        <v>41.524513612815376</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4.8357300400000005</v>
      </c>
      <c r="E40" s="74">
        <v>5.1482835899999992</v>
      </c>
      <c r="F40" s="74">
        <v>5.2309779199999999</v>
      </c>
      <c r="G40" s="74">
        <v>5.4155940199999995</v>
      </c>
      <c r="H40" s="74">
        <v>5.1773665400000004</v>
      </c>
      <c r="I40" s="74">
        <v>5.3039014800000004</v>
      </c>
      <c r="J40" s="74">
        <v>5.3768370899999995</v>
      </c>
      <c r="K40" s="74">
        <v>5.6048171500000006</v>
      </c>
      <c r="L40" s="74">
        <v>5.73517324</v>
      </c>
      <c r="M40" s="74">
        <v>5.8547389400000007</v>
      </c>
      <c r="N40" s="74">
        <v>5.94299993</v>
      </c>
      <c r="O40" s="74">
        <v>5.7751785699999996</v>
      </c>
      <c r="P40" s="74">
        <v>5.6501842799999995</v>
      </c>
      <c r="Q40" s="74">
        <v>5.77278614</v>
      </c>
      <c r="R40" s="74">
        <v>5.8902192300000005</v>
      </c>
      <c r="S40" s="74">
        <v>4.5046149799999995</v>
      </c>
      <c r="T40" s="74">
        <v>5.4157000600000007</v>
      </c>
      <c r="U40" s="74">
        <v>5.5349695599999995</v>
      </c>
      <c r="V40" s="74">
        <v>10.677332959260802</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11.15546483</v>
      </c>
      <c r="E41" s="74">
        <v>11.167453119999998</v>
      </c>
      <c r="F41" s="74">
        <v>13.358464339999998</v>
      </c>
      <c r="G41" s="74">
        <v>12.571961460000001</v>
      </c>
      <c r="H41" s="74">
        <v>12.519941470000001</v>
      </c>
      <c r="I41" s="74">
        <v>13.295347850000001</v>
      </c>
      <c r="J41" s="74">
        <v>13.71896327</v>
      </c>
      <c r="K41" s="74">
        <v>14.32898971</v>
      </c>
      <c r="L41" s="74">
        <v>14.941727420000001</v>
      </c>
      <c r="M41" s="74">
        <v>14.694329490000001</v>
      </c>
      <c r="N41" s="74">
        <v>14.821228999999999</v>
      </c>
      <c r="O41" s="74">
        <v>14.963999319999999</v>
      </c>
      <c r="P41" s="74">
        <v>14.29326713</v>
      </c>
      <c r="Q41" s="74">
        <v>14.47358955</v>
      </c>
      <c r="R41" s="74">
        <v>13.711485649999998</v>
      </c>
      <c r="S41" s="74">
        <v>13.497705139999999</v>
      </c>
      <c r="T41" s="74">
        <v>13.15868622</v>
      </c>
      <c r="U41" s="74">
        <v>13.814662029999999</v>
      </c>
      <c r="V41" s="74">
        <v>26.649423201880762</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176.96548722</v>
      </c>
      <c r="E42" s="71">
        <v>181.80474766</v>
      </c>
      <c r="F42" s="71">
        <v>191.17246924</v>
      </c>
      <c r="G42" s="71">
        <v>193.90623468000007</v>
      </c>
      <c r="H42" s="71">
        <v>190.99576721000003</v>
      </c>
      <c r="I42" s="71">
        <v>207.82435256999997</v>
      </c>
      <c r="J42" s="71">
        <v>217.32502276999998</v>
      </c>
      <c r="K42" s="71">
        <v>227.36830271000005</v>
      </c>
      <c r="L42" s="71">
        <v>232.39103556000001</v>
      </c>
      <c r="M42" s="71">
        <v>232.66142519000002</v>
      </c>
      <c r="N42" s="71">
        <v>223.66963407999998</v>
      </c>
      <c r="O42" s="71">
        <v>223.42058826999994</v>
      </c>
      <c r="P42" s="71">
        <v>224.65316565999996</v>
      </c>
      <c r="Q42" s="71">
        <v>217.89737685000003</v>
      </c>
      <c r="R42" s="71">
        <v>219.61526535999997</v>
      </c>
      <c r="S42" s="71">
        <v>197.96589782000001</v>
      </c>
      <c r="T42" s="71">
        <v>221.24164567000003</v>
      </c>
      <c r="U42" s="71">
        <v>237.46227748000001</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43.35752592</v>
      </c>
      <c r="E43" s="74">
        <v>45.415593940000001</v>
      </c>
      <c r="F43" s="74">
        <v>46.859737789999997</v>
      </c>
      <c r="G43" s="74">
        <v>49.56535676</v>
      </c>
      <c r="H43" s="74">
        <v>49.856076929999993</v>
      </c>
      <c r="I43" s="74">
        <v>53.607042470000003</v>
      </c>
      <c r="J43" s="74">
        <v>59.150693829999994</v>
      </c>
      <c r="K43" s="74">
        <v>63.950949450000003</v>
      </c>
      <c r="L43" s="74">
        <v>64.624228209999984</v>
      </c>
      <c r="M43" s="74">
        <v>65.855926179999997</v>
      </c>
      <c r="N43" s="74">
        <v>64.581424499999997</v>
      </c>
      <c r="O43" s="74">
        <v>65.715352450000012</v>
      </c>
      <c r="P43" s="74">
        <v>67.193196130000004</v>
      </c>
      <c r="Q43" s="74">
        <v>63.471333200000011</v>
      </c>
      <c r="R43" s="74">
        <v>63.588872170000009</v>
      </c>
      <c r="S43" s="74">
        <v>53.897280530000003</v>
      </c>
      <c r="T43" s="74">
        <v>63.088531259999996</v>
      </c>
      <c r="U43" s="74">
        <v>71.197407022341821</v>
      </c>
      <c r="V43" s="74">
        <v>29.98261777740186</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71.950886969999999</v>
      </c>
      <c r="E44" s="74">
        <v>74.156505209999992</v>
      </c>
      <c r="F44" s="74">
        <v>78.798674569999989</v>
      </c>
      <c r="G44" s="74">
        <v>79.75664123</v>
      </c>
      <c r="H44" s="74">
        <v>78.569741640000004</v>
      </c>
      <c r="I44" s="74">
        <v>84.535050209999994</v>
      </c>
      <c r="J44" s="74">
        <v>87.330124790000013</v>
      </c>
      <c r="K44" s="74">
        <v>90.300033659999983</v>
      </c>
      <c r="L44" s="74">
        <v>95.462466899999995</v>
      </c>
      <c r="M44" s="74">
        <v>95.919900960000007</v>
      </c>
      <c r="N44" s="74">
        <v>93.517491499999991</v>
      </c>
      <c r="O44" s="74">
        <v>92.457942889999998</v>
      </c>
      <c r="P44" s="74">
        <v>92.780522509999997</v>
      </c>
      <c r="Q44" s="74">
        <v>93.822477860000006</v>
      </c>
      <c r="R44" s="74">
        <v>94.175155099999998</v>
      </c>
      <c r="S44" s="74">
        <v>88.935362069999996</v>
      </c>
      <c r="T44" s="74">
        <v>98.48171013000001</v>
      </c>
      <c r="U44" s="74">
        <v>104.48437509819371</v>
      </c>
      <c r="V44" s="74">
        <v>44.000409752236877</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11.833121560000002</v>
      </c>
      <c r="E45" s="74">
        <v>11.96908436</v>
      </c>
      <c r="F45" s="74">
        <v>12.868623299999999</v>
      </c>
      <c r="G45" s="74">
        <v>11.545154</v>
      </c>
      <c r="H45" s="74">
        <v>10.4281232</v>
      </c>
      <c r="I45" s="74">
        <v>12.786372999999999</v>
      </c>
      <c r="J45" s="74">
        <v>13.170527100000001</v>
      </c>
      <c r="K45" s="74">
        <v>13.0552739</v>
      </c>
      <c r="L45" s="74">
        <v>12.912593600000001</v>
      </c>
      <c r="M45" s="74">
        <v>10.777969699999998</v>
      </c>
      <c r="N45" s="74">
        <v>8.6444757199999991</v>
      </c>
      <c r="O45" s="74">
        <v>8.2714163499999991</v>
      </c>
      <c r="P45" s="74">
        <v>7.7946855299999989</v>
      </c>
      <c r="Q45" s="74">
        <v>7.0089108700000002</v>
      </c>
      <c r="R45" s="74">
        <v>6.5583215900000003</v>
      </c>
      <c r="S45" s="74">
        <v>6.2287779800000003</v>
      </c>
      <c r="T45" s="74">
        <v>6.8595336300000005</v>
      </c>
      <c r="U45" s="74">
        <v>5.6190292114167528</v>
      </c>
      <c r="V45" s="74">
        <v>2.3662828770308622</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3.7446341000000003</v>
      </c>
      <c r="E46" s="74">
        <v>3.5878964</v>
      </c>
      <c r="F46" s="74">
        <v>3.8633623500000001</v>
      </c>
      <c r="G46" s="74">
        <v>4.1557330099999996</v>
      </c>
      <c r="H46" s="74">
        <v>4.0959704400000003</v>
      </c>
      <c r="I46" s="74">
        <v>4.7461833100000002</v>
      </c>
      <c r="J46" s="74">
        <v>5.1946943000000001</v>
      </c>
      <c r="K46" s="74">
        <v>5.8535075800000005</v>
      </c>
      <c r="L46" s="74">
        <v>5.8106906900000004</v>
      </c>
      <c r="M46" s="74">
        <v>5.8085379999999995</v>
      </c>
      <c r="N46" s="74">
        <v>5.8906167100000006</v>
      </c>
      <c r="O46" s="74">
        <v>5.3839482500000004</v>
      </c>
      <c r="P46" s="74">
        <v>5.3783986000000006</v>
      </c>
      <c r="Q46" s="74">
        <v>5.6303741900000004</v>
      </c>
      <c r="R46" s="74">
        <v>5.5966581299999998</v>
      </c>
      <c r="S46" s="74">
        <v>2.9480293</v>
      </c>
      <c r="T46" s="74">
        <v>3.7996838299999998</v>
      </c>
      <c r="U46" s="74">
        <v>5.2872748816131327</v>
      </c>
      <c r="V46" s="74">
        <v>2.2265746533398119</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17.9696952</v>
      </c>
      <c r="E47" s="74">
        <v>18.653417199999996</v>
      </c>
      <c r="F47" s="74">
        <v>19.107983099999998</v>
      </c>
      <c r="G47" s="74">
        <v>19.458753260000002</v>
      </c>
      <c r="H47" s="74">
        <v>19.355438970000002</v>
      </c>
      <c r="I47" s="74">
        <v>20.349322829999998</v>
      </c>
      <c r="J47" s="74">
        <v>20.120497139999998</v>
      </c>
      <c r="K47" s="74">
        <v>20.96119779</v>
      </c>
      <c r="L47" s="74">
        <v>21.793482660000002</v>
      </c>
      <c r="M47" s="74">
        <v>21.955467810000002</v>
      </c>
      <c r="N47" s="74">
        <v>21.131710200000001</v>
      </c>
      <c r="O47" s="74">
        <v>21.918145840000001</v>
      </c>
      <c r="P47" s="74">
        <v>21.399444009999996</v>
      </c>
      <c r="Q47" s="74">
        <v>20.326303620000001</v>
      </c>
      <c r="R47" s="74">
        <v>20.291359499999999</v>
      </c>
      <c r="S47" s="74">
        <v>20.018445289999999</v>
      </c>
      <c r="T47" s="74">
        <v>21.143893270000003</v>
      </c>
      <c r="U47" s="74">
        <v>21.416279540795056</v>
      </c>
      <c r="V47" s="74">
        <v>9.0188133324034254</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129.15113563</v>
      </c>
      <c r="E48" s="71">
        <v>132.39309589000001</v>
      </c>
      <c r="F48" s="71">
        <v>146.13294421999998</v>
      </c>
      <c r="G48" s="71">
        <v>146.17792112999999</v>
      </c>
      <c r="H48" s="71">
        <v>141.79394592</v>
      </c>
      <c r="I48" s="71">
        <v>155.24531789</v>
      </c>
      <c r="J48" s="71">
        <v>165.28471875999998</v>
      </c>
      <c r="K48" s="71">
        <v>175.63557166000001</v>
      </c>
      <c r="L48" s="71">
        <v>188.30811657000001</v>
      </c>
      <c r="M48" s="71">
        <v>187.96261795000001</v>
      </c>
      <c r="N48" s="71">
        <v>181.73165294999998</v>
      </c>
      <c r="O48" s="71">
        <v>175.18420021</v>
      </c>
      <c r="P48" s="71">
        <v>175.69054781</v>
      </c>
      <c r="Q48" s="71">
        <v>171.41861595999998</v>
      </c>
      <c r="R48" s="71">
        <v>164.83272512000002</v>
      </c>
      <c r="S48" s="71">
        <v>141.47291842000001</v>
      </c>
      <c r="T48" s="71">
        <v>169.12585084999998</v>
      </c>
      <c r="U48" s="71">
        <v>175.64046559999997</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114.22308287999999</v>
      </c>
      <c r="E49" s="74">
        <v>117.08241233000001</v>
      </c>
      <c r="F49" s="74">
        <v>132.65317234</v>
      </c>
      <c r="G49" s="74">
        <v>132.79421615999999</v>
      </c>
      <c r="H49" s="74">
        <v>129.11692144</v>
      </c>
      <c r="I49" s="74">
        <v>135.70750968999999</v>
      </c>
      <c r="J49" s="74">
        <v>144.61218879999998</v>
      </c>
      <c r="K49" s="74">
        <v>150.77467636</v>
      </c>
      <c r="L49" s="74">
        <v>158.06732120000001</v>
      </c>
      <c r="M49" s="74">
        <v>155.9900911</v>
      </c>
      <c r="N49" s="74">
        <v>151.53161341999999</v>
      </c>
      <c r="O49" s="74">
        <v>151.0983919</v>
      </c>
      <c r="P49" s="74">
        <v>151.94866074999999</v>
      </c>
      <c r="Q49" s="74">
        <v>148.96746657999998</v>
      </c>
      <c r="R49" s="74">
        <v>144.24746729</v>
      </c>
      <c r="S49" s="74">
        <v>120.66031125000001</v>
      </c>
      <c r="T49" s="74">
        <v>140.41303083</v>
      </c>
      <c r="U49" s="74">
        <v>155.52084325999999</v>
      </c>
      <c r="V49" s="74">
        <v>88.544996011443061</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14.928052750000003</v>
      </c>
      <c r="E50" s="74">
        <v>15.310683559999999</v>
      </c>
      <c r="F50" s="74">
        <v>13.479771879999998</v>
      </c>
      <c r="G50" s="74">
        <v>13.38370497</v>
      </c>
      <c r="H50" s="74">
        <v>12.67702448</v>
      </c>
      <c r="I50" s="74">
        <v>19.537808199999994</v>
      </c>
      <c r="J50" s="74">
        <v>20.672529960000002</v>
      </c>
      <c r="K50" s="74">
        <v>24.860895299999999</v>
      </c>
      <c r="L50" s="74">
        <v>30.240795370000001</v>
      </c>
      <c r="M50" s="74">
        <v>31.972526850000001</v>
      </c>
      <c r="N50" s="74">
        <v>30.200039529999998</v>
      </c>
      <c r="O50" s="74">
        <v>24.085808309999997</v>
      </c>
      <c r="P50" s="74">
        <v>23.741887059999996</v>
      </c>
      <c r="Q50" s="74">
        <v>22.451149379999997</v>
      </c>
      <c r="R50" s="74">
        <v>20.585257830000003</v>
      </c>
      <c r="S50" s="74">
        <v>20.81260717</v>
      </c>
      <c r="T50" s="74">
        <v>28.712820019999988</v>
      </c>
      <c r="U50" s="74">
        <v>20.119622339999992</v>
      </c>
      <c r="V50" s="74">
        <v>11.455003988556948</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6.7442966400000017</v>
      </c>
      <c r="E51" s="74">
        <v>6.6086907700000008</v>
      </c>
      <c r="F51" s="74">
        <v>7.4842614500000018</v>
      </c>
      <c r="G51" s="74">
        <v>6.9264746400000003</v>
      </c>
      <c r="H51" s="74">
        <v>7.9121073899999992</v>
      </c>
      <c r="I51" s="74">
        <v>9.6657154200000015</v>
      </c>
      <c r="J51" s="74">
        <v>11.920045569999999</v>
      </c>
      <c r="K51" s="74">
        <v>14.073016680000002</v>
      </c>
      <c r="L51" s="74">
        <v>13.512885709999999</v>
      </c>
      <c r="M51" s="74">
        <v>14.01861104</v>
      </c>
      <c r="N51" s="74">
        <v>15.578481500000002</v>
      </c>
      <c r="O51" s="74">
        <v>17.758148370000001</v>
      </c>
      <c r="P51" s="74">
        <v>20.473489790000002</v>
      </c>
      <c r="Q51" s="74">
        <v>18.825556729999999</v>
      </c>
      <c r="R51" s="74">
        <v>21.085593769999999</v>
      </c>
      <c r="S51" s="74">
        <v>19.916488950000002</v>
      </c>
      <c r="T51" s="74">
        <v>23.160234990000003</v>
      </c>
      <c r="U51" s="74">
        <v>29.106546578164874</v>
      </c>
      <c r="V51" s="74">
        <v>16.571663300216667</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17.350920819999999</v>
      </c>
      <c r="E52" s="74">
        <v>19.121418720000001</v>
      </c>
      <c r="F52" s="74">
        <v>25.186840499999999</v>
      </c>
      <c r="G52" s="74">
        <v>26.241076960000001</v>
      </c>
      <c r="H52" s="74">
        <v>24.437856050000001</v>
      </c>
      <c r="I52" s="74">
        <v>33.643975859999998</v>
      </c>
      <c r="J52" s="74">
        <v>34.316594379999998</v>
      </c>
      <c r="K52" s="74">
        <v>35.719648220000003</v>
      </c>
      <c r="L52" s="74">
        <v>41.171140990000005</v>
      </c>
      <c r="M52" s="74">
        <v>40.69819511</v>
      </c>
      <c r="N52" s="74">
        <v>37.456833180000004</v>
      </c>
      <c r="O52" s="74">
        <v>41.661582749999994</v>
      </c>
      <c r="P52" s="74">
        <v>43.107974250000005</v>
      </c>
      <c r="Q52" s="74">
        <v>42.236242360000006</v>
      </c>
      <c r="R52" s="74">
        <v>42.242315320000003</v>
      </c>
      <c r="S52" s="74">
        <v>38.846233329999997</v>
      </c>
      <c r="T52" s="74">
        <v>46.228528439999998</v>
      </c>
      <c r="U52" s="74">
        <v>53.655506574294137</v>
      </c>
      <c r="V52" s="74">
        <v>30.548488009869036</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13.004876880000001</v>
      </c>
      <c r="E53" s="74">
        <v>14.480220920000001</v>
      </c>
      <c r="F53" s="74">
        <v>13.4658204</v>
      </c>
      <c r="G53" s="74">
        <v>13.963559069999999</v>
      </c>
      <c r="H53" s="74">
        <v>12.078500120000001</v>
      </c>
      <c r="I53" s="74">
        <v>13.756120360000001</v>
      </c>
      <c r="J53" s="74">
        <v>14.759518699999999</v>
      </c>
      <c r="K53" s="74">
        <v>14.459066</v>
      </c>
      <c r="L53" s="74">
        <v>13.363453</v>
      </c>
      <c r="M53" s="74">
        <v>13.0709219</v>
      </c>
      <c r="N53" s="74">
        <v>12.85014348</v>
      </c>
      <c r="O53" s="74">
        <v>13.32473901</v>
      </c>
      <c r="P53" s="74">
        <v>13.19213723</v>
      </c>
      <c r="Q53" s="74">
        <v>12.701235090000001</v>
      </c>
      <c r="R53" s="74">
        <v>14.000949559999999</v>
      </c>
      <c r="S53" s="74">
        <v>11.736353449999999</v>
      </c>
      <c r="T53" s="74">
        <v>13.34758207</v>
      </c>
      <c r="U53" s="74">
        <v>12.748906222668309</v>
      </c>
      <c r="V53" s="74">
        <v>7.2585244972547551</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2.0710696999999998</v>
      </c>
      <c r="E54" s="74">
        <v>2.4430439399999999</v>
      </c>
      <c r="F54" s="74">
        <v>2.9311097300000002</v>
      </c>
      <c r="G54" s="74">
        <v>3.62641853</v>
      </c>
      <c r="H54" s="74">
        <v>3.20468412</v>
      </c>
      <c r="I54" s="74">
        <v>4.2384535300000001</v>
      </c>
      <c r="J54" s="74">
        <v>4.3517246300000005</v>
      </c>
      <c r="K54" s="74">
        <v>4.7324437499999998</v>
      </c>
      <c r="L54" s="74">
        <v>4.7455789699999995</v>
      </c>
      <c r="M54" s="74">
        <v>4.7555948999999993</v>
      </c>
      <c r="N54" s="74">
        <v>5.1869666399999996</v>
      </c>
      <c r="O54" s="74">
        <v>4.8001146300000004</v>
      </c>
      <c r="P54" s="74">
        <v>5.2230244599999995</v>
      </c>
      <c r="Q54" s="74">
        <v>5.3085320199999995</v>
      </c>
      <c r="R54" s="74">
        <v>5.5564121499999999</v>
      </c>
      <c r="S54" s="74">
        <v>2.5811309700000002</v>
      </c>
      <c r="T54" s="74">
        <v>3.2977126500000007</v>
      </c>
      <c r="U54" s="74">
        <v>5.616625543205835</v>
      </c>
      <c r="V54" s="74">
        <v>3.1977970019716437</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4.2125542000000005</v>
      </c>
      <c r="E55" s="74">
        <v>4.8338016000000001</v>
      </c>
      <c r="F55" s="74">
        <v>5.7169443000000015</v>
      </c>
      <c r="G55" s="74">
        <v>6.0206175599999998</v>
      </c>
      <c r="H55" s="74">
        <v>6.3110943699999993</v>
      </c>
      <c r="I55" s="74">
        <v>6.5942592300000005</v>
      </c>
      <c r="J55" s="74">
        <v>6.6269889600000003</v>
      </c>
      <c r="K55" s="74">
        <v>6.3033137900000007</v>
      </c>
      <c r="L55" s="74">
        <v>7.1569071900000001</v>
      </c>
      <c r="M55" s="74">
        <v>7.5580143900000003</v>
      </c>
      <c r="N55" s="74">
        <v>6.9343065000000017</v>
      </c>
      <c r="O55" s="74">
        <v>7.4575745800000011</v>
      </c>
      <c r="P55" s="74">
        <v>7.9363406400000009</v>
      </c>
      <c r="Q55" s="74">
        <v>8.5719084099999989</v>
      </c>
      <c r="R55" s="74">
        <v>8.8380715199999997</v>
      </c>
      <c r="S55" s="74">
        <v>8.9889792400000008</v>
      </c>
      <c r="T55" s="74">
        <v>9.6433913400000009</v>
      </c>
      <c r="U55" s="74">
        <v>8.6036798066127798</v>
      </c>
      <c r="V55" s="74">
        <v>4.8984610563528257</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293.52681330000001</v>
      </c>
      <c r="E56" s="71">
        <v>291.93949825999999</v>
      </c>
      <c r="F56" s="71">
        <v>285.58073646000003</v>
      </c>
      <c r="G56" s="71">
        <v>291.3371459</v>
      </c>
      <c r="H56" s="71">
        <v>285.51406522000002</v>
      </c>
      <c r="I56" s="71">
        <v>283.66416038999995</v>
      </c>
      <c r="J56" s="71">
        <v>300.08007463999996</v>
      </c>
      <c r="K56" s="71">
        <v>300.34331586999997</v>
      </c>
      <c r="L56" s="71">
        <v>293.38955531000005</v>
      </c>
      <c r="M56" s="71">
        <v>299.89038569999997</v>
      </c>
      <c r="N56" s="71">
        <v>299.59605466000005</v>
      </c>
      <c r="O56" s="71">
        <v>285.51640050000003</v>
      </c>
      <c r="P56" s="71">
        <v>275.95215404999999</v>
      </c>
      <c r="Q56" s="71">
        <v>259.87080073999999</v>
      </c>
      <c r="R56" s="71">
        <v>231.21866627999998</v>
      </c>
      <c r="S56" s="71">
        <v>220.42929215999999</v>
      </c>
      <c r="T56" s="71">
        <v>205.30055415999999</v>
      </c>
      <c r="U56" s="71">
        <v>215.71671636000002</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267.72689931000002</v>
      </c>
      <c r="E57" s="74">
        <v>262.10486802999998</v>
      </c>
      <c r="F57" s="74">
        <v>257.02110605000001</v>
      </c>
      <c r="G57" s="74">
        <v>263.45672877999999</v>
      </c>
      <c r="H57" s="74">
        <v>257.71208760000002</v>
      </c>
      <c r="I57" s="74">
        <v>252.65762560999997</v>
      </c>
      <c r="J57" s="74">
        <v>266.38983387999997</v>
      </c>
      <c r="K57" s="74">
        <v>264.62463573999997</v>
      </c>
      <c r="L57" s="74">
        <v>254.76244869000004</v>
      </c>
      <c r="M57" s="74">
        <v>262.68539859999998</v>
      </c>
      <c r="N57" s="74">
        <v>265.04448544000002</v>
      </c>
      <c r="O57" s="74">
        <v>253.42693360000004</v>
      </c>
      <c r="P57" s="74">
        <v>244.40857742</v>
      </c>
      <c r="Q57" s="74">
        <v>228.07813343999999</v>
      </c>
      <c r="R57" s="74">
        <v>200.91788392999999</v>
      </c>
      <c r="S57" s="74">
        <v>192.67545271</v>
      </c>
      <c r="T57" s="74">
        <v>182.93228051</v>
      </c>
      <c r="U57" s="74">
        <v>189.66350962000001</v>
      </c>
      <c r="V57" s="74">
        <v>87.922490579487146</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25.79991399</v>
      </c>
      <c r="E58" s="74">
        <v>29.834630229999998</v>
      </c>
      <c r="F58" s="74">
        <v>28.559630409999997</v>
      </c>
      <c r="G58" s="74">
        <v>27.880417120000001</v>
      </c>
      <c r="H58" s="74">
        <v>27.801977619999999</v>
      </c>
      <c r="I58" s="74">
        <v>31.006534779999999</v>
      </c>
      <c r="J58" s="74">
        <v>33.690240760000009</v>
      </c>
      <c r="K58" s="74">
        <v>35.718680129999996</v>
      </c>
      <c r="L58" s="74">
        <v>38.627106620000006</v>
      </c>
      <c r="M58" s="74">
        <v>37.204987099999997</v>
      </c>
      <c r="N58" s="74">
        <v>34.551569220000005</v>
      </c>
      <c r="O58" s="74">
        <v>32.089466900000005</v>
      </c>
      <c r="P58" s="74">
        <v>31.54357663</v>
      </c>
      <c r="Q58" s="74">
        <v>31.792667299999998</v>
      </c>
      <c r="R58" s="74">
        <v>30.300782349999999</v>
      </c>
      <c r="S58" s="74">
        <v>27.753839450000001</v>
      </c>
      <c r="T58" s="74">
        <v>22.368273649999999</v>
      </c>
      <c r="U58" s="74">
        <v>26.05320674</v>
      </c>
      <c r="V58" s="74">
        <v>12.077509420512857</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16.878545900000002</v>
      </c>
      <c r="E59" s="74">
        <v>11.275113199999998</v>
      </c>
      <c r="F59" s="74">
        <v>13.024437839999999</v>
      </c>
      <c r="G59" s="74">
        <v>10.717755640000002</v>
      </c>
      <c r="H59" s="74">
        <v>9.5562915999999998</v>
      </c>
      <c r="I59" s="74">
        <v>7.2090147</v>
      </c>
      <c r="J59" s="74">
        <v>7.3370465999999999</v>
      </c>
      <c r="K59" s="74">
        <v>6.5957330000000001</v>
      </c>
      <c r="L59" s="74">
        <v>7.3524350000000007</v>
      </c>
      <c r="M59" s="74">
        <v>6.2720051999999997</v>
      </c>
      <c r="N59" s="74">
        <v>8.0696349000000005</v>
      </c>
      <c r="O59" s="74">
        <v>7.6898961099999994</v>
      </c>
      <c r="P59" s="74">
        <v>5.8575773699999996</v>
      </c>
      <c r="Q59" s="74">
        <v>5.9980602900000006</v>
      </c>
      <c r="R59" s="74">
        <v>4.6446095299999994</v>
      </c>
      <c r="S59" s="74">
        <v>4.7626597500000001</v>
      </c>
      <c r="T59" s="74">
        <v>4.37311505</v>
      </c>
      <c r="U59" s="74">
        <v>1.2889567721985267</v>
      </c>
      <c r="V59" s="74">
        <v>0.59752289667131964</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14.809458300000001</v>
      </c>
      <c r="E60" s="74">
        <v>11.849518399999999</v>
      </c>
      <c r="F60" s="74">
        <v>12.5244822</v>
      </c>
      <c r="G60" s="74">
        <v>11.6465873</v>
      </c>
      <c r="H60" s="74">
        <v>12.4441317</v>
      </c>
      <c r="I60" s="74">
        <v>7.6028569999999993</v>
      </c>
      <c r="J60" s="74">
        <v>11.975554600000001</v>
      </c>
      <c r="K60" s="74">
        <v>6.9341487000000006</v>
      </c>
      <c r="L60" s="74">
        <v>4.9670294999999998</v>
      </c>
      <c r="M60" s="74">
        <v>5.2343566999999993</v>
      </c>
      <c r="N60" s="74">
        <v>4.2805733999999998</v>
      </c>
      <c r="O60" s="74">
        <v>4.9523625999999998</v>
      </c>
      <c r="P60" s="74">
        <v>3.8555234700000005</v>
      </c>
      <c r="Q60" s="74">
        <v>4.3502441899999997</v>
      </c>
      <c r="R60" s="74">
        <v>2.86031667</v>
      </c>
      <c r="S60" s="74">
        <v>3.4666822099999997</v>
      </c>
      <c r="T60" s="74">
        <v>3.2301010199999998</v>
      </c>
      <c r="U60" s="74">
        <v>3.4869113535339595</v>
      </c>
      <c r="V60" s="74">
        <v>1.6164307580664303</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32.538464699999999</v>
      </c>
      <c r="E61" s="74">
        <v>30.713544999999996</v>
      </c>
      <c r="F61" s="74">
        <v>29.3363142</v>
      </c>
      <c r="G61" s="74">
        <v>30.581728500000001</v>
      </c>
      <c r="H61" s="74">
        <v>29.793036000000001</v>
      </c>
      <c r="I61" s="74">
        <v>25.870514200000002</v>
      </c>
      <c r="J61" s="74">
        <v>29.870384500000004</v>
      </c>
      <c r="K61" s="74">
        <v>29.9178353</v>
      </c>
      <c r="L61" s="74">
        <v>28.432826500000001</v>
      </c>
      <c r="M61" s="74">
        <v>27.618056099999997</v>
      </c>
      <c r="N61" s="74">
        <v>26.034605099999993</v>
      </c>
      <c r="O61" s="74">
        <v>24.776912999999997</v>
      </c>
      <c r="P61" s="74">
        <v>24.050477790000002</v>
      </c>
      <c r="Q61" s="74">
        <v>24.13440975</v>
      </c>
      <c r="R61" s="74">
        <v>16.786511529999999</v>
      </c>
      <c r="S61" s="74">
        <v>18.867599969999997</v>
      </c>
      <c r="T61" s="74">
        <v>17.80491876</v>
      </c>
      <c r="U61" s="74">
        <v>22.451176235614074</v>
      </c>
      <c r="V61" s="74">
        <v>10.407712769995213</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5.9288244699999995</v>
      </c>
      <c r="E62" s="74">
        <v>5.6267141700000005</v>
      </c>
      <c r="F62" s="74">
        <v>5.2347688100000003</v>
      </c>
      <c r="G62" s="74">
        <v>5.6276750499999997</v>
      </c>
      <c r="H62" s="74">
        <v>6.1474175000000004</v>
      </c>
      <c r="I62" s="74">
        <v>5.1088269999999998</v>
      </c>
      <c r="J62" s="74">
        <v>6.0131844000000001</v>
      </c>
      <c r="K62" s="74">
        <v>5.2119836999999993</v>
      </c>
      <c r="L62" s="74">
        <v>4.6577953999999995</v>
      </c>
      <c r="M62" s="74">
        <v>5.0584128000000002</v>
      </c>
      <c r="N62" s="74">
        <v>4.7127004999999995</v>
      </c>
      <c r="O62" s="74">
        <v>3.2460826000000003</v>
      </c>
      <c r="P62" s="74">
        <v>2.7456396199999999</v>
      </c>
      <c r="Q62" s="74">
        <v>2.1338053799999996</v>
      </c>
      <c r="R62" s="74">
        <v>1.4360947799999999</v>
      </c>
      <c r="S62" s="74">
        <v>1.3471646100000001</v>
      </c>
      <c r="T62" s="74">
        <v>1.05230907</v>
      </c>
      <c r="U62" s="74">
        <v>1.3911068710644796</v>
      </c>
      <c r="V62" s="74">
        <v>0.64487671356118892</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2.6763079999999997</v>
      </c>
      <c r="E63" s="74">
        <v>3.6450911999999995</v>
      </c>
      <c r="F63" s="74">
        <v>3.3374476</v>
      </c>
      <c r="G63" s="74">
        <v>3.7974426999999999</v>
      </c>
      <c r="H63" s="74">
        <v>3.7651161999999996</v>
      </c>
      <c r="I63" s="74">
        <v>3.5324440999999998</v>
      </c>
      <c r="J63" s="74">
        <v>3.1592297999999999</v>
      </c>
      <c r="K63" s="74">
        <v>2.3999273999999997</v>
      </c>
      <c r="L63" s="74">
        <v>2.7462796000000003</v>
      </c>
      <c r="M63" s="74">
        <v>2.3892271000000003</v>
      </c>
      <c r="N63" s="74">
        <v>2.3481987000000002</v>
      </c>
      <c r="O63" s="74">
        <v>2.1924834999999998</v>
      </c>
      <c r="P63" s="74">
        <v>2.1185772100000002</v>
      </c>
      <c r="Q63" s="74">
        <v>2.51023679</v>
      </c>
      <c r="R63" s="74">
        <v>2.5186404599999999</v>
      </c>
      <c r="S63" s="74">
        <v>2.2937998099999994</v>
      </c>
      <c r="T63" s="74">
        <v>2.1183779200000004</v>
      </c>
      <c r="U63" s="74">
        <v>2.275971903180857</v>
      </c>
      <c r="V63" s="74">
        <v>1.0550744242660308</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923.97549792000018</v>
      </c>
      <c r="E64" s="71">
        <v>948.27479955000013</v>
      </c>
      <c r="F64" s="71">
        <v>982.85857832000011</v>
      </c>
      <c r="G64" s="71">
        <v>1019.10380882</v>
      </c>
      <c r="H64" s="71">
        <v>991.9486257399999</v>
      </c>
      <c r="I64" s="71">
        <v>1075.8587071500001</v>
      </c>
      <c r="J64" s="71">
        <v>1121.01220928</v>
      </c>
      <c r="K64" s="71">
        <v>1173.9651722999999</v>
      </c>
      <c r="L64" s="71">
        <v>1224.0162844000001</v>
      </c>
      <c r="M64" s="71">
        <v>1245.3537738900002</v>
      </c>
      <c r="N64" s="71">
        <v>1229.28004326</v>
      </c>
      <c r="O64" s="71">
        <v>1191.4557224</v>
      </c>
      <c r="P64" s="71">
        <v>1172.1673550100002</v>
      </c>
      <c r="Q64" s="71">
        <v>1144.1831553900001</v>
      </c>
      <c r="R64" s="71">
        <v>1125.57833145</v>
      </c>
      <c r="S64" s="71">
        <v>1009.3823977700001</v>
      </c>
      <c r="T64" s="71">
        <v>1108.1332707799997</v>
      </c>
      <c r="U64" s="71">
        <v>1111.5494539299998</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176.75484484408753</v>
      </c>
      <c r="E65" s="71">
        <v>171.10199574063932</v>
      </c>
      <c r="F65" s="71">
        <v>166.14366076565219</v>
      </c>
      <c r="G65" s="71">
        <v>164.34156240949216</v>
      </c>
      <c r="H65" s="71">
        <v>161.49317394404244</v>
      </c>
      <c r="I65" s="71">
        <v>165.14070456265017</v>
      </c>
      <c r="J65" s="71">
        <v>164.20621102795462</v>
      </c>
      <c r="K65" s="71">
        <v>167.3672794233045</v>
      </c>
      <c r="L65" s="71">
        <v>168.94181044786109</v>
      </c>
      <c r="M65" s="71">
        <v>170.58061191289019</v>
      </c>
      <c r="N65" s="71">
        <v>169.33201024433231</v>
      </c>
      <c r="O65" s="71">
        <v>167.55969403460787</v>
      </c>
      <c r="P65" s="71">
        <v>163.56038592533434</v>
      </c>
      <c r="Q65" s="71">
        <v>158.75281524617114</v>
      </c>
      <c r="R65" s="71">
        <v>156.46395615396972</v>
      </c>
      <c r="S65" s="71">
        <v>150.9693071979359</v>
      </c>
      <c r="T65" s="71">
        <v>154.85398230558005</v>
      </c>
      <c r="U65" s="71">
        <v>149.29732396391944</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74.416783286768919</v>
      </c>
      <c r="E66" s="71">
        <v>72.204753589477406</v>
      </c>
      <c r="F66" s="71">
        <v>70.224835804456532</v>
      </c>
      <c r="G66" s="71">
        <v>68.616434557173832</v>
      </c>
      <c r="H66" s="71">
        <v>68.068529668775511</v>
      </c>
      <c r="I66" s="71">
        <v>69.434304038815142</v>
      </c>
      <c r="J66" s="71">
        <v>68.589036383641172</v>
      </c>
      <c r="K66" s="71">
        <v>68.41514757879844</v>
      </c>
      <c r="L66" s="71">
        <v>68.054561975754737</v>
      </c>
      <c r="M66" s="71">
        <v>67.503755493782023</v>
      </c>
      <c r="N66" s="71">
        <v>67.136957383406028</v>
      </c>
      <c r="O66" s="71">
        <v>67.998427751304547</v>
      </c>
      <c r="P66" s="71">
        <v>67.871285936644611</v>
      </c>
      <c r="Q66" s="71">
        <v>67.024049145858072</v>
      </c>
      <c r="R66" s="71">
        <v>67.040586241102858</v>
      </c>
      <c r="S66" s="71">
        <v>67.957731631798424</v>
      </c>
      <c r="T66" s="71">
        <v>67.552642278549229</v>
      </c>
      <c r="U66" s="71">
        <v>69.014697626933682</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98.250958476231077</v>
      </c>
      <c r="E67" s="75">
        <v>96.013020740175023</v>
      </c>
      <c r="F67" s="75">
        <v>93.90618875234297</v>
      </c>
      <c r="G67" s="75">
        <v>92.290040967108311</v>
      </c>
      <c r="H67" s="75">
        <v>90.789323573558733</v>
      </c>
      <c r="I67" s="75">
        <v>93.104636262460204</v>
      </c>
      <c r="J67" s="75">
        <v>89.92165898872706</v>
      </c>
      <c r="K67" s="75">
        <v>90.428827915692821</v>
      </c>
      <c r="L67" s="75">
        <v>92.04390413623608</v>
      </c>
      <c r="M67" s="75">
        <v>91.509793431030175</v>
      </c>
      <c r="N67" s="75">
        <v>91.697546904878337</v>
      </c>
      <c r="O67" s="75">
        <v>92.045558801251133</v>
      </c>
      <c r="P67" s="75">
        <v>91.365813737978357</v>
      </c>
      <c r="Q67" s="75">
        <v>88.180676414450588</v>
      </c>
      <c r="R67" s="75">
        <v>89.166233944660306</v>
      </c>
      <c r="S67" s="75">
        <v>89.86395156829758</v>
      </c>
      <c r="T67" s="75">
        <v>88.574982064956671</v>
      </c>
      <c r="U67" s="75">
        <v>87.593017005490978</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Y3:Z3"/>
    <mergeCell ref="B66:C66"/>
    <mergeCell ref="B67:C67"/>
    <mergeCell ref="B38:C38"/>
    <mergeCell ref="B42:C42"/>
    <mergeCell ref="B48:C48"/>
    <mergeCell ref="B56:C56"/>
    <mergeCell ref="B64:C64"/>
    <mergeCell ref="B65:C65"/>
    <mergeCell ref="B34:C34"/>
    <mergeCell ref="B3:C3"/>
    <mergeCell ref="B4:C4"/>
    <mergeCell ref="B13:C13"/>
    <mergeCell ref="B20:C20"/>
    <mergeCell ref="B30:C30"/>
  </mergeCells>
  <hyperlinks>
    <hyperlink ref="Y3" location="Índice!A1" display="Volver al índice" xr:uid="{00000000-0004-0000-1100-000000000000}"/>
  </hyperlinks>
  <pageMargins left="0.18" right="0.25" top="0.75" bottom="0.75" header="0.3" footer="0.3"/>
  <pageSetup paperSize="9" scale="27"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Hoja30">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83.06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266</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66.420338910000012</v>
      </c>
      <c r="E4" s="66">
        <v>69.867178549999991</v>
      </c>
      <c r="F4" s="66">
        <v>73.188037140000006</v>
      </c>
      <c r="G4" s="66">
        <v>75.700488129999997</v>
      </c>
      <c r="H4" s="66">
        <v>69.627008879999991</v>
      </c>
      <c r="I4" s="66">
        <v>74.667548719999999</v>
      </c>
      <c r="J4" s="66">
        <v>77.153672720000003</v>
      </c>
      <c r="K4" s="66">
        <v>79.368624449999999</v>
      </c>
      <c r="L4" s="66">
        <v>81.406763839999996</v>
      </c>
      <c r="M4" s="66">
        <v>81.534055960000003</v>
      </c>
      <c r="N4" s="66">
        <v>82.760548869999994</v>
      </c>
      <c r="O4" s="66">
        <v>82.31698132999999</v>
      </c>
      <c r="P4" s="66">
        <v>82.343513459999997</v>
      </c>
      <c r="Q4" s="66">
        <v>79.982447469999997</v>
      </c>
      <c r="R4" s="66">
        <v>79.337568619999999</v>
      </c>
      <c r="S4" s="66">
        <v>73.821549430000005</v>
      </c>
      <c r="T4" s="66">
        <v>79.497181209999994</v>
      </c>
      <c r="U4" s="66">
        <v>83.062037549999999</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22.559652799999999</v>
      </c>
      <c r="E5" s="74">
        <v>25.328906400000001</v>
      </c>
      <c r="F5" s="74">
        <v>27.642487899999999</v>
      </c>
      <c r="G5" s="74">
        <v>29.0132963</v>
      </c>
      <c r="H5" s="74">
        <v>24.138652699999998</v>
      </c>
      <c r="I5" s="74">
        <v>28.3413954</v>
      </c>
      <c r="J5" s="74">
        <v>28.8485692</v>
      </c>
      <c r="K5" s="74">
        <v>28.790672499999999</v>
      </c>
      <c r="L5" s="74">
        <v>30.022486600000001</v>
      </c>
      <c r="M5" s="74">
        <v>29.755596199999999</v>
      </c>
      <c r="N5" s="74">
        <v>29.744793000000001</v>
      </c>
      <c r="O5" s="74">
        <v>28.8624087</v>
      </c>
      <c r="P5" s="74">
        <v>27.741637869999998</v>
      </c>
      <c r="Q5" s="74">
        <v>26.007864379999997</v>
      </c>
      <c r="R5" s="74">
        <v>25.92850524</v>
      </c>
      <c r="S5" s="74">
        <v>23.45427084</v>
      </c>
      <c r="T5" s="74">
        <v>28.643369330000002</v>
      </c>
      <c r="U5" s="74">
        <v>30.111747149999999</v>
      </c>
      <c r="V5" s="74">
        <v>36.252117138197995</v>
      </c>
      <c r="AD5" s="113"/>
      <c r="AE5" s="113"/>
      <c r="AO5" s="114" t="s">
        <v>320</v>
      </c>
      <c r="AP5" s="115">
        <f t="shared" ref="AP5:BF5" si="0">+E4/D4-1</f>
        <v>5.1894339844764659E-2</v>
      </c>
      <c r="AQ5" s="115">
        <f t="shared" si="0"/>
        <v>4.7531024708883374E-2</v>
      </c>
      <c r="AR5" s="115">
        <f t="shared" si="0"/>
        <v>3.4328711196256911E-2</v>
      </c>
      <c r="AS5" s="115">
        <f t="shared" si="0"/>
        <v>-8.0230384242305774E-2</v>
      </c>
      <c r="AT5" s="115">
        <f t="shared" si="0"/>
        <v>7.2393456520403188E-2</v>
      </c>
      <c r="AU5" s="115">
        <f t="shared" si="0"/>
        <v>3.3295910239706128E-2</v>
      </c>
      <c r="AV5" s="115">
        <f t="shared" si="0"/>
        <v>2.8708312280068871E-2</v>
      </c>
      <c r="AW5" s="115">
        <f t="shared" si="0"/>
        <v>2.5679409264349307E-2</v>
      </c>
      <c r="AX5" s="115">
        <f t="shared" si="0"/>
        <v>1.563655327832425E-3</v>
      </c>
      <c r="AY5" s="115">
        <f t="shared" si="0"/>
        <v>1.5042706946919226E-2</v>
      </c>
      <c r="AZ5" s="115">
        <f t="shared" si="0"/>
        <v>-5.3596495680177103E-3</v>
      </c>
      <c r="BA5" s="115">
        <f t="shared" si="0"/>
        <v>3.223166055330573E-4</v>
      </c>
      <c r="BB5" s="115">
        <f t="shared" si="0"/>
        <v>-2.8673369531978188E-2</v>
      </c>
      <c r="BC5" s="115">
        <f t="shared" si="0"/>
        <v>-8.0627546467851863E-3</v>
      </c>
      <c r="BD5" s="115">
        <f t="shared" si="0"/>
        <v>-6.9525941945862368E-2</v>
      </c>
      <c r="BE5" s="115">
        <f t="shared" si="0"/>
        <v>7.6883129977945108E-2</v>
      </c>
      <c r="BF5" s="115">
        <f t="shared" si="0"/>
        <v>4.4842550210466792E-2</v>
      </c>
    </row>
    <row r="6" spans="1:58" s="105" customFormat="1" ht="22.5" customHeight="1" x14ac:dyDescent="0.25">
      <c r="B6" s="111"/>
      <c r="C6" s="72" t="s">
        <v>0</v>
      </c>
      <c r="D6" s="74">
        <v>35.652085120000002</v>
      </c>
      <c r="E6" s="74">
        <v>36.203159929999998</v>
      </c>
      <c r="F6" s="74">
        <v>37.197033589999997</v>
      </c>
      <c r="G6" s="74">
        <v>38.37886932</v>
      </c>
      <c r="H6" s="74">
        <v>36.96377931</v>
      </c>
      <c r="I6" s="74">
        <v>37.197914879999999</v>
      </c>
      <c r="J6" s="74">
        <v>38.816852959999999</v>
      </c>
      <c r="K6" s="74">
        <v>41.607932030000001</v>
      </c>
      <c r="L6" s="74">
        <v>41.904944100000002</v>
      </c>
      <c r="M6" s="74">
        <v>42.03149174</v>
      </c>
      <c r="N6" s="74">
        <v>42.896453110000003</v>
      </c>
      <c r="O6" s="74">
        <v>43.39944105</v>
      </c>
      <c r="P6" s="74">
        <v>44.323649160000002</v>
      </c>
      <c r="Q6" s="74">
        <v>43.526121369999998</v>
      </c>
      <c r="R6" s="74">
        <v>42.741812469999999</v>
      </c>
      <c r="S6" s="74">
        <v>40.03961228</v>
      </c>
      <c r="T6" s="74">
        <v>40.15168285</v>
      </c>
      <c r="U6" s="74">
        <v>40.967308709999998</v>
      </c>
      <c r="V6" s="74">
        <v>49.321338505980336</v>
      </c>
      <c r="AI6" s="23"/>
      <c r="AO6" s="114" t="s">
        <v>319</v>
      </c>
      <c r="AP6" s="115">
        <f t="shared" ref="AP6:BF6" si="1">+E64/D64-1</f>
        <v>5.9351544938585521E-2</v>
      </c>
      <c r="AQ6" s="115">
        <f t="shared" si="1"/>
        <v>5.8747565015806025E-2</v>
      </c>
      <c r="AR6" s="115">
        <f t="shared" si="1"/>
        <v>3.4489091709735131E-2</v>
      </c>
      <c r="AS6" s="115">
        <f t="shared" si="1"/>
        <v>-7.1218699592919044E-2</v>
      </c>
      <c r="AT6" s="115">
        <f t="shared" si="1"/>
        <v>6.7369538800278628E-2</v>
      </c>
      <c r="AU6" s="115">
        <f t="shared" si="1"/>
        <v>4.8710512051932886E-2</v>
      </c>
      <c r="AV6" s="115">
        <f t="shared" si="1"/>
        <v>1.2062951358603913E-2</v>
      </c>
      <c r="AW6" s="115">
        <f t="shared" si="1"/>
        <v>2.806778235229479E-2</v>
      </c>
      <c r="AX6" s="115">
        <f t="shared" si="1"/>
        <v>-2.011099937793448E-2</v>
      </c>
      <c r="AY6" s="115">
        <f t="shared" si="1"/>
        <v>3.5223319390270236E-2</v>
      </c>
      <c r="AZ6" s="115">
        <f t="shared" si="1"/>
        <v>-6.4235541488665282E-3</v>
      </c>
      <c r="BA6" s="115">
        <f t="shared" si="1"/>
        <v>-2.3847573565931812E-2</v>
      </c>
      <c r="BB6" s="115">
        <f t="shared" si="1"/>
        <v>-1.9388047267274833E-2</v>
      </c>
      <c r="BC6" s="115">
        <f t="shared" si="1"/>
        <v>-4.5266497018147001E-2</v>
      </c>
      <c r="BD6" s="115">
        <f t="shared" si="1"/>
        <v>-8.3980239658679623E-2</v>
      </c>
      <c r="BE6" s="115">
        <f t="shared" si="1"/>
        <v>0.10550865754055794</v>
      </c>
      <c r="BF6" s="115">
        <f t="shared" si="1"/>
        <v>5.1498941412817967E-2</v>
      </c>
    </row>
    <row r="7" spans="1:58" s="23" customFormat="1" ht="22.5" customHeight="1" x14ac:dyDescent="0.25">
      <c r="B7" s="72"/>
      <c r="C7" s="72" t="s">
        <v>5</v>
      </c>
      <c r="D7" s="74">
        <v>0.97345899999999996</v>
      </c>
      <c r="E7" s="74">
        <v>0.98526181999999995</v>
      </c>
      <c r="F7" s="74">
        <v>1.2291818999999999</v>
      </c>
      <c r="G7" s="74">
        <v>1.29119009</v>
      </c>
      <c r="H7" s="74">
        <v>0.92264183</v>
      </c>
      <c r="I7" s="74">
        <v>1.20610869</v>
      </c>
      <c r="J7" s="74">
        <v>1.5200066099999998</v>
      </c>
      <c r="K7" s="74">
        <v>1.22008826</v>
      </c>
      <c r="L7" s="74">
        <v>1.22492014</v>
      </c>
      <c r="M7" s="74">
        <v>1.45668233</v>
      </c>
      <c r="N7" s="74">
        <v>1.4184418700000001</v>
      </c>
      <c r="O7" s="74">
        <v>1.0942366300000002</v>
      </c>
      <c r="P7" s="74">
        <v>1.1515574899999999</v>
      </c>
      <c r="Q7" s="74">
        <v>1.2513554499999999</v>
      </c>
      <c r="R7" s="74">
        <v>0.72896439000000002</v>
      </c>
      <c r="S7" s="74">
        <v>0.85120308</v>
      </c>
      <c r="T7" s="74">
        <v>1.2152797900000001</v>
      </c>
      <c r="U7" s="74">
        <v>1.2969190900000001</v>
      </c>
      <c r="V7" s="74">
        <v>1.561386077507799</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1.7911450400000002</v>
      </c>
      <c r="E8" s="74">
        <v>2.0043207500000002</v>
      </c>
      <c r="F8" s="74">
        <v>1.8807935</v>
      </c>
      <c r="G8" s="74">
        <v>1.9102419800000001</v>
      </c>
      <c r="H8" s="74">
        <v>2.12706617</v>
      </c>
      <c r="I8" s="74">
        <v>1.86880563</v>
      </c>
      <c r="J8" s="74">
        <v>1.6603208299999999</v>
      </c>
      <c r="K8" s="74">
        <v>1.6665753700000001</v>
      </c>
      <c r="L8" s="74">
        <v>1.6175814399999999</v>
      </c>
      <c r="M8" s="74">
        <v>1.4369814799999998</v>
      </c>
      <c r="N8" s="74">
        <v>1.83440563</v>
      </c>
      <c r="O8" s="74">
        <v>2.1591207100000003</v>
      </c>
      <c r="P8" s="74">
        <v>1.59324423</v>
      </c>
      <c r="Q8" s="74">
        <v>1.7985764799999999</v>
      </c>
      <c r="R8" s="74">
        <v>2.2094588399999999</v>
      </c>
      <c r="S8" s="74">
        <v>2.7902959300000001</v>
      </c>
      <c r="T8" s="74">
        <v>2.8345614300000004</v>
      </c>
      <c r="U8" s="74">
        <v>2.0818498500000002</v>
      </c>
      <c r="V8" s="74">
        <v>2.5063794621541886</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2.9099819999999998</v>
      </c>
      <c r="E9" s="74">
        <v>3.252434</v>
      </c>
      <c r="F9" s="74">
        <v>2.6739119999999996</v>
      </c>
      <c r="G9" s="74">
        <v>2.6670320000000003</v>
      </c>
      <c r="H9" s="74">
        <v>2.9648499999999998</v>
      </c>
      <c r="I9" s="74">
        <v>2.8683580000000002</v>
      </c>
      <c r="J9" s="74">
        <v>2.6958420000000003</v>
      </c>
      <c r="K9" s="74">
        <v>2.4941719999999998</v>
      </c>
      <c r="L9" s="74">
        <v>2.8243260000000001</v>
      </c>
      <c r="M9" s="74">
        <v>2.8086739999999999</v>
      </c>
      <c r="N9" s="74">
        <v>2.7745320000000002</v>
      </c>
      <c r="O9" s="74">
        <v>2.5543719999999999</v>
      </c>
      <c r="P9" s="74">
        <v>2.73285416</v>
      </c>
      <c r="Q9" s="74">
        <v>2.7764694899999998</v>
      </c>
      <c r="R9" s="74">
        <v>2.3658194099999998</v>
      </c>
      <c r="S9" s="74">
        <v>2.0359363900000003</v>
      </c>
      <c r="T9" s="74">
        <v>1.68560654</v>
      </c>
      <c r="U9" s="74">
        <v>2.2258236999999998</v>
      </c>
      <c r="V9" s="74">
        <v>2.6797123760179176</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2.1943149499999999</v>
      </c>
      <c r="E10" s="74">
        <v>1.8842876500000001</v>
      </c>
      <c r="F10" s="74">
        <v>1.89167825</v>
      </c>
      <c r="G10" s="74">
        <v>1.9647084500000001</v>
      </c>
      <c r="H10" s="74">
        <v>1.97742087</v>
      </c>
      <c r="I10" s="74">
        <v>2.4432161299999997</v>
      </c>
      <c r="J10" s="74">
        <v>2.7753871399999999</v>
      </c>
      <c r="K10" s="74">
        <v>2.8631722900000001</v>
      </c>
      <c r="L10" s="74">
        <v>3.0316255700000001</v>
      </c>
      <c r="M10" s="74">
        <v>3.1418882100000003</v>
      </c>
      <c r="N10" s="74">
        <v>3.2688172599999996</v>
      </c>
      <c r="O10" s="74">
        <v>3.3801782299999998</v>
      </c>
      <c r="P10" s="74">
        <v>3.8468073300000003</v>
      </c>
      <c r="Q10" s="74">
        <v>3.6689420699999999</v>
      </c>
      <c r="R10" s="74">
        <v>3.9454305399999998</v>
      </c>
      <c r="S10" s="74">
        <v>3.3198297299999999</v>
      </c>
      <c r="T10" s="74">
        <v>3.4494881199999998</v>
      </c>
      <c r="U10" s="74">
        <v>3.8513695400000003</v>
      </c>
      <c r="V10" s="74">
        <v>4.6367385795004497</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6.1920000000000005E-3</v>
      </c>
      <c r="E11" s="74">
        <v>6.0199999999999993E-3</v>
      </c>
      <c r="F11" s="74">
        <v>5.3319999999999999E-3</v>
      </c>
      <c r="G11" s="74">
        <v>3.6120000000000002E-3</v>
      </c>
      <c r="H11" s="74">
        <v>3.1819999999999999E-3</v>
      </c>
      <c r="I11" s="74">
        <v>2.15E-3</v>
      </c>
      <c r="J11" s="74">
        <v>5.2459999999999998E-3</v>
      </c>
      <c r="K11" s="74">
        <v>7.1379999999999999E-2</v>
      </c>
      <c r="L11" s="74">
        <v>8.7892000000000012E-2</v>
      </c>
      <c r="M11" s="74">
        <v>5.4609999999999999E-2</v>
      </c>
      <c r="N11" s="74">
        <v>5.2287999999999994E-2</v>
      </c>
      <c r="O11" s="74">
        <v>4.8332E-2</v>
      </c>
      <c r="P11" s="74">
        <v>5.4016340000000003E-2</v>
      </c>
      <c r="Q11" s="74">
        <v>0.13081855000000001</v>
      </c>
      <c r="R11" s="74">
        <v>0.49851688999999999</v>
      </c>
      <c r="S11" s="74">
        <v>0.92509624000000001</v>
      </c>
      <c r="T11" s="74">
        <v>1.3022888800000001</v>
      </c>
      <c r="U11" s="74">
        <v>1.4710504</v>
      </c>
      <c r="V11" s="74">
        <v>1.7710261430975454</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0.33350800000000902</v>
      </c>
      <c r="E12" s="70">
        <v>0.20278799999998398</v>
      </c>
      <c r="F12" s="70">
        <v>0.6676180000000187</v>
      </c>
      <c r="G12" s="70">
        <v>0.47153798999998742</v>
      </c>
      <c r="H12" s="70">
        <v>0.52941599999998346</v>
      </c>
      <c r="I12" s="70">
        <v>0.73959999000001631</v>
      </c>
      <c r="J12" s="70">
        <v>0.83144798000000719</v>
      </c>
      <c r="K12" s="70">
        <v>0.65463199999999233</v>
      </c>
      <c r="L12" s="70">
        <v>0.69298799000000599</v>
      </c>
      <c r="M12" s="70">
        <v>0.84813200000000677</v>
      </c>
      <c r="N12" s="70">
        <v>0.77081799999999134</v>
      </c>
      <c r="O12" s="70">
        <v>0.818892009999999</v>
      </c>
      <c r="P12" s="70">
        <v>0.89974687999998082</v>
      </c>
      <c r="Q12" s="70">
        <v>0.82229968000000042</v>
      </c>
      <c r="R12" s="70">
        <v>0.919060839999986</v>
      </c>
      <c r="S12" s="70">
        <v>0.40530494000000772</v>
      </c>
      <c r="T12" s="70">
        <v>0.21490427000000523</v>
      </c>
      <c r="U12" s="70">
        <v>1.0559691099999924</v>
      </c>
      <c r="V12" s="70">
        <v>1.2713017175437595</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45.891655830000005</v>
      </c>
      <c r="E13" s="71">
        <v>48.076482509999998</v>
      </c>
      <c r="F13" s="71">
        <v>51.038501660000001</v>
      </c>
      <c r="G13" s="71">
        <v>52.202460870000003</v>
      </c>
      <c r="H13" s="71">
        <v>48.673747779999999</v>
      </c>
      <c r="I13" s="71">
        <v>52.738315459999995</v>
      </c>
      <c r="J13" s="71">
        <v>54.408214890000004</v>
      </c>
      <c r="K13" s="71">
        <v>54.289973059999994</v>
      </c>
      <c r="L13" s="71">
        <v>56.976152759999998</v>
      </c>
      <c r="M13" s="71">
        <v>56.548836620000003</v>
      </c>
      <c r="N13" s="71">
        <v>57.480099209999999</v>
      </c>
      <c r="O13" s="71">
        <v>56.915661280000002</v>
      </c>
      <c r="P13" s="71">
        <v>56.592774839999997</v>
      </c>
      <c r="Q13" s="71">
        <v>56.878603570000003</v>
      </c>
      <c r="R13" s="71">
        <v>56.142702669999998</v>
      </c>
      <c r="S13" s="71">
        <v>51.017032280000002</v>
      </c>
      <c r="T13" s="71">
        <v>53.87140016</v>
      </c>
      <c r="U13" s="71">
        <v>57.156649920000007</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17.7898709</v>
      </c>
      <c r="E14" s="74">
        <v>19.2431135</v>
      </c>
      <c r="F14" s="74">
        <v>20.7940775</v>
      </c>
      <c r="G14" s="74">
        <v>22.097365499999999</v>
      </c>
      <c r="H14" s="74">
        <v>19.705694200000003</v>
      </c>
      <c r="I14" s="74">
        <v>21.9505479</v>
      </c>
      <c r="J14" s="74">
        <v>21.675838500000001</v>
      </c>
      <c r="K14" s="74">
        <v>21.463512699999999</v>
      </c>
      <c r="L14" s="74">
        <v>22.715026399999999</v>
      </c>
      <c r="M14" s="74">
        <v>21.570407800000002</v>
      </c>
      <c r="N14" s="74">
        <v>21.568330300000003</v>
      </c>
      <c r="O14" s="74">
        <v>21.4840059</v>
      </c>
      <c r="P14" s="74">
        <v>22.29129743</v>
      </c>
      <c r="Q14" s="74">
        <v>22.24727227</v>
      </c>
      <c r="R14" s="74">
        <v>22.242776790000001</v>
      </c>
      <c r="S14" s="74">
        <v>18.92662778</v>
      </c>
      <c r="T14" s="74">
        <v>22.90150315</v>
      </c>
      <c r="U14" s="74">
        <v>24.636349719999998</v>
      </c>
      <c r="V14" s="74">
        <v>43.103208033505396</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17.921954039999999</v>
      </c>
      <c r="E15" s="74">
        <v>18.330789320000001</v>
      </c>
      <c r="F15" s="74">
        <v>19.42195658</v>
      </c>
      <c r="G15" s="74">
        <v>18.746890839999999</v>
      </c>
      <c r="H15" s="74">
        <v>17.94583154</v>
      </c>
      <c r="I15" s="74">
        <v>18.616801070000001</v>
      </c>
      <c r="J15" s="74">
        <v>19.702985420000001</v>
      </c>
      <c r="K15" s="74">
        <v>19.64438578</v>
      </c>
      <c r="L15" s="74">
        <v>20.671226770000001</v>
      </c>
      <c r="M15" s="74">
        <v>20.568455060000002</v>
      </c>
      <c r="N15" s="74">
        <v>21.118556820000002</v>
      </c>
      <c r="O15" s="74">
        <v>20.68554009</v>
      </c>
      <c r="P15" s="74">
        <v>19.393295330000001</v>
      </c>
      <c r="Q15" s="74">
        <v>19.559459200000003</v>
      </c>
      <c r="R15" s="74">
        <v>19.460120939999999</v>
      </c>
      <c r="S15" s="74">
        <v>18.69920316</v>
      </c>
      <c r="T15" s="74">
        <v>16.764253050000001</v>
      </c>
      <c r="U15" s="74">
        <v>17.534821530000002</v>
      </c>
      <c r="V15" s="74">
        <v>30.678532689621989</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0.91703806999999993</v>
      </c>
      <c r="E16" s="74">
        <v>0.95559419999999995</v>
      </c>
      <c r="F16" s="74">
        <v>0.94710837000000003</v>
      </c>
      <c r="G16" s="74">
        <v>0.99680566999999998</v>
      </c>
      <c r="H16" s="74">
        <v>0.69456890999999998</v>
      </c>
      <c r="I16" s="74">
        <v>0.9576614</v>
      </c>
      <c r="J16" s="74">
        <v>1.0518080600000002</v>
      </c>
      <c r="K16" s="74">
        <v>0.95092118000000003</v>
      </c>
      <c r="L16" s="74">
        <v>1.01115965</v>
      </c>
      <c r="M16" s="74">
        <v>1.07805386</v>
      </c>
      <c r="N16" s="74">
        <v>0.98250764000000002</v>
      </c>
      <c r="O16" s="74">
        <v>0.80019620999999996</v>
      </c>
      <c r="P16" s="74">
        <v>0.89619744999999995</v>
      </c>
      <c r="Q16" s="74">
        <v>1.0344070200000002</v>
      </c>
      <c r="R16" s="74">
        <v>0.66620835999999994</v>
      </c>
      <c r="S16" s="74">
        <v>0.71766844000000007</v>
      </c>
      <c r="T16" s="74">
        <v>0.92391674000000001</v>
      </c>
      <c r="U16" s="74">
        <v>0.98429971000000005</v>
      </c>
      <c r="V16" s="74">
        <v>1.7221088208943087</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7.6876259999999998</v>
      </c>
      <c r="E17" s="74">
        <v>8.2120540000000002</v>
      </c>
      <c r="F17" s="74">
        <v>8.5951839999999997</v>
      </c>
      <c r="G17" s="74">
        <v>9.0435879999999997</v>
      </c>
      <c r="H17" s="74">
        <v>9.0600139999999989</v>
      </c>
      <c r="I17" s="74">
        <v>9.5110840000000003</v>
      </c>
      <c r="J17" s="74">
        <v>9.9687760000000001</v>
      </c>
      <c r="K17" s="74">
        <v>10.180164000000001</v>
      </c>
      <c r="L17" s="74">
        <v>10.401183999999999</v>
      </c>
      <c r="M17" s="74">
        <v>10.858876</v>
      </c>
      <c r="N17" s="74">
        <v>11.35974</v>
      </c>
      <c r="O17" s="74">
        <v>11.347785999999999</v>
      </c>
      <c r="P17" s="74">
        <v>11.095920640000001</v>
      </c>
      <c r="Q17" s="74">
        <v>11.07445246</v>
      </c>
      <c r="R17" s="74">
        <v>10.804887689999999</v>
      </c>
      <c r="S17" s="74">
        <v>10.70887239</v>
      </c>
      <c r="T17" s="74">
        <v>11.10183159</v>
      </c>
      <c r="U17" s="74">
        <v>11.50191914</v>
      </c>
      <c r="V17" s="74">
        <v>20.123501213067595</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v>
      </c>
      <c r="E18" s="74">
        <v>0</v>
      </c>
      <c r="F18" s="74">
        <v>0</v>
      </c>
      <c r="G18" s="74">
        <v>0</v>
      </c>
      <c r="H18" s="74">
        <v>0</v>
      </c>
      <c r="I18" s="74">
        <v>0</v>
      </c>
      <c r="J18" s="74">
        <v>0</v>
      </c>
      <c r="K18" s="74">
        <v>0</v>
      </c>
      <c r="L18" s="74">
        <v>0</v>
      </c>
      <c r="M18" s="74">
        <v>0</v>
      </c>
      <c r="N18" s="74">
        <v>0</v>
      </c>
      <c r="O18" s="74">
        <v>0</v>
      </c>
      <c r="P18" s="74">
        <v>0</v>
      </c>
      <c r="Q18" s="74">
        <v>0</v>
      </c>
      <c r="R18" s="74">
        <v>0</v>
      </c>
      <c r="S18" s="74">
        <v>0</v>
      </c>
      <c r="T18" s="74">
        <v>0</v>
      </c>
      <c r="U18" s="74">
        <v>0</v>
      </c>
      <c r="V18" s="74">
        <v>0</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1.57516682</v>
      </c>
      <c r="E19" s="74">
        <v>1.33493149</v>
      </c>
      <c r="F19" s="74">
        <v>1.2801752200000001</v>
      </c>
      <c r="G19" s="74">
        <v>1.31781087</v>
      </c>
      <c r="H19" s="74">
        <v>1.2676391300000001</v>
      </c>
      <c r="I19" s="74">
        <v>1.7022210900000001</v>
      </c>
      <c r="J19" s="74">
        <v>2.0088069100000001</v>
      </c>
      <c r="K19" s="74">
        <v>2.0509894100000001</v>
      </c>
      <c r="L19" s="74">
        <v>2.1775559400000004</v>
      </c>
      <c r="M19" s="74">
        <v>2.4730439</v>
      </c>
      <c r="N19" s="74">
        <v>2.4509644600000002</v>
      </c>
      <c r="O19" s="74">
        <v>2.5981330800000002</v>
      </c>
      <c r="P19" s="74">
        <v>2.9160639900000001</v>
      </c>
      <c r="Q19" s="74">
        <v>2.9630126300000001</v>
      </c>
      <c r="R19" s="74">
        <v>2.9687088699999999</v>
      </c>
      <c r="S19" s="74">
        <v>1.9646605099999999</v>
      </c>
      <c r="T19" s="74">
        <v>2.1798956199999999</v>
      </c>
      <c r="U19" s="74">
        <v>2.4992598200000002</v>
      </c>
      <c r="V19" s="74">
        <v>4.3726492429107013</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9.0961339999999993</v>
      </c>
      <c r="E20" s="71">
        <v>9.7561839999999993</v>
      </c>
      <c r="F20" s="71">
        <v>9.7648700000000002</v>
      </c>
      <c r="G20" s="71">
        <v>10.485721999999999</v>
      </c>
      <c r="H20" s="71">
        <v>10.521927999999999</v>
      </c>
      <c r="I20" s="71">
        <v>10.837290000000001</v>
      </c>
      <c r="J20" s="71">
        <v>11.137516</v>
      </c>
      <c r="K20" s="71">
        <v>11.700987999999999</v>
      </c>
      <c r="L20" s="71">
        <v>11.994162000000001</v>
      </c>
      <c r="M20" s="71">
        <v>11.917536</v>
      </c>
      <c r="N20" s="71">
        <v>12.508441999999999</v>
      </c>
      <c r="O20" s="71">
        <v>12.660920000000001</v>
      </c>
      <c r="P20" s="71">
        <v>12.525441189999999</v>
      </c>
      <c r="Q20" s="71">
        <v>12.62482537</v>
      </c>
      <c r="R20" s="71">
        <v>12.001733270000001</v>
      </c>
      <c r="S20" s="71">
        <v>12.35791173</v>
      </c>
      <c r="T20" s="71">
        <v>13.011322010000001</v>
      </c>
      <c r="U20" s="71">
        <v>12.85996132</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0.47618199999999999</v>
      </c>
      <c r="E21" s="74">
        <v>0.64672000000000007</v>
      </c>
      <c r="F21" s="74">
        <v>1.0103279999999999</v>
      </c>
      <c r="G21" s="74">
        <v>1.154034</v>
      </c>
      <c r="H21" s="74">
        <v>0.90007599999999999</v>
      </c>
      <c r="I21" s="74">
        <v>1.4374899999999999</v>
      </c>
      <c r="J21" s="74">
        <v>1.672614</v>
      </c>
      <c r="K21" s="74">
        <v>1.683106</v>
      </c>
      <c r="L21" s="74">
        <v>1.7227520000000001</v>
      </c>
      <c r="M21" s="74">
        <v>1.606824</v>
      </c>
      <c r="N21" s="74">
        <v>1.897848</v>
      </c>
      <c r="O21" s="74">
        <v>1.7804580000000001</v>
      </c>
      <c r="P21" s="74">
        <v>1.0030166199999999</v>
      </c>
      <c r="Q21" s="74">
        <v>0.58573551000000001</v>
      </c>
      <c r="R21" s="74">
        <v>0.29642703999999997</v>
      </c>
      <c r="S21" s="74">
        <v>0.57791682</v>
      </c>
      <c r="T21" s="74">
        <v>1.05677712</v>
      </c>
      <c r="U21" s="74">
        <v>1.32194363</v>
      </c>
      <c r="V21" s="74">
        <v>10.279530374201778</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4.826492</v>
      </c>
      <c r="E22" s="74">
        <v>4.9125780000000008</v>
      </c>
      <c r="F22" s="74">
        <v>5.1409940000000001</v>
      </c>
      <c r="G22" s="74">
        <v>5.6634440000000001</v>
      </c>
      <c r="H22" s="74">
        <v>5.6004059999999996</v>
      </c>
      <c r="I22" s="74">
        <v>5.5444199999999997</v>
      </c>
      <c r="J22" s="74">
        <v>5.797174</v>
      </c>
      <c r="K22" s="74">
        <v>6.4613519999999998</v>
      </c>
      <c r="L22" s="74">
        <v>6.4410559999999997</v>
      </c>
      <c r="M22" s="74">
        <v>6.5852780000000006</v>
      </c>
      <c r="N22" s="74">
        <v>6.7742200000000006</v>
      </c>
      <c r="O22" s="74">
        <v>7.2108419999999995</v>
      </c>
      <c r="P22" s="74">
        <v>7.86226439</v>
      </c>
      <c r="Q22" s="74">
        <v>8.19989627</v>
      </c>
      <c r="R22" s="74">
        <v>7.8242362300000003</v>
      </c>
      <c r="S22" s="74">
        <v>7.48785247</v>
      </c>
      <c r="T22" s="74">
        <v>7.5307429899999994</v>
      </c>
      <c r="U22" s="74">
        <v>6.6438991299999994</v>
      </c>
      <c r="V22" s="74">
        <v>51.66344567201233</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0.174236</v>
      </c>
      <c r="E23" s="74">
        <v>0.177762</v>
      </c>
      <c r="F23" s="74">
        <v>0.188942</v>
      </c>
      <c r="G23" s="74">
        <v>0.235984</v>
      </c>
      <c r="H23" s="74">
        <v>0.204766</v>
      </c>
      <c r="I23" s="74">
        <v>0.22059000000000001</v>
      </c>
      <c r="J23" s="74">
        <v>0.27055599999999996</v>
      </c>
      <c r="K23" s="74">
        <v>0.26118200000000003</v>
      </c>
      <c r="L23" s="74">
        <v>0.22858799999999999</v>
      </c>
      <c r="M23" s="74">
        <v>0.26152600000000004</v>
      </c>
      <c r="N23" s="74">
        <v>0.25180799999999998</v>
      </c>
      <c r="O23" s="74">
        <v>0.203734</v>
      </c>
      <c r="P23" s="74">
        <v>0.19360157</v>
      </c>
      <c r="Q23" s="74">
        <v>0.19711474999999998</v>
      </c>
      <c r="R23" s="74">
        <v>0.11052144</v>
      </c>
      <c r="S23" s="74">
        <v>0.16079884000000003</v>
      </c>
      <c r="T23" s="74">
        <v>0.25577062</v>
      </c>
      <c r="U23" s="74">
        <v>0.22956872</v>
      </c>
      <c r="V23" s="74">
        <v>1.7851431609127111</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0.59107799999999999</v>
      </c>
      <c r="E24" s="74">
        <v>0.66142600000000007</v>
      </c>
      <c r="F24" s="74">
        <v>0.62066200000000005</v>
      </c>
      <c r="G24" s="74">
        <v>0.63037999999999994</v>
      </c>
      <c r="H24" s="74">
        <v>0.701932</v>
      </c>
      <c r="I24" s="74">
        <v>0.61670599999999998</v>
      </c>
      <c r="J24" s="74">
        <v>0.547906</v>
      </c>
      <c r="K24" s="74">
        <v>0.54997000000000007</v>
      </c>
      <c r="L24" s="74">
        <v>0.533802</v>
      </c>
      <c r="M24" s="74">
        <v>0.47420400000000001</v>
      </c>
      <c r="N24" s="74">
        <v>0.60535400000000006</v>
      </c>
      <c r="O24" s="74">
        <v>0.71250999999999998</v>
      </c>
      <c r="P24" s="74">
        <v>0.52577072000000002</v>
      </c>
      <c r="Q24" s="74">
        <v>0.59353038000000002</v>
      </c>
      <c r="R24" s="74">
        <v>0.72912158999999999</v>
      </c>
      <c r="S24" s="74">
        <v>0.92079787000000002</v>
      </c>
      <c r="T24" s="74">
        <v>0.93540548999999995</v>
      </c>
      <c r="U24" s="74">
        <v>0.68701061000000008</v>
      </c>
      <c r="V24" s="74">
        <v>5.3422447618994866</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2.9471340000000001</v>
      </c>
      <c r="E25" s="74">
        <v>3.2821039999999999</v>
      </c>
      <c r="F25" s="74">
        <v>2.722588</v>
      </c>
      <c r="G25" s="74">
        <v>2.7133000000000003</v>
      </c>
      <c r="H25" s="74">
        <v>3.0263400000000003</v>
      </c>
      <c r="I25" s="74">
        <v>2.9157440000000001</v>
      </c>
      <c r="J25" s="74">
        <v>2.7440880000000001</v>
      </c>
      <c r="K25" s="74">
        <v>2.556006</v>
      </c>
      <c r="L25" s="74">
        <v>2.8670680000000002</v>
      </c>
      <c r="M25" s="74">
        <v>2.8501260000000004</v>
      </c>
      <c r="N25" s="74">
        <v>2.8242399999999996</v>
      </c>
      <c r="O25" s="74">
        <v>2.6006399999999998</v>
      </c>
      <c r="P25" s="74">
        <v>2.7673143599999999</v>
      </c>
      <c r="Q25" s="74">
        <v>2.8007606200000001</v>
      </c>
      <c r="R25" s="74">
        <v>2.40101852</v>
      </c>
      <c r="S25" s="74">
        <v>2.08650439</v>
      </c>
      <c r="T25" s="74">
        <v>1.7361745399999999</v>
      </c>
      <c r="U25" s="74">
        <v>2.3021707999999999</v>
      </c>
      <c r="V25" s="74">
        <v>17.901848557037496</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7.4819999999999998E-2</v>
      </c>
      <c r="E26" s="74">
        <v>6.9573999999999997E-2</v>
      </c>
      <c r="F26" s="74">
        <v>7.6023999999999994E-2</v>
      </c>
      <c r="G26" s="74">
        <v>8.4968000000000002E-2</v>
      </c>
      <c r="H26" s="74">
        <v>8.5225999999999996E-2</v>
      </c>
      <c r="I26" s="74">
        <v>0.10019</v>
      </c>
      <c r="J26" s="74">
        <v>9.9932000000000007E-2</v>
      </c>
      <c r="K26" s="74">
        <v>0.117992</v>
      </c>
      <c r="L26" s="74">
        <v>0.11300400000000001</v>
      </c>
      <c r="M26" s="74">
        <v>8.4968000000000002E-2</v>
      </c>
      <c r="N26" s="74">
        <v>0.102684</v>
      </c>
      <c r="O26" s="74">
        <v>0.104404</v>
      </c>
      <c r="P26" s="74">
        <v>0.11945718</v>
      </c>
      <c r="Q26" s="74">
        <v>0.11696929</v>
      </c>
      <c r="R26" s="74">
        <v>0.14189156999999999</v>
      </c>
      <c r="S26" s="74">
        <v>0.19894508999999999</v>
      </c>
      <c r="T26" s="74">
        <v>0.19416237</v>
      </c>
      <c r="U26" s="74">
        <v>0.20431802999999998</v>
      </c>
      <c r="V26" s="74">
        <v>1.5887919482482546</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6.1920000000000005E-3</v>
      </c>
      <c r="E27" s="74">
        <v>6.0199999999999993E-3</v>
      </c>
      <c r="F27" s="74">
        <v>5.3319999999999999E-3</v>
      </c>
      <c r="G27" s="74">
        <v>3.6120000000000002E-3</v>
      </c>
      <c r="H27" s="74">
        <v>3.1819999999999999E-3</v>
      </c>
      <c r="I27" s="74">
        <v>2.15E-3</v>
      </c>
      <c r="J27" s="74">
        <v>5.0739999999999995E-3</v>
      </c>
      <c r="K27" s="74">
        <v>7.0691999999999991E-2</v>
      </c>
      <c r="L27" s="74">
        <v>8.6601999999999998E-2</v>
      </c>
      <c r="M27" s="74">
        <v>5.3234000000000004E-2</v>
      </c>
      <c r="N27" s="74">
        <v>5.0997999999999995E-2</v>
      </c>
      <c r="O27" s="74">
        <v>4.7128000000000003E-2</v>
      </c>
      <c r="P27" s="74">
        <v>5.260422E-2</v>
      </c>
      <c r="Q27" s="74">
        <v>0.12151774</v>
      </c>
      <c r="R27" s="74">
        <v>0.42973048000000003</v>
      </c>
      <c r="S27" s="74">
        <v>0.80946064000000006</v>
      </c>
      <c r="T27" s="74">
        <v>1.11282959</v>
      </c>
      <c r="U27" s="74">
        <v>1.2183626300000001</v>
      </c>
      <c r="V27" s="74">
        <v>9.4740769406917629</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0</v>
      </c>
      <c r="J28" s="74">
        <v>1.7199999999999998E-4</v>
      </c>
      <c r="K28" s="74">
        <v>6.8799999999999992E-4</v>
      </c>
      <c r="L28" s="74">
        <v>1.2900000000000001E-3</v>
      </c>
      <c r="M28" s="74">
        <v>1.3759999999999998E-3</v>
      </c>
      <c r="N28" s="74">
        <v>1.2900000000000001E-3</v>
      </c>
      <c r="O28" s="74">
        <v>1.204E-3</v>
      </c>
      <c r="P28" s="74">
        <v>1.41212E-3</v>
      </c>
      <c r="Q28" s="74">
        <v>9.3008099999999996E-3</v>
      </c>
      <c r="R28" s="74">
        <v>6.8786410000000006E-2</v>
      </c>
      <c r="S28" s="74">
        <v>0.11563559999999999</v>
      </c>
      <c r="T28" s="74">
        <v>0.18945929</v>
      </c>
      <c r="U28" s="74">
        <v>0.25268776999999998</v>
      </c>
      <c r="V28" s="74">
        <v>1.9649185849961792</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[1]Argentina!C29</f>
        <v>Otras renovables</v>
      </c>
      <c r="D29" s="74">
        <v>-1.7763568394002505E-15</v>
      </c>
      <c r="E29" s="74">
        <v>-1.7763568394002505E-15</v>
      </c>
      <c r="F29" s="74">
        <v>0</v>
      </c>
      <c r="G29" s="74">
        <v>-1.7763568394002505E-15</v>
      </c>
      <c r="H29" s="74">
        <v>-3.5527136788005009E-15</v>
      </c>
      <c r="I29" s="74">
        <v>3.5527136788005009E-15</v>
      </c>
      <c r="J29" s="74">
        <v>0</v>
      </c>
      <c r="K29" s="74">
        <v>0</v>
      </c>
      <c r="L29" s="74">
        <v>3.5527136788005009E-15</v>
      </c>
      <c r="M29" s="74">
        <v>-1.7763568394002505E-15</v>
      </c>
      <c r="N29" s="74">
        <v>-1.7763568394002505E-15</v>
      </c>
      <c r="O29" s="74">
        <v>0</v>
      </c>
      <c r="P29" s="74">
        <v>9.9999990510468706E-9</v>
      </c>
      <c r="Q29" s="74">
        <v>0</v>
      </c>
      <c r="R29" s="74">
        <v>-9.9999990510468706E-9</v>
      </c>
      <c r="S29" s="74">
        <v>1.000000082740371E-8</v>
      </c>
      <c r="T29" s="74">
        <v>-1.7763568394002505E-15</v>
      </c>
      <c r="U29" s="74">
        <v>3.5527136788005009E-15</v>
      </c>
      <c r="V29" s="74">
        <v>2.7626161466561093E-14</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45.891655830000005</v>
      </c>
      <c r="E30" s="71">
        <v>48.076482509999998</v>
      </c>
      <c r="F30" s="71">
        <v>51.038501660000001</v>
      </c>
      <c r="G30" s="71">
        <v>52.202460870000003</v>
      </c>
      <c r="H30" s="71">
        <v>48.673747779999999</v>
      </c>
      <c r="I30" s="71">
        <v>52.738315459999995</v>
      </c>
      <c r="J30" s="71">
        <v>54.408214890000004</v>
      </c>
      <c r="K30" s="71">
        <v>54.289973059999994</v>
      </c>
      <c r="L30" s="71">
        <v>56.976152759999998</v>
      </c>
      <c r="M30" s="71">
        <v>56.548836620000003</v>
      </c>
      <c r="N30" s="71">
        <v>57.480099209999999</v>
      </c>
      <c r="O30" s="71">
        <v>56.915661280000002</v>
      </c>
      <c r="P30" s="71">
        <v>56.592774839999997</v>
      </c>
      <c r="Q30" s="71">
        <v>56.878603570000003</v>
      </c>
      <c r="R30" s="71">
        <v>56.142702669999998</v>
      </c>
      <c r="S30" s="71">
        <v>51.017032280000002</v>
      </c>
      <c r="T30" s="71">
        <v>53.87140016</v>
      </c>
      <c r="U30" s="71">
        <v>57.156649920000007</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[1]Argentina!C31</f>
        <v>Industria</v>
      </c>
      <c r="D31" s="74">
        <v>12.74341437</v>
      </c>
      <c r="E31" s="74">
        <v>13.54463097</v>
      </c>
      <c r="F31" s="74">
        <v>12.97496056</v>
      </c>
      <c r="G31" s="74">
        <v>13.0819793</v>
      </c>
      <c r="H31" s="74">
        <v>11.81142762</v>
      </c>
      <c r="I31" s="74">
        <v>12.427238820000001</v>
      </c>
      <c r="J31" s="74">
        <v>13.22240796</v>
      </c>
      <c r="K31" s="74">
        <v>12.69139511</v>
      </c>
      <c r="L31" s="74">
        <v>13.195156900000001</v>
      </c>
      <c r="M31" s="74">
        <v>13.68067162</v>
      </c>
      <c r="N31" s="74">
        <v>13.923040670000001</v>
      </c>
      <c r="O31" s="74">
        <v>13.042810020000001</v>
      </c>
      <c r="P31" s="74">
        <v>12.832011169999999</v>
      </c>
      <c r="Q31" s="74">
        <v>13.584324710000001</v>
      </c>
      <c r="R31" s="74">
        <v>13.67969847</v>
      </c>
      <c r="S31" s="74">
        <v>13.404956179999999</v>
      </c>
      <c r="T31" s="74">
        <v>11.954144619999999</v>
      </c>
      <c r="U31" s="74">
        <v>12.236221299999999</v>
      </c>
      <c r="V31" s="74">
        <v>21.408219895894131</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12.172470880000001</v>
      </c>
      <c r="E32" s="74">
        <v>13.01569565</v>
      </c>
      <c r="F32" s="74">
        <v>14.089301770000001</v>
      </c>
      <c r="G32" s="74">
        <v>14.8028215</v>
      </c>
      <c r="H32" s="74">
        <v>13.597516629999999</v>
      </c>
      <c r="I32" s="74">
        <v>14.838054980000001</v>
      </c>
      <c r="J32" s="74">
        <v>15.603474800000001</v>
      </c>
      <c r="K32" s="74">
        <v>15.450095670000001</v>
      </c>
      <c r="L32" s="74">
        <v>16.615231179999999</v>
      </c>
      <c r="M32" s="74">
        <v>15.67564086</v>
      </c>
      <c r="N32" s="74">
        <v>16.49553543</v>
      </c>
      <c r="O32" s="74">
        <v>16.41771979</v>
      </c>
      <c r="P32" s="74">
        <v>16.930492730000001</v>
      </c>
      <c r="Q32" s="74">
        <v>17.345167710000002</v>
      </c>
      <c r="R32" s="74">
        <v>17.225016879999998</v>
      </c>
      <c r="S32" s="74">
        <v>13.18918629</v>
      </c>
      <c r="T32" s="74">
        <v>16.454185409999997</v>
      </c>
      <c r="U32" s="74">
        <v>18.13846925</v>
      </c>
      <c r="V32" s="74">
        <v>31.734661278062532</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13.816480009999999</v>
      </c>
      <c r="E33" s="74">
        <v>14.045765670000002</v>
      </c>
      <c r="F33" s="74">
        <v>16.199110619999999</v>
      </c>
      <c r="G33" s="74">
        <v>15.849088359999998</v>
      </c>
      <c r="H33" s="74">
        <v>15.818400290000001</v>
      </c>
      <c r="I33" s="74">
        <v>17.335627929999998</v>
      </c>
      <c r="J33" s="74">
        <v>17.75554855</v>
      </c>
      <c r="K33" s="74">
        <v>18.46184491</v>
      </c>
      <c r="L33" s="74">
        <v>19.36054335</v>
      </c>
      <c r="M33" s="74">
        <v>19.18376889</v>
      </c>
      <c r="N33" s="74">
        <v>19.627498840000001</v>
      </c>
      <c r="O33" s="74">
        <v>19.98414026</v>
      </c>
      <c r="P33" s="74">
        <v>18.928279130000004</v>
      </c>
      <c r="Q33" s="74">
        <v>18.728271249999999</v>
      </c>
      <c r="R33" s="74">
        <v>18.033010820000001</v>
      </c>
      <c r="S33" s="74">
        <v>17.722388910000003</v>
      </c>
      <c r="T33" s="74">
        <v>18.21873158</v>
      </c>
      <c r="U33" s="74">
        <v>19.199059219999999</v>
      </c>
      <c r="V33" s="74">
        <v>33.590245836437568</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17.7898709</v>
      </c>
      <c r="E34" s="71">
        <v>19.2431135</v>
      </c>
      <c r="F34" s="71">
        <v>20.7940775</v>
      </c>
      <c r="G34" s="71">
        <v>22.097365499999999</v>
      </c>
      <c r="H34" s="71">
        <v>19.705694200000003</v>
      </c>
      <c r="I34" s="71">
        <v>21.9505479</v>
      </c>
      <c r="J34" s="71">
        <v>21.675838500000001</v>
      </c>
      <c r="K34" s="71">
        <v>21.463512699999999</v>
      </c>
      <c r="L34" s="71">
        <v>22.715026399999999</v>
      </c>
      <c r="M34" s="71">
        <v>21.570407800000002</v>
      </c>
      <c r="N34" s="71">
        <v>21.568330300000003</v>
      </c>
      <c r="O34" s="71">
        <v>21.4840059</v>
      </c>
      <c r="P34" s="71">
        <v>22.29129743</v>
      </c>
      <c r="Q34" s="71">
        <v>22.24727227</v>
      </c>
      <c r="R34" s="71">
        <v>22.242776790000001</v>
      </c>
      <c r="S34" s="71">
        <v>18.92662778</v>
      </c>
      <c r="T34" s="71">
        <v>22.90150315</v>
      </c>
      <c r="U34" s="71">
        <v>24.636349719999998</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0.56979999999999997</v>
      </c>
      <c r="E35" s="74">
        <v>0.81222000000000005</v>
      </c>
      <c r="F35" s="74">
        <v>0.67124000000000006</v>
      </c>
      <c r="G35" s="74">
        <v>0.61168</v>
      </c>
      <c r="H35" s="74">
        <v>0.52567999999999993</v>
      </c>
      <c r="I35" s="74">
        <v>0.59284559999999997</v>
      </c>
      <c r="J35" s="74">
        <v>0.62193779999999999</v>
      </c>
      <c r="K35" s="74">
        <v>0.78687779999999996</v>
      </c>
      <c r="L35" s="74">
        <v>0.82848719999999998</v>
      </c>
      <c r="M35" s="74">
        <v>0.70855179999999995</v>
      </c>
      <c r="N35" s="74">
        <v>0.64854139999999993</v>
      </c>
      <c r="O35" s="74">
        <v>0.57451239999999992</v>
      </c>
      <c r="P35" s="74">
        <v>0.59320074</v>
      </c>
      <c r="Q35" s="74">
        <v>0.60904008999999992</v>
      </c>
      <c r="R35" s="74">
        <v>0.6945791</v>
      </c>
      <c r="S35" s="74">
        <v>0.75189653999999995</v>
      </c>
      <c r="T35" s="74">
        <v>0.87481258000000006</v>
      </c>
      <c r="U35" s="74">
        <v>0.92668719999999993</v>
      </c>
      <c r="V35" s="74">
        <v>3.7614630841504391</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9.4915699999999994</v>
      </c>
      <c r="E36" s="74">
        <v>10.43699</v>
      </c>
      <c r="F36" s="74">
        <v>11.663309999999999</v>
      </c>
      <c r="G36" s="74">
        <v>12.482040000000001</v>
      </c>
      <c r="H36" s="74">
        <v>11.354049999999999</v>
      </c>
      <c r="I36" s="74">
        <v>12.05748</v>
      </c>
      <c r="J36" s="74">
        <v>12.508179999999999</v>
      </c>
      <c r="K36" s="74">
        <v>12.2217</v>
      </c>
      <c r="L36" s="74">
        <v>13.24352</v>
      </c>
      <c r="M36" s="74">
        <v>12.05823</v>
      </c>
      <c r="N36" s="74">
        <v>12.706110000000001</v>
      </c>
      <c r="O36" s="74">
        <v>12.641080000000001</v>
      </c>
      <c r="P36" s="74">
        <v>13.165380069999999</v>
      </c>
      <c r="Q36" s="74">
        <v>13.788052410000001</v>
      </c>
      <c r="R36" s="74">
        <v>13.585722879999999</v>
      </c>
      <c r="S36" s="74">
        <v>10.780577149999999</v>
      </c>
      <c r="T36" s="74">
        <v>13.570279299999999</v>
      </c>
      <c r="U36" s="74">
        <v>14.92390215</v>
      </c>
      <c r="V36" s="74">
        <v>60.576758812141108</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1.54243</v>
      </c>
      <c r="E37" s="74">
        <v>1.5870700000000002</v>
      </c>
      <c r="F37" s="74">
        <v>1.6378199999999998</v>
      </c>
      <c r="G37" s="74">
        <v>1.52644</v>
      </c>
      <c r="H37" s="74">
        <v>1.34775</v>
      </c>
      <c r="I37" s="74">
        <v>2.1013099999999998</v>
      </c>
      <c r="J37" s="74">
        <v>1.7394499999999999</v>
      </c>
      <c r="K37" s="74">
        <v>1.82176</v>
      </c>
      <c r="L37" s="74">
        <v>1.8598699999999999</v>
      </c>
      <c r="M37" s="74">
        <v>1.7697400000000003</v>
      </c>
      <c r="N37" s="74">
        <v>1.7613299999999998</v>
      </c>
      <c r="O37" s="74">
        <v>1.7489399999999997</v>
      </c>
      <c r="P37" s="74">
        <v>1.6333977399999999</v>
      </c>
      <c r="Q37" s="74">
        <v>1.5354166</v>
      </c>
      <c r="R37" s="74">
        <v>1.5532527799999998</v>
      </c>
      <c r="S37" s="74">
        <v>1.45716062</v>
      </c>
      <c r="T37" s="74">
        <v>1.83694348</v>
      </c>
      <c r="U37" s="74">
        <v>1.8415851499999998</v>
      </c>
      <c r="V37" s="74">
        <v>7.4750730969896289</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17.921954039999999</v>
      </c>
      <c r="E38" s="71">
        <v>18.330789320000001</v>
      </c>
      <c r="F38" s="71">
        <v>19.42195658</v>
      </c>
      <c r="G38" s="71">
        <v>18.746890839999999</v>
      </c>
      <c r="H38" s="71">
        <v>17.94583154</v>
      </c>
      <c r="I38" s="71">
        <v>18.616801070000001</v>
      </c>
      <c r="J38" s="71">
        <v>19.702985420000001</v>
      </c>
      <c r="K38" s="71">
        <v>19.64438578</v>
      </c>
      <c r="L38" s="71">
        <v>20.671226770000001</v>
      </c>
      <c r="M38" s="71">
        <v>20.568455060000002</v>
      </c>
      <c r="N38" s="71">
        <v>21.118556820000002</v>
      </c>
      <c r="O38" s="71">
        <v>20.68554009</v>
      </c>
      <c r="P38" s="71">
        <v>19.393295330000001</v>
      </c>
      <c r="Q38" s="71">
        <v>19.559459200000003</v>
      </c>
      <c r="R38" s="71">
        <v>19.460120939999999</v>
      </c>
      <c r="S38" s="71">
        <v>18.69920316</v>
      </c>
      <c r="T38" s="71">
        <v>16.764253050000001</v>
      </c>
      <c r="U38" s="71">
        <v>17.534821530000002</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6.5478002499999999</v>
      </c>
      <c r="E39" s="74">
        <v>7.0294938700000005</v>
      </c>
      <c r="F39" s="74">
        <v>6.8100837399999996</v>
      </c>
      <c r="G39" s="74">
        <v>6.6465141299999999</v>
      </c>
      <c r="H39" s="74">
        <v>5.9153136399999999</v>
      </c>
      <c r="I39" s="74">
        <v>5.9699155300000006</v>
      </c>
      <c r="J39" s="74">
        <v>6.47376621</v>
      </c>
      <c r="K39" s="74">
        <v>5.8298315000000001</v>
      </c>
      <c r="L39" s="74">
        <v>6.4692248000000001</v>
      </c>
      <c r="M39" s="74">
        <v>6.68410891</v>
      </c>
      <c r="N39" s="74">
        <v>6.9775382300000004</v>
      </c>
      <c r="O39" s="74">
        <v>6.4758956799999998</v>
      </c>
      <c r="P39" s="74">
        <v>6.1236752499999998</v>
      </c>
      <c r="Q39" s="74">
        <v>6.58282173</v>
      </c>
      <c r="R39" s="74">
        <v>7.0509764100000005</v>
      </c>
      <c r="S39" s="74">
        <v>6.8822745000000003</v>
      </c>
      <c r="T39" s="74">
        <v>5.2881549899999998</v>
      </c>
      <c r="U39" s="74">
        <v>5.3751453600000003</v>
      </c>
      <c r="V39" s="74">
        <v>30.654120720896778</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2.6286128799999999</v>
      </c>
      <c r="E40" s="74">
        <v>2.5255576500000001</v>
      </c>
      <c r="F40" s="74">
        <v>2.3719837699999999</v>
      </c>
      <c r="G40" s="74">
        <v>2.2646235000000003</v>
      </c>
      <c r="H40" s="74">
        <v>2.1852544300000001</v>
      </c>
      <c r="I40" s="74">
        <v>2.2112756800000004</v>
      </c>
      <c r="J40" s="74">
        <v>2.2917147</v>
      </c>
      <c r="K40" s="74">
        <v>2.3115328700000002</v>
      </c>
      <c r="L40" s="74">
        <v>2.2900435799999999</v>
      </c>
      <c r="M40" s="74">
        <v>2.3676123599999999</v>
      </c>
      <c r="N40" s="74">
        <v>2.4687098299999999</v>
      </c>
      <c r="O40" s="74">
        <v>2.3461006900000001</v>
      </c>
      <c r="P40" s="74">
        <v>2.11832661</v>
      </c>
      <c r="Q40" s="74">
        <v>1.9924505300000002</v>
      </c>
      <c r="R40" s="74">
        <v>2.0434267799999999</v>
      </c>
      <c r="S40" s="74">
        <v>1.5504324599999999</v>
      </c>
      <c r="T40" s="74">
        <v>1.94499935</v>
      </c>
      <c r="U40" s="74">
        <v>1.97066114</v>
      </c>
      <c r="V40" s="74">
        <v>11.238558297433665</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7.8705332500000003</v>
      </c>
      <c r="E41" s="74">
        <v>7.8193190800000005</v>
      </c>
      <c r="F41" s="74">
        <v>9.3934598499999993</v>
      </c>
      <c r="G41" s="74">
        <v>8.9541730000000008</v>
      </c>
      <c r="H41" s="74">
        <v>8.9799664400000001</v>
      </c>
      <c r="I41" s="74">
        <v>9.6166244299999999</v>
      </c>
      <c r="J41" s="74">
        <v>10.052353629999999</v>
      </c>
      <c r="K41" s="74">
        <v>10.58718294</v>
      </c>
      <c r="L41" s="74">
        <v>11.032996270000002</v>
      </c>
      <c r="M41" s="74">
        <v>10.687596540000001</v>
      </c>
      <c r="N41" s="74">
        <v>10.82540139</v>
      </c>
      <c r="O41" s="74">
        <v>11.033638009999999</v>
      </c>
      <c r="P41" s="74">
        <v>10.27694619</v>
      </c>
      <c r="Q41" s="74">
        <v>10.2098207</v>
      </c>
      <c r="R41" s="74">
        <v>9.6826225999999984</v>
      </c>
      <c r="S41" s="74">
        <v>9.5997333200000003</v>
      </c>
      <c r="T41" s="74">
        <v>9.0154570100000004</v>
      </c>
      <c r="U41" s="74">
        <v>9.66489099</v>
      </c>
      <c r="V41" s="74">
        <v>55.118274078036755</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17.789870000000001</v>
      </c>
      <c r="E42" s="71">
        <v>19.243110000000001</v>
      </c>
      <c r="F42" s="71">
        <v>20.794080000000001</v>
      </c>
      <c r="G42" s="71">
        <v>22.097369999999998</v>
      </c>
      <c r="H42" s="71">
        <v>19.705689999999997</v>
      </c>
      <c r="I42" s="71">
        <v>21.95055</v>
      </c>
      <c r="J42" s="71">
        <v>21.675840000000001</v>
      </c>
      <c r="K42" s="71">
        <v>21.463509999999999</v>
      </c>
      <c r="L42" s="71">
        <v>22.715029999999999</v>
      </c>
      <c r="M42" s="71">
        <v>21.570409999999999</v>
      </c>
      <c r="N42" s="71">
        <v>21.568330000000003</v>
      </c>
      <c r="O42" s="71">
        <v>21.484009999999998</v>
      </c>
      <c r="P42" s="71">
        <v>22.2913</v>
      </c>
      <c r="Q42" s="71">
        <v>22.24727</v>
      </c>
      <c r="R42" s="71">
        <v>22.24278</v>
      </c>
      <c r="S42" s="71">
        <v>18.926629999999999</v>
      </c>
      <c r="T42" s="71">
        <v>22.901499999999999</v>
      </c>
      <c r="U42" s="71">
        <v>24.63635</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2.2879999999999998</v>
      </c>
      <c r="E43" s="74">
        <v>2.8797600000000001</v>
      </c>
      <c r="F43" s="74">
        <v>3.4496799999999999</v>
      </c>
      <c r="G43" s="74">
        <v>4.3825600000000007</v>
      </c>
      <c r="H43" s="74">
        <v>4.05288</v>
      </c>
      <c r="I43" s="74">
        <v>4.6196800000000007</v>
      </c>
      <c r="J43" s="74">
        <v>5.0949600000000004</v>
      </c>
      <c r="K43" s="74">
        <v>5.38096</v>
      </c>
      <c r="L43" s="74">
        <v>5.5681599999999998</v>
      </c>
      <c r="M43" s="74">
        <v>5.2468000000000004</v>
      </c>
      <c r="N43" s="74">
        <v>5.6378399999999997</v>
      </c>
      <c r="O43" s="74">
        <v>5.7075200000000006</v>
      </c>
      <c r="P43" s="74">
        <v>6.135624</v>
      </c>
      <c r="Q43" s="74">
        <v>6.3865759999999998</v>
      </c>
      <c r="R43" s="74">
        <v>6.176177</v>
      </c>
      <c r="S43" s="74">
        <v>4.4928549999999996</v>
      </c>
      <c r="T43" s="74">
        <v>5.9479620000000004</v>
      </c>
      <c r="U43" s="74">
        <v>6.7585579999999998</v>
      </c>
      <c r="V43" s="74">
        <v>27.433276439082899</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10.184700000000001</v>
      </c>
      <c r="E44" s="74">
        <v>10.71918</v>
      </c>
      <c r="F44" s="74">
        <v>11.630040000000001</v>
      </c>
      <c r="G44" s="74">
        <v>11.472959999999999</v>
      </c>
      <c r="H44" s="74">
        <v>10.335660000000001</v>
      </c>
      <c r="I44" s="74">
        <v>10.740600000000001</v>
      </c>
      <c r="J44" s="74">
        <v>10.74774</v>
      </c>
      <c r="K44" s="74">
        <v>9.9093</v>
      </c>
      <c r="L44" s="74">
        <v>11.21184</v>
      </c>
      <c r="M44" s="74">
        <v>9.9541800000000009</v>
      </c>
      <c r="N44" s="74">
        <v>10.3224</v>
      </c>
      <c r="O44" s="74">
        <v>10.192860000000001</v>
      </c>
      <c r="P44" s="74">
        <v>10.407159999999999</v>
      </c>
      <c r="Q44" s="74">
        <v>10.270479999999999</v>
      </c>
      <c r="R44" s="74">
        <v>10.176410000000001</v>
      </c>
      <c r="S44" s="74">
        <v>8.9763790000000014</v>
      </c>
      <c r="T44" s="74">
        <v>10.90814</v>
      </c>
      <c r="U44" s="74">
        <v>11.531979999999999</v>
      </c>
      <c r="V44" s="74">
        <v>46.808800816679415</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0.25186000000000003</v>
      </c>
      <c r="E45" s="74">
        <v>0.38906000000000002</v>
      </c>
      <c r="F45" s="74">
        <v>0.59975999999999996</v>
      </c>
      <c r="G45" s="74">
        <v>0.36554000000000003</v>
      </c>
      <c r="H45" s="74">
        <v>0.17541999999999999</v>
      </c>
      <c r="I45" s="74">
        <v>0.13034000000000001</v>
      </c>
      <c r="J45" s="74">
        <v>0.40277999999999997</v>
      </c>
      <c r="K45" s="74">
        <v>0.44786000000000004</v>
      </c>
      <c r="L45" s="74">
        <v>0.40767999999999999</v>
      </c>
      <c r="M45" s="74">
        <v>0.40179999999999999</v>
      </c>
      <c r="N45" s="74">
        <v>0.43610000000000004</v>
      </c>
      <c r="O45" s="74">
        <v>0.20482</v>
      </c>
      <c r="P45" s="74">
        <v>5.4065620000000002E-2</v>
      </c>
      <c r="Q45" s="74">
        <v>0.10197880000000001</v>
      </c>
      <c r="R45" s="74">
        <v>0.37337609999999999</v>
      </c>
      <c r="S45" s="74">
        <v>0.83092529999999998</v>
      </c>
      <c r="T45" s="74">
        <v>1.0818409999999998</v>
      </c>
      <c r="U45" s="74">
        <v>0.59621590000000002</v>
      </c>
      <c r="V45" s="74">
        <v>2.4200658782652464</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0.42126999999999998</v>
      </c>
      <c r="E46" s="74">
        <v>0.39861000000000002</v>
      </c>
      <c r="F46" s="74">
        <v>0.41508999999999996</v>
      </c>
      <c r="G46" s="74">
        <v>0.44701999999999997</v>
      </c>
      <c r="H46" s="74">
        <v>0.43569000000000002</v>
      </c>
      <c r="I46" s="74">
        <v>0.49645999999999996</v>
      </c>
      <c r="J46" s="74">
        <v>0.49645999999999996</v>
      </c>
      <c r="K46" s="74">
        <v>0.50263999999999998</v>
      </c>
      <c r="L46" s="74">
        <v>0.50263999999999998</v>
      </c>
      <c r="M46" s="74">
        <v>0.49748999999999999</v>
      </c>
      <c r="N46" s="74">
        <v>0.50573000000000001</v>
      </c>
      <c r="O46" s="74">
        <v>0.52324000000000004</v>
      </c>
      <c r="P46" s="74">
        <v>0.55477759999999998</v>
      </c>
      <c r="Q46" s="74">
        <v>0.59707349999999992</v>
      </c>
      <c r="R46" s="74">
        <v>0.61538170000000003</v>
      </c>
      <c r="S46" s="74">
        <v>0.2021406</v>
      </c>
      <c r="T46" s="74">
        <v>0.2150001</v>
      </c>
      <c r="U46" s="74">
        <v>0.43643220000000005</v>
      </c>
      <c r="V46" s="74">
        <v>1.7714969952935402</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1.8711</v>
      </c>
      <c r="E47" s="74">
        <v>2.0427</v>
      </c>
      <c r="F47" s="74">
        <v>1.9107000000000001</v>
      </c>
      <c r="G47" s="74">
        <v>1.8183</v>
      </c>
      <c r="H47" s="74">
        <v>1.6840999999999999</v>
      </c>
      <c r="I47" s="74">
        <v>2.2835999999999999</v>
      </c>
      <c r="J47" s="74">
        <v>1.8029000000000002</v>
      </c>
      <c r="K47" s="74">
        <v>2.0834000000000001</v>
      </c>
      <c r="L47" s="74">
        <v>2.1890000000000001</v>
      </c>
      <c r="M47" s="74">
        <v>1.9910000000000001</v>
      </c>
      <c r="N47" s="74">
        <v>1.8711</v>
      </c>
      <c r="O47" s="74">
        <v>1.8975</v>
      </c>
      <c r="P47" s="74">
        <v>1.782432</v>
      </c>
      <c r="Q47" s="74">
        <v>1.67517</v>
      </c>
      <c r="R47" s="74">
        <v>1.6549419999999999</v>
      </c>
      <c r="S47" s="74">
        <v>1.4882929999999999</v>
      </c>
      <c r="T47" s="74">
        <v>1.873292</v>
      </c>
      <c r="U47" s="74">
        <v>1.9505429999999999</v>
      </c>
      <c r="V47" s="74">
        <v>7.9173375926222835</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3.1119759999999999</v>
      </c>
      <c r="E48" s="71">
        <v>3.4295229999999997</v>
      </c>
      <c r="F48" s="71">
        <v>4.3998889999999999</v>
      </c>
      <c r="G48" s="71">
        <v>4.1347640000000006</v>
      </c>
      <c r="H48" s="71">
        <v>4.8802989999999999</v>
      </c>
      <c r="I48" s="71">
        <v>6.7524739999999994</v>
      </c>
      <c r="J48" s="71">
        <v>11.443566000000001</v>
      </c>
      <c r="K48" s="71">
        <v>12.061561999999999</v>
      </c>
      <c r="L48" s="71">
        <v>15.324498</v>
      </c>
      <c r="M48" s="71">
        <v>15.258240999999998</v>
      </c>
      <c r="N48" s="71">
        <v>14.031283000000002</v>
      </c>
      <c r="O48" s="71">
        <v>14.114955000000002</v>
      </c>
      <c r="P48" s="71">
        <v>14.450952000000001</v>
      </c>
      <c r="Q48" s="71">
        <v>12.747831999999999</v>
      </c>
      <c r="R48" s="71">
        <v>8.666442</v>
      </c>
      <c r="S48" s="71">
        <v>7.7716379999999994</v>
      </c>
      <c r="T48" s="71">
        <v>11.157079</v>
      </c>
      <c r="U48" s="71">
        <v>10.843761000000001</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1.6702739999999998</v>
      </c>
      <c r="E49" s="74">
        <v>1.9150129999999999</v>
      </c>
      <c r="F49" s="74">
        <v>2.9874000000000001</v>
      </c>
      <c r="G49" s="74">
        <v>3.0134400000000001</v>
      </c>
      <c r="H49" s="74">
        <v>2.8261289999999999</v>
      </c>
      <c r="I49" s="74">
        <v>3.7729379999999999</v>
      </c>
      <c r="J49" s="74">
        <v>5.7705219999999997</v>
      </c>
      <c r="K49" s="74">
        <v>4.5243310000000001</v>
      </c>
      <c r="L49" s="74">
        <v>5.8616650000000003</v>
      </c>
      <c r="M49" s="74">
        <v>4.879931</v>
      </c>
      <c r="N49" s="74">
        <v>4.4707710000000001</v>
      </c>
      <c r="O49" s="74">
        <v>4.9714470000000004</v>
      </c>
      <c r="P49" s="74">
        <v>4.932976</v>
      </c>
      <c r="Q49" s="74">
        <v>4.5890569999999995</v>
      </c>
      <c r="R49" s="74">
        <v>2.9684920000000004</v>
      </c>
      <c r="S49" s="74">
        <v>1.7308979999999998</v>
      </c>
      <c r="T49" s="74">
        <v>4.2962990000000003</v>
      </c>
      <c r="U49" s="74">
        <v>5.7354880000000001</v>
      </c>
      <c r="V49" s="74">
        <v>52.892054703160639</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1.441702</v>
      </c>
      <c r="E50" s="74">
        <v>1.51451</v>
      </c>
      <c r="F50" s="74">
        <v>1.4124890000000001</v>
      </c>
      <c r="G50" s="74">
        <v>1.121324</v>
      </c>
      <c r="H50" s="74">
        <v>2.0541700000000001</v>
      </c>
      <c r="I50" s="74">
        <v>2.979536</v>
      </c>
      <c r="J50" s="74">
        <v>5.673044</v>
      </c>
      <c r="K50" s="74">
        <v>7.5372309999999993</v>
      </c>
      <c r="L50" s="74">
        <v>9.4628329999999998</v>
      </c>
      <c r="M50" s="74">
        <v>10.378309999999999</v>
      </c>
      <c r="N50" s="74">
        <v>9.560512000000001</v>
      </c>
      <c r="O50" s="74">
        <v>9.1435080000000006</v>
      </c>
      <c r="P50" s="74">
        <v>9.5179760000000009</v>
      </c>
      <c r="Q50" s="74">
        <v>8.1587750000000003</v>
      </c>
      <c r="R50" s="74">
        <v>5.6979499999999996</v>
      </c>
      <c r="S50" s="74">
        <v>6.0407399999999996</v>
      </c>
      <c r="T50" s="74">
        <v>6.8607800000000001</v>
      </c>
      <c r="U50" s="74">
        <v>5.1082730000000005</v>
      </c>
      <c r="V50" s="74">
        <v>47.107945296839354</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1.04E-2</v>
      </c>
      <c r="E51" s="74">
        <v>2.496E-2</v>
      </c>
      <c r="F51" s="74">
        <v>1.7680000000000001E-2</v>
      </c>
      <c r="G51" s="74">
        <v>3.848E-2</v>
      </c>
      <c r="H51" s="74">
        <v>0</v>
      </c>
      <c r="I51" s="74">
        <v>0.10712000000000001</v>
      </c>
      <c r="J51" s="74">
        <v>0.10712000000000001</v>
      </c>
      <c r="K51" s="74">
        <v>3.9520000000000007E-2</v>
      </c>
      <c r="L51" s="74">
        <v>0.28495999999999999</v>
      </c>
      <c r="M51" s="74">
        <v>0.33695999999999998</v>
      </c>
      <c r="N51" s="74">
        <v>1.1439999999999999E-2</v>
      </c>
      <c r="O51" s="74">
        <v>0.18512000000000001</v>
      </c>
      <c r="P51" s="74">
        <v>0.31224650000000004</v>
      </c>
      <c r="Q51" s="74">
        <v>0.46402719999999997</v>
      </c>
      <c r="R51" s="74">
        <v>0.39130939999999997</v>
      </c>
      <c r="S51" s="74">
        <v>0.12132219999999999</v>
      </c>
      <c r="T51" s="74">
        <v>0.43624459999999998</v>
      </c>
      <c r="U51" s="74">
        <v>0.87580659999999999</v>
      </c>
      <c r="V51" s="74">
        <v>8.0765944583249283</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0.67218</v>
      </c>
      <c r="E52" s="74">
        <v>0.49469999999999997</v>
      </c>
      <c r="F52" s="74">
        <v>1.61772</v>
      </c>
      <c r="G52" s="74">
        <v>1.8400799999999999</v>
      </c>
      <c r="H52" s="74">
        <v>1.6656600000000001</v>
      </c>
      <c r="I52" s="74">
        <v>2.64588</v>
      </c>
      <c r="J52" s="74">
        <v>3.7189200000000002</v>
      </c>
      <c r="K52" s="74">
        <v>2.6560799999999998</v>
      </c>
      <c r="L52" s="74">
        <v>4.2788999999999993</v>
      </c>
      <c r="M52" s="74">
        <v>3.2344200000000001</v>
      </c>
      <c r="N52" s="74">
        <v>3.33744</v>
      </c>
      <c r="O52" s="74">
        <v>3.6036599999999996</v>
      </c>
      <c r="P52" s="74">
        <v>3.0707489999999997</v>
      </c>
      <c r="Q52" s="74">
        <v>2.7221340000000001</v>
      </c>
      <c r="R52" s="74">
        <v>1.97766</v>
      </c>
      <c r="S52" s="74">
        <v>1.3987879999999999</v>
      </c>
      <c r="T52" s="74">
        <v>3.3715630000000001</v>
      </c>
      <c r="U52" s="74">
        <v>4.0170320000000004</v>
      </c>
      <c r="V52" s="74">
        <v>37.044637925900432</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0.57623999999999997</v>
      </c>
      <c r="E53" s="74">
        <v>0.95255999999999996</v>
      </c>
      <c r="F53" s="74">
        <v>0.96823999999999999</v>
      </c>
      <c r="G53" s="74">
        <v>0.80359999999999998</v>
      </c>
      <c r="H53" s="74">
        <v>0.6948200000000001</v>
      </c>
      <c r="I53" s="74">
        <v>0.65267999999999993</v>
      </c>
      <c r="J53" s="74">
        <v>1.4298199999999999</v>
      </c>
      <c r="K53" s="74">
        <v>1.1564000000000001</v>
      </c>
      <c r="L53" s="74">
        <v>0.60858000000000001</v>
      </c>
      <c r="M53" s="74">
        <v>0.54194000000000009</v>
      </c>
      <c r="N53" s="74">
        <v>0</v>
      </c>
      <c r="O53" s="74">
        <v>0</v>
      </c>
      <c r="P53" s="74">
        <v>0</v>
      </c>
      <c r="Q53" s="74">
        <v>0.23146330000000001</v>
      </c>
      <c r="R53" s="74">
        <v>0</v>
      </c>
      <c r="S53" s="74">
        <v>0</v>
      </c>
      <c r="T53" s="74">
        <v>0.34222579999999997</v>
      </c>
      <c r="U53" s="74">
        <v>0.65491240000000006</v>
      </c>
      <c r="V53" s="74">
        <v>6.0395318561521227</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1.2359999999999999E-2</v>
      </c>
      <c r="E54" s="74">
        <v>1.8539999999999997E-2</v>
      </c>
      <c r="F54" s="74">
        <v>2.0600000000000002E-3</v>
      </c>
      <c r="G54" s="74">
        <v>1.2359999999999999E-2</v>
      </c>
      <c r="H54" s="74">
        <v>1.8539999999999997E-2</v>
      </c>
      <c r="I54" s="74">
        <v>3.6049999999999999E-2</v>
      </c>
      <c r="J54" s="74">
        <v>8.652E-2</v>
      </c>
      <c r="K54" s="74">
        <v>3.3989999999999999E-2</v>
      </c>
      <c r="L54" s="74">
        <v>4.8409999999999995E-2</v>
      </c>
      <c r="M54" s="74">
        <v>6.386E-2</v>
      </c>
      <c r="N54" s="74">
        <v>9.2700000000000005E-2</v>
      </c>
      <c r="O54" s="74">
        <v>0.12772</v>
      </c>
      <c r="P54" s="74">
        <v>9.3340660000000006E-2</v>
      </c>
      <c r="Q54" s="74">
        <v>0.16707730000000001</v>
      </c>
      <c r="R54" s="74">
        <v>0.2243793</v>
      </c>
      <c r="S54" s="74">
        <v>2.292986E-2</v>
      </c>
      <c r="T54" s="74">
        <v>0</v>
      </c>
      <c r="U54" s="74">
        <v>0</v>
      </c>
      <c r="V54" s="74">
        <v>0</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v>
      </c>
      <c r="E55" s="74">
        <v>0</v>
      </c>
      <c r="F55" s="74">
        <v>0</v>
      </c>
      <c r="G55" s="74">
        <v>0</v>
      </c>
      <c r="H55" s="74">
        <v>0</v>
      </c>
      <c r="I55" s="74">
        <v>0</v>
      </c>
      <c r="J55" s="74">
        <v>0</v>
      </c>
      <c r="K55" s="74">
        <v>0</v>
      </c>
      <c r="L55" s="74">
        <v>0</v>
      </c>
      <c r="M55" s="74">
        <v>0</v>
      </c>
      <c r="N55" s="74">
        <v>0</v>
      </c>
      <c r="O55" s="74">
        <v>0</v>
      </c>
      <c r="P55" s="74">
        <v>0</v>
      </c>
      <c r="Q55" s="74">
        <v>0</v>
      </c>
      <c r="R55" s="74">
        <v>0</v>
      </c>
      <c r="S55" s="74">
        <v>0</v>
      </c>
      <c r="T55" s="74">
        <v>0</v>
      </c>
      <c r="U55" s="74">
        <v>0</v>
      </c>
      <c r="V55" s="74">
        <v>0</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20.547477999999998</v>
      </c>
      <c r="E56" s="71">
        <v>17.803958000000002</v>
      </c>
      <c r="F56" s="71">
        <v>12.515644</v>
      </c>
      <c r="G56" s="71">
        <v>10.049652100000001</v>
      </c>
      <c r="H56" s="71">
        <v>10.613136799999999</v>
      </c>
      <c r="I56" s="71">
        <v>9.2579375000000006</v>
      </c>
      <c r="J56" s="71">
        <v>6.5571260999999996</v>
      </c>
      <c r="K56" s="71">
        <v>5.97551583</v>
      </c>
      <c r="L56" s="71">
        <v>4.6443598199999991</v>
      </c>
      <c r="M56" s="71">
        <v>4.4662970099999999</v>
      </c>
      <c r="N56" s="71">
        <v>4.1204142799999994</v>
      </c>
      <c r="O56" s="71">
        <v>4.6003604300000003</v>
      </c>
      <c r="P56" s="71">
        <v>3.9516211299999995</v>
      </c>
      <c r="Q56" s="71">
        <v>6.5310905000000004</v>
      </c>
      <c r="R56" s="71">
        <v>7.1974689999999999</v>
      </c>
      <c r="S56" s="71">
        <v>7.5723860000000007</v>
      </c>
      <c r="T56" s="71">
        <v>6.7406600000000001</v>
      </c>
      <c r="U56" s="71">
        <v>8.2453524999999992</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14.832129999999999</v>
      </c>
      <c r="E57" s="74">
        <v>12.264620000000001</v>
      </c>
      <c r="F57" s="74">
        <v>10.34432</v>
      </c>
      <c r="G57" s="74">
        <v>9.2391190000000005</v>
      </c>
      <c r="H57" s="74">
        <v>9.8536999999999999</v>
      </c>
      <c r="I57" s="74">
        <v>8.8664500000000004</v>
      </c>
      <c r="J57" s="74">
        <v>6.3881019999999999</v>
      </c>
      <c r="K57" s="74">
        <v>5.8856619999999999</v>
      </c>
      <c r="L57" s="74">
        <v>4.5766899999999993</v>
      </c>
      <c r="M57" s="74">
        <v>4.4135669999999996</v>
      </c>
      <c r="N57" s="74">
        <v>4.0469619999999997</v>
      </c>
      <c r="O57" s="74">
        <v>4.5499520000000002</v>
      </c>
      <c r="P57" s="74">
        <v>3.8869209999999996</v>
      </c>
      <c r="Q57" s="74">
        <v>6.1579740000000003</v>
      </c>
      <c r="R57" s="74">
        <v>6.9667289999999999</v>
      </c>
      <c r="S57" s="74">
        <v>7.4188360000000007</v>
      </c>
      <c r="T57" s="74">
        <v>6.0135800000000001</v>
      </c>
      <c r="U57" s="74">
        <v>7.5552529999999996</v>
      </c>
      <c r="V57" s="74">
        <v>91.630442725159426</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5.7153479999999997</v>
      </c>
      <c r="E58" s="74">
        <v>5.5393379999999999</v>
      </c>
      <c r="F58" s="74">
        <v>2.1713240000000003</v>
      </c>
      <c r="G58" s="74">
        <v>0.81053310000000001</v>
      </c>
      <c r="H58" s="74">
        <v>0.75943679999999991</v>
      </c>
      <c r="I58" s="74">
        <v>0.39148749999999999</v>
      </c>
      <c r="J58" s="74">
        <v>0.16902410000000001</v>
      </c>
      <c r="K58" s="74">
        <v>8.9853829999999996E-2</v>
      </c>
      <c r="L58" s="74">
        <v>6.7669820000000006E-2</v>
      </c>
      <c r="M58" s="74">
        <v>5.2730010000000001E-2</v>
      </c>
      <c r="N58" s="74">
        <v>7.3452280000000009E-2</v>
      </c>
      <c r="O58" s="74">
        <v>5.0408430000000004E-2</v>
      </c>
      <c r="P58" s="74">
        <v>6.4700129999999995E-2</v>
      </c>
      <c r="Q58" s="74">
        <v>0.37311649999999996</v>
      </c>
      <c r="R58" s="74">
        <v>0.23074</v>
      </c>
      <c r="S58" s="74">
        <v>0.15355000000000002</v>
      </c>
      <c r="T58" s="74">
        <v>0.72708000000000006</v>
      </c>
      <c r="U58" s="74">
        <v>0.69009950000000009</v>
      </c>
      <c r="V58" s="74">
        <v>8.3695572748405862</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2.2204000000000002</v>
      </c>
      <c r="E59" s="74">
        <v>1.534</v>
      </c>
      <c r="F59" s="74">
        <v>1.0524800000000001</v>
      </c>
      <c r="G59" s="74">
        <v>5.1999999999999998E-2</v>
      </c>
      <c r="H59" s="74">
        <v>6.0319999999999999E-2</v>
      </c>
      <c r="I59" s="74">
        <v>1.3519999999999999E-2</v>
      </c>
      <c r="J59" s="74">
        <v>1.0400000000000001E-3</v>
      </c>
      <c r="K59" s="74">
        <v>0</v>
      </c>
      <c r="L59" s="74">
        <v>1.04E-2</v>
      </c>
      <c r="M59" s="74">
        <v>0</v>
      </c>
      <c r="N59" s="74">
        <v>0</v>
      </c>
      <c r="O59" s="74">
        <v>0</v>
      </c>
      <c r="P59" s="74">
        <v>0</v>
      </c>
      <c r="Q59" s="74">
        <v>1.12112E-3</v>
      </c>
      <c r="R59" s="74">
        <v>0</v>
      </c>
      <c r="S59" s="74">
        <v>0.12034260000000001</v>
      </c>
      <c r="T59" s="74">
        <v>5.6559359999999996E-2</v>
      </c>
      <c r="U59" s="74">
        <v>6.0180999999999993E-4</v>
      </c>
      <c r="V59" s="74">
        <v>7.2987783117823045E-3</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0.24071999999999999</v>
      </c>
      <c r="E60" s="74">
        <v>9.7920000000000007E-2</v>
      </c>
      <c r="F60" s="74">
        <v>3.1620000000000002E-2</v>
      </c>
      <c r="G60" s="74">
        <v>0</v>
      </c>
      <c r="H60" s="74">
        <v>0</v>
      </c>
      <c r="I60" s="74">
        <v>0</v>
      </c>
      <c r="J60" s="74">
        <v>0</v>
      </c>
      <c r="K60" s="74">
        <v>5.7119999999999997E-2</v>
      </c>
      <c r="L60" s="74">
        <v>0.10302</v>
      </c>
      <c r="M60" s="74">
        <v>0.10098</v>
      </c>
      <c r="N60" s="74">
        <v>2.0400000000000001E-3</v>
      </c>
      <c r="O60" s="74">
        <v>5.0999999999999995E-3</v>
      </c>
      <c r="P60" s="74">
        <v>4.18608E-3</v>
      </c>
      <c r="Q60" s="74">
        <v>3.3226499999999999E-2</v>
      </c>
      <c r="R60" s="74">
        <v>2.9378039999999998E-2</v>
      </c>
      <c r="S60" s="74">
        <v>2.8849679999999999E-2</v>
      </c>
      <c r="T60" s="74">
        <v>2.9004719999999998E-2</v>
      </c>
      <c r="U60" s="74">
        <v>2.916059E-2</v>
      </c>
      <c r="V60" s="74">
        <v>0.35366092595798665</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1.01234</v>
      </c>
      <c r="E61" s="74">
        <v>1.45628</v>
      </c>
      <c r="F61" s="74">
        <v>1.6238599999999999</v>
      </c>
      <c r="G61" s="74">
        <v>1.6650199999999999</v>
      </c>
      <c r="H61" s="74">
        <v>0.75361999999999996</v>
      </c>
      <c r="I61" s="74">
        <v>0.58211999999999997</v>
      </c>
      <c r="J61" s="74">
        <v>3.3320000000000002E-2</v>
      </c>
      <c r="K61" s="74">
        <v>4.9000000000000002E-2</v>
      </c>
      <c r="L61" s="74">
        <v>0.24010000000000001</v>
      </c>
      <c r="M61" s="74">
        <v>0.18619999999999998</v>
      </c>
      <c r="N61" s="74">
        <v>2.3519999999999999E-2</v>
      </c>
      <c r="O61" s="74">
        <v>2.4500000000000001E-2</v>
      </c>
      <c r="P61" s="74">
        <v>0.36210799999999999</v>
      </c>
      <c r="Q61" s="74">
        <v>0.57249349999999999</v>
      </c>
      <c r="R61" s="74">
        <v>0.84538720000000001</v>
      </c>
      <c r="S61" s="74">
        <v>0.70229249999999999</v>
      </c>
      <c r="T61" s="74">
        <v>9.2390479999999997E-2</v>
      </c>
      <c r="U61" s="74">
        <v>0.1587365</v>
      </c>
      <c r="V61" s="74">
        <v>1.9251632965358367</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0.10197000000000001</v>
      </c>
      <c r="E62" s="74">
        <v>6.2829999999999997E-2</v>
      </c>
      <c r="F62" s="74">
        <v>7.5189999999999993E-2</v>
      </c>
      <c r="G62" s="74">
        <v>0</v>
      </c>
      <c r="H62" s="74">
        <v>0</v>
      </c>
      <c r="I62" s="74">
        <v>0</v>
      </c>
      <c r="J62" s="74">
        <v>1.0300000000000001E-3</v>
      </c>
      <c r="K62" s="74">
        <v>0</v>
      </c>
      <c r="L62" s="74">
        <v>0</v>
      </c>
      <c r="M62" s="74">
        <v>1.0300000000000001E-3</v>
      </c>
      <c r="N62" s="74">
        <v>0</v>
      </c>
      <c r="O62" s="74">
        <v>2.0600000000000002E-3</v>
      </c>
      <c r="P62" s="74">
        <v>5.0027100000000005E-3</v>
      </c>
      <c r="Q62" s="74">
        <v>2.4503699999999999E-3</v>
      </c>
      <c r="R62" s="74">
        <v>2.6388600000000003E-3</v>
      </c>
      <c r="S62" s="74">
        <v>1.823924E-2</v>
      </c>
      <c r="T62" s="74">
        <v>2.3052430000000002E-2</v>
      </c>
      <c r="U62" s="74">
        <v>1.45801E-3</v>
      </c>
      <c r="V62" s="74">
        <v>1.7682809801036405E-2</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1.1945999999999999</v>
      </c>
      <c r="E63" s="74">
        <v>1.9096</v>
      </c>
      <c r="F63" s="74">
        <v>1.6345999999999998</v>
      </c>
      <c r="G63" s="74">
        <v>1.7193000000000001</v>
      </c>
      <c r="H63" s="74">
        <v>1.6929000000000001</v>
      </c>
      <c r="I63" s="74">
        <v>1.4344000000000001</v>
      </c>
      <c r="J63" s="74">
        <v>1.4168000000000001</v>
      </c>
      <c r="K63" s="74">
        <v>1.0108999999999999</v>
      </c>
      <c r="L63" s="74">
        <v>0.89319999999999999</v>
      </c>
      <c r="M63" s="74">
        <v>0.96140000000000003</v>
      </c>
      <c r="N63" s="74">
        <v>0.9405</v>
      </c>
      <c r="O63" s="74">
        <v>0.96689999999999998</v>
      </c>
      <c r="P63" s="74">
        <v>0.97987559999999996</v>
      </c>
      <c r="Q63" s="74">
        <v>1.246405</v>
      </c>
      <c r="R63" s="74">
        <v>1.346395</v>
      </c>
      <c r="S63" s="74">
        <v>1.1329960000000001</v>
      </c>
      <c r="T63" s="74">
        <v>1.025196</v>
      </c>
      <c r="U63" s="74">
        <v>1.0848520000000001</v>
      </c>
      <c r="V63" s="74">
        <v>13.157133063747125</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141.56367351</v>
      </c>
      <c r="E64" s="71">
        <v>149.96569624</v>
      </c>
      <c r="F64" s="71">
        <v>158.77581573000001</v>
      </c>
      <c r="G64" s="71">
        <v>164.2518494</v>
      </c>
      <c r="H64" s="71">
        <v>152.55404628000002</v>
      </c>
      <c r="I64" s="71">
        <v>162.83154202</v>
      </c>
      <c r="J64" s="71">
        <v>170.76314981000002</v>
      </c>
      <c r="K64" s="71">
        <v>172.82305738000002</v>
      </c>
      <c r="L64" s="71">
        <v>177.67381734</v>
      </c>
      <c r="M64" s="71">
        <v>174.10061931000001</v>
      </c>
      <c r="N64" s="71">
        <v>180.23302103</v>
      </c>
      <c r="O64" s="71">
        <v>179.07528446000001</v>
      </c>
      <c r="P64" s="71">
        <v>174.80477343999999</v>
      </c>
      <c r="Q64" s="71">
        <v>171.41565023000001</v>
      </c>
      <c r="R64" s="71">
        <v>163.65626420999999</v>
      </c>
      <c r="S64" s="71">
        <v>149.91237192</v>
      </c>
      <c r="T64" s="71">
        <v>165.72942503000002</v>
      </c>
      <c r="U64" s="71">
        <v>174.26431497999999</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223.05</v>
      </c>
      <c r="E65" s="71">
        <v>218.69</v>
      </c>
      <c r="F65" s="71">
        <v>212.4</v>
      </c>
      <c r="G65" s="71">
        <v>211.16</v>
      </c>
      <c r="H65" s="71">
        <v>208.46</v>
      </c>
      <c r="I65" s="71">
        <v>202.04</v>
      </c>
      <c r="J65" s="71">
        <v>199.88</v>
      </c>
      <c r="K65" s="71">
        <v>204.39</v>
      </c>
      <c r="L65" s="71">
        <v>205.19</v>
      </c>
      <c r="M65" s="71">
        <v>206.25</v>
      </c>
      <c r="N65" s="71">
        <v>207.84</v>
      </c>
      <c r="O65" s="71">
        <v>210.89</v>
      </c>
      <c r="P65" s="71">
        <v>200.22</v>
      </c>
      <c r="Q65" s="71">
        <v>201.61</v>
      </c>
      <c r="R65" s="71">
        <v>196.47</v>
      </c>
      <c r="S65" s="71">
        <v>199.73</v>
      </c>
      <c r="T65" s="71">
        <v>200.25</v>
      </c>
      <c r="U65" s="71">
        <v>200.08</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66.489999999999995</v>
      </c>
      <c r="E66" s="71">
        <v>64.58</v>
      </c>
      <c r="F66" s="71">
        <v>63.27000000000001</v>
      </c>
      <c r="G66" s="71">
        <v>61.260000000000005</v>
      </c>
      <c r="H66" s="71">
        <v>61.11</v>
      </c>
      <c r="I66" s="71">
        <v>60.089999999999996</v>
      </c>
      <c r="J66" s="71">
        <v>59.17</v>
      </c>
      <c r="K66" s="71">
        <v>59.55</v>
      </c>
      <c r="L66" s="71">
        <v>61.61</v>
      </c>
      <c r="M66" s="71">
        <v>62</v>
      </c>
      <c r="N66" s="71">
        <v>62.230000000000004</v>
      </c>
      <c r="O66" s="71">
        <v>62.74</v>
      </c>
      <c r="P66" s="71">
        <v>60.24</v>
      </c>
      <c r="Q66" s="71">
        <v>62.489999999999995</v>
      </c>
      <c r="R66" s="71">
        <v>62.97</v>
      </c>
      <c r="S66" s="71">
        <v>63.339999999999996</v>
      </c>
      <c r="T66" s="71">
        <v>61.089999999999996</v>
      </c>
      <c r="U66" s="71">
        <v>61.519999999999996</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104.65</v>
      </c>
      <c r="E67" s="75">
        <v>101.88</v>
      </c>
      <c r="F67" s="75">
        <v>97.91</v>
      </c>
      <c r="G67" s="75">
        <v>97.320000000000007</v>
      </c>
      <c r="H67" s="75">
        <v>95.14</v>
      </c>
      <c r="I67" s="75">
        <v>92.649999999999991</v>
      </c>
      <c r="J67" s="75">
        <v>90.31</v>
      </c>
      <c r="K67" s="75">
        <v>93.86999999999999</v>
      </c>
      <c r="L67" s="75">
        <v>94.02000000000001</v>
      </c>
      <c r="M67" s="75">
        <v>96.589999999999989</v>
      </c>
      <c r="N67" s="75">
        <v>95.44</v>
      </c>
      <c r="O67" s="75">
        <v>96.94</v>
      </c>
      <c r="P67" s="75">
        <v>94.31</v>
      </c>
      <c r="Q67" s="75">
        <v>94.070000000000007</v>
      </c>
      <c r="R67" s="75">
        <v>95.240000000000009</v>
      </c>
      <c r="S67" s="75">
        <v>98.350000000000009</v>
      </c>
      <c r="T67" s="75">
        <v>96.06</v>
      </c>
      <c r="U67" s="75">
        <v>95.36</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1D00-000000000000}"/>
  </hyperlinks>
  <pageMargins left="0.18" right="0.25" top="0.75" bottom="0.75" header="0.3" footer="0.3"/>
  <pageSetup paperSize="9" scale="27"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Hoja31">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307.93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265</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216.92078031</v>
      </c>
      <c r="E4" s="66">
        <v>224.55693822999999</v>
      </c>
      <c r="F4" s="66">
        <v>237.34065301999999</v>
      </c>
      <c r="G4" s="66">
        <v>250.74004331</v>
      </c>
      <c r="H4" s="66">
        <v>242.43062507000002</v>
      </c>
      <c r="I4" s="66">
        <v>268.14158853000004</v>
      </c>
      <c r="J4" s="66">
        <v>271.7473415</v>
      </c>
      <c r="K4" s="66">
        <v>282.46872483999999</v>
      </c>
      <c r="L4" s="66">
        <v>295.29200621999996</v>
      </c>
      <c r="M4" s="66">
        <v>304.55221792999998</v>
      </c>
      <c r="N4" s="66">
        <v>298.60234177000001</v>
      </c>
      <c r="O4" s="66">
        <v>287.76943602</v>
      </c>
      <c r="P4" s="66">
        <v>293.35062961</v>
      </c>
      <c r="Q4" s="66">
        <v>289.22525727999999</v>
      </c>
      <c r="R4" s="66">
        <v>294.07253840000004</v>
      </c>
      <c r="S4" s="66">
        <v>287.70265186</v>
      </c>
      <c r="T4" s="66">
        <v>300.57671309</v>
      </c>
      <c r="U4" s="66">
        <v>307.92935288000001</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87.189088300000009</v>
      </c>
      <c r="E5" s="74">
        <v>88.805433800000003</v>
      </c>
      <c r="F5" s="74">
        <v>92.727836400000001</v>
      </c>
      <c r="G5" s="74">
        <v>95.82312970000001</v>
      </c>
      <c r="H5" s="74">
        <v>95.501642099999998</v>
      </c>
      <c r="I5" s="74">
        <v>104.8709212</v>
      </c>
      <c r="J5" s="74">
        <v>108.8461235</v>
      </c>
      <c r="K5" s="74">
        <v>115.14708950000001</v>
      </c>
      <c r="L5" s="74">
        <v>120.445319</v>
      </c>
      <c r="M5" s="74">
        <v>124.3622828</v>
      </c>
      <c r="N5" s="74">
        <v>115.4666209</v>
      </c>
      <c r="O5" s="74">
        <v>109.6546955</v>
      </c>
      <c r="P5" s="74">
        <v>111.03066736999999</v>
      </c>
      <c r="Q5" s="74">
        <v>103.89597144</v>
      </c>
      <c r="R5" s="74">
        <v>105.36403068999999</v>
      </c>
      <c r="S5" s="74">
        <v>99.48509215</v>
      </c>
      <c r="T5" s="74">
        <v>107.58900745999999</v>
      </c>
      <c r="U5" s="74">
        <v>109.68142553</v>
      </c>
      <c r="V5" s="74">
        <v>35.619022514148831</v>
      </c>
      <c r="AD5" s="113"/>
      <c r="AE5" s="113"/>
      <c r="AO5" s="114" t="s">
        <v>320</v>
      </c>
      <c r="AP5" s="115">
        <f t="shared" ref="AP5:BF5" si="0">+E4/D4-1</f>
        <v>3.5202519136650734E-2</v>
      </c>
      <c r="AQ5" s="115">
        <f t="shared" si="0"/>
        <v>5.6928611918044769E-2</v>
      </c>
      <c r="AR5" s="115">
        <f t="shared" si="0"/>
        <v>5.6456363962523071E-2</v>
      </c>
      <c r="AS5" s="115">
        <f t="shared" si="0"/>
        <v>-3.3139574079624423E-2</v>
      </c>
      <c r="AT5" s="115">
        <f t="shared" si="0"/>
        <v>0.10605493201436977</v>
      </c>
      <c r="AU5" s="115">
        <f t="shared" si="0"/>
        <v>1.3447197765058982E-2</v>
      </c>
      <c r="AV5" s="115">
        <f t="shared" si="0"/>
        <v>3.9453498535881648E-2</v>
      </c>
      <c r="AW5" s="115">
        <f t="shared" si="0"/>
        <v>4.5397172332135138E-2</v>
      </c>
      <c r="AX5" s="115">
        <f t="shared" si="0"/>
        <v>3.13595069116126E-2</v>
      </c>
      <c r="AY5" s="115">
        <f t="shared" si="0"/>
        <v>-1.9536472925531401E-2</v>
      </c>
      <c r="AZ5" s="115">
        <f t="shared" si="0"/>
        <v>-3.6278703260619771E-2</v>
      </c>
      <c r="BA5" s="115">
        <f t="shared" si="0"/>
        <v>1.9394671189514767E-2</v>
      </c>
      <c r="BB5" s="115">
        <f t="shared" si="0"/>
        <v>-1.4062940091468579E-2</v>
      </c>
      <c r="BC5" s="115">
        <f t="shared" si="0"/>
        <v>1.6759536029411715E-2</v>
      </c>
      <c r="BD5" s="115">
        <f t="shared" si="0"/>
        <v>-2.1660936361679761E-2</v>
      </c>
      <c r="BE5" s="115">
        <f t="shared" si="0"/>
        <v>4.4747801755628869E-2</v>
      </c>
      <c r="BF5" s="115">
        <f t="shared" si="0"/>
        <v>2.4461774548045101E-2</v>
      </c>
    </row>
    <row r="6" spans="1:58" s="105" customFormat="1" ht="22.5" customHeight="1" x14ac:dyDescent="0.25">
      <c r="B6" s="111"/>
      <c r="C6" s="72" t="s">
        <v>0</v>
      </c>
      <c r="D6" s="74">
        <v>17.6661006</v>
      </c>
      <c r="E6" s="74">
        <v>18.492970769999999</v>
      </c>
      <c r="F6" s="74">
        <v>18.77211952</v>
      </c>
      <c r="G6" s="74">
        <v>22.406169389999999</v>
      </c>
      <c r="H6" s="74">
        <v>17.954793639999998</v>
      </c>
      <c r="I6" s="74">
        <v>24.319905419999998</v>
      </c>
      <c r="J6" s="74">
        <v>24.18106191</v>
      </c>
      <c r="K6" s="74">
        <v>28.767433359999998</v>
      </c>
      <c r="L6" s="74">
        <v>33.885683579999998</v>
      </c>
      <c r="M6" s="74">
        <v>37.368680139999995</v>
      </c>
      <c r="N6" s="74">
        <v>37.191981939999998</v>
      </c>
      <c r="O6" s="74">
        <v>31.52764402</v>
      </c>
      <c r="P6" s="74">
        <v>33.424185810000004</v>
      </c>
      <c r="Q6" s="74">
        <v>31.497671859999997</v>
      </c>
      <c r="R6" s="74">
        <v>31.847726229999999</v>
      </c>
      <c r="S6" s="74">
        <v>30.05721935</v>
      </c>
      <c r="T6" s="74">
        <v>36.736475179999999</v>
      </c>
      <c r="U6" s="74">
        <v>28.139101960000001</v>
      </c>
      <c r="V6" s="74">
        <v>9.1381681209734502</v>
      </c>
      <c r="AI6" s="23"/>
      <c r="AO6" s="114" t="s">
        <v>319</v>
      </c>
      <c r="AP6" s="115">
        <f t="shared" ref="AP6:BF6" si="1">+E64/D64-1</f>
        <v>1.2497220019951794E-2</v>
      </c>
      <c r="AQ6" s="115">
        <f t="shared" si="1"/>
        <v>4.6227083047188922E-2</v>
      </c>
      <c r="AR6" s="115">
        <f t="shared" si="1"/>
        <v>5.5788238983010663E-2</v>
      </c>
      <c r="AS6" s="115">
        <f t="shared" si="1"/>
        <v>-6.6072780282649513E-2</v>
      </c>
      <c r="AT6" s="115">
        <f t="shared" si="1"/>
        <v>0.13221642716892612</v>
      </c>
      <c r="AU6" s="115">
        <f t="shared" si="1"/>
        <v>5.3100828104517772E-2</v>
      </c>
      <c r="AV6" s="115">
        <f t="shared" si="1"/>
        <v>8.3582740027158264E-2</v>
      </c>
      <c r="AW6" s="115">
        <f t="shared" si="1"/>
        <v>7.4772194444763684E-2</v>
      </c>
      <c r="AX6" s="115">
        <f t="shared" si="1"/>
        <v>5.5539016142778674E-2</v>
      </c>
      <c r="AY6" s="115">
        <f t="shared" si="1"/>
        <v>-4.9598566065567007E-2</v>
      </c>
      <c r="AZ6" s="115">
        <f t="shared" si="1"/>
        <v>-7.2415922443866076E-2</v>
      </c>
      <c r="BA6" s="115">
        <f t="shared" si="1"/>
        <v>1.9453653067162513E-2</v>
      </c>
      <c r="BB6" s="115">
        <f t="shared" si="1"/>
        <v>-5.734874934201728E-2</v>
      </c>
      <c r="BC6" s="115">
        <f t="shared" si="1"/>
        <v>4.2013606875581644E-3</v>
      </c>
      <c r="BD6" s="115">
        <f t="shared" si="1"/>
        <v>-5.2601874714122587E-2</v>
      </c>
      <c r="BE6" s="115">
        <f t="shared" si="1"/>
        <v>0.13046938831991528</v>
      </c>
      <c r="BF6" s="115">
        <f t="shared" si="1"/>
        <v>-6.2052861009794569E-2</v>
      </c>
    </row>
    <row r="7" spans="1:58" s="23" customFormat="1" ht="22.5" customHeight="1" x14ac:dyDescent="0.25">
      <c r="B7" s="72"/>
      <c r="C7" s="72" t="s">
        <v>5</v>
      </c>
      <c r="D7" s="74">
        <v>12.98705616</v>
      </c>
      <c r="E7" s="74">
        <v>12.816975860000001</v>
      </c>
      <c r="F7" s="74">
        <v>13.591214519999999</v>
      </c>
      <c r="G7" s="74">
        <v>13.733368259999999</v>
      </c>
      <c r="H7" s="74">
        <v>10.980615200000001</v>
      </c>
      <c r="I7" s="74">
        <v>14.468347959999999</v>
      </c>
      <c r="J7" s="74">
        <v>15.44832098</v>
      </c>
      <c r="K7" s="74">
        <v>15.29625001</v>
      </c>
      <c r="L7" s="74">
        <v>16.483253949999998</v>
      </c>
      <c r="M7" s="74">
        <v>17.530566889999999</v>
      </c>
      <c r="N7" s="74">
        <v>17.682719479999999</v>
      </c>
      <c r="O7" s="74">
        <v>15.921209810000001</v>
      </c>
      <c r="P7" s="74">
        <v>16.77918099</v>
      </c>
      <c r="Q7" s="74">
        <v>16.417131529999999</v>
      </c>
      <c r="R7" s="74">
        <v>15.47965466</v>
      </c>
      <c r="S7" s="74">
        <v>14.026800789999999</v>
      </c>
      <c r="T7" s="74">
        <v>17.02591571</v>
      </c>
      <c r="U7" s="74">
        <v>12.529695050000001</v>
      </c>
      <c r="V7" s="74">
        <v>4.0690161339970796</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2.56827213</v>
      </c>
      <c r="E8" s="74">
        <v>3.5843749200000001</v>
      </c>
      <c r="F8" s="74">
        <v>3.2184841</v>
      </c>
      <c r="G8" s="74">
        <v>3.6404052099999999</v>
      </c>
      <c r="H8" s="74">
        <v>3.37667194</v>
      </c>
      <c r="I8" s="74">
        <v>3.7847809400000001</v>
      </c>
      <c r="J8" s="74">
        <v>4.0808293500000001</v>
      </c>
      <c r="K8" s="74">
        <v>4.1795990300000003</v>
      </c>
      <c r="L8" s="74">
        <v>4.0263627</v>
      </c>
      <c r="M8" s="74">
        <v>4.0075990700000004</v>
      </c>
      <c r="N8" s="74">
        <v>3.8397687999999999</v>
      </c>
      <c r="O8" s="74">
        <v>4.1342535799999993</v>
      </c>
      <c r="P8" s="74">
        <v>4.1017289099999994</v>
      </c>
      <c r="Q8" s="74">
        <v>4.0847090000000001</v>
      </c>
      <c r="R8" s="74">
        <v>4.2032683100000003</v>
      </c>
      <c r="S8" s="74">
        <v>3.6621913500000001</v>
      </c>
      <c r="T8" s="74">
        <v>3.8321038600000001</v>
      </c>
      <c r="U8" s="74">
        <v>3.7943144800000002</v>
      </c>
      <c r="V8" s="74">
        <v>1.2322029207389797</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29.021301999999999</v>
      </c>
      <c r="E9" s="74">
        <v>29.997229999999998</v>
      </c>
      <c r="F9" s="74">
        <v>32.165289999999999</v>
      </c>
      <c r="G9" s="74">
        <v>31.781815999999999</v>
      </c>
      <c r="H9" s="74">
        <v>33.624968000000003</v>
      </c>
      <c r="I9" s="74">
        <v>34.682853999999999</v>
      </c>
      <c r="J9" s="74">
        <v>36.836638000000001</v>
      </c>
      <c r="K9" s="74">
        <v>35.719411999999998</v>
      </c>
      <c r="L9" s="74">
        <v>33.625312000000001</v>
      </c>
      <c r="M9" s="74">
        <v>32.115754000000003</v>
      </c>
      <c r="N9" s="74">
        <v>30.937898000000001</v>
      </c>
      <c r="O9" s="74">
        <v>32.758346000000003</v>
      </c>
      <c r="P9" s="74">
        <v>31.897955300000003</v>
      </c>
      <c r="Q9" s="74">
        <v>33.451512540000003</v>
      </c>
      <c r="R9" s="74">
        <v>34.2174269</v>
      </c>
      <c r="S9" s="74">
        <v>34.084140579999996</v>
      </c>
      <c r="T9" s="74">
        <v>31.202386790000002</v>
      </c>
      <c r="U9" s="74">
        <v>36.405658930000001</v>
      </c>
      <c r="V9" s="74">
        <v>11.822730957443762</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63.856603440000001</v>
      </c>
      <c r="E10" s="74">
        <v>67.036684109999996</v>
      </c>
      <c r="F10" s="74">
        <v>72.961123900000004</v>
      </c>
      <c r="G10" s="74">
        <v>79.308925090000002</v>
      </c>
      <c r="H10" s="74">
        <v>77.022740139999996</v>
      </c>
      <c r="I10" s="74">
        <v>82.411053559999999</v>
      </c>
      <c r="J10" s="74">
        <v>78.501353739999999</v>
      </c>
      <c r="K10" s="74">
        <v>78.907575769999994</v>
      </c>
      <c r="L10" s="74">
        <v>82.171287360000008</v>
      </c>
      <c r="M10" s="74">
        <v>84.519572859999997</v>
      </c>
      <c r="N10" s="74">
        <v>87.883784589999991</v>
      </c>
      <c r="O10" s="74">
        <v>86.531966790000013</v>
      </c>
      <c r="P10" s="74">
        <v>88.349406830000007</v>
      </c>
      <c r="Q10" s="74">
        <v>91.410271530000003</v>
      </c>
      <c r="R10" s="74">
        <v>94.368985449999997</v>
      </c>
      <c r="S10" s="74">
        <v>97.322717589999996</v>
      </c>
      <c r="T10" s="74">
        <v>93.357812479999993</v>
      </c>
      <c r="U10" s="74">
        <v>105.91205629</v>
      </c>
      <c r="V10" s="74">
        <v>34.394920555454128</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7.9979999999999999E-3</v>
      </c>
      <c r="E11" s="74">
        <v>2.0382000000000001E-2</v>
      </c>
      <c r="F11" s="74">
        <v>5.5469999999999998E-2</v>
      </c>
      <c r="G11" s="74">
        <v>7.1982000000000004E-2</v>
      </c>
      <c r="H11" s="74">
        <v>0.10646800000000001</v>
      </c>
      <c r="I11" s="74">
        <v>0.187222</v>
      </c>
      <c r="J11" s="74">
        <v>0.23263</v>
      </c>
      <c r="K11" s="74">
        <v>0.43430000000000002</v>
      </c>
      <c r="L11" s="74">
        <v>0.56622399999999995</v>
      </c>
      <c r="M11" s="74">
        <v>1.0515219999999998</v>
      </c>
      <c r="N11" s="74">
        <v>1.8649100000000001</v>
      </c>
      <c r="O11" s="74">
        <v>2.8872779999999998</v>
      </c>
      <c r="P11" s="74">
        <v>3.71563</v>
      </c>
      <c r="Q11" s="74">
        <v>4.4665454500000008</v>
      </c>
      <c r="R11" s="74">
        <v>5.3870572799999996</v>
      </c>
      <c r="S11" s="74">
        <v>5.8308442899999999</v>
      </c>
      <c r="T11" s="74">
        <v>7.6572900200000005</v>
      </c>
      <c r="U11" s="74">
        <v>9.4490158399999995</v>
      </c>
      <c r="V11" s="74">
        <v>3.0685661342854438</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3.6243596799999978</v>
      </c>
      <c r="E12" s="70">
        <v>3.8028867699999864</v>
      </c>
      <c r="F12" s="70">
        <v>3.8491145799999913</v>
      </c>
      <c r="G12" s="70">
        <v>3.9742476600000032</v>
      </c>
      <c r="H12" s="70">
        <v>3.8627260500000205</v>
      </c>
      <c r="I12" s="70">
        <v>3.4165034500000502</v>
      </c>
      <c r="J12" s="70">
        <v>3.6203840200000172</v>
      </c>
      <c r="K12" s="70">
        <v>4.0170651699999667</v>
      </c>
      <c r="L12" s="70">
        <v>4.0885636300000101</v>
      </c>
      <c r="M12" s="70">
        <v>3.5962401700000441</v>
      </c>
      <c r="N12" s="70">
        <v>3.7346580600000152</v>
      </c>
      <c r="O12" s="70">
        <v>4.3540423200000191</v>
      </c>
      <c r="P12" s="70">
        <v>4.0518744000000311</v>
      </c>
      <c r="Q12" s="70">
        <v>4.0014439299999367</v>
      </c>
      <c r="R12" s="70">
        <v>3.2043888800000673</v>
      </c>
      <c r="S12" s="70">
        <v>3.2336457599999449</v>
      </c>
      <c r="T12" s="70">
        <v>3.1757215900000233</v>
      </c>
      <c r="U12" s="70">
        <v>2.0180847999999969</v>
      </c>
      <c r="V12" s="70">
        <v>0.65537266295832608</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176.74447886999999</v>
      </c>
      <c r="E13" s="71">
        <v>182.29828609999998</v>
      </c>
      <c r="F13" s="71">
        <v>192.89518025000001</v>
      </c>
      <c r="G13" s="71">
        <v>200.11766109999999</v>
      </c>
      <c r="H13" s="71">
        <v>195.32682675000001</v>
      </c>
      <c r="I13" s="71">
        <v>215.72495183999999</v>
      </c>
      <c r="J13" s="71">
        <v>222.88179813000002</v>
      </c>
      <c r="K13" s="71">
        <v>229.24145109</v>
      </c>
      <c r="L13" s="71">
        <v>232.86971609</v>
      </c>
      <c r="M13" s="71">
        <v>237.09407442</v>
      </c>
      <c r="N13" s="71">
        <v>232.26757964000001</v>
      </c>
      <c r="O13" s="71">
        <v>228.31742442000001</v>
      </c>
      <c r="P13" s="71">
        <v>232.84511942999998</v>
      </c>
      <c r="Q13" s="71">
        <v>228.62448931</v>
      </c>
      <c r="R13" s="71">
        <v>230.49014303000001</v>
      </c>
      <c r="S13" s="71">
        <v>226.03598004</v>
      </c>
      <c r="T13" s="71">
        <v>236.21086496000001</v>
      </c>
      <c r="U13" s="71">
        <v>249.37084609999999</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79.007801499999999</v>
      </c>
      <c r="E14" s="74">
        <v>80.711210900000012</v>
      </c>
      <c r="F14" s="74">
        <v>84.126532400000002</v>
      </c>
      <c r="G14" s="74">
        <v>86.534992599999995</v>
      </c>
      <c r="H14" s="74">
        <v>85.557953800000007</v>
      </c>
      <c r="I14" s="74">
        <v>93.68270050000001</v>
      </c>
      <c r="J14" s="74">
        <v>100.05137760000001</v>
      </c>
      <c r="K14" s="74">
        <v>105.72301279999999</v>
      </c>
      <c r="L14" s="74">
        <v>107.6594351</v>
      </c>
      <c r="M14" s="74">
        <v>109.6742454</v>
      </c>
      <c r="N14" s="74">
        <v>102.82826420000001</v>
      </c>
      <c r="O14" s="74">
        <v>101.45422550000001</v>
      </c>
      <c r="P14" s="74">
        <v>102.35541899</v>
      </c>
      <c r="Q14" s="74">
        <v>96.37981997</v>
      </c>
      <c r="R14" s="74">
        <v>97.91169438</v>
      </c>
      <c r="S14" s="74">
        <v>92.494955250000004</v>
      </c>
      <c r="T14" s="74">
        <v>99.36417123999999</v>
      </c>
      <c r="U14" s="74">
        <v>104.40250322</v>
      </c>
      <c r="V14" s="74">
        <v>41.866362829812772</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10.158286630000001</v>
      </c>
      <c r="E15" s="74">
        <v>10.883917579999999</v>
      </c>
      <c r="F15" s="74">
        <v>11.68034097</v>
      </c>
      <c r="G15" s="74">
        <v>11.725901390000001</v>
      </c>
      <c r="H15" s="74">
        <v>10.1325935</v>
      </c>
      <c r="I15" s="74">
        <v>13.012854160000002</v>
      </c>
      <c r="J15" s="74">
        <v>13.15715591</v>
      </c>
      <c r="K15" s="74">
        <v>12.98860198</v>
      </c>
      <c r="L15" s="74">
        <v>12.767649579999999</v>
      </c>
      <c r="M15" s="74">
        <v>12.51552173</v>
      </c>
      <c r="N15" s="74">
        <v>12.653814650000001</v>
      </c>
      <c r="O15" s="74">
        <v>11.660787940000001</v>
      </c>
      <c r="P15" s="74">
        <v>11.932946429999999</v>
      </c>
      <c r="Q15" s="74">
        <v>12.308313630000001</v>
      </c>
      <c r="R15" s="74">
        <v>11.17567388</v>
      </c>
      <c r="S15" s="74">
        <v>9.6329731400000007</v>
      </c>
      <c r="T15" s="74">
        <v>11.41819478</v>
      </c>
      <c r="U15" s="74">
        <v>11.64766436</v>
      </c>
      <c r="V15" s="74">
        <v>4.6708204034922272</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9.4126440500000008</v>
      </c>
      <c r="E16" s="74">
        <v>9.1142591100000008</v>
      </c>
      <c r="F16" s="74">
        <v>9.9159534199999992</v>
      </c>
      <c r="G16" s="74">
        <v>9.9912293600000002</v>
      </c>
      <c r="H16" s="74">
        <v>8.0347895400000002</v>
      </c>
      <c r="I16" s="74">
        <v>11.224867640000001</v>
      </c>
      <c r="J16" s="74">
        <v>12.436964110000002</v>
      </c>
      <c r="K16" s="74">
        <v>11.94719405</v>
      </c>
      <c r="L16" s="74">
        <v>11.54965647</v>
      </c>
      <c r="M16" s="74">
        <v>11.67733868</v>
      </c>
      <c r="N16" s="74">
        <v>11.684928540000001</v>
      </c>
      <c r="O16" s="74">
        <v>10.273502000000001</v>
      </c>
      <c r="P16" s="74">
        <v>11.625436799999999</v>
      </c>
      <c r="Q16" s="74">
        <v>11.90760302</v>
      </c>
      <c r="R16" s="74">
        <v>10.853469950000001</v>
      </c>
      <c r="S16" s="74">
        <v>10.287029239999999</v>
      </c>
      <c r="T16" s="74">
        <v>11.7508385</v>
      </c>
      <c r="U16" s="74">
        <v>10.00401087</v>
      </c>
      <c r="V16" s="74">
        <v>4.011700255445378</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31.10276</v>
      </c>
      <c r="E17" s="74">
        <v>32.282594000000003</v>
      </c>
      <c r="F17" s="74">
        <v>33.958046000000003</v>
      </c>
      <c r="G17" s="74">
        <v>35.247616000000001</v>
      </c>
      <c r="H17" s="74">
        <v>35.025305999999993</v>
      </c>
      <c r="I17" s="74">
        <v>37.656131999999999</v>
      </c>
      <c r="J17" s="74">
        <v>39.280328000000004</v>
      </c>
      <c r="K17" s="74">
        <v>40.595010000000002</v>
      </c>
      <c r="L17" s="74">
        <v>41.835129999999999</v>
      </c>
      <c r="M17" s="74">
        <v>42.993378</v>
      </c>
      <c r="N17" s="74">
        <v>42.220582</v>
      </c>
      <c r="O17" s="74">
        <v>42.278030000000001</v>
      </c>
      <c r="P17" s="74">
        <v>42.864228099999998</v>
      </c>
      <c r="Q17" s="74">
        <v>43.596829849999999</v>
      </c>
      <c r="R17" s="74">
        <v>44.107196250000001</v>
      </c>
      <c r="S17" s="74">
        <v>43.735037609999999</v>
      </c>
      <c r="T17" s="74">
        <v>45.747617609999999</v>
      </c>
      <c r="U17" s="74">
        <v>46.31289245</v>
      </c>
      <c r="V17" s="74">
        <v>18.571895301437163</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0.10198895000000001</v>
      </c>
      <c r="E18" s="74">
        <v>0.11753809</v>
      </c>
      <c r="F18" s="74">
        <v>0.13502190999999999</v>
      </c>
      <c r="G18" s="74">
        <v>0.23254436000000001</v>
      </c>
      <c r="H18" s="74">
        <v>0.31009895999999998</v>
      </c>
      <c r="I18" s="74">
        <v>0.36849778</v>
      </c>
      <c r="J18" s="74">
        <v>0.42001772999999998</v>
      </c>
      <c r="K18" s="74">
        <v>0.49745289999999998</v>
      </c>
      <c r="L18" s="74">
        <v>0.55088364000000001</v>
      </c>
      <c r="M18" s="74">
        <v>0.61814380000000002</v>
      </c>
      <c r="N18" s="74">
        <v>0.69481464999999998</v>
      </c>
      <c r="O18" s="74">
        <v>0.76584864000000008</v>
      </c>
      <c r="P18" s="74">
        <v>0.83449413000000006</v>
      </c>
      <c r="Q18" s="74">
        <v>0.90237529999999999</v>
      </c>
      <c r="R18" s="74">
        <v>0.97395865000000004</v>
      </c>
      <c r="S18" s="74">
        <v>1.05344919</v>
      </c>
      <c r="T18" s="74">
        <v>1.1386566600000001</v>
      </c>
      <c r="U18" s="74">
        <v>1.2306517299999999</v>
      </c>
      <c r="V18" s="74">
        <v>0.49350264846376524</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46.960997739999996</v>
      </c>
      <c r="E19" s="74">
        <v>49.188766430000001</v>
      </c>
      <c r="F19" s="74">
        <v>53.079285559999995</v>
      </c>
      <c r="G19" s="74">
        <v>56.385377390000002</v>
      </c>
      <c r="H19" s="74">
        <v>56.26608495</v>
      </c>
      <c r="I19" s="74">
        <v>59.77989977</v>
      </c>
      <c r="J19" s="74">
        <v>57.535954790000005</v>
      </c>
      <c r="K19" s="74">
        <v>57.490179349999998</v>
      </c>
      <c r="L19" s="74">
        <v>58.5069613</v>
      </c>
      <c r="M19" s="74">
        <v>59.615446810000002</v>
      </c>
      <c r="N19" s="74">
        <v>62.185175600000001</v>
      </c>
      <c r="O19" s="74">
        <v>61.88503034</v>
      </c>
      <c r="P19" s="74">
        <v>63.232594980000002</v>
      </c>
      <c r="Q19" s="74">
        <v>63.529547540000003</v>
      </c>
      <c r="R19" s="74">
        <v>65.468149929999996</v>
      </c>
      <c r="S19" s="74">
        <v>68.8325356</v>
      </c>
      <c r="T19" s="74">
        <v>66.791386169999996</v>
      </c>
      <c r="U19" s="74">
        <v>75.773123460000008</v>
      </c>
      <c r="V19" s="74">
        <v>30.38571855733861</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34.660838000000005</v>
      </c>
      <c r="E20" s="71">
        <v>36.062982000000005</v>
      </c>
      <c r="F20" s="71">
        <v>38.282642000000003</v>
      </c>
      <c r="G20" s="71">
        <v>39.823762000000002</v>
      </c>
      <c r="H20" s="71">
        <v>40.086406000000004</v>
      </c>
      <c r="I20" s="71">
        <v>44.351317999999999</v>
      </c>
      <c r="J20" s="71">
        <v>45.731102</v>
      </c>
      <c r="K20" s="71">
        <v>47.506485999999995</v>
      </c>
      <c r="L20" s="71">
        <v>49.092067999999998</v>
      </c>
      <c r="M20" s="71">
        <v>50.781194000000006</v>
      </c>
      <c r="N20" s="71">
        <v>50.007967999999998</v>
      </c>
      <c r="O20" s="71">
        <v>49.785142</v>
      </c>
      <c r="P20" s="71">
        <v>50.682143839999995</v>
      </c>
      <c r="Q20" s="71">
        <v>51.720097710000005</v>
      </c>
      <c r="R20" s="71">
        <v>53.864241280000002</v>
      </c>
      <c r="S20" s="71">
        <v>53.422985520000005</v>
      </c>
      <c r="T20" s="71">
        <v>56.422505989999998</v>
      </c>
      <c r="U20" s="71">
        <v>57.473682529999998</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1.004308</v>
      </c>
      <c r="E21" s="74">
        <v>1.0641639999999999</v>
      </c>
      <c r="F21" s="74">
        <v>1.1466379999999998</v>
      </c>
      <c r="G21" s="74">
        <v>1.509644</v>
      </c>
      <c r="H21" s="74">
        <v>1.2589539999999999</v>
      </c>
      <c r="I21" s="74">
        <v>1.3815899999999999</v>
      </c>
      <c r="J21" s="74">
        <v>1.2552560000000001</v>
      </c>
      <c r="K21" s="74">
        <v>1.6498240000000002</v>
      </c>
      <c r="L21" s="74">
        <v>2.2525979999999999</v>
      </c>
      <c r="M21" s="74">
        <v>2.986694</v>
      </c>
      <c r="N21" s="74">
        <v>2.4678560000000003</v>
      </c>
      <c r="O21" s="74">
        <v>1.28871</v>
      </c>
      <c r="P21" s="74">
        <v>1.3445531499999999</v>
      </c>
      <c r="Q21" s="74">
        <v>1.07722267</v>
      </c>
      <c r="R21" s="74">
        <v>0.87929340999999994</v>
      </c>
      <c r="S21" s="74">
        <v>0.9232941899999999</v>
      </c>
      <c r="T21" s="74">
        <v>1.75577892</v>
      </c>
      <c r="U21" s="74">
        <v>0.76249327</v>
      </c>
      <c r="V21" s="74">
        <v>1.3266824682792777</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1.6178320000000002</v>
      </c>
      <c r="E22" s="74">
        <v>1.5701880000000001</v>
      </c>
      <c r="F22" s="74">
        <v>1.3326559999999998</v>
      </c>
      <c r="G22" s="74">
        <v>2.4749080000000001</v>
      </c>
      <c r="H22" s="74">
        <v>1.146552</v>
      </c>
      <c r="I22" s="74">
        <v>3.1368499999999999</v>
      </c>
      <c r="J22" s="74">
        <v>2.1581700000000001</v>
      </c>
      <c r="K22" s="74">
        <v>4.0213600000000005</v>
      </c>
      <c r="L22" s="74">
        <v>5.9341719999999993</v>
      </c>
      <c r="M22" s="74">
        <v>6.9724500000000003</v>
      </c>
      <c r="N22" s="74">
        <v>6.8361400000000003</v>
      </c>
      <c r="O22" s="74">
        <v>4.8576239999999995</v>
      </c>
      <c r="P22" s="74">
        <v>5.6410251799999998</v>
      </c>
      <c r="Q22" s="74">
        <v>4.6974692100000004</v>
      </c>
      <c r="R22" s="74">
        <v>5.1985293800000001</v>
      </c>
      <c r="S22" s="74">
        <v>4.5978966899999998</v>
      </c>
      <c r="T22" s="74">
        <v>7.4783249600000001</v>
      </c>
      <c r="U22" s="74">
        <v>2.6578613899999999</v>
      </c>
      <c r="V22" s="74">
        <v>4.6244842386994343</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0.92381199999999997</v>
      </c>
      <c r="E23" s="74">
        <v>0.90300000000000002</v>
      </c>
      <c r="F23" s="74">
        <v>0.86842799999999998</v>
      </c>
      <c r="G23" s="74">
        <v>1.0385360000000001</v>
      </c>
      <c r="H23" s="74">
        <v>0.841252</v>
      </c>
      <c r="I23" s="74">
        <v>0.97506799999999993</v>
      </c>
      <c r="J23" s="74">
        <v>1.064594</v>
      </c>
      <c r="K23" s="74">
        <v>1.207354</v>
      </c>
      <c r="L23" s="74">
        <v>1.843496</v>
      </c>
      <c r="M23" s="74">
        <v>2.2671320000000001</v>
      </c>
      <c r="N23" s="74">
        <v>2.3259560000000001</v>
      </c>
      <c r="O23" s="74">
        <v>2.1748539999999998</v>
      </c>
      <c r="P23" s="74">
        <v>1.9283141000000001</v>
      </c>
      <c r="Q23" s="74">
        <v>1.75680017</v>
      </c>
      <c r="R23" s="74">
        <v>1.8326009200000002</v>
      </c>
      <c r="S23" s="74">
        <v>1.50833233</v>
      </c>
      <c r="T23" s="74">
        <v>2.0659600300000003</v>
      </c>
      <c r="U23" s="74">
        <v>1.28200929</v>
      </c>
      <c r="V23" s="74">
        <v>2.2306023097281429</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0.84753000000000001</v>
      </c>
      <c r="E24" s="74">
        <v>1.182844</v>
      </c>
      <c r="F24" s="74">
        <v>1.0620999999999998</v>
      </c>
      <c r="G24" s="74">
        <v>1.2013340000000001</v>
      </c>
      <c r="H24" s="74">
        <v>1.1143019999999999</v>
      </c>
      <c r="I24" s="74">
        <v>1.2489780000000001</v>
      </c>
      <c r="J24" s="74">
        <v>1.3466739999999999</v>
      </c>
      <c r="K24" s="74">
        <v>1.3792679999999999</v>
      </c>
      <c r="L24" s="74">
        <v>1.3287</v>
      </c>
      <c r="M24" s="74">
        <v>1.322508</v>
      </c>
      <c r="N24" s="74">
        <v>1.2671239999999999</v>
      </c>
      <c r="O24" s="74">
        <v>1.3643040000000002</v>
      </c>
      <c r="P24" s="74">
        <v>1.35357086</v>
      </c>
      <c r="Q24" s="74">
        <v>1.3479542799999999</v>
      </c>
      <c r="R24" s="74">
        <v>1.3870788600000001</v>
      </c>
      <c r="S24" s="74">
        <v>1.2085234300000001</v>
      </c>
      <c r="T24" s="74">
        <v>1.2645945700000001</v>
      </c>
      <c r="U24" s="74">
        <v>1.25212407</v>
      </c>
      <c r="V24" s="74">
        <v>2.1786042148011289</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29.021301999999999</v>
      </c>
      <c r="E25" s="74">
        <v>29.997229999999998</v>
      </c>
      <c r="F25" s="74">
        <v>32.165289999999999</v>
      </c>
      <c r="G25" s="74">
        <v>31.781815999999999</v>
      </c>
      <c r="H25" s="74">
        <v>33.624968000000003</v>
      </c>
      <c r="I25" s="74">
        <v>34.682853999999999</v>
      </c>
      <c r="J25" s="74">
        <v>36.836638000000001</v>
      </c>
      <c r="K25" s="74">
        <v>35.719411999999998</v>
      </c>
      <c r="L25" s="74">
        <v>33.625312000000001</v>
      </c>
      <c r="M25" s="74">
        <v>32.115754000000003</v>
      </c>
      <c r="N25" s="74">
        <v>30.937898000000001</v>
      </c>
      <c r="O25" s="74">
        <v>32.758346000000003</v>
      </c>
      <c r="P25" s="74">
        <v>31.897955300000003</v>
      </c>
      <c r="Q25" s="74">
        <v>33.451512540000003</v>
      </c>
      <c r="R25" s="74">
        <v>34.2174269</v>
      </c>
      <c r="S25" s="74">
        <v>34.084140579999996</v>
      </c>
      <c r="T25" s="74">
        <v>31.202386790000002</v>
      </c>
      <c r="U25" s="74">
        <v>36.405658930000001</v>
      </c>
      <c r="V25" s="74">
        <v>63.343181309109696</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1.1688259999999999</v>
      </c>
      <c r="E26" s="74">
        <v>1.266178</v>
      </c>
      <c r="F26" s="74">
        <v>1.5501500000000001</v>
      </c>
      <c r="G26" s="74">
        <v>1.7042619999999999</v>
      </c>
      <c r="H26" s="74">
        <v>1.9437719999999998</v>
      </c>
      <c r="I26" s="74">
        <v>2.7058180000000003</v>
      </c>
      <c r="J26" s="74">
        <v>2.7893240000000001</v>
      </c>
      <c r="K26" s="74">
        <v>3.07063</v>
      </c>
      <c r="L26" s="74">
        <v>3.5124119999999999</v>
      </c>
      <c r="M26" s="74">
        <v>4.0340880000000006</v>
      </c>
      <c r="N26" s="74">
        <v>4.2745439999999997</v>
      </c>
      <c r="O26" s="74">
        <v>4.4203999999999999</v>
      </c>
      <c r="P26" s="74">
        <v>4.7626900599999997</v>
      </c>
      <c r="Q26" s="74">
        <v>4.8841846699999998</v>
      </c>
      <c r="R26" s="74">
        <v>4.9266803699999997</v>
      </c>
      <c r="S26" s="74">
        <v>5.2469054100000001</v>
      </c>
      <c r="T26" s="74">
        <v>4.97694788</v>
      </c>
      <c r="U26" s="74">
        <v>5.6462203900000008</v>
      </c>
      <c r="V26" s="74">
        <v>9.8240101233339239</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7.9979999999999999E-3</v>
      </c>
      <c r="E27" s="74">
        <v>2.0382000000000001E-2</v>
      </c>
      <c r="F27" s="74">
        <v>5.5469999999999998E-2</v>
      </c>
      <c r="G27" s="74">
        <v>7.1982000000000004E-2</v>
      </c>
      <c r="H27" s="74">
        <v>0.10646800000000001</v>
      </c>
      <c r="I27" s="74">
        <v>0.187222</v>
      </c>
      <c r="J27" s="74">
        <v>0.23263</v>
      </c>
      <c r="K27" s="74">
        <v>0.43430000000000002</v>
      </c>
      <c r="L27" s="74">
        <v>0.56579400000000002</v>
      </c>
      <c r="M27" s="74">
        <v>1.050146</v>
      </c>
      <c r="N27" s="74">
        <v>1.859836</v>
      </c>
      <c r="O27" s="74">
        <v>2.8799679999999999</v>
      </c>
      <c r="P27" s="74">
        <v>3.6440779999999999</v>
      </c>
      <c r="Q27" s="74">
        <v>4.1688621300000008</v>
      </c>
      <c r="R27" s="74">
        <v>4.8147634900000007</v>
      </c>
      <c r="S27" s="74">
        <v>4.9063608000000007</v>
      </c>
      <c r="T27" s="74">
        <v>6.2165938500000006</v>
      </c>
      <c r="U27" s="74">
        <v>7.0861915799999995</v>
      </c>
      <c r="V27" s="74">
        <v>12.329454574798064</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0</v>
      </c>
      <c r="J28" s="74">
        <v>0</v>
      </c>
      <c r="K28" s="74">
        <v>0</v>
      </c>
      <c r="L28" s="74">
        <v>4.2999999999999999E-4</v>
      </c>
      <c r="M28" s="74">
        <v>1.3759999999999998E-3</v>
      </c>
      <c r="N28" s="74">
        <v>5.0739999999999995E-3</v>
      </c>
      <c r="O28" s="74">
        <v>7.3099999999999997E-3</v>
      </c>
      <c r="P28" s="74">
        <v>7.1552000000000004E-2</v>
      </c>
      <c r="Q28" s="74">
        <v>0.29768331999999997</v>
      </c>
      <c r="R28" s="74">
        <v>0.57229378999999991</v>
      </c>
      <c r="S28" s="74">
        <v>0.92448348999999996</v>
      </c>
      <c r="T28" s="74">
        <v>1.4406961699999998</v>
      </c>
      <c r="U28" s="74">
        <v>2.36282426</v>
      </c>
      <c r="V28" s="74">
        <v>4.1111412319310796</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[1]Brasil!C29</f>
        <v>Otras renovables</v>
      </c>
      <c r="D29" s="74">
        <v>6.9230000000004566E-2</v>
      </c>
      <c r="E29" s="74">
        <v>5.8996000000007598E-2</v>
      </c>
      <c r="F29" s="74">
        <v>0.10191000000000372</v>
      </c>
      <c r="G29" s="74">
        <v>4.1280000000007533E-2</v>
      </c>
      <c r="H29" s="74">
        <v>5.0137999999996907E-2</v>
      </c>
      <c r="I29" s="74">
        <v>3.2938000000001466E-2</v>
      </c>
      <c r="J29" s="74">
        <v>4.7815999999997416E-2</v>
      </c>
      <c r="K29" s="74">
        <v>2.4337999999993087E-2</v>
      </c>
      <c r="L29" s="74">
        <v>2.9153999999998348E-2</v>
      </c>
      <c r="M29" s="74">
        <v>3.104600000000346E-2</v>
      </c>
      <c r="N29" s="74">
        <v>3.3539999999995018E-2</v>
      </c>
      <c r="O29" s="74">
        <v>3.3626000000005263E-2</v>
      </c>
      <c r="P29" s="74">
        <v>3.8405189999998868E-2</v>
      </c>
      <c r="Q29" s="74">
        <v>3.8408720000006724E-2</v>
      </c>
      <c r="R29" s="74">
        <v>3.5574159999995913E-2</v>
      </c>
      <c r="S29" s="74">
        <v>2.304860000000275E-2</v>
      </c>
      <c r="T29" s="74">
        <v>2.1222819999998421E-2</v>
      </c>
      <c r="U29" s="74">
        <v>1.8299349999999492E-2</v>
      </c>
      <c r="V29" s="74">
        <v>3.183952931926301E-2</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176.74447886999999</v>
      </c>
      <c r="E30" s="71">
        <v>182.29828609999998</v>
      </c>
      <c r="F30" s="71">
        <v>192.89518025000001</v>
      </c>
      <c r="G30" s="71">
        <v>200.11766109999999</v>
      </c>
      <c r="H30" s="71">
        <v>195.32682675000001</v>
      </c>
      <c r="I30" s="71">
        <v>215.72495183999999</v>
      </c>
      <c r="J30" s="71">
        <v>222.88179813000002</v>
      </c>
      <c r="K30" s="71">
        <v>229.24145109</v>
      </c>
      <c r="L30" s="71">
        <v>232.86971609</v>
      </c>
      <c r="M30" s="71">
        <v>237.09407442</v>
      </c>
      <c r="N30" s="71">
        <v>232.26757964000001</v>
      </c>
      <c r="O30" s="71">
        <v>228.31742442000001</v>
      </c>
      <c r="P30" s="71">
        <v>232.84511942999998</v>
      </c>
      <c r="Q30" s="71">
        <v>228.62448931</v>
      </c>
      <c r="R30" s="71">
        <v>230.49014303000001</v>
      </c>
      <c r="S30" s="71">
        <v>226.03598004</v>
      </c>
      <c r="T30" s="71">
        <v>236.21086496000001</v>
      </c>
      <c r="U30" s="71">
        <v>249.37084609999999</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[1]Brasil!C31</f>
        <v>Industria</v>
      </c>
      <c r="D31" s="74">
        <v>71.812522680000001</v>
      </c>
      <c r="E31" s="74">
        <v>75.162612749999994</v>
      </c>
      <c r="F31" s="74">
        <v>80.159592090000004</v>
      </c>
      <c r="G31" s="74">
        <v>80.594356629999993</v>
      </c>
      <c r="H31" s="74">
        <v>75.150009319999995</v>
      </c>
      <c r="I31" s="74">
        <v>84.338092529999997</v>
      </c>
      <c r="J31" s="74">
        <v>87.631293330000005</v>
      </c>
      <c r="K31" s="74">
        <v>87.581790839999996</v>
      </c>
      <c r="L31" s="74">
        <v>86.782400100000004</v>
      </c>
      <c r="M31" s="74">
        <v>85.669414109999991</v>
      </c>
      <c r="N31" s="74">
        <v>83.07541621</v>
      </c>
      <c r="O31" s="74">
        <v>82.05399125000001</v>
      </c>
      <c r="P31" s="74">
        <v>83.719017750000006</v>
      </c>
      <c r="Q31" s="74">
        <v>79.581175340000001</v>
      </c>
      <c r="R31" s="74">
        <v>77.480909220000001</v>
      </c>
      <c r="S31" s="74">
        <v>80.468908749999997</v>
      </c>
      <c r="T31" s="74">
        <v>83.335057329999998</v>
      </c>
      <c r="U31" s="74">
        <v>86.818388349999992</v>
      </c>
      <c r="V31" s="74">
        <v>34.814971239735463</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52.844193150000002</v>
      </c>
      <c r="E32" s="74">
        <v>53.52881893</v>
      </c>
      <c r="F32" s="74">
        <v>57.996950439999999</v>
      </c>
      <c r="G32" s="74">
        <v>62.976202690000001</v>
      </c>
      <c r="H32" s="74">
        <v>63.286712800000004</v>
      </c>
      <c r="I32" s="74">
        <v>70.222466709999992</v>
      </c>
      <c r="J32" s="74">
        <v>74.354837369999998</v>
      </c>
      <c r="K32" s="74">
        <v>79.351479310000002</v>
      </c>
      <c r="L32" s="74">
        <v>83.558886819999998</v>
      </c>
      <c r="M32" s="74">
        <v>86.736747989999998</v>
      </c>
      <c r="N32" s="74">
        <v>84.721742710000001</v>
      </c>
      <c r="O32" s="74">
        <v>82.625227929999994</v>
      </c>
      <c r="P32" s="74">
        <v>83.493753620000007</v>
      </c>
      <c r="Q32" s="74">
        <v>83.017720010000005</v>
      </c>
      <c r="R32" s="74">
        <v>85.815116399999994</v>
      </c>
      <c r="S32" s="74">
        <v>80.187733170000001</v>
      </c>
      <c r="T32" s="74">
        <v>85.913661470000008</v>
      </c>
      <c r="U32" s="74">
        <v>90.276951769999997</v>
      </c>
      <c r="V32" s="74">
        <v>36.201886941426231</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30.835151250000003</v>
      </c>
      <c r="E33" s="74">
        <v>31.28812946</v>
      </c>
      <c r="F33" s="74">
        <v>31.90541657</v>
      </c>
      <c r="G33" s="74">
        <v>32.754514010000001</v>
      </c>
      <c r="H33" s="74">
        <v>33.452482009999997</v>
      </c>
      <c r="I33" s="74">
        <v>34.416945050000002</v>
      </c>
      <c r="J33" s="74">
        <v>34.609500019999999</v>
      </c>
      <c r="K33" s="74">
        <v>35.721089760000005</v>
      </c>
      <c r="L33" s="74">
        <v>36.251850489999995</v>
      </c>
      <c r="M33" s="74">
        <v>38.07200323</v>
      </c>
      <c r="N33" s="74">
        <v>38.266570980000004</v>
      </c>
      <c r="O33" s="74">
        <v>38.062614260000004</v>
      </c>
      <c r="P33" s="74">
        <v>38.782981249999999</v>
      </c>
      <c r="Q33" s="74">
        <v>40.104417760000004</v>
      </c>
      <c r="R33" s="74">
        <v>40.817823560000008</v>
      </c>
      <c r="S33" s="74">
        <v>40.542962330000002</v>
      </c>
      <c r="T33" s="74">
        <v>41.312850809999993</v>
      </c>
      <c r="U33" s="74">
        <v>44.885574649999995</v>
      </c>
      <c r="V33" s="74">
        <v>17.999527752334153</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79.007801499999999</v>
      </c>
      <c r="E34" s="71">
        <v>80.711210900000012</v>
      </c>
      <c r="F34" s="71">
        <v>84.126532400000002</v>
      </c>
      <c r="G34" s="71">
        <v>86.534992599999995</v>
      </c>
      <c r="H34" s="71">
        <v>85.557953800000007</v>
      </c>
      <c r="I34" s="71">
        <v>93.68270050000001</v>
      </c>
      <c r="J34" s="71">
        <v>100.05137760000001</v>
      </c>
      <c r="K34" s="71">
        <v>105.72301279999999</v>
      </c>
      <c r="L34" s="71">
        <v>107.6594351</v>
      </c>
      <c r="M34" s="71">
        <v>109.6742454</v>
      </c>
      <c r="N34" s="71">
        <v>102.82826420000001</v>
      </c>
      <c r="O34" s="71">
        <v>101.45422550000001</v>
      </c>
      <c r="P34" s="71">
        <v>102.35541899</v>
      </c>
      <c r="Q34" s="71">
        <v>96.37981997</v>
      </c>
      <c r="R34" s="71">
        <v>97.91169438</v>
      </c>
      <c r="S34" s="71">
        <v>92.494955250000004</v>
      </c>
      <c r="T34" s="71">
        <v>99.36417123999999</v>
      </c>
      <c r="U34" s="71">
        <v>104.40250322</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11.551677900000001</v>
      </c>
      <c r="E35" s="74">
        <v>11.5646688</v>
      </c>
      <c r="F35" s="74">
        <v>12.804137899999999</v>
      </c>
      <c r="G35" s="74">
        <v>12.465744500000001</v>
      </c>
      <c r="H35" s="74">
        <v>12.285067399999999</v>
      </c>
      <c r="I35" s="74">
        <v>11.888260000000001</v>
      </c>
      <c r="J35" s="74">
        <v>12.619037799999999</v>
      </c>
      <c r="K35" s="74">
        <v>12.401517999999999</v>
      </c>
      <c r="L35" s="74">
        <v>12.630152599999999</v>
      </c>
      <c r="M35" s="74">
        <v>12.6784754</v>
      </c>
      <c r="N35" s="74">
        <v>11.451270000000001</v>
      </c>
      <c r="O35" s="74">
        <v>11.041026499999999</v>
      </c>
      <c r="P35" s="74">
        <v>10.784864890000001</v>
      </c>
      <c r="Q35" s="74">
        <v>9.386411690000001</v>
      </c>
      <c r="R35" s="74">
        <v>9.9481541899999986</v>
      </c>
      <c r="S35" s="74">
        <v>9.30994338</v>
      </c>
      <c r="T35" s="74">
        <v>9.8137312199999993</v>
      </c>
      <c r="U35" s="74">
        <v>10.129006369999999</v>
      </c>
      <c r="V35" s="74">
        <v>9.7018807572610228</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43.861581000000001</v>
      </c>
      <c r="E36" s="74">
        <v>44.661286500000003</v>
      </c>
      <c r="F36" s="74">
        <v>46.322108</v>
      </c>
      <c r="G36" s="74">
        <v>48.143142999999995</v>
      </c>
      <c r="H36" s="74">
        <v>47.540665999999995</v>
      </c>
      <c r="I36" s="74">
        <v>53.658509500000001</v>
      </c>
      <c r="J36" s="74">
        <v>59.564300499999995</v>
      </c>
      <c r="K36" s="74">
        <v>65.332862000000006</v>
      </c>
      <c r="L36" s="74">
        <v>67.448965000000001</v>
      </c>
      <c r="M36" s="74">
        <v>69.258558999999991</v>
      </c>
      <c r="N36" s="74">
        <v>64.311184999999995</v>
      </c>
      <c r="O36" s="74">
        <v>63.869715999999997</v>
      </c>
      <c r="P36" s="74">
        <v>64.376203000000004</v>
      </c>
      <c r="Q36" s="74">
        <v>60.881864390000004</v>
      </c>
      <c r="R36" s="74">
        <v>61.369600519999999</v>
      </c>
      <c r="S36" s="74">
        <v>58.057813880000005</v>
      </c>
      <c r="T36" s="74">
        <v>63.838238360000005</v>
      </c>
      <c r="U36" s="74">
        <v>68.013439880000007</v>
      </c>
      <c r="V36" s="74">
        <v>65.145411060384347</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6.797924000000001</v>
      </c>
      <c r="E37" s="74">
        <v>6.7528859999999993</v>
      </c>
      <c r="F37" s="74">
        <v>6.9801960000000003</v>
      </c>
      <c r="G37" s="74">
        <v>7.1327755000000002</v>
      </c>
      <c r="H37" s="74">
        <v>6.9952055</v>
      </c>
      <c r="I37" s="74">
        <v>7.0501594999999995</v>
      </c>
      <c r="J37" s="74">
        <v>7.1728360000000002</v>
      </c>
      <c r="K37" s="74">
        <v>7.1298649999999997</v>
      </c>
      <c r="L37" s="74">
        <v>7.2373339999999997</v>
      </c>
      <c r="M37" s="74">
        <v>7.2796959999999995</v>
      </c>
      <c r="N37" s="74">
        <v>7.237533</v>
      </c>
      <c r="O37" s="74">
        <v>7.2587209999999995</v>
      </c>
      <c r="P37" s="74">
        <v>7.3005403299999996</v>
      </c>
      <c r="Q37" s="74">
        <v>7.2260485699999997</v>
      </c>
      <c r="R37" s="74">
        <v>7.20502091</v>
      </c>
      <c r="S37" s="74">
        <v>7.3904506199999993</v>
      </c>
      <c r="T37" s="74">
        <v>7.2500149799999996</v>
      </c>
      <c r="U37" s="74">
        <v>7.1921052000000003</v>
      </c>
      <c r="V37" s="74">
        <v>6.8888244804289664</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10.158286630000001</v>
      </c>
      <c r="E38" s="71">
        <v>10.883917579999999</v>
      </c>
      <c r="F38" s="71">
        <v>11.68034097</v>
      </c>
      <c r="G38" s="71">
        <v>11.725901390000001</v>
      </c>
      <c r="H38" s="71">
        <v>10.1325935</v>
      </c>
      <c r="I38" s="71">
        <v>13.012854160000002</v>
      </c>
      <c r="J38" s="71">
        <v>13.15715591</v>
      </c>
      <c r="K38" s="71">
        <v>12.98860198</v>
      </c>
      <c r="L38" s="71">
        <v>12.767649579999999</v>
      </c>
      <c r="M38" s="71">
        <v>12.51552173</v>
      </c>
      <c r="N38" s="71">
        <v>12.653814650000001</v>
      </c>
      <c r="O38" s="71">
        <v>11.660787940000001</v>
      </c>
      <c r="P38" s="71">
        <v>11.932946429999999</v>
      </c>
      <c r="Q38" s="71">
        <v>12.308313630000001</v>
      </c>
      <c r="R38" s="71">
        <v>11.17567388</v>
      </c>
      <c r="S38" s="71">
        <v>9.6329731400000007</v>
      </c>
      <c r="T38" s="71">
        <v>11.41819478</v>
      </c>
      <c r="U38" s="71">
        <v>11.64766436</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7.2234264000000001</v>
      </c>
      <c r="E39" s="74">
        <v>7.5633048900000004</v>
      </c>
      <c r="F39" s="74">
        <v>8.0924221200000002</v>
      </c>
      <c r="G39" s="74">
        <v>8.4527229699999999</v>
      </c>
      <c r="H39" s="74">
        <v>7.1607822399999996</v>
      </c>
      <c r="I39" s="74">
        <v>9.2742035499999993</v>
      </c>
      <c r="J39" s="74">
        <v>10.012352030000001</v>
      </c>
      <c r="K39" s="74">
        <v>9.8484463099999999</v>
      </c>
      <c r="L39" s="74">
        <v>9.7372045699999994</v>
      </c>
      <c r="M39" s="74">
        <v>9.7084873300000005</v>
      </c>
      <c r="N39" s="74">
        <v>9.9470412699999997</v>
      </c>
      <c r="O39" s="74">
        <v>8.8565444299999996</v>
      </c>
      <c r="P39" s="74">
        <v>8.9951995900000004</v>
      </c>
      <c r="Q39" s="74">
        <v>9.226595660000001</v>
      </c>
      <c r="R39" s="74">
        <v>8.3006265500000005</v>
      </c>
      <c r="S39" s="74">
        <v>7.2022548100000003</v>
      </c>
      <c r="T39" s="74">
        <v>8.70057188</v>
      </c>
      <c r="U39" s="74">
        <v>8.8478365799999992</v>
      </c>
      <c r="V39" s="74">
        <v>75.962324347059038</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1.7112691500000001</v>
      </c>
      <c r="E40" s="74">
        <v>2.0297744299999998</v>
      </c>
      <c r="F40" s="74">
        <v>2.2519399400000002</v>
      </c>
      <c r="G40" s="74">
        <v>2.1583226899999999</v>
      </c>
      <c r="H40" s="74">
        <v>1.8530613</v>
      </c>
      <c r="I40" s="74">
        <v>1.7667422099999999</v>
      </c>
      <c r="J40" s="74">
        <v>1.7354118699999999</v>
      </c>
      <c r="K40" s="74">
        <v>1.70875731</v>
      </c>
      <c r="L40" s="74">
        <v>1.64734782</v>
      </c>
      <c r="M40" s="74">
        <v>1.5941129900000002</v>
      </c>
      <c r="N40" s="74">
        <v>1.55275271</v>
      </c>
      <c r="O40" s="74">
        <v>1.5931599300000001</v>
      </c>
      <c r="P40" s="74">
        <v>1.7344917499999999</v>
      </c>
      <c r="Q40" s="74">
        <v>1.9463481999999999</v>
      </c>
      <c r="R40" s="74">
        <v>2.0104308300000002</v>
      </c>
      <c r="S40" s="74">
        <v>1.6586935900000002</v>
      </c>
      <c r="T40" s="74">
        <v>1.90793094</v>
      </c>
      <c r="U40" s="74">
        <v>1.99092822</v>
      </c>
      <c r="V40" s="74">
        <v>17.092939480958737</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0.47288887000000002</v>
      </c>
      <c r="E41" s="74">
        <v>0.5276334399999999</v>
      </c>
      <c r="F41" s="74">
        <v>0.55230665000000001</v>
      </c>
      <c r="G41" s="74">
        <v>0.40273069</v>
      </c>
      <c r="H41" s="74">
        <v>0.41739237000000001</v>
      </c>
      <c r="I41" s="74">
        <v>0.51697836000000008</v>
      </c>
      <c r="J41" s="74">
        <v>0.51196681999999993</v>
      </c>
      <c r="K41" s="74">
        <v>0.53289977999999993</v>
      </c>
      <c r="L41" s="74">
        <v>0.54709530999999989</v>
      </c>
      <c r="M41" s="74">
        <v>0.52871979999999996</v>
      </c>
      <c r="N41" s="74">
        <v>0.46906743000000001</v>
      </c>
      <c r="O41" s="74">
        <v>0.53377618000000004</v>
      </c>
      <c r="P41" s="74">
        <v>0.51391494000000004</v>
      </c>
      <c r="Q41" s="74">
        <v>0.55709527000000003</v>
      </c>
      <c r="R41" s="74">
        <v>0.55498977999999999</v>
      </c>
      <c r="S41" s="74">
        <v>0.55554714999999999</v>
      </c>
      <c r="T41" s="74">
        <v>0.59321162000000005</v>
      </c>
      <c r="U41" s="74">
        <v>0.58875510999999991</v>
      </c>
      <c r="V41" s="74">
        <v>5.054705319479174</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79.007800000000003</v>
      </c>
      <c r="E42" s="71">
        <v>80.711210000000008</v>
      </c>
      <c r="F42" s="71">
        <v>84.126530000000002</v>
      </c>
      <c r="G42" s="71">
        <v>86.534990000000008</v>
      </c>
      <c r="H42" s="71">
        <v>85.557949999999991</v>
      </c>
      <c r="I42" s="71">
        <v>93.682699999999997</v>
      </c>
      <c r="J42" s="71">
        <v>100.0514</v>
      </c>
      <c r="K42" s="71">
        <v>105.723</v>
      </c>
      <c r="L42" s="71">
        <v>107.65939999999999</v>
      </c>
      <c r="M42" s="71">
        <v>109.6742</v>
      </c>
      <c r="N42" s="71">
        <v>102.8283</v>
      </c>
      <c r="O42" s="71">
        <v>101.4542</v>
      </c>
      <c r="P42" s="71">
        <v>102.35539999999999</v>
      </c>
      <c r="Q42" s="71">
        <v>96.379820000000009</v>
      </c>
      <c r="R42" s="71">
        <v>97.911690000000007</v>
      </c>
      <c r="S42" s="71">
        <v>92.494960000000006</v>
      </c>
      <c r="T42" s="71">
        <v>99.364170000000001</v>
      </c>
      <c r="U42" s="71">
        <v>104.4025</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13.59488</v>
      </c>
      <c r="E43" s="74">
        <v>14.439360000000001</v>
      </c>
      <c r="F43" s="74">
        <v>14.286479999999999</v>
      </c>
      <c r="G43" s="74">
        <v>14.53816</v>
      </c>
      <c r="H43" s="74">
        <v>14.6744</v>
      </c>
      <c r="I43" s="74">
        <v>17.51568</v>
      </c>
      <c r="J43" s="74">
        <v>20.82704</v>
      </c>
      <c r="K43" s="74">
        <v>24.441040000000001</v>
      </c>
      <c r="L43" s="74">
        <v>24.3932</v>
      </c>
      <c r="M43" s="74">
        <v>25.681759999999997</v>
      </c>
      <c r="N43" s="74">
        <v>23.25648</v>
      </c>
      <c r="O43" s="74">
        <v>24.181039999999999</v>
      </c>
      <c r="P43" s="74">
        <v>24.81645</v>
      </c>
      <c r="Q43" s="74">
        <v>21.55753</v>
      </c>
      <c r="R43" s="74">
        <v>21.452570000000001</v>
      </c>
      <c r="S43" s="74">
        <v>20.13645</v>
      </c>
      <c r="T43" s="74">
        <v>22.100279999999998</v>
      </c>
      <c r="U43" s="74">
        <v>24.19237</v>
      </c>
      <c r="V43" s="74">
        <v>23.172213309068269</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32.431100000000001</v>
      </c>
      <c r="E44" s="74">
        <v>32.664389999999997</v>
      </c>
      <c r="F44" s="74">
        <v>34.402749999999997</v>
      </c>
      <c r="G44" s="74">
        <v>36.299599999999998</v>
      </c>
      <c r="H44" s="74">
        <v>35.380960000000002</v>
      </c>
      <c r="I44" s="74">
        <v>38.410470000000004</v>
      </c>
      <c r="J44" s="74">
        <v>40.475900000000003</v>
      </c>
      <c r="K44" s="74">
        <v>42.749300000000005</v>
      </c>
      <c r="L44" s="74">
        <v>45.130710000000001</v>
      </c>
      <c r="M44" s="74">
        <v>45.717649999999999</v>
      </c>
      <c r="N44" s="74">
        <v>43.602710000000002</v>
      </c>
      <c r="O44" s="74">
        <v>42.22204</v>
      </c>
      <c r="P44" s="74">
        <v>42.407359999999997</v>
      </c>
      <c r="Q44" s="74">
        <v>41.902120000000004</v>
      </c>
      <c r="R44" s="74">
        <v>42.695370000000004</v>
      </c>
      <c r="S44" s="74">
        <v>42.457070000000002</v>
      </c>
      <c r="T44" s="74">
        <v>45.789290000000001</v>
      </c>
      <c r="U44" s="74">
        <v>47.260249999999999</v>
      </c>
      <c r="V44" s="74">
        <v>45.26735470893896</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5.5123320000000007</v>
      </c>
      <c r="E45" s="74">
        <v>5.0031030000000003</v>
      </c>
      <c r="F45" s="74">
        <v>5.4404070000000004</v>
      </c>
      <c r="G45" s="74">
        <v>5.296557</v>
      </c>
      <c r="H45" s="74">
        <v>4.9915950000000002</v>
      </c>
      <c r="I45" s="74">
        <v>4.2978869999999993</v>
      </c>
      <c r="J45" s="74">
        <v>3.9093449999999996</v>
      </c>
      <c r="K45" s="74">
        <v>3.6193739999999996</v>
      </c>
      <c r="L45" s="74">
        <v>3.689235</v>
      </c>
      <c r="M45" s="74">
        <v>3.7746239999999998</v>
      </c>
      <c r="N45" s="74">
        <v>2.9767359999999998</v>
      </c>
      <c r="O45" s="74">
        <v>3.250051</v>
      </c>
      <c r="P45" s="74">
        <v>2.9440870000000001</v>
      </c>
      <c r="Q45" s="74">
        <v>2.2946869999999997</v>
      </c>
      <c r="R45" s="74">
        <v>2.3428580000000001</v>
      </c>
      <c r="S45" s="74">
        <v>2.2350400000000001</v>
      </c>
      <c r="T45" s="74">
        <v>2.3313640000000002</v>
      </c>
      <c r="U45" s="74">
        <v>2.1739009999999999</v>
      </c>
      <c r="V45" s="74">
        <v>2.0822307894925887</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2.5531999999999999</v>
      </c>
      <c r="E46" s="74">
        <v>2.3815999999999997</v>
      </c>
      <c r="F46" s="74">
        <v>2.6187199999999997</v>
      </c>
      <c r="G46" s="74">
        <v>2.8111199999999998</v>
      </c>
      <c r="H46" s="74">
        <v>2.8277600000000001</v>
      </c>
      <c r="I46" s="74">
        <v>3.1865600000000001</v>
      </c>
      <c r="J46" s="74">
        <v>3.5671999999999997</v>
      </c>
      <c r="K46" s="74">
        <v>3.7595999999999998</v>
      </c>
      <c r="L46" s="74">
        <v>3.6088</v>
      </c>
      <c r="M46" s="74">
        <v>3.6504000000000003</v>
      </c>
      <c r="N46" s="74">
        <v>3.6088</v>
      </c>
      <c r="O46" s="74">
        <v>3.3030399999999998</v>
      </c>
      <c r="P46" s="74">
        <v>3.295658</v>
      </c>
      <c r="Q46" s="74">
        <v>3.3874400000000002</v>
      </c>
      <c r="R46" s="74">
        <v>3.3149419999999998</v>
      </c>
      <c r="S46" s="74">
        <v>1.8946720000000001</v>
      </c>
      <c r="T46" s="74">
        <v>2.515781</v>
      </c>
      <c r="U46" s="74">
        <v>3.4192669999999996</v>
      </c>
      <c r="V46" s="74">
        <v>3.2750815354038454</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7.0895700000000001</v>
      </c>
      <c r="E47" s="74">
        <v>7.1417399999999995</v>
      </c>
      <c r="F47" s="74">
        <v>7.3781699999999999</v>
      </c>
      <c r="G47" s="74">
        <v>7.5679799999999995</v>
      </c>
      <c r="H47" s="74">
        <v>7.3859399999999997</v>
      </c>
      <c r="I47" s="74">
        <v>7.6811999999999996</v>
      </c>
      <c r="J47" s="74">
        <v>7.9786800000000007</v>
      </c>
      <c r="K47" s="74">
        <v>8.0175299999999989</v>
      </c>
      <c r="L47" s="74">
        <v>8.2362000000000002</v>
      </c>
      <c r="M47" s="74">
        <v>8.3560800000000004</v>
      </c>
      <c r="N47" s="74">
        <v>8.0941200000000002</v>
      </c>
      <c r="O47" s="74">
        <v>8.2672800000000013</v>
      </c>
      <c r="P47" s="74">
        <v>8.2776769999999988</v>
      </c>
      <c r="Q47" s="74">
        <v>8.1892759999999996</v>
      </c>
      <c r="R47" s="74">
        <v>8.1351270000000007</v>
      </c>
      <c r="S47" s="74">
        <v>8.3574349999999988</v>
      </c>
      <c r="T47" s="74">
        <v>8.2976029999999987</v>
      </c>
      <c r="U47" s="74">
        <v>8.2311440000000005</v>
      </c>
      <c r="V47" s="74">
        <v>7.8840487536218005</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35.955861999999996</v>
      </c>
      <c r="E48" s="71">
        <v>37.790626000000003</v>
      </c>
      <c r="F48" s="71">
        <v>44.361476999999994</v>
      </c>
      <c r="G48" s="71">
        <v>45.321946000000004</v>
      </c>
      <c r="H48" s="71">
        <v>40.202871999999999</v>
      </c>
      <c r="I48" s="71">
        <v>50.425529999999995</v>
      </c>
      <c r="J48" s="71">
        <v>50.555064000000002</v>
      </c>
      <c r="K48" s="71">
        <v>53.692340000000002</v>
      </c>
      <c r="L48" s="71">
        <v>58.754539999999992</v>
      </c>
      <c r="M48" s="71">
        <v>59.863679999999995</v>
      </c>
      <c r="N48" s="71">
        <v>53.039760000000001</v>
      </c>
      <c r="O48" s="71">
        <v>40.853160000000003</v>
      </c>
      <c r="P48" s="71">
        <v>45.140093999999998</v>
      </c>
      <c r="Q48" s="71">
        <v>44.244965999999998</v>
      </c>
      <c r="R48" s="71">
        <v>45.415432999999993</v>
      </c>
      <c r="S48" s="71">
        <v>39.868230999999994</v>
      </c>
      <c r="T48" s="71">
        <v>50.444109999999995</v>
      </c>
      <c r="U48" s="71">
        <v>47.976300999999999</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28.038019999999999</v>
      </c>
      <c r="E49" s="74">
        <v>29.176310000000001</v>
      </c>
      <c r="F49" s="74">
        <v>35.267559999999996</v>
      </c>
      <c r="G49" s="74">
        <v>35.335790000000003</v>
      </c>
      <c r="H49" s="74">
        <v>32.685029999999998</v>
      </c>
      <c r="I49" s="74">
        <v>39.296019999999999</v>
      </c>
      <c r="J49" s="74">
        <v>41.331589999999998</v>
      </c>
      <c r="K49" s="74">
        <v>42.090360000000004</v>
      </c>
      <c r="L49" s="74">
        <v>43.828379999999996</v>
      </c>
      <c r="M49" s="74">
        <v>42.862559999999995</v>
      </c>
      <c r="N49" s="74">
        <v>36.841650000000001</v>
      </c>
      <c r="O49" s="74">
        <v>30.533000000000001</v>
      </c>
      <c r="P49" s="74">
        <v>35.706449999999997</v>
      </c>
      <c r="Q49" s="74">
        <v>34.920529999999999</v>
      </c>
      <c r="R49" s="74">
        <v>36.787349999999996</v>
      </c>
      <c r="S49" s="74">
        <v>31.410409999999999</v>
      </c>
      <c r="T49" s="74">
        <v>35.611089999999997</v>
      </c>
      <c r="U49" s="74">
        <v>40.09693</v>
      </c>
      <c r="V49" s="74">
        <v>83.576535006314884</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7.9178419999999994</v>
      </c>
      <c r="E50" s="74">
        <v>8.6143160000000005</v>
      </c>
      <c r="F50" s="74">
        <v>9.0939169999999994</v>
      </c>
      <c r="G50" s="74">
        <v>9.9861560000000011</v>
      </c>
      <c r="H50" s="74">
        <v>7.5178419999999999</v>
      </c>
      <c r="I50" s="74">
        <v>11.12951</v>
      </c>
      <c r="J50" s="74">
        <v>9.2234739999999995</v>
      </c>
      <c r="K50" s="74">
        <v>11.601979999999999</v>
      </c>
      <c r="L50" s="74">
        <v>14.926159999999999</v>
      </c>
      <c r="M50" s="74">
        <v>17.00112</v>
      </c>
      <c r="N50" s="74">
        <v>16.19811</v>
      </c>
      <c r="O50" s="74">
        <v>10.32016</v>
      </c>
      <c r="P50" s="74">
        <v>9.433644000000001</v>
      </c>
      <c r="Q50" s="74">
        <v>9.3244360000000004</v>
      </c>
      <c r="R50" s="74">
        <v>8.6280830000000002</v>
      </c>
      <c r="S50" s="74">
        <v>8.4578209999999991</v>
      </c>
      <c r="T50" s="74">
        <v>14.833020000000001</v>
      </c>
      <c r="U50" s="74">
        <v>7.8793709999999999</v>
      </c>
      <c r="V50" s="74">
        <v>16.423464993685112</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5.5119999999999995E-2</v>
      </c>
      <c r="E51" s="74">
        <v>2.1839999999999998E-2</v>
      </c>
      <c r="F51" s="74">
        <v>7.28E-3</v>
      </c>
      <c r="G51" s="74">
        <v>0</v>
      </c>
      <c r="H51" s="74">
        <v>7.28E-3</v>
      </c>
      <c r="I51" s="74">
        <v>0.38895999999999997</v>
      </c>
      <c r="J51" s="74">
        <v>1.68272</v>
      </c>
      <c r="K51" s="74">
        <v>2.9088799999999999</v>
      </c>
      <c r="L51" s="74">
        <v>1.7440799999999999</v>
      </c>
      <c r="M51" s="74">
        <v>1.6255200000000001</v>
      </c>
      <c r="N51" s="74">
        <v>2.2599200000000002</v>
      </c>
      <c r="O51" s="74">
        <v>2.93384</v>
      </c>
      <c r="P51" s="74">
        <v>3.4561489999999999</v>
      </c>
      <c r="Q51" s="74">
        <v>2.489417</v>
      </c>
      <c r="R51" s="74">
        <v>3.7178770000000001</v>
      </c>
      <c r="S51" s="74">
        <v>3.7784009999999997</v>
      </c>
      <c r="T51" s="74">
        <v>2.1213220000000002</v>
      </c>
      <c r="U51" s="74">
        <v>3.7855059999999998</v>
      </c>
      <c r="V51" s="74">
        <v>7.8903665374285517</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2.5361100000000003</v>
      </c>
      <c r="E52" s="74">
        <v>3.006291</v>
      </c>
      <c r="F52" s="74">
        <v>4.3246980000000006</v>
      </c>
      <c r="G52" s="74">
        <v>4.9435219999999997</v>
      </c>
      <c r="H52" s="74">
        <v>2.9810539999999999</v>
      </c>
      <c r="I52" s="74">
        <v>7.6378770000000005</v>
      </c>
      <c r="J52" s="74">
        <v>7.9144799999999993</v>
      </c>
      <c r="K52" s="74">
        <v>8.2415580000000013</v>
      </c>
      <c r="L52" s="74">
        <v>8.5009999999999994</v>
      </c>
      <c r="M52" s="74">
        <v>9.5616699999999994</v>
      </c>
      <c r="N52" s="74">
        <v>5.8852700000000002</v>
      </c>
      <c r="O52" s="74">
        <v>7.1821099999999998</v>
      </c>
      <c r="P52" s="74">
        <v>10.986030000000001</v>
      </c>
      <c r="Q52" s="74">
        <v>9.8791640000000012</v>
      </c>
      <c r="R52" s="74">
        <v>11.03058</v>
      </c>
      <c r="S52" s="74">
        <v>10.171389999999999</v>
      </c>
      <c r="T52" s="74">
        <v>12.242280000000001</v>
      </c>
      <c r="U52" s="74">
        <v>13.510209999999999</v>
      </c>
      <c r="V52" s="74">
        <v>28.160174332739825</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5.0826999999999997E-2</v>
      </c>
      <c r="E53" s="74">
        <v>0.24166799999999999</v>
      </c>
      <c r="F53" s="74">
        <v>0.112203</v>
      </c>
      <c r="G53" s="74">
        <v>0.189882</v>
      </c>
      <c r="H53" s="74">
        <v>9.5899999999999996E-3</v>
      </c>
      <c r="I53" s="74">
        <v>0.15407699999999999</v>
      </c>
      <c r="J53" s="74">
        <v>0.67851300000000003</v>
      </c>
      <c r="K53" s="74">
        <v>0.21723900000000002</v>
      </c>
      <c r="L53" s="74">
        <v>9.1871999999999995E-2</v>
      </c>
      <c r="M53" s="74">
        <v>0.38168200000000002</v>
      </c>
      <c r="N53" s="74">
        <v>0.33948600000000001</v>
      </c>
      <c r="O53" s="74">
        <v>6.2335000000000002E-2</v>
      </c>
      <c r="P53" s="74">
        <v>7.1886640000000002E-2</v>
      </c>
      <c r="Q53" s="74">
        <v>0.3054501</v>
      </c>
      <c r="R53" s="74">
        <v>5.3781679999999998E-2</v>
      </c>
      <c r="S53" s="74">
        <v>3.7244680000000002E-2</v>
      </c>
      <c r="T53" s="74">
        <v>0.59508729999999999</v>
      </c>
      <c r="U53" s="74">
        <v>0.20192889999999999</v>
      </c>
      <c r="V53" s="74">
        <v>0.42089301549112762</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0.26624000000000003</v>
      </c>
      <c r="E54" s="74">
        <v>0.57616000000000001</v>
      </c>
      <c r="F54" s="74">
        <v>0.73215999999999992</v>
      </c>
      <c r="G54" s="74">
        <v>1.2303199999999999</v>
      </c>
      <c r="H54" s="74">
        <v>1.0431199999999998</v>
      </c>
      <c r="I54" s="74">
        <v>1.5797600000000001</v>
      </c>
      <c r="J54" s="74">
        <v>1.4809600000000001</v>
      </c>
      <c r="K54" s="74">
        <v>1.5371199999999998</v>
      </c>
      <c r="L54" s="74">
        <v>1.4664000000000001</v>
      </c>
      <c r="M54" s="74">
        <v>1.23552</v>
      </c>
      <c r="N54" s="74">
        <v>1.12944</v>
      </c>
      <c r="O54" s="74">
        <v>0.78624000000000005</v>
      </c>
      <c r="P54" s="74">
        <v>0.47330399999999995</v>
      </c>
      <c r="Q54" s="74">
        <v>0.73698350000000001</v>
      </c>
      <c r="R54" s="74">
        <v>0.85303499999999999</v>
      </c>
      <c r="S54" s="74">
        <v>0.26853630000000001</v>
      </c>
      <c r="T54" s="74">
        <v>0.30730020000000002</v>
      </c>
      <c r="U54" s="74">
        <v>1.0639430000000001</v>
      </c>
      <c r="V54" s="74">
        <v>2.2176428316138841</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0.57941999999999994</v>
      </c>
      <c r="E55" s="74">
        <v>0.96902999999999995</v>
      </c>
      <c r="F55" s="74">
        <v>1.0966800000000001</v>
      </c>
      <c r="G55" s="74">
        <v>1.33755</v>
      </c>
      <c r="H55" s="74">
        <v>1.5617699999999999</v>
      </c>
      <c r="I55" s="74">
        <v>1.90587</v>
      </c>
      <c r="J55" s="74">
        <v>2.0701499999999999</v>
      </c>
      <c r="K55" s="74">
        <v>1.7427000000000001</v>
      </c>
      <c r="L55" s="74">
        <v>2.0601599999999998</v>
      </c>
      <c r="M55" s="74">
        <v>2.2766100000000002</v>
      </c>
      <c r="N55" s="74">
        <v>1.9502699999999999</v>
      </c>
      <c r="O55" s="74">
        <v>2.1112199999999999</v>
      </c>
      <c r="P55" s="74">
        <v>2.011873</v>
      </c>
      <c r="Q55" s="74">
        <v>2.1304470000000002</v>
      </c>
      <c r="R55" s="74">
        <v>2.1723129999999999</v>
      </c>
      <c r="S55" s="74">
        <v>2.2346120000000003</v>
      </c>
      <c r="T55" s="74">
        <v>2.4544699999999997</v>
      </c>
      <c r="U55" s="74">
        <v>2.1437939999999998</v>
      </c>
      <c r="V55" s="74">
        <v>4.4684437009847837</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23.298999999999999</v>
      </c>
      <c r="E56" s="71">
        <v>28.680299999999999</v>
      </c>
      <c r="F56" s="71">
        <v>31.62163</v>
      </c>
      <c r="G56" s="71">
        <v>30.551849999999998</v>
      </c>
      <c r="H56" s="71">
        <v>34.957650000000001</v>
      </c>
      <c r="I56" s="71">
        <v>39.138529999999996</v>
      </c>
      <c r="J56" s="71">
        <v>37.759610000000002</v>
      </c>
      <c r="K56" s="71">
        <v>33.835900000000002</v>
      </c>
      <c r="L56" s="71">
        <v>27.559549999999998</v>
      </c>
      <c r="M56" s="71">
        <v>33.467449999999999</v>
      </c>
      <c r="N56" s="71">
        <v>44.013980000000004</v>
      </c>
      <c r="O56" s="71">
        <v>49.411739999999995</v>
      </c>
      <c r="P56" s="71">
        <v>59.753089999999993</v>
      </c>
      <c r="Q56" s="71">
        <v>64.220820000000003</v>
      </c>
      <c r="R56" s="71">
        <v>72.058890000000005</v>
      </c>
      <c r="S56" s="71">
        <v>84.813559999999995</v>
      </c>
      <c r="T56" s="71">
        <v>77.253649999999993</v>
      </c>
      <c r="U56" s="71">
        <v>80.147480000000002</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23.298999999999999</v>
      </c>
      <c r="E57" s="74">
        <v>28.680299999999999</v>
      </c>
      <c r="F57" s="74">
        <v>31.62163</v>
      </c>
      <c r="G57" s="74">
        <v>30.551849999999998</v>
      </c>
      <c r="H57" s="74">
        <v>34.957650000000001</v>
      </c>
      <c r="I57" s="74">
        <v>39.138529999999996</v>
      </c>
      <c r="J57" s="74">
        <v>37.759610000000002</v>
      </c>
      <c r="K57" s="74">
        <v>33.835900000000002</v>
      </c>
      <c r="L57" s="74">
        <v>27.559549999999998</v>
      </c>
      <c r="M57" s="74">
        <v>33.467449999999999</v>
      </c>
      <c r="N57" s="74">
        <v>44.013980000000004</v>
      </c>
      <c r="O57" s="74">
        <v>49.411739999999995</v>
      </c>
      <c r="P57" s="74">
        <v>59.753089999999993</v>
      </c>
      <c r="Q57" s="74">
        <v>64.220820000000003</v>
      </c>
      <c r="R57" s="74">
        <v>72.058890000000005</v>
      </c>
      <c r="S57" s="74">
        <v>84.813559999999995</v>
      </c>
      <c r="T57" s="74">
        <v>77.253649999999993</v>
      </c>
      <c r="U57" s="74">
        <v>80.147480000000002</v>
      </c>
      <c r="V57" s="74">
        <v>100</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0</v>
      </c>
      <c r="G58" s="74">
        <v>0</v>
      </c>
      <c r="H58" s="74">
        <v>0</v>
      </c>
      <c r="I58" s="74">
        <v>0</v>
      </c>
      <c r="J58" s="74">
        <v>0</v>
      </c>
      <c r="K58" s="74">
        <v>0</v>
      </c>
      <c r="L58" s="74">
        <v>0</v>
      </c>
      <c r="M58" s="74">
        <v>0</v>
      </c>
      <c r="N58" s="74">
        <v>0</v>
      </c>
      <c r="O58" s="74">
        <v>0</v>
      </c>
      <c r="P58" s="74">
        <v>0</v>
      </c>
      <c r="Q58" s="74">
        <v>0</v>
      </c>
      <c r="R58" s="74">
        <v>0</v>
      </c>
      <c r="S58" s="74">
        <v>0</v>
      </c>
      <c r="T58" s="74">
        <v>0</v>
      </c>
      <c r="U58" s="74">
        <v>0</v>
      </c>
      <c r="V58" s="74">
        <v>0</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2.0644</v>
      </c>
      <c r="E59" s="74">
        <v>2.0768800000000001</v>
      </c>
      <c r="F59" s="74">
        <v>2.8475199999999998</v>
      </c>
      <c r="G59" s="74">
        <v>1.99472</v>
      </c>
      <c r="H59" s="74">
        <v>1.93544</v>
      </c>
      <c r="I59" s="74">
        <v>0.58655999999999997</v>
      </c>
      <c r="J59" s="74">
        <v>0.23815999999999998</v>
      </c>
      <c r="K59" s="74">
        <v>9.3599999999999989E-2</v>
      </c>
      <c r="L59" s="74">
        <v>0.25584000000000001</v>
      </c>
      <c r="M59" s="74">
        <v>0.26832</v>
      </c>
      <c r="N59" s="74">
        <v>0.46904000000000001</v>
      </c>
      <c r="O59" s="74">
        <v>0.55535999999999996</v>
      </c>
      <c r="P59" s="74">
        <v>0.36284140000000004</v>
      </c>
      <c r="Q59" s="74">
        <v>1.0707929999999999</v>
      </c>
      <c r="R59" s="74">
        <v>1.550805</v>
      </c>
      <c r="S59" s="74">
        <v>1.8243019999999999</v>
      </c>
      <c r="T59" s="74">
        <v>1.3818219999999999</v>
      </c>
      <c r="U59" s="74">
        <v>0.42042399999999996</v>
      </c>
      <c r="V59" s="74">
        <v>0.52456296816818193</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0.25654000000000005</v>
      </c>
      <c r="E60" s="74">
        <v>0.53200649999999994</v>
      </c>
      <c r="F60" s="74">
        <v>0.88735050000000004</v>
      </c>
      <c r="G60" s="74">
        <v>0.55320599999999998</v>
      </c>
      <c r="H60" s="74">
        <v>1.035747</v>
      </c>
      <c r="I60" s="74">
        <v>0.56733900000000004</v>
      </c>
      <c r="J60" s="74">
        <v>0.50575950000000003</v>
      </c>
      <c r="K60" s="74">
        <v>0.272565</v>
      </c>
      <c r="L60" s="74">
        <v>0.30789749999999999</v>
      </c>
      <c r="M60" s="74">
        <v>0.33127999999999996</v>
      </c>
      <c r="N60" s="74">
        <v>6.9690000000000002E-2</v>
      </c>
      <c r="O60" s="74">
        <v>0.40400000000000003</v>
      </c>
      <c r="P60" s="74">
        <v>0.42482010000000003</v>
      </c>
      <c r="Q60" s="74">
        <v>0.80152489999999998</v>
      </c>
      <c r="R60" s="74">
        <v>3.7994180000000002E-2</v>
      </c>
      <c r="S60" s="74">
        <v>0.26762369999999996</v>
      </c>
      <c r="T60" s="74">
        <v>3.1144359999999999E-2</v>
      </c>
      <c r="U60" s="74">
        <v>7.8278550000000002E-2</v>
      </c>
      <c r="V60" s="74">
        <v>9.7668136290747998E-2</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5.5746670000000007</v>
      </c>
      <c r="E61" s="74">
        <v>6.2737780000000001</v>
      </c>
      <c r="F61" s="74">
        <v>5.182436</v>
      </c>
      <c r="G61" s="74">
        <v>4.731706</v>
      </c>
      <c r="H61" s="74">
        <v>4.1428799999999999</v>
      </c>
      <c r="I61" s="74">
        <v>4.7285370000000002</v>
      </c>
      <c r="J61" s="74">
        <v>5.0998530000000004</v>
      </c>
      <c r="K61" s="74">
        <v>5.3429309999999992</v>
      </c>
      <c r="L61" s="74">
        <v>5.6721390000000005</v>
      </c>
      <c r="M61" s="74">
        <v>5.120101</v>
      </c>
      <c r="N61" s="74">
        <v>4.3941379999999999</v>
      </c>
      <c r="O61" s="74">
        <v>3.6125529999999997</v>
      </c>
      <c r="P61" s="74">
        <v>3.8056260000000002</v>
      </c>
      <c r="Q61" s="74">
        <v>5.2943109999999995</v>
      </c>
      <c r="R61" s="74">
        <v>5.9833119999999997</v>
      </c>
      <c r="S61" s="74">
        <v>10.72157</v>
      </c>
      <c r="T61" s="74">
        <v>9.667311999999999</v>
      </c>
      <c r="U61" s="74">
        <v>12.214709999999998</v>
      </c>
      <c r="V61" s="74">
        <v>15.240292021658073</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2.0800000000000003E-3</v>
      </c>
      <c r="E62" s="74">
        <v>0</v>
      </c>
      <c r="F62" s="74">
        <v>0</v>
      </c>
      <c r="G62" s="74">
        <v>2.1839999999999998E-2</v>
      </c>
      <c r="H62" s="74">
        <v>1.8720000000000001E-2</v>
      </c>
      <c r="I62" s="74">
        <v>2.7039999999999998E-2</v>
      </c>
      <c r="J62" s="74">
        <v>1.9760000000000003E-2</v>
      </c>
      <c r="K62" s="74">
        <v>2.392E-2</v>
      </c>
      <c r="L62" s="74">
        <v>5.1999999999999998E-2</v>
      </c>
      <c r="M62" s="74">
        <v>1.6640000000000002E-2</v>
      </c>
      <c r="N62" s="74">
        <v>8.320000000000001E-3</v>
      </c>
      <c r="O62" s="74">
        <v>2.392E-2</v>
      </c>
      <c r="P62" s="74">
        <v>2.6809119999999999E-2</v>
      </c>
      <c r="Q62" s="74">
        <v>0.29431169999999995</v>
      </c>
      <c r="R62" s="74">
        <v>1.6440320000000001E-2</v>
      </c>
      <c r="S62" s="74">
        <v>0.11515819999999999</v>
      </c>
      <c r="T62" s="74">
        <v>0</v>
      </c>
      <c r="U62" s="74">
        <v>0</v>
      </c>
      <c r="V62" s="74">
        <v>0</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9.323999999999999E-2</v>
      </c>
      <c r="E63" s="74">
        <v>2.1090000000000001E-2</v>
      </c>
      <c r="F63" s="74">
        <v>1.443E-2</v>
      </c>
      <c r="G63" s="74">
        <v>4.4400000000000004E-3</v>
      </c>
      <c r="H63" s="74">
        <v>1.221E-2</v>
      </c>
      <c r="I63" s="74">
        <v>4.4400000000000004E-3</v>
      </c>
      <c r="J63" s="74">
        <v>2.664E-2</v>
      </c>
      <c r="K63" s="74">
        <v>1.8870000000000001E-2</v>
      </c>
      <c r="L63" s="74">
        <v>5.5500000000000001E-2</v>
      </c>
      <c r="M63" s="74">
        <v>1.11E-2</v>
      </c>
      <c r="N63" s="74">
        <v>1.6649999999999998E-2</v>
      </c>
      <c r="O63" s="74">
        <v>0</v>
      </c>
      <c r="P63" s="74">
        <v>1.05339E-3</v>
      </c>
      <c r="Q63" s="74">
        <v>5.5278E-4</v>
      </c>
      <c r="R63" s="74">
        <v>3.2967000000000001E-4</v>
      </c>
      <c r="S63" s="74">
        <v>1.2543000000000002E-4</v>
      </c>
      <c r="T63" s="74">
        <v>1.2543000000000002E-4</v>
      </c>
      <c r="U63" s="74">
        <v>7.3180000000000001E-5</v>
      </c>
      <c r="V63" s="74">
        <v>9.1306676142531242E-5</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320.78539575999997</v>
      </c>
      <c r="E64" s="71">
        <v>324.79432143000002</v>
      </c>
      <c r="F64" s="71">
        <v>339.80861550000003</v>
      </c>
      <c r="G64" s="71">
        <v>358.76593975000003</v>
      </c>
      <c r="H64" s="71">
        <v>335.06127664000002</v>
      </c>
      <c r="I64" s="71">
        <v>379.36188152</v>
      </c>
      <c r="J64" s="71">
        <v>399.50631157999999</v>
      </c>
      <c r="K64" s="71">
        <v>432.89814375999998</v>
      </c>
      <c r="L64" s="71">
        <v>465.26688794</v>
      </c>
      <c r="M64" s="71">
        <v>491.10735314000004</v>
      </c>
      <c r="N64" s="71">
        <v>466.74913264000003</v>
      </c>
      <c r="O64" s="71">
        <v>432.94906365000003</v>
      </c>
      <c r="P64" s="71">
        <v>441.37150452999998</v>
      </c>
      <c r="Q64" s="71">
        <v>416.05940074999995</v>
      </c>
      <c r="R64" s="71">
        <v>417.80741635999999</v>
      </c>
      <c r="S64" s="71">
        <v>395.82996299000001</v>
      </c>
      <c r="T64" s="71">
        <v>447.47365614</v>
      </c>
      <c r="U64" s="71">
        <v>419.70663554999999</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140.13</v>
      </c>
      <c r="E65" s="71">
        <v>136.47999999999999</v>
      </c>
      <c r="F65" s="71">
        <v>134.61000000000001</v>
      </c>
      <c r="G65" s="71">
        <v>135.22999999999999</v>
      </c>
      <c r="H65" s="71">
        <v>126.46</v>
      </c>
      <c r="I65" s="71">
        <v>133.14999999999998</v>
      </c>
      <c r="J65" s="71">
        <v>134.86000000000001</v>
      </c>
      <c r="K65" s="71">
        <v>143.38</v>
      </c>
      <c r="L65" s="71">
        <v>149.60999999999999</v>
      </c>
      <c r="M65" s="71">
        <v>157.13</v>
      </c>
      <c r="N65" s="71">
        <v>154.82000000000002</v>
      </c>
      <c r="O65" s="71">
        <v>148.47</v>
      </c>
      <c r="P65" s="71">
        <v>149.38999999999999</v>
      </c>
      <c r="Q65" s="71">
        <v>138.35</v>
      </c>
      <c r="R65" s="71">
        <v>137.26</v>
      </c>
      <c r="S65" s="71">
        <v>135.28</v>
      </c>
      <c r="T65" s="71">
        <v>146.18</v>
      </c>
      <c r="U65" s="71">
        <v>133.25</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71.59</v>
      </c>
      <c r="E66" s="71">
        <v>70.81</v>
      </c>
      <c r="F66" s="71">
        <v>70.959999999999994</v>
      </c>
      <c r="G66" s="71">
        <v>70.2</v>
      </c>
      <c r="H66" s="71">
        <v>68.44</v>
      </c>
      <c r="I66" s="71">
        <v>69.81</v>
      </c>
      <c r="J66" s="71">
        <v>69.73</v>
      </c>
      <c r="K66" s="71">
        <v>70.540000000000006</v>
      </c>
      <c r="L66" s="71">
        <v>69.84</v>
      </c>
      <c r="M66" s="71">
        <v>70.92</v>
      </c>
      <c r="N66" s="71">
        <v>72.150000000000006</v>
      </c>
      <c r="O66" s="71">
        <v>73.38</v>
      </c>
      <c r="P66" s="71">
        <v>73.88</v>
      </c>
      <c r="Q66" s="71">
        <v>71.510000000000005</v>
      </c>
      <c r="R66" s="71">
        <v>71.22</v>
      </c>
      <c r="S66" s="71">
        <v>73.209999999999994</v>
      </c>
      <c r="T66" s="71">
        <v>73.069999999999993</v>
      </c>
      <c r="U66" s="71">
        <v>75.06</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94.759999999999991</v>
      </c>
      <c r="E67" s="75">
        <v>94.36</v>
      </c>
      <c r="F67" s="75">
        <v>94.02000000000001</v>
      </c>
      <c r="G67" s="75">
        <v>94.509999999999991</v>
      </c>
      <c r="H67" s="75">
        <v>91.5</v>
      </c>
      <c r="I67" s="75">
        <v>94.11999999999999</v>
      </c>
      <c r="J67" s="75">
        <v>91.740000000000009</v>
      </c>
      <c r="K67" s="75">
        <v>93.56</v>
      </c>
      <c r="L67" s="75">
        <v>94.95</v>
      </c>
      <c r="M67" s="75">
        <v>97.44</v>
      </c>
      <c r="N67" s="75">
        <v>99.05</v>
      </c>
      <c r="O67" s="75">
        <v>98.69</v>
      </c>
      <c r="P67" s="75">
        <v>99.29</v>
      </c>
      <c r="Q67" s="75">
        <v>96.18</v>
      </c>
      <c r="R67" s="75">
        <v>96.61</v>
      </c>
      <c r="S67" s="75">
        <v>98.33</v>
      </c>
      <c r="T67" s="75">
        <v>98.19</v>
      </c>
      <c r="U67" s="75">
        <v>97.76</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1E00-000000000000}"/>
  </hyperlinks>
  <pageMargins left="0.18" right="0.25" top="0.75" bottom="0.75" header="0.3" footer="0.3"/>
  <pageSetup paperSize="9" scale="27"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Hoja33">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38.79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264</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28.367851269999999</v>
      </c>
      <c r="E4" s="66">
        <v>29.526755249999997</v>
      </c>
      <c r="F4" s="66">
        <v>30.62525041</v>
      </c>
      <c r="G4" s="66">
        <v>30.33306086</v>
      </c>
      <c r="H4" s="66">
        <v>29.535072230000001</v>
      </c>
      <c r="I4" s="66">
        <v>30.862435570000002</v>
      </c>
      <c r="J4" s="66">
        <v>33.616280420000002</v>
      </c>
      <c r="K4" s="66">
        <v>37.201626660000002</v>
      </c>
      <c r="L4" s="66">
        <v>38.492488369999997</v>
      </c>
      <c r="M4" s="66">
        <v>34.750262820000003</v>
      </c>
      <c r="N4" s="66">
        <v>35.523506909999995</v>
      </c>
      <c r="O4" s="66">
        <v>37.817065509999999</v>
      </c>
      <c r="P4" s="66">
        <v>38.392748350000005</v>
      </c>
      <c r="Q4" s="66">
        <v>39.068976029999995</v>
      </c>
      <c r="R4" s="66">
        <v>41.358281320000003</v>
      </c>
      <c r="S4" s="66">
        <v>37.947191580000002</v>
      </c>
      <c r="T4" s="66">
        <v>38.315798010000002</v>
      </c>
      <c r="U4" s="66">
        <v>38.793590440000003</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11.5596161</v>
      </c>
      <c r="E5" s="74">
        <v>12.270462799999999</v>
      </c>
      <c r="F5" s="74">
        <v>16.19568173</v>
      </c>
      <c r="G5" s="74">
        <v>16.29201217</v>
      </c>
      <c r="H5" s="74">
        <v>15.366608620000001</v>
      </c>
      <c r="I5" s="74">
        <v>15.008052110000001</v>
      </c>
      <c r="J5" s="74">
        <v>15.789152720000001</v>
      </c>
      <c r="K5" s="74">
        <v>15.608607690000001</v>
      </c>
      <c r="L5" s="74">
        <v>15.84473494</v>
      </c>
      <c r="M5" s="74">
        <v>15.398406999999999</v>
      </c>
      <c r="N5" s="74">
        <v>15.2920509</v>
      </c>
      <c r="O5" s="74">
        <v>16.116296800000001</v>
      </c>
      <c r="P5" s="74">
        <v>16.034908179999999</v>
      </c>
      <c r="Q5" s="74">
        <v>16.35662125</v>
      </c>
      <c r="R5" s="74">
        <v>16.53253797</v>
      </c>
      <c r="S5" s="74">
        <v>15.1964823</v>
      </c>
      <c r="T5" s="74">
        <v>16.352423569999999</v>
      </c>
      <c r="U5" s="74">
        <v>17.169493460000002</v>
      </c>
      <c r="V5" s="74">
        <v>44.258583093913799</v>
      </c>
      <c r="AD5" s="113"/>
      <c r="AE5" s="113"/>
      <c r="AO5" s="114" t="s">
        <v>320</v>
      </c>
      <c r="AP5" s="115">
        <f t="shared" ref="AP5:BF5" si="0">+E4/D4-1</f>
        <v>4.0852723351154197E-2</v>
      </c>
      <c r="AQ5" s="115">
        <f t="shared" si="0"/>
        <v>3.7203382176576927E-2</v>
      </c>
      <c r="AR5" s="115">
        <f t="shared" si="0"/>
        <v>-9.5408052534515786E-3</v>
      </c>
      <c r="AS5" s="115">
        <f t="shared" si="0"/>
        <v>-2.6307553783742943E-2</v>
      </c>
      <c r="AT5" s="115">
        <f t="shared" si="0"/>
        <v>4.4941936476855515E-2</v>
      </c>
      <c r="AU5" s="115">
        <f t="shared" si="0"/>
        <v>8.9229667041472505E-2</v>
      </c>
      <c r="AV5" s="115">
        <f t="shared" si="0"/>
        <v>0.10665505508654971</v>
      </c>
      <c r="AW5" s="115">
        <f t="shared" si="0"/>
        <v>3.4699066301526971E-2</v>
      </c>
      <c r="AX5" s="115">
        <f t="shared" si="0"/>
        <v>-9.7219631893597835E-2</v>
      </c>
      <c r="AY5" s="115">
        <f t="shared" si="0"/>
        <v>2.2251460197733053E-2</v>
      </c>
      <c r="AZ5" s="115">
        <f t="shared" si="0"/>
        <v>6.4564532038202449E-2</v>
      </c>
      <c r="BA5" s="115">
        <f t="shared" si="0"/>
        <v>1.5222832132434361E-2</v>
      </c>
      <c r="BB5" s="115">
        <f t="shared" si="0"/>
        <v>1.7613422040935856E-2</v>
      </c>
      <c r="BC5" s="115">
        <f t="shared" si="0"/>
        <v>5.859650092293478E-2</v>
      </c>
      <c r="BD5" s="115">
        <f t="shared" si="0"/>
        <v>-8.2476583434584638E-2</v>
      </c>
      <c r="BE5" s="115">
        <f t="shared" si="0"/>
        <v>9.7136682492802162E-3</v>
      </c>
      <c r="BF5" s="115">
        <f t="shared" si="0"/>
        <v>1.246985459823402E-2</v>
      </c>
    </row>
    <row r="6" spans="1:58" s="105" customFormat="1" ht="22.5" customHeight="1" x14ac:dyDescent="0.25">
      <c r="B6" s="111"/>
      <c r="C6" s="72" t="s">
        <v>0</v>
      </c>
      <c r="D6" s="74">
        <v>6.7977491099999998</v>
      </c>
      <c r="E6" s="74">
        <v>6.2637143499999999</v>
      </c>
      <c r="F6" s="74">
        <v>3.8290412700000003</v>
      </c>
      <c r="G6" s="74">
        <v>2.1081040400000002</v>
      </c>
      <c r="H6" s="74">
        <v>2.7867584999999999</v>
      </c>
      <c r="I6" s="74">
        <v>4.4687828300000003</v>
      </c>
      <c r="J6" s="74">
        <v>4.5657781599999998</v>
      </c>
      <c r="K6" s="74">
        <v>4.2862027999999999</v>
      </c>
      <c r="L6" s="74">
        <v>4.0613869300000003</v>
      </c>
      <c r="M6" s="74">
        <v>3.6255700399999999</v>
      </c>
      <c r="N6" s="74">
        <v>3.9813629000000001</v>
      </c>
      <c r="O6" s="74">
        <v>4.3480449700000001</v>
      </c>
      <c r="P6" s="74">
        <v>4.3450302000000001</v>
      </c>
      <c r="Q6" s="74">
        <v>4.3619967900000001</v>
      </c>
      <c r="R6" s="74">
        <v>5.2662023799999993</v>
      </c>
      <c r="S6" s="74">
        <v>4.8253594199999998</v>
      </c>
      <c r="T6" s="74">
        <v>5.2848251200000007</v>
      </c>
      <c r="U6" s="74">
        <v>5.7775828499999999</v>
      </c>
      <c r="V6" s="74">
        <v>14.893137718035875</v>
      </c>
      <c r="AI6" s="23"/>
      <c r="AO6" s="114" t="s">
        <v>319</v>
      </c>
      <c r="AP6" s="115">
        <f t="shared" ref="AP6:BF6" si="1">+E64/D64-1</f>
        <v>3.0158138757002906E-2</v>
      </c>
      <c r="AQ6" s="115">
        <f t="shared" si="1"/>
        <v>9.4430281570458519E-2</v>
      </c>
      <c r="AR6" s="115">
        <f t="shared" si="1"/>
        <v>3.9079476125329915E-2</v>
      </c>
      <c r="AS6" s="115">
        <f t="shared" si="1"/>
        <v>-3.7465330174022871E-2</v>
      </c>
      <c r="AT6" s="115">
        <f t="shared" si="1"/>
        <v>6.8044832455526283E-2</v>
      </c>
      <c r="AU6" s="115">
        <f t="shared" si="1"/>
        <v>8.6204003810783858E-2</v>
      </c>
      <c r="AV6" s="115">
        <f t="shared" si="1"/>
        <v>3.166915312748797E-2</v>
      </c>
      <c r="AW6" s="115">
        <f t="shared" si="1"/>
        <v>4.9426874378038166E-2</v>
      </c>
      <c r="AX6" s="115">
        <f t="shared" si="1"/>
        <v>-7.1658811296319125E-2</v>
      </c>
      <c r="AY6" s="115">
        <f t="shared" si="1"/>
        <v>6.3056578517928896E-2</v>
      </c>
      <c r="AZ6" s="115">
        <f t="shared" si="1"/>
        <v>5.6408029981705354E-2</v>
      </c>
      <c r="BA6" s="115">
        <f t="shared" si="1"/>
        <v>9.5627648461580339E-3</v>
      </c>
      <c r="BB6" s="115">
        <f t="shared" si="1"/>
        <v>-1.2140042730707234E-3</v>
      </c>
      <c r="BC6" s="115">
        <f t="shared" si="1"/>
        <v>6.5051556289349666E-2</v>
      </c>
      <c r="BD6" s="115">
        <f t="shared" si="1"/>
        <v>-7.5069112487459289E-2</v>
      </c>
      <c r="BE6" s="115">
        <f t="shared" si="1"/>
        <v>6.2800101916069995E-2</v>
      </c>
      <c r="BF6" s="115">
        <f t="shared" si="1"/>
        <v>-3.4573083143119909E-2</v>
      </c>
    </row>
    <row r="7" spans="1:58" s="23" customFormat="1" ht="22.5" customHeight="1" x14ac:dyDescent="0.25">
      <c r="B7" s="72"/>
      <c r="C7" s="72" t="s">
        <v>5</v>
      </c>
      <c r="D7" s="74">
        <v>2.7040324399999998</v>
      </c>
      <c r="E7" s="74">
        <v>3.31760725</v>
      </c>
      <c r="F7" s="74">
        <v>3.2572166299999998</v>
      </c>
      <c r="G7" s="74">
        <v>4.4039480000000006</v>
      </c>
      <c r="H7" s="74">
        <v>3.53892564</v>
      </c>
      <c r="I7" s="74">
        <v>4.4641704300000002</v>
      </c>
      <c r="J7" s="74">
        <v>5.4176672200000002</v>
      </c>
      <c r="K7" s="74">
        <v>6.1655347300000001</v>
      </c>
      <c r="L7" s="74">
        <v>6.4540476</v>
      </c>
      <c r="M7" s="74">
        <v>6.11721016</v>
      </c>
      <c r="N7" s="74">
        <v>6.5694984000000005</v>
      </c>
      <c r="O7" s="74">
        <v>7.0999476699999997</v>
      </c>
      <c r="P7" s="74">
        <v>7.3418784800000001</v>
      </c>
      <c r="Q7" s="74">
        <v>7.1118322599999999</v>
      </c>
      <c r="R7" s="74">
        <v>8.2277872599999995</v>
      </c>
      <c r="S7" s="74">
        <v>6.7235489500000005</v>
      </c>
      <c r="T7" s="74">
        <v>7.4556303000000002</v>
      </c>
      <c r="U7" s="74">
        <v>5.9248209200000002</v>
      </c>
      <c r="V7" s="74">
        <v>15.272679978316543</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v>0</v>
      </c>
      <c r="V8" s="74">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2.2775379999999998</v>
      </c>
      <c r="E9" s="74">
        <v>2.5050940000000002</v>
      </c>
      <c r="F9" s="74">
        <v>1.9891800000000002</v>
      </c>
      <c r="G9" s="74">
        <v>2.0805980000000002</v>
      </c>
      <c r="H9" s="74">
        <v>2.1754560000000001</v>
      </c>
      <c r="I9" s="74">
        <v>1.8676619999999999</v>
      </c>
      <c r="J9" s="74">
        <v>1.8067739999999999</v>
      </c>
      <c r="K9" s="74">
        <v>1.7335879999999999</v>
      </c>
      <c r="L9" s="74">
        <v>1.6973820000000002</v>
      </c>
      <c r="M9" s="74">
        <v>1.9865139999999999</v>
      </c>
      <c r="N9" s="74">
        <v>2.053766</v>
      </c>
      <c r="O9" s="74">
        <v>2.0015640000000001</v>
      </c>
      <c r="P9" s="74">
        <v>1.83312096</v>
      </c>
      <c r="Q9" s="74">
        <v>2.0095421300000003</v>
      </c>
      <c r="R9" s="74">
        <v>1.9330231200000001</v>
      </c>
      <c r="S9" s="74">
        <v>1.8810857400000001</v>
      </c>
      <c r="T9" s="74">
        <v>1.5651033399999998</v>
      </c>
      <c r="U9" s="74">
        <v>1.92671773</v>
      </c>
      <c r="V9" s="74">
        <v>4.9665878000644277</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4.84300277</v>
      </c>
      <c r="E10" s="74">
        <v>4.9722393799999995</v>
      </c>
      <c r="F10" s="74">
        <v>5.2123694999999994</v>
      </c>
      <c r="G10" s="74">
        <v>5.3443580099999997</v>
      </c>
      <c r="H10" s="74">
        <v>5.5341337099999999</v>
      </c>
      <c r="I10" s="74">
        <v>4.9302344599999994</v>
      </c>
      <c r="J10" s="74">
        <v>5.9404934700000007</v>
      </c>
      <c r="K10" s="74">
        <v>9.3629415700000003</v>
      </c>
      <c r="L10" s="74">
        <v>10.34236988</v>
      </c>
      <c r="M10" s="74">
        <v>7.3812532099999997</v>
      </c>
      <c r="N10" s="74">
        <v>7.3016683899999997</v>
      </c>
      <c r="O10" s="74">
        <v>7.7722800599999999</v>
      </c>
      <c r="P10" s="74">
        <v>8.0971518600000003</v>
      </c>
      <c r="Q10" s="74">
        <v>8.2287317699999996</v>
      </c>
      <c r="R10" s="74">
        <v>8.1822148299999995</v>
      </c>
      <c r="S10" s="74">
        <v>7.8979577000000001</v>
      </c>
      <c r="T10" s="74">
        <v>5.7448874999999999</v>
      </c>
      <c r="U10" s="74">
        <v>5.5049595</v>
      </c>
      <c r="V10" s="74">
        <v>14.190384126765037</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6.02E-4</v>
      </c>
      <c r="E11" s="74">
        <v>6.02E-4</v>
      </c>
      <c r="F11" s="74">
        <v>7.7400000000000006E-4</v>
      </c>
      <c r="G11" s="74">
        <v>3.2679999999999996E-3</v>
      </c>
      <c r="H11" s="74">
        <v>6.7939999999999997E-3</v>
      </c>
      <c r="I11" s="74">
        <v>2.8552000000000001E-2</v>
      </c>
      <c r="J11" s="74">
        <v>2.9068E-2</v>
      </c>
      <c r="K11" s="74">
        <v>3.5173999999999997E-2</v>
      </c>
      <c r="L11" s="74">
        <v>4.8332E-2</v>
      </c>
      <c r="M11" s="74">
        <v>0.165378</v>
      </c>
      <c r="N11" s="74">
        <v>0.29033600000000004</v>
      </c>
      <c r="O11" s="74">
        <v>0.43756799999999996</v>
      </c>
      <c r="P11" s="74">
        <v>0.63946830999999993</v>
      </c>
      <c r="Q11" s="74">
        <v>0.75728830999999996</v>
      </c>
      <c r="R11" s="74">
        <v>0.97312078000000002</v>
      </c>
      <c r="S11" s="74">
        <v>1.1673252999999999</v>
      </c>
      <c r="T11" s="74">
        <v>1.5646376099999999</v>
      </c>
      <c r="U11" s="74">
        <v>2.0210583500000001</v>
      </c>
      <c r="V11" s="74">
        <v>5.2097739009898145</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0.18531085000000402</v>
      </c>
      <c r="E12" s="70">
        <v>0.19703546999999944</v>
      </c>
      <c r="F12" s="70">
        <v>0.14098727999999738</v>
      </c>
      <c r="G12" s="70">
        <v>0.10077263999999886</v>
      </c>
      <c r="H12" s="70">
        <v>0.12639576000000119</v>
      </c>
      <c r="I12" s="70">
        <v>9.4981739999997927E-2</v>
      </c>
      <c r="J12" s="70">
        <v>6.7346849999992742E-2</v>
      </c>
      <c r="K12" s="70">
        <v>9.5778700000010986E-3</v>
      </c>
      <c r="L12" s="70">
        <v>4.4235019999995018E-2</v>
      </c>
      <c r="M12" s="70">
        <v>7.5930410000012216E-2</v>
      </c>
      <c r="N12" s="70">
        <v>3.482431999999136E-2</v>
      </c>
      <c r="O12" s="70">
        <v>4.1364010000002338E-2</v>
      </c>
      <c r="P12" s="70">
        <v>0.10119036000001103</v>
      </c>
      <c r="Q12" s="70">
        <v>0.24296351999999644</v>
      </c>
      <c r="R12" s="70">
        <v>0.24339498000000503</v>
      </c>
      <c r="S12" s="70">
        <v>0.25543216999999885</v>
      </c>
      <c r="T12" s="70">
        <v>0.34829057000000319</v>
      </c>
      <c r="U12" s="70">
        <v>0.46895763000000557</v>
      </c>
      <c r="V12" s="70">
        <v>1.208853381914514</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22.043783220000002</v>
      </c>
      <c r="E13" s="71">
        <v>23.10427172</v>
      </c>
      <c r="F13" s="71">
        <v>23.09444826</v>
      </c>
      <c r="G13" s="71">
        <v>22.786911919999998</v>
      </c>
      <c r="H13" s="71">
        <v>22.697512309999997</v>
      </c>
      <c r="I13" s="71">
        <v>23.976470420000002</v>
      </c>
      <c r="J13" s="71">
        <v>25.308168259999999</v>
      </c>
      <c r="K13" s="71">
        <v>25.200508890000002</v>
      </c>
      <c r="L13" s="71">
        <v>26.725512299999998</v>
      </c>
      <c r="M13" s="71">
        <v>24.89924023</v>
      </c>
      <c r="N13" s="71">
        <v>24.99616477</v>
      </c>
      <c r="O13" s="71">
        <v>26.374189180000002</v>
      </c>
      <c r="P13" s="71">
        <v>26.653747410000001</v>
      </c>
      <c r="Q13" s="71">
        <v>27.749666519999998</v>
      </c>
      <c r="R13" s="71">
        <v>28.163918969999997</v>
      </c>
      <c r="S13" s="71">
        <v>26.787435590000001</v>
      </c>
      <c r="T13" s="71">
        <v>27.523162199999998</v>
      </c>
      <c r="U13" s="71">
        <v>28.32328012</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9.5540520000000004</v>
      </c>
      <c r="E14" s="74">
        <v>9.7875218999999998</v>
      </c>
      <c r="F14" s="74">
        <v>11.115536500000001</v>
      </c>
      <c r="G14" s="74">
        <v>11.520832</v>
      </c>
      <c r="H14" s="74">
        <v>11.6402968</v>
      </c>
      <c r="I14" s="74">
        <v>12.0925172</v>
      </c>
      <c r="J14" s="74">
        <v>12.742302299999999</v>
      </c>
      <c r="K14" s="74">
        <v>12.5876728</v>
      </c>
      <c r="L14" s="74">
        <v>13.539742700000001</v>
      </c>
      <c r="M14" s="74">
        <v>13.6401328</v>
      </c>
      <c r="N14" s="74">
        <v>13.7589626</v>
      </c>
      <c r="O14" s="74">
        <v>14.7933772</v>
      </c>
      <c r="P14" s="74">
        <v>15.205398629999999</v>
      </c>
      <c r="Q14" s="74">
        <v>15.52668691</v>
      </c>
      <c r="R14" s="74">
        <v>15.328566370000001</v>
      </c>
      <c r="S14" s="74">
        <v>14.49646866</v>
      </c>
      <c r="T14" s="74">
        <v>15.43606845</v>
      </c>
      <c r="U14" s="74">
        <v>16.15303772</v>
      </c>
      <c r="V14" s="74">
        <v>57.030957048628729</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3.5275954199999999</v>
      </c>
      <c r="E15" s="74">
        <v>3.78837001</v>
      </c>
      <c r="F15" s="74">
        <v>2.3283348699999999</v>
      </c>
      <c r="G15" s="74">
        <v>1.4210109500000001</v>
      </c>
      <c r="H15" s="74">
        <v>1.46746548</v>
      </c>
      <c r="I15" s="74">
        <v>2.3671637400000001</v>
      </c>
      <c r="J15" s="74">
        <v>1.96998998</v>
      </c>
      <c r="K15" s="74">
        <v>1.4407113999999999</v>
      </c>
      <c r="L15" s="74">
        <v>1.4141457100000001</v>
      </c>
      <c r="M15" s="74">
        <v>1.30003153</v>
      </c>
      <c r="N15" s="74">
        <v>1.51350794</v>
      </c>
      <c r="O15" s="74">
        <v>1.6940263600000001</v>
      </c>
      <c r="P15" s="74">
        <v>1.6799611700000001</v>
      </c>
      <c r="Q15" s="74">
        <v>2.0058356100000001</v>
      </c>
      <c r="R15" s="74">
        <v>2.39968973</v>
      </c>
      <c r="S15" s="74">
        <v>2.1096356099999998</v>
      </c>
      <c r="T15" s="74">
        <v>2.2067710099999998</v>
      </c>
      <c r="U15" s="74">
        <v>2.26684025</v>
      </c>
      <c r="V15" s="74">
        <v>8.0034524263992637</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0.78288793999999995</v>
      </c>
      <c r="E16" s="74">
        <v>0.94173873000000008</v>
      </c>
      <c r="F16" s="74">
        <v>0.64551596</v>
      </c>
      <c r="G16" s="74">
        <v>0.68972650000000002</v>
      </c>
      <c r="H16" s="74">
        <v>0.42082886000000003</v>
      </c>
      <c r="I16" s="74">
        <v>0.52563490999999996</v>
      </c>
      <c r="J16" s="74">
        <v>0.57224284999999997</v>
      </c>
      <c r="K16" s="74">
        <v>0.42982749000000003</v>
      </c>
      <c r="L16" s="74">
        <v>0.31562060000000003</v>
      </c>
      <c r="M16" s="74">
        <v>0.27928354999999999</v>
      </c>
      <c r="N16" s="74">
        <v>0.33933996</v>
      </c>
      <c r="O16" s="74">
        <v>0.32251546999999997</v>
      </c>
      <c r="P16" s="74">
        <v>0.39789046</v>
      </c>
      <c r="Q16" s="74">
        <v>0.34315506000000001</v>
      </c>
      <c r="R16" s="74">
        <v>0.35271577999999998</v>
      </c>
      <c r="S16" s="74">
        <v>0.27802940999999998</v>
      </c>
      <c r="T16" s="74">
        <v>0.29126875999999996</v>
      </c>
      <c r="U16" s="74">
        <v>0.27789436000000001</v>
      </c>
      <c r="V16" s="74">
        <v>0.98115175510257968</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4.1550900000000004</v>
      </c>
      <c r="E17" s="74">
        <v>4.369402</v>
      </c>
      <c r="F17" s="74">
        <v>4.5607520000000008</v>
      </c>
      <c r="G17" s="74">
        <v>4.6016880000000002</v>
      </c>
      <c r="H17" s="74">
        <v>4.6469240000000003</v>
      </c>
      <c r="I17" s="74">
        <v>4.7074679999999995</v>
      </c>
      <c r="J17" s="74">
        <v>4.9821520000000001</v>
      </c>
      <c r="K17" s="74">
        <v>5.3508339999999999</v>
      </c>
      <c r="L17" s="74">
        <v>5.6051360000000008</v>
      </c>
      <c r="M17" s="74">
        <v>5.7747279999999996</v>
      </c>
      <c r="N17" s="74">
        <v>5.7626020000000002</v>
      </c>
      <c r="O17" s="74">
        <v>6.0347059999999999</v>
      </c>
      <c r="P17" s="74">
        <v>5.9876314099999997</v>
      </c>
      <c r="Q17" s="74">
        <v>6.2809135899999999</v>
      </c>
      <c r="R17" s="74">
        <v>6.3723253199999998</v>
      </c>
      <c r="S17" s="74">
        <v>6.4082337599999999</v>
      </c>
      <c r="T17" s="74">
        <v>6.5894299099999998</v>
      </c>
      <c r="U17" s="74">
        <v>6.7053844499999995</v>
      </c>
      <c r="V17" s="74">
        <v>23.6744629209281</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2.3885000000000001E-4</v>
      </c>
      <c r="E18" s="74">
        <v>5.2547E-4</v>
      </c>
      <c r="F18" s="74">
        <v>9.7929000000000006E-4</v>
      </c>
      <c r="G18" s="74">
        <v>1.5286399999999999E-3</v>
      </c>
      <c r="H18" s="74">
        <v>2.1257700000000004E-3</v>
      </c>
      <c r="I18" s="74">
        <v>2.96174E-3</v>
      </c>
      <c r="J18" s="74">
        <v>4.3948400000000006E-3</v>
      </c>
      <c r="K18" s="74">
        <v>9.5778900000000004E-3</v>
      </c>
      <c r="L18" s="74">
        <v>1.817649E-2</v>
      </c>
      <c r="M18" s="74">
        <v>2.968906E-2</v>
      </c>
      <c r="N18" s="74">
        <v>3.4824330000000001E-2</v>
      </c>
      <c r="O18" s="74">
        <v>4.153602E-2</v>
      </c>
      <c r="P18" s="74">
        <v>4.9729289999999995E-2</v>
      </c>
      <c r="Q18" s="74">
        <v>5.8880349999999998E-2</v>
      </c>
      <c r="R18" s="74">
        <v>6.9715369999999999E-2</v>
      </c>
      <c r="S18" s="74">
        <v>6.9715369999999999E-2</v>
      </c>
      <c r="T18" s="74">
        <v>6.9715369999999999E-2</v>
      </c>
      <c r="U18" s="74">
        <v>6.9715369999999999E-2</v>
      </c>
      <c r="V18" s="74">
        <v>0.24614158284150034</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4.0239190100000002</v>
      </c>
      <c r="E19" s="74">
        <v>4.2167136100000002</v>
      </c>
      <c r="F19" s="74">
        <v>4.4433296499999999</v>
      </c>
      <c r="G19" s="74">
        <v>4.5521258299999996</v>
      </c>
      <c r="H19" s="74">
        <v>4.5198714099999995</v>
      </c>
      <c r="I19" s="74">
        <v>4.2807248300000005</v>
      </c>
      <c r="J19" s="74">
        <v>5.0370862900000004</v>
      </c>
      <c r="K19" s="74">
        <v>5.3818853099999995</v>
      </c>
      <c r="L19" s="74">
        <v>5.8326908</v>
      </c>
      <c r="M19" s="74">
        <v>3.87537529</v>
      </c>
      <c r="N19" s="74">
        <v>3.5869279399999998</v>
      </c>
      <c r="O19" s="74">
        <v>3.4880281399999999</v>
      </c>
      <c r="P19" s="74">
        <v>3.33313646</v>
      </c>
      <c r="Q19" s="74">
        <v>3.5341950099999999</v>
      </c>
      <c r="R19" s="74">
        <v>3.6409064099999999</v>
      </c>
      <c r="S19" s="74">
        <v>3.4253527899999998</v>
      </c>
      <c r="T19" s="74">
        <v>2.9299086999999999</v>
      </c>
      <c r="U19" s="74">
        <v>2.85040797</v>
      </c>
      <c r="V19" s="74">
        <v>10.063834266099827</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4.5136240000000001</v>
      </c>
      <c r="E20" s="71">
        <v>4.7575200000000004</v>
      </c>
      <c r="F20" s="71">
        <v>5.0317740000000004</v>
      </c>
      <c r="G20" s="71">
        <v>5.134544</v>
      </c>
      <c r="H20" s="71">
        <v>5.222092</v>
      </c>
      <c r="I20" s="71">
        <v>5.1973240000000001</v>
      </c>
      <c r="J20" s="71">
        <v>5.6513179999999998</v>
      </c>
      <c r="K20" s="71">
        <v>5.9985860000000004</v>
      </c>
      <c r="L20" s="71">
        <v>6.2835900000000002</v>
      </c>
      <c r="M20" s="71">
        <v>6.0847579999999999</v>
      </c>
      <c r="N20" s="71">
        <v>6.4856040000000004</v>
      </c>
      <c r="O20" s="71">
        <v>6.8228100000000005</v>
      </c>
      <c r="P20" s="71">
        <v>6.8321159700000003</v>
      </c>
      <c r="Q20" s="71">
        <v>7.0811548599999998</v>
      </c>
      <c r="R20" s="71">
        <v>7.2720099300000003</v>
      </c>
      <c r="S20" s="71">
        <v>7.2234434099999998</v>
      </c>
      <c r="T20" s="71">
        <v>7.5396123500000005</v>
      </c>
      <c r="U20" s="71">
        <v>7.7686627500000007</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0.29171199999999997</v>
      </c>
      <c r="E21" s="74">
        <v>0.23357600000000001</v>
      </c>
      <c r="F21" s="74">
        <v>1.2715099999999999</v>
      </c>
      <c r="G21" s="74">
        <v>1.38374</v>
      </c>
      <c r="H21" s="74">
        <v>1.0448140000000001</v>
      </c>
      <c r="I21" s="74">
        <v>0.72841999999999996</v>
      </c>
      <c r="J21" s="74">
        <v>0.54652999999999996</v>
      </c>
      <c r="K21" s="74">
        <v>0.52838399999999996</v>
      </c>
      <c r="L21" s="74">
        <v>0.46878599999999998</v>
      </c>
      <c r="M21" s="74">
        <v>0.33497000000000005</v>
      </c>
      <c r="N21" s="74">
        <v>0.27141599999999999</v>
      </c>
      <c r="O21" s="74">
        <v>0.25051800000000002</v>
      </c>
      <c r="P21" s="74">
        <v>0.16462481000000001</v>
      </c>
      <c r="Q21" s="74">
        <v>0.11065981</v>
      </c>
      <c r="R21" s="74">
        <v>0.10064588999999999</v>
      </c>
      <c r="S21" s="74">
        <v>0.1488574</v>
      </c>
      <c r="T21" s="74">
        <v>0.2512047</v>
      </c>
      <c r="U21" s="74">
        <v>0.19943021999999999</v>
      </c>
      <c r="V21" s="74">
        <v>2.5671113088285362</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1.1696</v>
      </c>
      <c r="E22" s="74">
        <v>0.98366799999999999</v>
      </c>
      <c r="F22" s="74">
        <v>0.39818000000000003</v>
      </c>
      <c r="G22" s="74">
        <v>0.188168</v>
      </c>
      <c r="H22" s="74">
        <v>0.33798</v>
      </c>
      <c r="I22" s="74">
        <v>0.91934000000000005</v>
      </c>
      <c r="J22" s="74">
        <v>1.179834</v>
      </c>
      <c r="K22" s="74">
        <v>1.1050139999999999</v>
      </c>
      <c r="L22" s="74">
        <v>0.95933000000000002</v>
      </c>
      <c r="M22" s="74">
        <v>0.87823200000000001</v>
      </c>
      <c r="N22" s="74">
        <v>0.97670199999999996</v>
      </c>
      <c r="O22" s="74">
        <v>1.01867</v>
      </c>
      <c r="P22" s="74">
        <v>1.1479710000000001</v>
      </c>
      <c r="Q22" s="74">
        <v>1.12520921</v>
      </c>
      <c r="R22" s="74">
        <v>1.3644158</v>
      </c>
      <c r="S22" s="74">
        <v>1.31514029</v>
      </c>
      <c r="T22" s="74">
        <v>1.4956002399999999</v>
      </c>
      <c r="U22" s="74">
        <v>1.6406867000000001</v>
      </c>
      <c r="V22" s="74">
        <v>21.119293664794498</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0.62023200000000001</v>
      </c>
      <c r="E23" s="74">
        <v>0.91151400000000005</v>
      </c>
      <c r="F23" s="74">
        <v>1.1402739999999998</v>
      </c>
      <c r="G23" s="74">
        <v>1.213632</v>
      </c>
      <c r="H23" s="74">
        <v>1.281142</v>
      </c>
      <c r="I23" s="74">
        <v>1.4504760000000001</v>
      </c>
      <c r="J23" s="74">
        <v>1.6872339999999999</v>
      </c>
      <c r="K23" s="74">
        <v>2.178982</v>
      </c>
      <c r="L23" s="74">
        <v>2.6002100000000001</v>
      </c>
      <c r="M23" s="74">
        <v>2.2365159999999999</v>
      </c>
      <c r="N23" s="74">
        <v>2.4104940000000004</v>
      </c>
      <c r="O23" s="74">
        <v>2.6021879999999999</v>
      </c>
      <c r="P23" s="74">
        <v>2.5201482099999999</v>
      </c>
      <c r="Q23" s="74">
        <v>2.5708088400000002</v>
      </c>
      <c r="R23" s="74">
        <v>2.4195524700000002</v>
      </c>
      <c r="S23" s="74">
        <v>2.2420785700000003</v>
      </c>
      <c r="T23" s="74">
        <v>2.3622818699999999</v>
      </c>
      <c r="U23" s="74">
        <v>1.6840967499999999</v>
      </c>
      <c r="V23" s="74">
        <v>21.678077736094281</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2.2775379999999998</v>
      </c>
      <c r="E25" s="74">
        <v>2.5050940000000002</v>
      </c>
      <c r="F25" s="74">
        <v>1.9891800000000002</v>
      </c>
      <c r="G25" s="74">
        <v>2.0805980000000002</v>
      </c>
      <c r="H25" s="74">
        <v>2.1754560000000001</v>
      </c>
      <c r="I25" s="74">
        <v>1.8676619999999999</v>
      </c>
      <c r="J25" s="74">
        <v>1.8067739999999999</v>
      </c>
      <c r="K25" s="74">
        <v>1.7335879999999999</v>
      </c>
      <c r="L25" s="74">
        <v>1.6973820000000002</v>
      </c>
      <c r="M25" s="74">
        <v>1.9865139999999999</v>
      </c>
      <c r="N25" s="74">
        <v>2.053766</v>
      </c>
      <c r="O25" s="74">
        <v>2.0015640000000001</v>
      </c>
      <c r="P25" s="74">
        <v>1.83312096</v>
      </c>
      <c r="Q25" s="74">
        <v>2.0095421300000003</v>
      </c>
      <c r="R25" s="74">
        <v>1.9330231200000001</v>
      </c>
      <c r="S25" s="74">
        <v>1.8810857400000001</v>
      </c>
      <c r="T25" s="74">
        <v>1.5651033399999998</v>
      </c>
      <c r="U25" s="74">
        <v>1.92671773</v>
      </c>
      <c r="V25" s="74">
        <v>24.801150365292919</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0.15393999999999999</v>
      </c>
      <c r="E26" s="74">
        <v>0.12306600000000001</v>
      </c>
      <c r="F26" s="74">
        <v>0.23185600000000001</v>
      </c>
      <c r="G26" s="74">
        <v>0.26513799999999998</v>
      </c>
      <c r="H26" s="74">
        <v>0.367564</v>
      </c>
      <c r="I26" s="74">
        <v>0.193242</v>
      </c>
      <c r="J26" s="74">
        <v>0.40187800000000001</v>
      </c>
      <c r="K26" s="74">
        <v>0.41744400000000004</v>
      </c>
      <c r="L26" s="74">
        <v>0.49544600000000005</v>
      </c>
      <c r="M26" s="74">
        <v>0.45812200000000003</v>
      </c>
      <c r="N26" s="74">
        <v>0.48288999999999999</v>
      </c>
      <c r="O26" s="74">
        <v>0.51230200000000004</v>
      </c>
      <c r="P26" s="74">
        <v>0.52129588000000004</v>
      </c>
      <c r="Q26" s="74">
        <v>0.48923396000000002</v>
      </c>
      <c r="R26" s="74">
        <v>0.46387986999999997</v>
      </c>
      <c r="S26" s="74">
        <v>0.45038011</v>
      </c>
      <c r="T26" s="74">
        <v>0.27292059000000002</v>
      </c>
      <c r="U26" s="74">
        <v>0.25673948000000002</v>
      </c>
      <c r="V26" s="74">
        <v>3.3048091835367672</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6.02E-4</v>
      </c>
      <c r="E27" s="74">
        <v>6.02E-4</v>
      </c>
      <c r="F27" s="74">
        <v>7.7400000000000006E-4</v>
      </c>
      <c r="G27" s="74">
        <v>3.2679999999999996E-3</v>
      </c>
      <c r="H27" s="74">
        <v>6.7939999999999997E-3</v>
      </c>
      <c r="I27" s="74">
        <v>2.8552000000000001E-2</v>
      </c>
      <c r="J27" s="74">
        <v>2.9068E-2</v>
      </c>
      <c r="K27" s="74">
        <v>3.5173999999999997E-2</v>
      </c>
      <c r="L27" s="74">
        <v>4.7643999999999999E-2</v>
      </c>
      <c r="M27" s="74">
        <v>0.124098</v>
      </c>
      <c r="N27" s="74">
        <v>0.18189</v>
      </c>
      <c r="O27" s="74">
        <v>0.210614</v>
      </c>
      <c r="P27" s="74">
        <v>0.30280359000000001</v>
      </c>
      <c r="Q27" s="74">
        <v>0.30855896999999999</v>
      </c>
      <c r="R27" s="74">
        <v>0.42112514000000001</v>
      </c>
      <c r="S27" s="74">
        <v>0.4817978</v>
      </c>
      <c r="T27" s="74">
        <v>0.65601653999999998</v>
      </c>
      <c r="U27" s="74">
        <v>0.80544343000000007</v>
      </c>
      <c r="V27" s="74">
        <v>10.367851661471596</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0</v>
      </c>
      <c r="J28" s="74">
        <v>0</v>
      </c>
      <c r="K28" s="74">
        <v>0</v>
      </c>
      <c r="L28" s="74">
        <v>6.8799999999999992E-4</v>
      </c>
      <c r="M28" s="74">
        <v>4.1280000000000004E-2</v>
      </c>
      <c r="N28" s="74">
        <v>0.108446</v>
      </c>
      <c r="O28" s="74">
        <v>0.22695400000000002</v>
      </c>
      <c r="P28" s="74">
        <v>0.33666471999999997</v>
      </c>
      <c r="Q28" s="74">
        <v>0.44872933999999998</v>
      </c>
      <c r="R28" s="74">
        <v>0.55199564000000001</v>
      </c>
      <c r="S28" s="74">
        <v>0.68552750000000007</v>
      </c>
      <c r="T28" s="74">
        <v>0.90862107000000003</v>
      </c>
      <c r="U28" s="74">
        <v>1.2156149199999999</v>
      </c>
      <c r="V28" s="74">
        <v>15.647672696307996</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[1]Chile!C29</f>
        <v>Otras renovables</v>
      </c>
      <c r="D29" s="74">
        <v>0</v>
      </c>
      <c r="E29" s="74">
        <v>8.8817841970012523E-16</v>
      </c>
      <c r="F29" s="74">
        <v>8.8817841970012523E-16</v>
      </c>
      <c r="G29" s="74">
        <v>-8.8817841970012523E-16</v>
      </c>
      <c r="H29" s="74">
        <v>8.3419999999998495E-3</v>
      </c>
      <c r="I29" s="74">
        <v>9.6319999999998629E-3</v>
      </c>
      <c r="J29" s="74">
        <v>8.8817841970012523E-16</v>
      </c>
      <c r="K29" s="74">
        <v>8.8817841970012523E-16</v>
      </c>
      <c r="L29" s="74">
        <v>1.4103999999999672E-2</v>
      </c>
      <c r="M29" s="74">
        <v>2.5025999999999549E-2</v>
      </c>
      <c r="N29" s="74">
        <v>0</v>
      </c>
      <c r="O29" s="74">
        <v>8.8817841970012523E-16</v>
      </c>
      <c r="P29" s="74">
        <v>5.4867999999999029E-3</v>
      </c>
      <c r="Q29" s="74">
        <v>1.8412599999999557E-2</v>
      </c>
      <c r="R29" s="74">
        <v>1.7372000000000831E-2</v>
      </c>
      <c r="S29" s="74">
        <v>1.8575999999998594E-2</v>
      </c>
      <c r="T29" s="74">
        <v>2.7864000000001887E-2</v>
      </c>
      <c r="U29" s="74">
        <v>3.9933519999999945E-2</v>
      </c>
      <c r="V29" s="74">
        <v>0.51403338367339912</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22.043783220000002</v>
      </c>
      <c r="E30" s="71">
        <v>23.10427172</v>
      </c>
      <c r="F30" s="71">
        <v>23.09444826</v>
      </c>
      <c r="G30" s="71">
        <v>22.786911919999998</v>
      </c>
      <c r="H30" s="71">
        <v>22.697512309999997</v>
      </c>
      <c r="I30" s="71">
        <v>23.976470420000002</v>
      </c>
      <c r="J30" s="71">
        <v>25.308168259999999</v>
      </c>
      <c r="K30" s="71">
        <v>25.200508890000002</v>
      </c>
      <c r="L30" s="71">
        <v>26.725512299999998</v>
      </c>
      <c r="M30" s="71">
        <v>24.89924023</v>
      </c>
      <c r="N30" s="71">
        <v>24.99616477</v>
      </c>
      <c r="O30" s="71">
        <v>26.374189180000002</v>
      </c>
      <c r="P30" s="71">
        <v>26.653747410000001</v>
      </c>
      <c r="Q30" s="71">
        <v>27.749666519999998</v>
      </c>
      <c r="R30" s="71">
        <v>28.163918969999997</v>
      </c>
      <c r="S30" s="71">
        <v>26.787435590000001</v>
      </c>
      <c r="T30" s="71">
        <v>27.523162199999998</v>
      </c>
      <c r="U30" s="71">
        <v>28.32328012</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[1]Chile!C31</f>
        <v>Industria</v>
      </c>
      <c r="D31" s="74">
        <v>7.4809568099999995</v>
      </c>
      <c r="E31" s="74">
        <v>8.2297339400000009</v>
      </c>
      <c r="F31" s="74">
        <v>8.5338417300000007</v>
      </c>
      <c r="G31" s="74">
        <v>8.6558921299999998</v>
      </c>
      <c r="H31" s="74">
        <v>8.3652176100000002</v>
      </c>
      <c r="I31" s="74">
        <v>8.8285428900000014</v>
      </c>
      <c r="J31" s="74">
        <v>9.7692875299999997</v>
      </c>
      <c r="K31" s="74">
        <v>9.2909675599999986</v>
      </c>
      <c r="L31" s="74">
        <v>10.033517</v>
      </c>
      <c r="M31" s="74">
        <v>10.46650779</v>
      </c>
      <c r="N31" s="74">
        <v>10.54830581</v>
      </c>
      <c r="O31" s="74">
        <v>10.672812159999999</v>
      </c>
      <c r="P31" s="74">
        <v>10.184685330000001</v>
      </c>
      <c r="Q31" s="74">
        <v>10.655799740000001</v>
      </c>
      <c r="R31" s="74">
        <v>10.641784439999999</v>
      </c>
      <c r="S31" s="74">
        <v>10.37439507</v>
      </c>
      <c r="T31" s="74">
        <v>10.00903263</v>
      </c>
      <c r="U31" s="74">
        <v>10.11028754</v>
      </c>
      <c r="V31" s="74">
        <v>35.69603342961959</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6.1580071900000002</v>
      </c>
      <c r="E32" s="74">
        <v>6.0751063700000003</v>
      </c>
      <c r="F32" s="74">
        <v>6.5789390299999999</v>
      </c>
      <c r="G32" s="74">
        <v>6.8339179299999993</v>
      </c>
      <c r="H32" s="74">
        <v>6.8914797300000004</v>
      </c>
      <c r="I32" s="74">
        <v>7.1422933799999999</v>
      </c>
      <c r="J32" s="74">
        <v>7.2716419400000003</v>
      </c>
      <c r="K32" s="74">
        <v>7.5136035300000001</v>
      </c>
      <c r="L32" s="74">
        <v>8.2283608299999997</v>
      </c>
      <c r="M32" s="74">
        <v>8.0776311500000002</v>
      </c>
      <c r="N32" s="74">
        <v>8.5025294200000001</v>
      </c>
      <c r="O32" s="74">
        <v>8.8791331699999994</v>
      </c>
      <c r="P32" s="74">
        <v>9.1894258400000002</v>
      </c>
      <c r="Q32" s="74">
        <v>9.5139988599999992</v>
      </c>
      <c r="R32" s="74">
        <v>9.6688964500000001</v>
      </c>
      <c r="S32" s="74">
        <v>8.5838336799999997</v>
      </c>
      <c r="T32" s="74">
        <v>9.4555539</v>
      </c>
      <c r="U32" s="74">
        <v>10.08192086</v>
      </c>
      <c r="V32" s="74">
        <v>35.595880199203428</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5.8355068000000001</v>
      </c>
      <c r="E33" s="74">
        <v>5.9300234600000001</v>
      </c>
      <c r="F33" s="74">
        <v>6.1416910399999995</v>
      </c>
      <c r="G33" s="74">
        <v>6.1521158099999997</v>
      </c>
      <c r="H33" s="74">
        <v>6.2805653399999999</v>
      </c>
      <c r="I33" s="74">
        <v>6.6940801099999998</v>
      </c>
      <c r="J33" s="74">
        <v>7.1778689499999997</v>
      </c>
      <c r="K33" s="74">
        <v>7.36581112</v>
      </c>
      <c r="L33" s="74">
        <v>7.6083278099999996</v>
      </c>
      <c r="M33" s="74">
        <v>5.4705394699999994</v>
      </c>
      <c r="N33" s="74">
        <v>5.4970468200000004</v>
      </c>
      <c r="O33" s="74">
        <v>5.9909905200000004</v>
      </c>
      <c r="P33" s="74">
        <v>6.0962774299999998</v>
      </c>
      <c r="Q33" s="74">
        <v>6.1002284500000004</v>
      </c>
      <c r="R33" s="74">
        <v>6.3224054900000004</v>
      </c>
      <c r="S33" s="74">
        <v>6.173236150000001</v>
      </c>
      <c r="T33" s="74">
        <v>6.5418488399999992</v>
      </c>
      <c r="U33" s="74">
        <v>6.57734592</v>
      </c>
      <c r="V33" s="74">
        <v>23.222401826812142</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9.5540520000000004</v>
      </c>
      <c r="E34" s="71">
        <v>9.7875218999999998</v>
      </c>
      <c r="F34" s="71">
        <v>11.115536500000001</v>
      </c>
      <c r="G34" s="71">
        <v>11.520832</v>
      </c>
      <c r="H34" s="71">
        <v>11.6402968</v>
      </c>
      <c r="I34" s="71">
        <v>12.0925172</v>
      </c>
      <c r="J34" s="71">
        <v>12.742302299999999</v>
      </c>
      <c r="K34" s="71">
        <v>12.5876728</v>
      </c>
      <c r="L34" s="71">
        <v>13.539742700000001</v>
      </c>
      <c r="M34" s="71">
        <v>13.6401328</v>
      </c>
      <c r="N34" s="71">
        <v>13.7589626</v>
      </c>
      <c r="O34" s="71">
        <v>14.7933772</v>
      </c>
      <c r="P34" s="71">
        <v>15.205398629999999</v>
      </c>
      <c r="Q34" s="71">
        <v>15.52668691</v>
      </c>
      <c r="R34" s="71">
        <v>15.328566370000001</v>
      </c>
      <c r="S34" s="71">
        <v>14.49646866</v>
      </c>
      <c r="T34" s="71">
        <v>15.43606845</v>
      </c>
      <c r="U34" s="71">
        <v>16.15303772</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2.0700769000000001</v>
      </c>
      <c r="E35" s="74">
        <v>2.4578551000000002</v>
      </c>
      <c r="F35" s="74">
        <v>3.1391880000000003</v>
      </c>
      <c r="G35" s="74">
        <v>3.2292008000000001</v>
      </c>
      <c r="H35" s="74">
        <v>3.1570165000000001</v>
      </c>
      <c r="I35" s="74">
        <v>3.0339931</v>
      </c>
      <c r="J35" s="74">
        <v>3.2351691999999996</v>
      </c>
      <c r="K35" s="74">
        <v>2.9320957999999999</v>
      </c>
      <c r="L35" s="74">
        <v>3.2876972000000002</v>
      </c>
      <c r="M35" s="74">
        <v>3.6901957000000003</v>
      </c>
      <c r="N35" s="74">
        <v>3.863159</v>
      </c>
      <c r="O35" s="74">
        <v>3.8418407999999999</v>
      </c>
      <c r="P35" s="74">
        <v>3.5686404699999996</v>
      </c>
      <c r="Q35" s="74">
        <v>3.5628658600000001</v>
      </c>
      <c r="R35" s="74">
        <v>3.5383617699999999</v>
      </c>
      <c r="S35" s="74">
        <v>3.55731303</v>
      </c>
      <c r="T35" s="74">
        <v>3.5947279499999998</v>
      </c>
      <c r="U35" s="74">
        <v>3.65110643</v>
      </c>
      <c r="V35" s="74">
        <v>22.603218622336012</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6.1055709</v>
      </c>
      <c r="E36" s="74">
        <v>6.0151027000000008</v>
      </c>
      <c r="F36" s="74">
        <v>6.5210717000000002</v>
      </c>
      <c r="G36" s="74">
        <v>6.7843724000000005</v>
      </c>
      <c r="H36" s="74">
        <v>6.8350887</v>
      </c>
      <c r="I36" s="74">
        <v>7.0874972999999999</v>
      </c>
      <c r="J36" s="74">
        <v>7.2135950000000006</v>
      </c>
      <c r="K36" s="74">
        <v>7.4435645000000008</v>
      </c>
      <c r="L36" s="74">
        <v>8.1566457000000003</v>
      </c>
      <c r="M36" s="74">
        <v>7.9629265999999994</v>
      </c>
      <c r="N36" s="74">
        <v>8.3822412000000011</v>
      </c>
      <c r="O36" s="74">
        <v>8.7698546000000004</v>
      </c>
      <c r="P36" s="74">
        <v>9.0902066399999999</v>
      </c>
      <c r="Q36" s="74">
        <v>9.4014499400000009</v>
      </c>
      <c r="R36" s="74">
        <v>9.5435405400000004</v>
      </c>
      <c r="S36" s="74">
        <v>8.4656980100000006</v>
      </c>
      <c r="T36" s="74">
        <v>9.3249075699999988</v>
      </c>
      <c r="U36" s="74">
        <v>9.9489006700000004</v>
      </c>
      <c r="V36" s="74">
        <v>61.59151512214757</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1.1069230999999999</v>
      </c>
      <c r="E37" s="74">
        <v>1.0954379000000001</v>
      </c>
      <c r="F37" s="74">
        <v>1.1878548</v>
      </c>
      <c r="G37" s="74">
        <v>1.2403632</v>
      </c>
      <c r="H37" s="74">
        <v>1.2825609999999998</v>
      </c>
      <c r="I37" s="74">
        <v>1.3958636</v>
      </c>
      <c r="J37" s="74">
        <v>1.6540688000000001</v>
      </c>
      <c r="K37" s="74">
        <v>1.4508738000000001</v>
      </c>
      <c r="L37" s="74">
        <v>1.4397061999999998</v>
      </c>
      <c r="M37" s="74">
        <v>1.2274443999999998</v>
      </c>
      <c r="N37" s="74">
        <v>1.2077602999999999</v>
      </c>
      <c r="O37" s="74">
        <v>1.6176113999999999</v>
      </c>
      <c r="P37" s="74">
        <v>1.7668328200000001</v>
      </c>
      <c r="Q37" s="74">
        <v>1.8204094799999999</v>
      </c>
      <c r="R37" s="74">
        <v>1.74695445</v>
      </c>
      <c r="S37" s="74">
        <v>1.65867056</v>
      </c>
      <c r="T37" s="74">
        <v>1.81961134</v>
      </c>
      <c r="U37" s="74">
        <v>1.8386636600000001</v>
      </c>
      <c r="V37" s="74">
        <v>11.382773270710842</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3.5275954199999999</v>
      </c>
      <c r="E38" s="71">
        <v>3.78837001</v>
      </c>
      <c r="F38" s="71">
        <v>2.3283348699999999</v>
      </c>
      <c r="G38" s="71">
        <v>1.4210109500000001</v>
      </c>
      <c r="H38" s="71">
        <v>1.46746548</v>
      </c>
      <c r="I38" s="71">
        <v>2.3671637400000001</v>
      </c>
      <c r="J38" s="71">
        <v>1.96998998</v>
      </c>
      <c r="K38" s="71">
        <v>1.4407113999999999</v>
      </c>
      <c r="L38" s="71">
        <v>1.4141457100000001</v>
      </c>
      <c r="M38" s="71">
        <v>1.30003153</v>
      </c>
      <c r="N38" s="71">
        <v>1.51350794</v>
      </c>
      <c r="O38" s="71">
        <v>1.6940263600000001</v>
      </c>
      <c r="P38" s="71">
        <v>1.6799611700000001</v>
      </c>
      <c r="Q38" s="71">
        <v>2.0058356100000001</v>
      </c>
      <c r="R38" s="71">
        <v>2.39968973</v>
      </c>
      <c r="S38" s="71">
        <v>2.1096356099999998</v>
      </c>
      <c r="T38" s="71">
        <v>2.2067710099999998</v>
      </c>
      <c r="U38" s="71">
        <v>2.26684025</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0.77587459999999997</v>
      </c>
      <c r="E39" s="74">
        <v>0.65776751</v>
      </c>
      <c r="F39" s="74">
        <v>0.22665216000000002</v>
      </c>
      <c r="G39" s="74">
        <v>6.3817349999999995E-2</v>
      </c>
      <c r="H39" s="74">
        <v>0.1523872</v>
      </c>
      <c r="I39" s="74">
        <v>1.09925619</v>
      </c>
      <c r="J39" s="74">
        <v>0.99260464000000004</v>
      </c>
      <c r="K39" s="74">
        <v>0.62451248999999998</v>
      </c>
      <c r="L39" s="74">
        <v>0.66119815000000004</v>
      </c>
      <c r="M39" s="74">
        <v>0.58662018999999999</v>
      </c>
      <c r="N39" s="74">
        <v>0.77093102999999996</v>
      </c>
      <c r="O39" s="74">
        <v>0.81856471999999991</v>
      </c>
      <c r="P39" s="74">
        <v>0.79356048000000001</v>
      </c>
      <c r="Q39" s="74">
        <v>0.86457458999999992</v>
      </c>
      <c r="R39" s="74">
        <v>0.91965295000000002</v>
      </c>
      <c r="S39" s="74">
        <v>0.86273933000000003</v>
      </c>
      <c r="T39" s="74">
        <v>0.95251436</v>
      </c>
      <c r="U39" s="74">
        <v>0.97844219999999993</v>
      </c>
      <c r="V39" s="74">
        <v>43.163262166356894</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3.076429E-2</v>
      </c>
      <c r="E40" s="74">
        <v>3.2139670000000002E-2</v>
      </c>
      <c r="F40" s="74">
        <v>2.277933E-2</v>
      </c>
      <c r="G40" s="74">
        <v>1.2909530000000001E-2</v>
      </c>
      <c r="H40" s="74">
        <v>2.009903E-2</v>
      </c>
      <c r="I40" s="74">
        <v>1.7644079999999999E-2</v>
      </c>
      <c r="J40" s="74">
        <v>1.693894E-2</v>
      </c>
      <c r="K40" s="74">
        <v>2.927503E-2</v>
      </c>
      <c r="L40" s="74">
        <v>2.776913E-2</v>
      </c>
      <c r="M40" s="74">
        <v>3.3520550000000003E-2</v>
      </c>
      <c r="N40" s="74">
        <v>2.6720220000000003E-2</v>
      </c>
      <c r="O40" s="74">
        <v>2.4482569999999999E-2</v>
      </c>
      <c r="P40" s="74">
        <v>1.6358709999999999E-2</v>
      </c>
      <c r="Q40" s="74">
        <v>1.3562580000000001E-2</v>
      </c>
      <c r="R40" s="74">
        <v>1.3907299999999999E-2</v>
      </c>
      <c r="S40" s="74">
        <v>7.26481E-3</v>
      </c>
      <c r="T40" s="74">
        <v>7.7799500000000008E-3</v>
      </c>
      <c r="U40" s="74">
        <v>7.991729999999999E-3</v>
      </c>
      <c r="V40" s="74">
        <v>0.35254932499103098</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0.44551599999999997</v>
      </c>
      <c r="E41" s="74">
        <v>0.47772649</v>
      </c>
      <c r="F41" s="74">
        <v>0.53393526000000002</v>
      </c>
      <c r="G41" s="74">
        <v>0.49328583000000004</v>
      </c>
      <c r="H41" s="74">
        <v>0.52169323000000001</v>
      </c>
      <c r="I41" s="74">
        <v>0.52520343999999997</v>
      </c>
      <c r="J41" s="74">
        <v>0.52345186999999993</v>
      </c>
      <c r="K41" s="74">
        <v>0.53155190000000008</v>
      </c>
      <c r="L41" s="74">
        <v>0.54061657000000007</v>
      </c>
      <c r="M41" s="74">
        <v>0.56488026999999996</v>
      </c>
      <c r="N41" s="74">
        <v>0.58232007999999991</v>
      </c>
      <c r="O41" s="74">
        <v>0.59231074000000006</v>
      </c>
      <c r="P41" s="74">
        <v>0.63609323999999989</v>
      </c>
      <c r="Q41" s="74">
        <v>0.6327699</v>
      </c>
      <c r="R41" s="74">
        <v>0.64876986999999997</v>
      </c>
      <c r="S41" s="74">
        <v>0.62460960999999993</v>
      </c>
      <c r="T41" s="74">
        <v>0.66574230999999995</v>
      </c>
      <c r="U41" s="74">
        <v>0.68386409000000004</v>
      </c>
      <c r="V41" s="74">
        <v>30.168164254185974</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9.5540520000000004</v>
      </c>
      <c r="E42" s="71">
        <v>9.7875220000000009</v>
      </c>
      <c r="F42" s="71">
        <v>11.115540000000001</v>
      </c>
      <c r="G42" s="71">
        <v>11.52083</v>
      </c>
      <c r="H42" s="71">
        <v>11.6403</v>
      </c>
      <c r="I42" s="71">
        <v>12.09252</v>
      </c>
      <c r="J42" s="71">
        <v>12.742299999999998</v>
      </c>
      <c r="K42" s="71">
        <v>12.587669999999999</v>
      </c>
      <c r="L42" s="71">
        <v>13.53974</v>
      </c>
      <c r="M42" s="71">
        <v>13.640129999999999</v>
      </c>
      <c r="N42" s="71">
        <v>13.758959999999998</v>
      </c>
      <c r="O42" s="71">
        <v>14.793379999999999</v>
      </c>
      <c r="P42" s="71">
        <v>15.205399999999999</v>
      </c>
      <c r="Q42" s="71">
        <v>15.52669</v>
      </c>
      <c r="R42" s="71">
        <v>15.328569999999999</v>
      </c>
      <c r="S42" s="71">
        <v>14.496469999999999</v>
      </c>
      <c r="T42" s="71">
        <v>15.436069999999999</v>
      </c>
      <c r="U42" s="71">
        <v>16.153040000000001</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2.2534200000000002</v>
      </c>
      <c r="E43" s="74">
        <v>2.2245300000000001</v>
      </c>
      <c r="F43" s="74">
        <v>2.37968</v>
      </c>
      <c r="G43" s="74">
        <v>2.4577900000000001</v>
      </c>
      <c r="H43" s="74">
        <v>2.66751</v>
      </c>
      <c r="I43" s="74">
        <v>2.9478499999999999</v>
      </c>
      <c r="J43" s="74">
        <v>2.7445500000000003</v>
      </c>
      <c r="K43" s="74">
        <v>2.80768</v>
      </c>
      <c r="L43" s="74">
        <v>3.1126300000000002</v>
      </c>
      <c r="M43" s="74">
        <v>3.2784800000000001</v>
      </c>
      <c r="N43" s="74">
        <v>3.3416100000000002</v>
      </c>
      <c r="O43" s="74">
        <v>3.5192299999999999</v>
      </c>
      <c r="P43" s="74">
        <v>3.540956</v>
      </c>
      <c r="Q43" s="74">
        <v>3.5450079999999997</v>
      </c>
      <c r="R43" s="74">
        <v>3.6261390000000002</v>
      </c>
      <c r="S43" s="74">
        <v>3.0009619999999999</v>
      </c>
      <c r="T43" s="74">
        <v>3.6956170000000004</v>
      </c>
      <c r="U43" s="74">
        <v>4.0204659999999999</v>
      </c>
      <c r="V43" s="74">
        <v>24.889841169216442</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4.8824579999999997</v>
      </c>
      <c r="E44" s="74">
        <v>5.1668630000000002</v>
      </c>
      <c r="F44" s="74">
        <v>5.698442</v>
      </c>
      <c r="G44" s="74">
        <v>5.9631970000000001</v>
      </c>
      <c r="H44" s="74">
        <v>5.8845979999999996</v>
      </c>
      <c r="I44" s="74">
        <v>5.8721880000000004</v>
      </c>
      <c r="J44" s="74">
        <v>6.7471209999999999</v>
      </c>
      <c r="K44" s="74">
        <v>6.4720240000000002</v>
      </c>
      <c r="L44" s="74">
        <v>7.0615180000000004</v>
      </c>
      <c r="M44" s="74">
        <v>6.7502230000000001</v>
      </c>
      <c r="N44" s="74">
        <v>7.4938130000000003</v>
      </c>
      <c r="O44" s="74">
        <v>8.0264260000000007</v>
      </c>
      <c r="P44" s="74">
        <v>8.2431999999999999</v>
      </c>
      <c r="Q44" s="74">
        <v>8.5433690000000002</v>
      </c>
      <c r="R44" s="74">
        <v>8.538646</v>
      </c>
      <c r="S44" s="74">
        <v>8.2838379999999994</v>
      </c>
      <c r="T44" s="74">
        <v>8.4118259999999996</v>
      </c>
      <c r="U44" s="74">
        <v>8.7505629999999996</v>
      </c>
      <c r="V44" s="74">
        <v>54.172855388211751</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0.6932644</v>
      </c>
      <c r="E45" s="74">
        <v>0.74895600000000007</v>
      </c>
      <c r="F45" s="74">
        <v>1.126315</v>
      </c>
      <c r="G45" s="74">
        <v>1.1772049999999998</v>
      </c>
      <c r="H45" s="74">
        <v>0.89874719999999997</v>
      </c>
      <c r="I45" s="74">
        <v>1.0619810000000001</v>
      </c>
      <c r="J45" s="74">
        <v>1.0600609999999999</v>
      </c>
      <c r="K45" s="74">
        <v>0.97556320000000007</v>
      </c>
      <c r="L45" s="74">
        <v>0.95635919999999996</v>
      </c>
      <c r="M45" s="74">
        <v>0.91507060000000007</v>
      </c>
      <c r="N45" s="74">
        <v>0.73071220000000003</v>
      </c>
      <c r="O45" s="74">
        <v>0.6644584</v>
      </c>
      <c r="P45" s="74">
        <v>0.6821971</v>
      </c>
      <c r="Q45" s="74">
        <v>0.6827531</v>
      </c>
      <c r="R45" s="74">
        <v>0.55680560000000001</v>
      </c>
      <c r="S45" s="74">
        <v>0.4767518</v>
      </c>
      <c r="T45" s="74">
        <v>0.53661990000000004</v>
      </c>
      <c r="U45" s="74">
        <v>0.44580990000000004</v>
      </c>
      <c r="V45" s="74">
        <v>2.7599133042448978</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0.30147989999999997</v>
      </c>
      <c r="E46" s="74">
        <v>0.2908269</v>
      </c>
      <c r="F46" s="74">
        <v>0.32278590000000001</v>
      </c>
      <c r="G46" s="74">
        <v>0.37392029999999998</v>
      </c>
      <c r="H46" s="74">
        <v>0.30574110000000004</v>
      </c>
      <c r="I46" s="74">
        <v>0.35900609999999999</v>
      </c>
      <c r="J46" s="74">
        <v>0.30893700000000002</v>
      </c>
      <c r="K46" s="74">
        <v>0.27378210000000003</v>
      </c>
      <c r="L46" s="74">
        <v>0.33983069999999999</v>
      </c>
      <c r="M46" s="74">
        <v>0.41546699999999998</v>
      </c>
      <c r="N46" s="74">
        <v>0.56034779999999995</v>
      </c>
      <c r="O46" s="74">
        <v>0.51453989999999994</v>
      </c>
      <c r="P46" s="74">
        <v>0.53836210000000007</v>
      </c>
      <c r="Q46" s="74">
        <v>0.58858250000000001</v>
      </c>
      <c r="R46" s="74">
        <v>0.66446059999999996</v>
      </c>
      <c r="S46" s="74">
        <v>0.3874976</v>
      </c>
      <c r="T46" s="74">
        <v>0.43231180000000002</v>
      </c>
      <c r="U46" s="74">
        <v>0.55485099999999998</v>
      </c>
      <c r="V46" s="74">
        <v>3.4349633257888299</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1.1059760000000001</v>
      </c>
      <c r="E47" s="74">
        <v>1.1048469999999999</v>
      </c>
      <c r="F47" s="74">
        <v>1.3093219999999999</v>
      </c>
      <c r="G47" s="74">
        <v>1.28108</v>
      </c>
      <c r="H47" s="74">
        <v>1.4369780000000001</v>
      </c>
      <c r="I47" s="74">
        <v>1.3420840000000001</v>
      </c>
      <c r="J47" s="74">
        <v>1.2867280000000001</v>
      </c>
      <c r="K47" s="74">
        <v>1.4200329999999999</v>
      </c>
      <c r="L47" s="74">
        <v>1.4324600000000001</v>
      </c>
      <c r="M47" s="74">
        <v>1.4753879999999999</v>
      </c>
      <c r="N47" s="74">
        <v>1.1511640000000001</v>
      </c>
      <c r="O47" s="74">
        <v>1.4087360000000002</v>
      </c>
      <c r="P47" s="74">
        <v>1.4874620000000001</v>
      </c>
      <c r="Q47" s="74">
        <v>1.5234079999999999</v>
      </c>
      <c r="R47" s="74">
        <v>1.5109459999999999</v>
      </c>
      <c r="S47" s="74">
        <v>1.5556210000000001</v>
      </c>
      <c r="T47" s="74">
        <v>1.638096</v>
      </c>
      <c r="U47" s="74">
        <v>1.639329</v>
      </c>
      <c r="V47" s="74">
        <v>10.148733612991734</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19.602136000000002</v>
      </c>
      <c r="E48" s="71">
        <v>20.316673999999999</v>
      </c>
      <c r="F48" s="71">
        <v>21.029727000000001</v>
      </c>
      <c r="G48" s="71">
        <v>19.083268499999999</v>
      </c>
      <c r="H48" s="71">
        <v>18.390050000000002</v>
      </c>
      <c r="I48" s="71">
        <v>19.005659000000001</v>
      </c>
      <c r="J48" s="71">
        <v>19.905762000000003</v>
      </c>
      <c r="K48" s="71">
        <v>19.872242</v>
      </c>
      <c r="L48" s="71">
        <v>20.608766000000003</v>
      </c>
      <c r="M48" s="71">
        <v>19.297909000000001</v>
      </c>
      <c r="N48" s="71">
        <v>19.390244000000003</v>
      </c>
      <c r="O48" s="71">
        <v>20.719566</v>
      </c>
      <c r="P48" s="71">
        <v>20.605531000000003</v>
      </c>
      <c r="Q48" s="71">
        <v>20.953471</v>
      </c>
      <c r="R48" s="71">
        <v>21.675182</v>
      </c>
      <c r="S48" s="71">
        <v>19.503684</v>
      </c>
      <c r="T48" s="71">
        <v>21.895129999999998</v>
      </c>
      <c r="U48" s="71">
        <v>23.555722999999997</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14.3269</v>
      </c>
      <c r="E49" s="74">
        <v>15.49234</v>
      </c>
      <c r="F49" s="74">
        <v>18.691549999999999</v>
      </c>
      <c r="G49" s="74">
        <v>18.42783</v>
      </c>
      <c r="H49" s="74">
        <v>17.165200000000002</v>
      </c>
      <c r="I49" s="74">
        <v>15.99835</v>
      </c>
      <c r="J49" s="74">
        <v>16.579150000000002</v>
      </c>
      <c r="K49" s="74">
        <v>16.57968</v>
      </c>
      <c r="L49" s="74">
        <v>17.340580000000003</v>
      </c>
      <c r="M49" s="74">
        <v>16.382840000000002</v>
      </c>
      <c r="N49" s="74">
        <v>16.257290000000001</v>
      </c>
      <c r="O49" s="74">
        <v>17.063590000000001</v>
      </c>
      <c r="P49" s="74">
        <v>17.100810000000003</v>
      </c>
      <c r="Q49" s="74">
        <v>17.499020000000002</v>
      </c>
      <c r="R49" s="74">
        <v>17.645790000000002</v>
      </c>
      <c r="S49" s="74">
        <v>15.699680000000001</v>
      </c>
      <c r="T49" s="74">
        <v>17.639779999999998</v>
      </c>
      <c r="U49" s="74">
        <v>18.898169999999997</v>
      </c>
      <c r="V49" s="74">
        <v>80.227509892182042</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5.2752359999999996</v>
      </c>
      <c r="E50" s="74">
        <v>4.8243339999999995</v>
      </c>
      <c r="F50" s="74">
        <v>2.3381769999999999</v>
      </c>
      <c r="G50" s="74">
        <v>0.65543849999999992</v>
      </c>
      <c r="H50" s="74">
        <v>1.22485</v>
      </c>
      <c r="I50" s="74">
        <v>3.0073090000000002</v>
      </c>
      <c r="J50" s="74">
        <v>3.3266119999999999</v>
      </c>
      <c r="K50" s="74">
        <v>3.2925619999999998</v>
      </c>
      <c r="L50" s="74">
        <v>3.268186</v>
      </c>
      <c r="M50" s="74">
        <v>2.9150689999999999</v>
      </c>
      <c r="N50" s="74">
        <v>3.1329540000000002</v>
      </c>
      <c r="O50" s="74">
        <v>3.6559759999999999</v>
      </c>
      <c r="P50" s="74">
        <v>3.504721</v>
      </c>
      <c r="Q50" s="74">
        <v>3.4544510000000002</v>
      </c>
      <c r="R50" s="74">
        <v>4.0293919999999996</v>
      </c>
      <c r="S50" s="74">
        <v>3.8040039999999999</v>
      </c>
      <c r="T50" s="74">
        <v>4.25535</v>
      </c>
      <c r="U50" s="74">
        <v>4.6575530000000001</v>
      </c>
      <c r="V50" s="74">
        <v>19.772490107817966</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0.62595000000000001</v>
      </c>
      <c r="E51" s="74">
        <v>0.58528999999999998</v>
      </c>
      <c r="F51" s="74">
        <v>0.75970000000000004</v>
      </c>
      <c r="G51" s="74">
        <v>0.45047000000000004</v>
      </c>
      <c r="H51" s="74">
        <v>0.59171000000000007</v>
      </c>
      <c r="I51" s="74">
        <v>0.78859000000000001</v>
      </c>
      <c r="J51" s="74">
        <v>0.65163000000000004</v>
      </c>
      <c r="K51" s="74">
        <v>0.61203999999999992</v>
      </c>
      <c r="L51" s="74">
        <v>0.57994000000000001</v>
      </c>
      <c r="M51" s="74">
        <v>0.4708</v>
      </c>
      <c r="N51" s="74">
        <v>0.52215999999999996</v>
      </c>
      <c r="O51" s="74">
        <v>0.48685</v>
      </c>
      <c r="P51" s="74">
        <v>0.56271090000000001</v>
      </c>
      <c r="Q51" s="74">
        <v>0.58755200000000007</v>
      </c>
      <c r="R51" s="74">
        <v>0.28985549999999999</v>
      </c>
      <c r="S51" s="74">
        <v>0.35860619999999999</v>
      </c>
      <c r="T51" s="74">
        <v>0.83948850000000008</v>
      </c>
      <c r="U51" s="74">
        <v>1.6284290000000001</v>
      </c>
      <c r="V51" s="74">
        <v>6.9130928394768452</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1.796405</v>
      </c>
      <c r="E52" s="74">
        <v>2.3414290000000002</v>
      </c>
      <c r="F52" s="74">
        <v>4.9713989999999999</v>
      </c>
      <c r="G52" s="74">
        <v>5.1782389999999996</v>
      </c>
      <c r="H52" s="74">
        <v>4.3684609999999999</v>
      </c>
      <c r="I52" s="74">
        <v>4.7056100000000001</v>
      </c>
      <c r="J52" s="74">
        <v>4.6166689999999999</v>
      </c>
      <c r="K52" s="74">
        <v>4.979673</v>
      </c>
      <c r="L52" s="74">
        <v>5.1410080000000002</v>
      </c>
      <c r="M52" s="74">
        <v>5.0768880000000003</v>
      </c>
      <c r="N52" s="74">
        <v>5.407832</v>
      </c>
      <c r="O52" s="74">
        <v>5.7635969999999999</v>
      </c>
      <c r="P52" s="74">
        <v>5.4241070000000002</v>
      </c>
      <c r="Q52" s="74">
        <v>5.6852140000000002</v>
      </c>
      <c r="R52" s="74">
        <v>5.694439</v>
      </c>
      <c r="S52" s="74">
        <v>6.030011</v>
      </c>
      <c r="T52" s="74">
        <v>6.0705840000000002</v>
      </c>
      <c r="U52" s="74">
        <v>7.0513969999999997</v>
      </c>
      <c r="V52" s="74">
        <v>29.934963150993077</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0.1161842</v>
      </c>
      <c r="E53" s="74">
        <v>8.6417999999999998E-3</v>
      </c>
      <c r="F53" s="74">
        <v>0.18339820000000001</v>
      </c>
      <c r="G53" s="74">
        <v>0.65005539999999995</v>
      </c>
      <c r="H53" s="74">
        <v>0.46089600000000003</v>
      </c>
      <c r="I53" s="74">
        <v>0.41000540000000002</v>
      </c>
      <c r="J53" s="74">
        <v>0.57419960000000003</v>
      </c>
      <c r="K53" s="74">
        <v>0.35815459999999999</v>
      </c>
      <c r="L53" s="74">
        <v>0.1075424</v>
      </c>
      <c r="M53" s="74">
        <v>6.3373199999999991E-2</v>
      </c>
      <c r="N53" s="74">
        <v>3.0726400000000001E-2</v>
      </c>
      <c r="O53" s="74">
        <v>4.03284E-2</v>
      </c>
      <c r="P53" s="74">
        <v>2.4584959999999999E-2</v>
      </c>
      <c r="Q53" s="74">
        <v>2.577465E-2</v>
      </c>
      <c r="R53" s="74">
        <v>1.328725E-2</v>
      </c>
      <c r="S53" s="74">
        <v>1.255365E-2</v>
      </c>
      <c r="T53" s="74">
        <v>3.6215440000000002E-2</v>
      </c>
      <c r="U53" s="74">
        <v>4.9248519999999997E-2</v>
      </c>
      <c r="V53" s="74">
        <v>0.20907241947105593</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8.8419899999999996E-2</v>
      </c>
      <c r="E54" s="74">
        <v>9.9072900000000005E-2</v>
      </c>
      <c r="F54" s="74">
        <v>0.30361050000000001</v>
      </c>
      <c r="G54" s="74">
        <v>0.36646319999999999</v>
      </c>
      <c r="H54" s="74">
        <v>0.15127260000000001</v>
      </c>
      <c r="I54" s="74">
        <v>0.3046758</v>
      </c>
      <c r="J54" s="74">
        <v>0.21412530000000002</v>
      </c>
      <c r="K54" s="74">
        <v>0.48045030000000005</v>
      </c>
      <c r="L54" s="74">
        <v>0.47086259999999996</v>
      </c>
      <c r="M54" s="74">
        <v>0.42825060000000004</v>
      </c>
      <c r="N54" s="74">
        <v>0.53264999999999996</v>
      </c>
      <c r="O54" s="74">
        <v>0.64131060000000006</v>
      </c>
      <c r="P54" s="74">
        <v>0.66469610000000001</v>
      </c>
      <c r="Q54" s="74">
        <v>0.64713989999999999</v>
      </c>
      <c r="R54" s="74">
        <v>0.50123859999999998</v>
      </c>
      <c r="S54" s="74">
        <v>0.22555600000000001</v>
      </c>
      <c r="T54" s="74">
        <v>0.48958499999999999</v>
      </c>
      <c r="U54" s="74">
        <v>0.70179010000000008</v>
      </c>
      <c r="V54" s="74">
        <v>2.9792764161813254</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0.69024669999999999</v>
      </c>
      <c r="E55" s="74">
        <v>0.76028810000000002</v>
      </c>
      <c r="F55" s="74">
        <v>1.101458</v>
      </c>
      <c r="G55" s="74">
        <v>1.095809</v>
      </c>
      <c r="H55" s="74">
        <v>1.0472319999999999</v>
      </c>
      <c r="I55" s="74">
        <v>0.90601940000000003</v>
      </c>
      <c r="J55" s="74">
        <v>0.86083140000000002</v>
      </c>
      <c r="K55" s="74">
        <v>0.85292349999999995</v>
      </c>
      <c r="L55" s="74">
        <v>1.1568130000000001</v>
      </c>
      <c r="M55" s="74">
        <v>1.0675669999999999</v>
      </c>
      <c r="N55" s="74">
        <v>0.87777689999999997</v>
      </c>
      <c r="O55" s="74">
        <v>1.208779</v>
      </c>
      <c r="P55" s="74">
        <v>1.1831510000000001</v>
      </c>
      <c r="Q55" s="74">
        <v>1.2115150000000001</v>
      </c>
      <c r="R55" s="74">
        <v>1.1296569999999999</v>
      </c>
      <c r="S55" s="74">
        <v>1.2753679999999998</v>
      </c>
      <c r="T55" s="74">
        <v>1.4205219999999998</v>
      </c>
      <c r="U55" s="74">
        <v>1.549836</v>
      </c>
      <c r="V55" s="74">
        <v>6.5794456829026222</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1.7212550000000002</v>
      </c>
      <c r="E56" s="71">
        <v>1.9978320000000001</v>
      </c>
      <c r="F56" s="71">
        <v>1.2147870000000001</v>
      </c>
      <c r="G56" s="71">
        <v>1.287155</v>
      </c>
      <c r="H56" s="71">
        <v>1.122123</v>
      </c>
      <c r="I56" s="71">
        <v>0.62680469999999999</v>
      </c>
      <c r="J56" s="71">
        <v>0.63174800000000009</v>
      </c>
      <c r="K56" s="71">
        <v>0.87449679999999996</v>
      </c>
      <c r="L56" s="71">
        <v>0.94195230000000008</v>
      </c>
      <c r="M56" s="71">
        <v>0.56579800000000002</v>
      </c>
      <c r="N56" s="71">
        <v>0.48838110000000001</v>
      </c>
      <c r="O56" s="71">
        <v>0.74698029999999993</v>
      </c>
      <c r="P56" s="71">
        <v>0.67708749999999995</v>
      </c>
      <c r="Q56" s="71">
        <v>0.88345870000000004</v>
      </c>
      <c r="R56" s="71">
        <v>0.5183852000000001</v>
      </c>
      <c r="S56" s="71">
        <v>0.60595280000000007</v>
      </c>
      <c r="T56" s="71">
        <v>0.91079359999999998</v>
      </c>
      <c r="U56" s="71">
        <v>1.3227639999999998</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1.7212550000000002</v>
      </c>
      <c r="E57" s="74">
        <v>1.9978320000000001</v>
      </c>
      <c r="F57" s="74">
        <v>1.2147870000000001</v>
      </c>
      <c r="G57" s="74">
        <v>1.287155</v>
      </c>
      <c r="H57" s="74">
        <v>1.122123</v>
      </c>
      <c r="I57" s="74">
        <v>0.62680469999999999</v>
      </c>
      <c r="J57" s="74">
        <v>0.63174800000000009</v>
      </c>
      <c r="K57" s="74">
        <v>0.87449679999999996</v>
      </c>
      <c r="L57" s="74">
        <v>0.94195230000000008</v>
      </c>
      <c r="M57" s="74">
        <v>0.56579800000000002</v>
      </c>
      <c r="N57" s="74">
        <v>0.48838110000000001</v>
      </c>
      <c r="O57" s="74">
        <v>0.44422879999999998</v>
      </c>
      <c r="P57" s="74">
        <v>0.50003509999999995</v>
      </c>
      <c r="Q57" s="74">
        <v>0.74868050000000008</v>
      </c>
      <c r="R57" s="74">
        <v>0.5183852000000001</v>
      </c>
      <c r="S57" s="74">
        <v>0.60595280000000007</v>
      </c>
      <c r="T57" s="74">
        <v>0.91079359999999998</v>
      </c>
      <c r="U57" s="74">
        <v>1.3227639999999998</v>
      </c>
      <c r="V57" s="74">
        <v>100</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0</v>
      </c>
      <c r="G58" s="74">
        <v>0</v>
      </c>
      <c r="H58" s="74">
        <v>0</v>
      </c>
      <c r="I58" s="74">
        <v>0</v>
      </c>
      <c r="J58" s="74">
        <v>0</v>
      </c>
      <c r="K58" s="74">
        <v>0</v>
      </c>
      <c r="L58" s="74">
        <v>0</v>
      </c>
      <c r="M58" s="74">
        <v>0</v>
      </c>
      <c r="N58" s="74">
        <v>0</v>
      </c>
      <c r="O58" s="74">
        <v>0.30275150000000001</v>
      </c>
      <c r="P58" s="74">
        <v>0.1770524</v>
      </c>
      <c r="Q58" s="74">
        <v>0.13477819999999999</v>
      </c>
      <c r="R58" s="74">
        <v>0</v>
      </c>
      <c r="S58" s="74">
        <v>0</v>
      </c>
      <c r="T58" s="74">
        <v>0</v>
      </c>
      <c r="U58" s="74">
        <v>0</v>
      </c>
      <c r="V58" s="74">
        <v>0</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0.69228999999999996</v>
      </c>
      <c r="E59" s="74">
        <v>0.78537999999999997</v>
      </c>
      <c r="F59" s="74">
        <v>0.63023000000000007</v>
      </c>
      <c r="G59" s="74">
        <v>0.64521000000000006</v>
      </c>
      <c r="H59" s="74">
        <v>0.49434</v>
      </c>
      <c r="I59" s="74">
        <v>0.23433000000000001</v>
      </c>
      <c r="J59" s="74">
        <v>0.13375000000000001</v>
      </c>
      <c r="K59" s="74">
        <v>0.26000999999999996</v>
      </c>
      <c r="L59" s="74">
        <v>0.21079000000000001</v>
      </c>
      <c r="M59" s="74">
        <v>8.2390000000000005E-2</v>
      </c>
      <c r="N59" s="74">
        <v>7.4900000000000008E-2</v>
      </c>
      <c r="O59" s="74">
        <v>2.3539999999999998E-2</v>
      </c>
      <c r="P59" s="74">
        <v>4.3064289999999998E-2</v>
      </c>
      <c r="Q59" s="74">
        <v>2.970534E-2</v>
      </c>
      <c r="R59" s="74">
        <v>7.3311049999999989E-2</v>
      </c>
      <c r="S59" s="74">
        <v>8.9644600000000005E-3</v>
      </c>
      <c r="T59" s="74">
        <v>4.0640530000000001E-2</v>
      </c>
      <c r="U59" s="74">
        <v>1.03763E-2</v>
      </c>
      <c r="V59" s="74">
        <v>0.78444076191973788</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0.20684</v>
      </c>
      <c r="E60" s="74">
        <v>0.36817520000000004</v>
      </c>
      <c r="F60" s="74">
        <v>0.29681540000000001</v>
      </c>
      <c r="G60" s="74">
        <v>0.55536540000000001</v>
      </c>
      <c r="H60" s="74">
        <v>0.4902108</v>
      </c>
      <c r="I60" s="74">
        <v>0.34232020000000002</v>
      </c>
      <c r="J60" s="74">
        <v>0.28233659999999999</v>
      </c>
      <c r="K60" s="74">
        <v>0.41471420000000003</v>
      </c>
      <c r="L60" s="74">
        <v>0.44263760000000002</v>
      </c>
      <c r="M60" s="74">
        <v>0.39196179999999997</v>
      </c>
      <c r="N60" s="74">
        <v>8.1701800000000005E-2</v>
      </c>
      <c r="O60" s="74">
        <v>5.8949399999999999E-2</v>
      </c>
      <c r="P60" s="74">
        <v>2.4139259999999999E-2</v>
      </c>
      <c r="Q60" s="74">
        <v>7.1008199999999999E-3</v>
      </c>
      <c r="R60" s="74">
        <v>1.7759279999999999E-2</v>
      </c>
      <c r="S60" s="74">
        <v>1.696398E-2</v>
      </c>
      <c r="T60" s="74">
        <v>0.23928149999999998</v>
      </c>
      <c r="U60" s="74">
        <v>0.49696940000000001</v>
      </c>
      <c r="V60" s="74">
        <v>37.570526564073411</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0.56747820000000004</v>
      </c>
      <c r="E61" s="74">
        <v>0.64717480000000005</v>
      </c>
      <c r="F61" s="74">
        <v>8.6418000000000009E-2</v>
      </c>
      <c r="G61" s="74">
        <v>0</v>
      </c>
      <c r="H61" s="74">
        <v>7.7776200000000004E-2</v>
      </c>
      <c r="I61" s="74">
        <v>0</v>
      </c>
      <c r="J61" s="74">
        <v>6.3373199999999991E-2</v>
      </c>
      <c r="K61" s="74">
        <v>0.14018919999999999</v>
      </c>
      <c r="L61" s="74">
        <v>0.20644300000000002</v>
      </c>
      <c r="M61" s="74">
        <v>6.4333399999999999E-2</v>
      </c>
      <c r="N61" s="74">
        <v>0.28998039999999997</v>
      </c>
      <c r="O61" s="74">
        <v>0.3130252</v>
      </c>
      <c r="P61" s="74">
        <v>0.27830250000000001</v>
      </c>
      <c r="Q61" s="74">
        <v>0.37551020000000002</v>
      </c>
      <c r="R61" s="74">
        <v>0.17197760000000001</v>
      </c>
      <c r="S61" s="74">
        <v>0.22630860000000003</v>
      </c>
      <c r="T61" s="74">
        <v>0.3301193</v>
      </c>
      <c r="U61" s="74">
        <v>0.45710210000000001</v>
      </c>
      <c r="V61" s="74">
        <v>34.556587569664735</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v>
      </c>
      <c r="E62" s="74">
        <v>0</v>
      </c>
      <c r="F62" s="74">
        <v>0</v>
      </c>
      <c r="G62" s="74">
        <v>0</v>
      </c>
      <c r="H62" s="74">
        <v>0</v>
      </c>
      <c r="I62" s="74">
        <v>0</v>
      </c>
      <c r="J62" s="74">
        <v>0</v>
      </c>
      <c r="K62" s="74">
        <v>0</v>
      </c>
      <c r="L62" s="74">
        <v>6.3917999999999996E-3</v>
      </c>
      <c r="M62" s="74">
        <v>0</v>
      </c>
      <c r="N62" s="74">
        <v>0</v>
      </c>
      <c r="O62" s="74">
        <v>0</v>
      </c>
      <c r="P62" s="74">
        <v>0</v>
      </c>
      <c r="Q62" s="74">
        <v>0</v>
      </c>
      <c r="R62" s="74">
        <v>0</v>
      </c>
      <c r="S62" s="74">
        <v>0</v>
      </c>
      <c r="T62" s="74">
        <v>0</v>
      </c>
      <c r="U62" s="74">
        <v>0</v>
      </c>
      <c r="V62" s="74">
        <v>0</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0.1310452</v>
      </c>
      <c r="E63" s="74">
        <v>0.14121250000000002</v>
      </c>
      <c r="F63" s="74">
        <v>0.1174888</v>
      </c>
      <c r="G63" s="74">
        <v>5.6485E-2</v>
      </c>
      <c r="H63" s="74">
        <v>3.6150399999999999E-2</v>
      </c>
      <c r="I63" s="74">
        <v>1.4686100000000001E-2</v>
      </c>
      <c r="J63" s="74">
        <v>0</v>
      </c>
      <c r="K63" s="74">
        <v>2.2594E-3</v>
      </c>
      <c r="L63" s="74">
        <v>7.5689899999999991E-2</v>
      </c>
      <c r="M63" s="74">
        <v>2.7112799999999999E-2</v>
      </c>
      <c r="N63" s="74">
        <v>4.17989E-2</v>
      </c>
      <c r="O63" s="74">
        <v>1.35564E-2</v>
      </c>
      <c r="P63" s="74">
        <v>8.1464929999999991E-2</v>
      </c>
      <c r="Q63" s="74">
        <v>0.12871920000000001</v>
      </c>
      <c r="R63" s="74">
        <v>0.14806069999999999</v>
      </c>
      <c r="S63" s="74">
        <v>0.26115280000000002</v>
      </c>
      <c r="T63" s="74">
        <v>0.24970049999999999</v>
      </c>
      <c r="U63" s="74">
        <v>0.283806</v>
      </c>
      <c r="V63" s="74">
        <v>21.455527970219936</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58.331418400000004</v>
      </c>
      <c r="E64" s="71">
        <v>60.090585410000003</v>
      </c>
      <c r="F64" s="71">
        <v>65.764956309999988</v>
      </c>
      <c r="G64" s="71">
        <v>68.335016350000004</v>
      </c>
      <c r="H64" s="71">
        <v>65.774822400000005</v>
      </c>
      <c r="I64" s="71">
        <v>70.250459169999999</v>
      </c>
      <c r="J64" s="71">
        <v>76.30633001999999</v>
      </c>
      <c r="K64" s="71">
        <v>78.722886869999996</v>
      </c>
      <c r="L64" s="71">
        <v>82.613913109999999</v>
      </c>
      <c r="M64" s="71">
        <v>76.693898300000001</v>
      </c>
      <c r="N64" s="71">
        <v>81.529953120000002</v>
      </c>
      <c r="O64" s="71">
        <v>86.128897159999994</v>
      </c>
      <c r="P64" s="71">
        <v>86.952527549999999</v>
      </c>
      <c r="Q64" s="71">
        <v>86.846966809999998</v>
      </c>
      <c r="R64" s="71">
        <v>92.496497160000004</v>
      </c>
      <c r="S64" s="71">
        <v>85.552867210000002</v>
      </c>
      <c r="T64" s="71">
        <v>90.925595990000005</v>
      </c>
      <c r="U64" s="71">
        <v>87.782017800000006</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211.12</v>
      </c>
      <c r="E65" s="71">
        <v>205.08</v>
      </c>
      <c r="F65" s="71">
        <v>213.42</v>
      </c>
      <c r="G65" s="71">
        <v>213.66</v>
      </c>
      <c r="H65" s="71">
        <v>207.98</v>
      </c>
      <c r="I65" s="71">
        <v>209.85999999999999</v>
      </c>
      <c r="J65" s="71">
        <v>214.59</v>
      </c>
      <c r="K65" s="71">
        <v>208.55</v>
      </c>
      <c r="L65" s="71">
        <v>211.85000000000002</v>
      </c>
      <c r="M65" s="71">
        <v>193.20000000000002</v>
      </c>
      <c r="N65" s="71">
        <v>201.06</v>
      </c>
      <c r="O65" s="71">
        <v>208.74</v>
      </c>
      <c r="P65" s="71">
        <v>207.92</v>
      </c>
      <c r="Q65" s="71">
        <v>199.7</v>
      </c>
      <c r="R65" s="71">
        <v>211.06</v>
      </c>
      <c r="S65" s="71">
        <v>207.63</v>
      </c>
      <c r="T65" s="71">
        <v>197.61</v>
      </c>
      <c r="U65" s="71">
        <v>186.23000000000002</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70.98</v>
      </c>
      <c r="E66" s="71">
        <v>69.459999999999994</v>
      </c>
      <c r="F66" s="71">
        <v>69.459999999999994</v>
      </c>
      <c r="G66" s="71">
        <v>68.150000000000006</v>
      </c>
      <c r="H66" s="71">
        <v>68.650000000000006</v>
      </c>
      <c r="I66" s="71">
        <v>68.570000000000007</v>
      </c>
      <c r="J66" s="71">
        <v>69.16</v>
      </c>
      <c r="K66" s="71">
        <v>64.8</v>
      </c>
      <c r="L66" s="71">
        <v>66.919999999999987</v>
      </c>
      <c r="M66" s="71">
        <v>61.010000000000005</v>
      </c>
      <c r="N66" s="71">
        <v>61.089999999999996</v>
      </c>
      <c r="O66" s="71">
        <v>62.56</v>
      </c>
      <c r="P66" s="71">
        <v>62.410000000000004</v>
      </c>
      <c r="Q66" s="71">
        <v>62.089999999999996</v>
      </c>
      <c r="R66" s="71">
        <v>62.330000000000005</v>
      </c>
      <c r="S66" s="71">
        <v>62.56</v>
      </c>
      <c r="T66" s="71">
        <v>57.88</v>
      </c>
      <c r="U66" s="71">
        <v>58.12</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102.67</v>
      </c>
      <c r="E67" s="75">
        <v>100.77</v>
      </c>
      <c r="F67" s="75">
        <v>99.38</v>
      </c>
      <c r="G67" s="75">
        <v>94.839999999999989</v>
      </c>
      <c r="H67" s="75">
        <v>93.39</v>
      </c>
      <c r="I67" s="75">
        <v>92.19</v>
      </c>
      <c r="J67" s="75">
        <v>94.539999999999992</v>
      </c>
      <c r="K67" s="75">
        <v>98.55</v>
      </c>
      <c r="L67" s="75">
        <v>98.710000000000008</v>
      </c>
      <c r="M67" s="75">
        <v>87.54</v>
      </c>
      <c r="N67" s="75">
        <v>87.6</v>
      </c>
      <c r="O67" s="75">
        <v>91.649999999999991</v>
      </c>
      <c r="P67" s="75">
        <v>91.800000000000011</v>
      </c>
      <c r="Q67" s="75">
        <v>89.84</v>
      </c>
      <c r="R67" s="75">
        <v>94.36999999999999</v>
      </c>
      <c r="S67" s="75">
        <v>92.09</v>
      </c>
      <c r="T67" s="75">
        <v>83.27</v>
      </c>
      <c r="U67" s="75">
        <v>82.3</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2000-000000000000}"/>
  </hyperlinks>
  <pageMargins left="0.18" right="0.25" top="0.75" bottom="0.75" header="0.3" footer="0.3"/>
  <pageSetup paperSize="9" scale="27"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Hoja32">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44.28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263</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27.261640549999999</v>
      </c>
      <c r="E4" s="66">
        <v>28.732131500000001</v>
      </c>
      <c r="F4" s="66">
        <v>28.558246179999998</v>
      </c>
      <c r="G4" s="66">
        <v>30.037053149999998</v>
      </c>
      <c r="H4" s="66">
        <v>31.230763209999999</v>
      </c>
      <c r="I4" s="66">
        <v>30.721608080000003</v>
      </c>
      <c r="J4" s="66">
        <v>31.503171050000002</v>
      </c>
      <c r="K4" s="66">
        <v>30.469506730000003</v>
      </c>
      <c r="L4" s="66">
        <v>39.90068531</v>
      </c>
      <c r="M4" s="66">
        <v>40.423897930000003</v>
      </c>
      <c r="N4" s="66">
        <v>40.895933800000002</v>
      </c>
      <c r="O4" s="66">
        <v>42.435964549999994</v>
      </c>
      <c r="P4" s="66">
        <v>40.628641839999993</v>
      </c>
      <c r="Q4" s="66">
        <v>39.139572280000003</v>
      </c>
      <c r="R4" s="66">
        <v>42.795989810000002</v>
      </c>
      <c r="S4" s="66">
        <v>40.072996279999998</v>
      </c>
      <c r="T4" s="66">
        <v>43.143888160000003</v>
      </c>
      <c r="U4" s="66">
        <v>44.280658349999996</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11.751125200000001</v>
      </c>
      <c r="E5" s="74">
        <v>12.836471100000001</v>
      </c>
      <c r="F5" s="74">
        <v>12.602198099999999</v>
      </c>
      <c r="G5" s="74">
        <v>12.938248900000001</v>
      </c>
      <c r="H5" s="74">
        <v>13.167367799999999</v>
      </c>
      <c r="I5" s="74">
        <v>11.440290600000001</v>
      </c>
      <c r="J5" s="74">
        <v>12.0652703</v>
      </c>
      <c r="K5" s="74">
        <v>11.189311100000001</v>
      </c>
      <c r="L5" s="74">
        <v>14.801809800000001</v>
      </c>
      <c r="M5" s="74">
        <v>14.784293799999999</v>
      </c>
      <c r="N5" s="74">
        <v>15.262352</v>
      </c>
      <c r="O5" s="74">
        <v>17.2771106</v>
      </c>
      <c r="P5" s="74">
        <v>15.951961950000001</v>
      </c>
      <c r="Q5" s="74">
        <v>14.997130579999999</v>
      </c>
      <c r="R5" s="74">
        <v>17.260210399999998</v>
      </c>
      <c r="S5" s="74">
        <v>15.337270220000001</v>
      </c>
      <c r="T5" s="74">
        <v>20.04023965</v>
      </c>
      <c r="U5" s="74">
        <v>20.827446030000001</v>
      </c>
      <c r="V5" s="74">
        <v>47.035086663294841</v>
      </c>
      <c r="AD5" s="113"/>
      <c r="AE5" s="113"/>
      <c r="AO5" s="114" t="s">
        <v>320</v>
      </c>
      <c r="AP5" s="115">
        <f t="shared" ref="AP5:BF5" si="0">+E4/D4-1</f>
        <v>5.3939928791262748E-2</v>
      </c>
      <c r="AQ5" s="115">
        <f t="shared" si="0"/>
        <v>-6.0519464071088214E-3</v>
      </c>
      <c r="AR5" s="115">
        <f t="shared" si="0"/>
        <v>5.1782135383217076E-2</v>
      </c>
      <c r="AS5" s="115">
        <f t="shared" si="0"/>
        <v>3.9741250715867871E-2</v>
      </c>
      <c r="AT5" s="115">
        <f t="shared" si="0"/>
        <v>-1.6302999916344207E-2</v>
      </c>
      <c r="AU5" s="115">
        <f t="shared" si="0"/>
        <v>2.5440171229474284E-2</v>
      </c>
      <c r="AV5" s="115">
        <f t="shared" si="0"/>
        <v>-3.2811437247362463E-2</v>
      </c>
      <c r="AW5" s="115">
        <f t="shared" si="0"/>
        <v>0.30952842996680818</v>
      </c>
      <c r="AX5" s="115">
        <f t="shared" si="0"/>
        <v>1.3112873022982141E-2</v>
      </c>
      <c r="AY5" s="115">
        <f t="shared" si="0"/>
        <v>1.1677148770200318E-2</v>
      </c>
      <c r="AZ5" s="115">
        <f t="shared" si="0"/>
        <v>3.7657307387366501E-2</v>
      </c>
      <c r="BA5" s="115">
        <f t="shared" si="0"/>
        <v>-4.2589410401418615E-2</v>
      </c>
      <c r="BB5" s="115">
        <f t="shared" si="0"/>
        <v>-3.6650734372665195E-2</v>
      </c>
      <c r="BC5" s="115">
        <f t="shared" si="0"/>
        <v>9.3419966468780258E-2</v>
      </c>
      <c r="BD5" s="115">
        <f t="shared" si="0"/>
        <v>-6.3627305784705324E-2</v>
      </c>
      <c r="BE5" s="115">
        <f t="shared" si="0"/>
        <v>7.663244990574003E-2</v>
      </c>
      <c r="BF5" s="115">
        <f t="shared" si="0"/>
        <v>2.6348348247711373E-2</v>
      </c>
    </row>
    <row r="6" spans="1:58" s="105" customFormat="1" ht="22.5" customHeight="1" x14ac:dyDescent="0.25">
      <c r="B6" s="111"/>
      <c r="C6" s="72" t="s">
        <v>0</v>
      </c>
      <c r="D6" s="74">
        <v>6.1203783299999994</v>
      </c>
      <c r="E6" s="74">
        <v>6.1316208100000003</v>
      </c>
      <c r="F6" s="74">
        <v>6.0578890799999998</v>
      </c>
      <c r="G6" s="74">
        <v>6.5038692999999999</v>
      </c>
      <c r="H6" s="74">
        <v>7.5127472100000006</v>
      </c>
      <c r="I6" s="74">
        <v>8.2295141899999997</v>
      </c>
      <c r="J6" s="74">
        <v>7.5712596700000008</v>
      </c>
      <c r="K6" s="74">
        <v>7.9191100600000004</v>
      </c>
      <c r="L6" s="74">
        <v>9.7618013800000014</v>
      </c>
      <c r="M6" s="74">
        <v>10.26119948</v>
      </c>
      <c r="N6" s="74">
        <v>10.094711950000001</v>
      </c>
      <c r="O6" s="74">
        <v>9.5892734299999987</v>
      </c>
      <c r="P6" s="74">
        <v>9.817625640000001</v>
      </c>
      <c r="Q6" s="74">
        <v>10.245799870000001</v>
      </c>
      <c r="R6" s="74">
        <v>10.585425839999999</v>
      </c>
      <c r="S6" s="74">
        <v>10.466532670000001</v>
      </c>
      <c r="T6" s="74">
        <v>9.7245088899999992</v>
      </c>
      <c r="U6" s="74">
        <v>9.5972110100000005</v>
      </c>
      <c r="V6" s="74">
        <v>21.673596029540519</v>
      </c>
      <c r="AI6" s="23"/>
      <c r="AO6" s="114" t="s">
        <v>319</v>
      </c>
      <c r="AP6" s="115">
        <f t="shared" ref="AP6:BF6" si="1">+E64/D64-1</f>
        <v>-3.9280721363501581E-3</v>
      </c>
      <c r="AQ6" s="115">
        <f t="shared" si="1"/>
        <v>1.6185879450997698E-2</v>
      </c>
      <c r="AR6" s="115">
        <f t="shared" si="1"/>
        <v>1.1463226782776781E-2</v>
      </c>
      <c r="AS6" s="115">
        <f t="shared" si="1"/>
        <v>5.3268396081598279E-2</v>
      </c>
      <c r="AT6" s="115">
        <f t="shared" si="1"/>
        <v>3.0855831487844654E-2</v>
      </c>
      <c r="AU6" s="115">
        <f t="shared" si="1"/>
        <v>8.0689729399316512E-2</v>
      </c>
      <c r="AV6" s="115">
        <f t="shared" si="1"/>
        <v>-4.136248206369042E-3</v>
      </c>
      <c r="AW6" s="115">
        <f t="shared" si="1"/>
        <v>0.12609220600380766</v>
      </c>
      <c r="AX6" s="115">
        <f t="shared" si="1"/>
        <v>2.4911935819321274E-2</v>
      </c>
      <c r="AY6" s="115">
        <f t="shared" si="1"/>
        <v>1.6178300510693688E-2</v>
      </c>
      <c r="AZ6" s="115">
        <f t="shared" si="1"/>
        <v>5.2957684731080645E-2</v>
      </c>
      <c r="BA6" s="115">
        <f t="shared" si="1"/>
        <v>-9.8170547444502709E-2</v>
      </c>
      <c r="BB6" s="115">
        <f t="shared" si="1"/>
        <v>5.0024193232506509E-2</v>
      </c>
      <c r="BC6" s="115">
        <f t="shared" si="1"/>
        <v>6.3105345856200312E-3</v>
      </c>
      <c r="BD6" s="115">
        <f t="shared" si="1"/>
        <v>-5.1323166565060419E-3</v>
      </c>
      <c r="BE6" s="115">
        <f t="shared" si="1"/>
        <v>4.217745784252025E-2</v>
      </c>
      <c r="BF6" s="115">
        <f t="shared" si="1"/>
        <v>2.9566626538642282E-2</v>
      </c>
    </row>
    <row r="7" spans="1:58" s="23" customFormat="1" ht="22.5" customHeight="1" x14ac:dyDescent="0.25">
      <c r="B7" s="72"/>
      <c r="C7" s="72" t="s">
        <v>5</v>
      </c>
      <c r="D7" s="74">
        <v>2.8544337</v>
      </c>
      <c r="E7" s="74">
        <v>2.6080435000000004</v>
      </c>
      <c r="F7" s="74">
        <v>2.5269893000000003</v>
      </c>
      <c r="G7" s="74">
        <v>2.9762219000000001</v>
      </c>
      <c r="H7" s="74">
        <v>3.3159331000000001</v>
      </c>
      <c r="I7" s="74">
        <v>3.4465538000000002</v>
      </c>
      <c r="J7" s="74">
        <v>3.741457</v>
      </c>
      <c r="K7" s="74">
        <v>3.0789301</v>
      </c>
      <c r="L7" s="74">
        <v>5.0159552999999999</v>
      </c>
      <c r="M7" s="74">
        <v>5.0866895999999997</v>
      </c>
      <c r="N7" s="74">
        <v>5.3917641000000005</v>
      </c>
      <c r="O7" s="74">
        <v>5.4643185999999995</v>
      </c>
      <c r="P7" s="74">
        <v>4.1640651900000005</v>
      </c>
      <c r="Q7" s="74">
        <v>3.7752691199999999</v>
      </c>
      <c r="R7" s="74">
        <v>4.7892118000000004</v>
      </c>
      <c r="S7" s="74">
        <v>4.4264134700000008</v>
      </c>
      <c r="T7" s="74">
        <v>2.45118378</v>
      </c>
      <c r="U7" s="74">
        <v>2.3829432600000002</v>
      </c>
      <c r="V7" s="74">
        <v>5.3814539999945605</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v>0</v>
      </c>
      <c r="V8" s="74">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3.4230580000000002</v>
      </c>
      <c r="E9" s="74">
        <v>3.6758120000000001</v>
      </c>
      <c r="F9" s="74">
        <v>3.8222700000000001</v>
      </c>
      <c r="G9" s="74">
        <v>3.9906579999999998</v>
      </c>
      <c r="H9" s="74">
        <v>3.5303</v>
      </c>
      <c r="I9" s="74">
        <v>3.4744859999999997</v>
      </c>
      <c r="J9" s="74">
        <v>4.2035080000000002</v>
      </c>
      <c r="K9" s="74">
        <v>4.0920519999999998</v>
      </c>
      <c r="L9" s="74">
        <v>4.3223599999999998</v>
      </c>
      <c r="M9" s="74">
        <v>4.1168199999999997</v>
      </c>
      <c r="N9" s="74">
        <v>4.1768479999999997</v>
      </c>
      <c r="O9" s="74">
        <v>4.2222560000000007</v>
      </c>
      <c r="P9" s="74">
        <v>5.2833263200000005</v>
      </c>
      <c r="Q9" s="74">
        <v>5.1541947400000003</v>
      </c>
      <c r="R9" s="74">
        <v>4.6950535599999998</v>
      </c>
      <c r="S9" s="74">
        <v>4.2980523599999998</v>
      </c>
      <c r="T9" s="74">
        <v>5.21726958</v>
      </c>
      <c r="U9" s="74">
        <v>5.5485502699999998</v>
      </c>
      <c r="V9" s="74">
        <v>12.530415031645529</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3.2576413200000003</v>
      </c>
      <c r="E10" s="74">
        <v>3.6282760999999999</v>
      </c>
      <c r="F10" s="74">
        <v>3.61606571</v>
      </c>
      <c r="G10" s="74">
        <v>3.7428650499999998</v>
      </c>
      <c r="H10" s="74">
        <v>3.7896410999999999</v>
      </c>
      <c r="I10" s="74">
        <v>4.1944894899999996</v>
      </c>
      <c r="J10" s="74">
        <v>4.0494720800000001</v>
      </c>
      <c r="K10" s="74">
        <v>4.2455734700000001</v>
      </c>
      <c r="L10" s="74">
        <v>6.1090108299999999</v>
      </c>
      <c r="M10" s="74">
        <v>6.2370730500000002</v>
      </c>
      <c r="N10" s="74">
        <v>5.9993257499999997</v>
      </c>
      <c r="O10" s="74">
        <v>5.8492079199999996</v>
      </c>
      <c r="P10" s="74">
        <v>5.40423586</v>
      </c>
      <c r="Q10" s="74">
        <v>4.9525334499999998</v>
      </c>
      <c r="R10" s="74">
        <v>5.4220482199999998</v>
      </c>
      <c r="S10" s="74">
        <v>5.4362207500000004</v>
      </c>
      <c r="T10" s="74">
        <v>5.6663077700000004</v>
      </c>
      <c r="U10" s="74">
        <v>5.8848823700000006</v>
      </c>
      <c r="V10" s="74">
        <v>13.289961326873545</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4.8160000000000008E-3</v>
      </c>
      <c r="E11" s="74">
        <v>6.0200000000000002E-3</v>
      </c>
      <c r="F11" s="74">
        <v>4.9020000000000001E-3</v>
      </c>
      <c r="G11" s="74">
        <v>5.2460000000000007E-3</v>
      </c>
      <c r="H11" s="74">
        <v>5.5900000000000004E-3</v>
      </c>
      <c r="I11" s="74">
        <v>4.0419999999999996E-3</v>
      </c>
      <c r="J11" s="74">
        <v>4.2139999999999999E-3</v>
      </c>
      <c r="K11" s="74">
        <v>5.4180000000000001E-3</v>
      </c>
      <c r="L11" s="74">
        <v>5.6760000000000005E-3</v>
      </c>
      <c r="M11" s="74">
        <v>6.7939999999999997E-3</v>
      </c>
      <c r="N11" s="74">
        <v>6.6220000000000003E-3</v>
      </c>
      <c r="O11" s="74">
        <v>5.1600000000000005E-3</v>
      </c>
      <c r="P11" s="74">
        <v>1.49675E-3</v>
      </c>
      <c r="Q11" s="74">
        <v>5.5368500000000003E-3</v>
      </c>
      <c r="R11" s="74">
        <v>1.7226480000000002E-2</v>
      </c>
      <c r="S11" s="74">
        <v>1.8138519999999998E-2</v>
      </c>
      <c r="T11" s="74">
        <v>3.4435360000000005E-2</v>
      </c>
      <c r="U11" s="74">
        <v>5.1538270000000004E-2</v>
      </c>
      <c r="V11" s="74">
        <v>0.1163900265272366</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-0.14981200000000428</v>
      </c>
      <c r="E12" s="70">
        <v>-0.15411201000000219</v>
      </c>
      <c r="F12" s="70">
        <v>-7.2068010000002403E-2</v>
      </c>
      <c r="G12" s="70">
        <v>-0.12005600000000172</v>
      </c>
      <c r="H12" s="70">
        <v>-9.0816000000003783E-2</v>
      </c>
      <c r="I12" s="70">
        <v>-6.7767999999993833E-2</v>
      </c>
      <c r="J12" s="70">
        <v>-0.13201000000000107</v>
      </c>
      <c r="K12" s="70">
        <v>-6.0887999999998499E-2</v>
      </c>
      <c r="L12" s="70">
        <v>-0.11592800000000381</v>
      </c>
      <c r="M12" s="70">
        <v>-6.8971999999995148E-2</v>
      </c>
      <c r="N12" s="70">
        <v>-3.5689999999995337E-2</v>
      </c>
      <c r="O12" s="70">
        <v>2.8638000000000829E-2</v>
      </c>
      <c r="P12" s="70">
        <v>5.9301299999887647E-3</v>
      </c>
      <c r="Q12" s="70">
        <v>9.1076700000058963E-3</v>
      </c>
      <c r="R12" s="70">
        <v>2.6813510000010865E-2</v>
      </c>
      <c r="S12" s="70">
        <v>9.0368289999993578E-2</v>
      </c>
      <c r="T12" s="70">
        <v>9.9431299999963585E-3</v>
      </c>
      <c r="U12" s="70">
        <v>-1.1912860000002468E-2</v>
      </c>
      <c r="V12" s="70">
        <v>-2.6903077876217867E-2</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21.413127929999998</v>
      </c>
      <c r="E13" s="71">
        <v>22.202548820000001</v>
      </c>
      <c r="F13" s="71">
        <v>22.304128410000001</v>
      </c>
      <c r="G13" s="71">
        <v>23.429198799999998</v>
      </c>
      <c r="H13" s="71">
        <v>22.08207311</v>
      </c>
      <c r="I13" s="71">
        <v>22.337331989999999</v>
      </c>
      <c r="J13" s="71">
        <v>25.236626170000001</v>
      </c>
      <c r="K13" s="71">
        <v>24.894575039999999</v>
      </c>
      <c r="L13" s="71">
        <v>28.750545580000001</v>
      </c>
      <c r="M13" s="71">
        <v>29.47132496</v>
      </c>
      <c r="N13" s="71">
        <v>29.059962459999998</v>
      </c>
      <c r="O13" s="71">
        <v>30.676860059999999</v>
      </c>
      <c r="P13" s="71">
        <v>29.680653869999997</v>
      </c>
      <c r="Q13" s="71">
        <v>29.134410629999998</v>
      </c>
      <c r="R13" s="71">
        <v>30.45629044</v>
      </c>
      <c r="S13" s="71">
        <v>28.385954140000003</v>
      </c>
      <c r="T13" s="71">
        <v>33.070931659999999</v>
      </c>
      <c r="U13" s="71">
        <v>34.567471899999994</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10.2359502</v>
      </c>
      <c r="E14" s="74">
        <v>10.437724399999999</v>
      </c>
      <c r="F14" s="74">
        <v>10.3441052</v>
      </c>
      <c r="G14" s="74">
        <v>10.3667295</v>
      </c>
      <c r="H14" s="74">
        <v>9.3778582999999998</v>
      </c>
      <c r="I14" s="74">
        <v>9.5654635999999993</v>
      </c>
      <c r="J14" s="74">
        <v>11.0732693</v>
      </c>
      <c r="K14" s="74">
        <v>11.5657686</v>
      </c>
      <c r="L14" s="74">
        <v>11.854325300000001</v>
      </c>
      <c r="M14" s="74">
        <v>12.2455213</v>
      </c>
      <c r="N14" s="74">
        <v>12.0700927</v>
      </c>
      <c r="O14" s="74">
        <v>13.499964500000001</v>
      </c>
      <c r="P14" s="74">
        <v>12.73269518</v>
      </c>
      <c r="Q14" s="74">
        <v>12.571374299999999</v>
      </c>
      <c r="R14" s="74">
        <v>14.018653120000002</v>
      </c>
      <c r="S14" s="74">
        <v>11.984340959999999</v>
      </c>
      <c r="T14" s="74">
        <v>15.656713330000001</v>
      </c>
      <c r="U14" s="74">
        <v>16.72638504</v>
      </c>
      <c r="V14" s="74">
        <v>48.387643413402195</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2.82877</v>
      </c>
      <c r="E15" s="74">
        <v>3.21337268</v>
      </c>
      <c r="F15" s="74">
        <v>3.15172096</v>
      </c>
      <c r="G15" s="74">
        <v>3.9347624699999999</v>
      </c>
      <c r="H15" s="74">
        <v>3.3488043099999998</v>
      </c>
      <c r="I15" s="74">
        <v>3.5813351200000003</v>
      </c>
      <c r="J15" s="74">
        <v>3.7474775</v>
      </c>
      <c r="K15" s="74">
        <v>3.75955269</v>
      </c>
      <c r="L15" s="74">
        <v>3.4903150200000002</v>
      </c>
      <c r="M15" s="74">
        <v>3.5168047099999997</v>
      </c>
      <c r="N15" s="74">
        <v>3.7805498499999999</v>
      </c>
      <c r="O15" s="74">
        <v>4.0463293600000005</v>
      </c>
      <c r="P15" s="74">
        <v>4.0451822799999997</v>
      </c>
      <c r="Q15" s="74">
        <v>4.0769115000000005</v>
      </c>
      <c r="R15" s="74">
        <v>3.3569467199999998</v>
      </c>
      <c r="S15" s="74">
        <v>3.2201915199999998</v>
      </c>
      <c r="T15" s="74">
        <v>3.38852916</v>
      </c>
      <c r="U15" s="74">
        <v>3.2636138900000002</v>
      </c>
      <c r="V15" s="74">
        <v>9.441286014323774</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1.91604727</v>
      </c>
      <c r="E16" s="74">
        <v>1.63215569</v>
      </c>
      <c r="F16" s="74">
        <v>1.7232319899999999</v>
      </c>
      <c r="G16" s="74">
        <v>1.8476532299999999</v>
      </c>
      <c r="H16" s="74">
        <v>1.85575785</v>
      </c>
      <c r="I16" s="74">
        <v>1.67723209</v>
      </c>
      <c r="J16" s="74">
        <v>2.7153474799999997</v>
      </c>
      <c r="K16" s="74">
        <v>1.78858698</v>
      </c>
      <c r="L16" s="74">
        <v>2.8087576899999998</v>
      </c>
      <c r="M16" s="74">
        <v>2.8125000399999998</v>
      </c>
      <c r="N16" s="74">
        <v>2.4608957500000002</v>
      </c>
      <c r="O16" s="74">
        <v>2.4929739399999997</v>
      </c>
      <c r="P16" s="74">
        <v>2.5938068800000003</v>
      </c>
      <c r="Q16" s="74">
        <v>2.61579221</v>
      </c>
      <c r="R16" s="74">
        <v>2.3107694099999998</v>
      </c>
      <c r="S16" s="74">
        <v>2.6268520300000002</v>
      </c>
      <c r="T16" s="74">
        <v>2.80939958</v>
      </c>
      <c r="U16" s="74">
        <v>2.90007758</v>
      </c>
      <c r="V16" s="74">
        <v>8.3896143414526083</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3.3476360000000001</v>
      </c>
      <c r="E17" s="74">
        <v>3.4937499999999999</v>
      </c>
      <c r="F17" s="74">
        <v>3.6322959999999997</v>
      </c>
      <c r="G17" s="74">
        <v>3.7023860000000002</v>
      </c>
      <c r="H17" s="74">
        <v>3.8789111699999999</v>
      </c>
      <c r="I17" s="74">
        <v>3.94515204</v>
      </c>
      <c r="J17" s="74">
        <v>4.1733284800000003</v>
      </c>
      <c r="K17" s="74">
        <v>4.2350669300000003</v>
      </c>
      <c r="L17" s="74">
        <v>4.8096360000000002</v>
      </c>
      <c r="M17" s="74">
        <v>5.0419219999999996</v>
      </c>
      <c r="N17" s="74">
        <v>5.1477879999999994</v>
      </c>
      <c r="O17" s="74">
        <v>5.1728140000000007</v>
      </c>
      <c r="P17" s="74">
        <v>5.2955255900000004</v>
      </c>
      <c r="Q17" s="74">
        <v>5.3186545199999999</v>
      </c>
      <c r="R17" s="74">
        <v>5.8039882100000009</v>
      </c>
      <c r="S17" s="74">
        <v>5.6490536200000001</v>
      </c>
      <c r="T17" s="74">
        <v>6.10371621</v>
      </c>
      <c r="U17" s="74">
        <v>6.3399022199999999</v>
      </c>
      <c r="V17" s="74">
        <v>18.340659213785319</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v>
      </c>
      <c r="E18" s="74">
        <v>0</v>
      </c>
      <c r="F18" s="74">
        <v>0</v>
      </c>
      <c r="G18" s="74">
        <v>0</v>
      </c>
      <c r="H18" s="74">
        <v>0</v>
      </c>
      <c r="I18" s="74">
        <v>0</v>
      </c>
      <c r="J18" s="74">
        <v>0</v>
      </c>
      <c r="K18" s="74">
        <v>0</v>
      </c>
      <c r="L18" s="74">
        <v>0</v>
      </c>
      <c r="M18" s="74">
        <v>0</v>
      </c>
      <c r="N18" s="74">
        <v>0</v>
      </c>
      <c r="O18" s="74">
        <v>0</v>
      </c>
      <c r="P18" s="74">
        <v>0</v>
      </c>
      <c r="Q18" s="74">
        <v>0</v>
      </c>
      <c r="R18" s="74">
        <v>0</v>
      </c>
      <c r="S18" s="74">
        <v>0</v>
      </c>
      <c r="T18" s="74">
        <v>0</v>
      </c>
      <c r="U18" s="74">
        <v>0</v>
      </c>
      <c r="V18" s="74">
        <v>0</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3.0847244700000003</v>
      </c>
      <c r="E19" s="74">
        <v>3.4255460499999999</v>
      </c>
      <c r="F19" s="74">
        <v>3.45277426</v>
      </c>
      <c r="G19" s="74">
        <v>3.5776676000000003</v>
      </c>
      <c r="H19" s="74">
        <v>3.62074148</v>
      </c>
      <c r="I19" s="74">
        <v>3.5681491400000001</v>
      </c>
      <c r="J19" s="74">
        <v>3.5272034100000003</v>
      </c>
      <c r="K19" s="74">
        <v>3.5455998399999999</v>
      </c>
      <c r="L19" s="74">
        <v>5.7875115800000003</v>
      </c>
      <c r="M19" s="74">
        <v>5.8545769200000004</v>
      </c>
      <c r="N19" s="74">
        <v>5.6006361699999996</v>
      </c>
      <c r="O19" s="74">
        <v>5.46477827</v>
      </c>
      <c r="P19" s="74">
        <v>5.0134439300000002</v>
      </c>
      <c r="Q19" s="74">
        <v>4.5516780900000002</v>
      </c>
      <c r="R19" s="74">
        <v>4.9659329799999998</v>
      </c>
      <c r="S19" s="74">
        <v>4.9055159999999995</v>
      </c>
      <c r="T19" s="74">
        <v>5.1125733899999997</v>
      </c>
      <c r="U19" s="74">
        <v>5.3374931700000001</v>
      </c>
      <c r="V19" s="74">
        <v>15.440797017036125</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4.3295839999999997</v>
      </c>
      <c r="E20" s="71">
        <v>4.6243919999999994</v>
      </c>
      <c r="F20" s="71">
        <v>4.7499520000000004</v>
      </c>
      <c r="G20" s="71">
        <v>4.8112700000000004</v>
      </c>
      <c r="H20" s="71">
        <v>4.9154160000000005</v>
      </c>
      <c r="I20" s="71">
        <v>5.2140940000000002</v>
      </c>
      <c r="J20" s="71">
        <v>5.3480820000000007</v>
      </c>
      <c r="K20" s="71">
        <v>5.4643540000000002</v>
      </c>
      <c r="L20" s="71">
        <v>6.3640860000000004</v>
      </c>
      <c r="M20" s="71">
        <v>6.1121920000000003</v>
      </c>
      <c r="N20" s="71">
        <v>6.7592560000000006</v>
      </c>
      <c r="O20" s="71">
        <v>6.6048</v>
      </c>
      <c r="P20" s="71">
        <v>6.8180812900000003</v>
      </c>
      <c r="Q20" s="71">
        <v>6.8768418199999992</v>
      </c>
      <c r="R20" s="71">
        <v>6.91572999</v>
      </c>
      <c r="S20" s="71">
        <v>6.8412622499999998</v>
      </c>
      <c r="T20" s="71">
        <v>7.4152015699999998</v>
      </c>
      <c r="U20" s="71">
        <v>7.7135706200000005</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9.8040000000000002E-3</v>
      </c>
      <c r="E21" s="74">
        <v>1.0147999999999999E-2</v>
      </c>
      <c r="F21" s="74">
        <v>1.2986000000000001E-2</v>
      </c>
      <c r="G21" s="74">
        <v>1.2986000000000001E-2</v>
      </c>
      <c r="H21" s="74">
        <v>2.7692000000000001E-2</v>
      </c>
      <c r="I21" s="74">
        <v>0.14611399999999999</v>
      </c>
      <c r="J21" s="74">
        <v>0.11343399999999999</v>
      </c>
      <c r="K21" s="74">
        <v>0.13209599999999999</v>
      </c>
      <c r="L21" s="74">
        <v>0.10199599999999999</v>
      </c>
      <c r="M21" s="74">
        <v>0.175784</v>
      </c>
      <c r="N21" s="74">
        <v>0.30401</v>
      </c>
      <c r="O21" s="74">
        <v>0.35053600000000001</v>
      </c>
      <c r="P21" s="74">
        <v>0.19039067000000001</v>
      </c>
      <c r="Q21" s="74">
        <v>0.20132746000000001</v>
      </c>
      <c r="R21" s="74">
        <v>0.23431568999999999</v>
      </c>
      <c r="S21" s="74">
        <v>0.22592199999999998</v>
      </c>
      <c r="T21" s="74">
        <v>0.23913966</v>
      </c>
      <c r="U21" s="74">
        <v>0.23886872000000001</v>
      </c>
      <c r="V21" s="74">
        <v>3.0967334295307194</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0.63631399999999994</v>
      </c>
      <c r="E22" s="74">
        <v>0.63442200000000004</v>
      </c>
      <c r="F22" s="74">
        <v>0.56493399999999994</v>
      </c>
      <c r="G22" s="74">
        <v>0.49579000000000001</v>
      </c>
      <c r="H22" s="74">
        <v>0.94101199999999996</v>
      </c>
      <c r="I22" s="74">
        <v>1.02942</v>
      </c>
      <c r="J22" s="74">
        <v>0.65721200000000002</v>
      </c>
      <c r="K22" s="74">
        <v>0.77348400000000006</v>
      </c>
      <c r="L22" s="74">
        <v>1.3208740000000001</v>
      </c>
      <c r="M22" s="74">
        <v>1.2248119999999998</v>
      </c>
      <c r="N22" s="74">
        <v>1.54413</v>
      </c>
      <c r="O22" s="74">
        <v>1.367056</v>
      </c>
      <c r="P22" s="74">
        <v>0.94640152999999994</v>
      </c>
      <c r="Q22" s="74">
        <v>0.99948873000000005</v>
      </c>
      <c r="R22" s="74">
        <v>1.1321869</v>
      </c>
      <c r="S22" s="74">
        <v>1.3062539999999998</v>
      </c>
      <c r="T22" s="74">
        <v>1.3249131999999999</v>
      </c>
      <c r="U22" s="74">
        <v>1.3654627399999999</v>
      </c>
      <c r="V22" s="74">
        <v>17.70208386320575</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0.21233399999999999</v>
      </c>
      <c r="E23" s="74">
        <v>0.25241000000000002</v>
      </c>
      <c r="F23" s="74">
        <v>0.29910799999999998</v>
      </c>
      <c r="G23" s="74">
        <v>0.26040800000000003</v>
      </c>
      <c r="H23" s="74">
        <v>0.36429600000000001</v>
      </c>
      <c r="I23" s="74">
        <v>0.35217000000000004</v>
      </c>
      <c r="J23" s="74">
        <v>0.1978</v>
      </c>
      <c r="K23" s="74">
        <v>0.293346</v>
      </c>
      <c r="L23" s="74">
        <v>0.52305200000000007</v>
      </c>
      <c r="M23" s="74">
        <v>0.47214</v>
      </c>
      <c r="N23" s="74">
        <v>0.60974000000000006</v>
      </c>
      <c r="O23" s="74">
        <v>0.53405999999999998</v>
      </c>
      <c r="P23" s="74">
        <v>0.27366437999999998</v>
      </c>
      <c r="Q23" s="74">
        <v>0.39091059</v>
      </c>
      <c r="R23" s="74">
        <v>0.70196123999999993</v>
      </c>
      <c r="S23" s="74">
        <v>0.80816281000000001</v>
      </c>
      <c r="T23" s="74">
        <v>0.40669450999999995</v>
      </c>
      <c r="U23" s="74">
        <v>0.31862799999999997</v>
      </c>
      <c r="V23" s="74">
        <v>4.1307458723959929</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3.4230580000000002</v>
      </c>
      <c r="E25" s="74">
        <v>3.6758120000000001</v>
      </c>
      <c r="F25" s="74">
        <v>3.8222700000000001</v>
      </c>
      <c r="G25" s="74">
        <v>3.9906579999999998</v>
      </c>
      <c r="H25" s="74">
        <v>3.5303</v>
      </c>
      <c r="I25" s="74">
        <v>3.4744859999999997</v>
      </c>
      <c r="J25" s="74">
        <v>4.2035080000000002</v>
      </c>
      <c r="K25" s="74">
        <v>4.0920519999999998</v>
      </c>
      <c r="L25" s="74">
        <v>4.3223599999999998</v>
      </c>
      <c r="M25" s="74">
        <v>4.1168199999999997</v>
      </c>
      <c r="N25" s="74">
        <v>4.1768479999999997</v>
      </c>
      <c r="O25" s="74">
        <v>4.2222560000000007</v>
      </c>
      <c r="P25" s="74">
        <v>5.2833263200000005</v>
      </c>
      <c r="Q25" s="74">
        <v>5.1541947400000003</v>
      </c>
      <c r="R25" s="74">
        <v>4.6950535599999998</v>
      </c>
      <c r="S25" s="74">
        <v>4.2980523599999998</v>
      </c>
      <c r="T25" s="74">
        <v>5.21726958</v>
      </c>
      <c r="U25" s="74">
        <v>5.5485502699999998</v>
      </c>
      <c r="V25" s="74">
        <v>71.932319587682727</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4.3258000000000005E-2</v>
      </c>
      <c r="E26" s="74">
        <v>4.5579999999999996E-2</v>
      </c>
      <c r="F26" s="74">
        <v>4.5752000000000001E-2</v>
      </c>
      <c r="G26" s="74">
        <v>4.6182000000000001E-2</v>
      </c>
      <c r="H26" s="74">
        <v>4.6526000000000005E-2</v>
      </c>
      <c r="I26" s="74">
        <v>0.20786199999999999</v>
      </c>
      <c r="J26" s="74">
        <v>0.17191399999999998</v>
      </c>
      <c r="K26" s="74">
        <v>0.167958</v>
      </c>
      <c r="L26" s="74">
        <v>9.0128E-2</v>
      </c>
      <c r="M26" s="74">
        <v>0.115842</v>
      </c>
      <c r="N26" s="74">
        <v>0.11790600000000001</v>
      </c>
      <c r="O26" s="74">
        <v>0.12573200000000001</v>
      </c>
      <c r="P26" s="74">
        <v>0.12280164</v>
      </c>
      <c r="Q26" s="74">
        <v>0.12538343999999998</v>
      </c>
      <c r="R26" s="74">
        <v>0.13498611999999999</v>
      </c>
      <c r="S26" s="74">
        <v>0.18473256000000002</v>
      </c>
      <c r="T26" s="74">
        <v>0.19274924999999998</v>
      </c>
      <c r="U26" s="74">
        <v>0.19052263</v>
      </c>
      <c r="V26" s="74">
        <v>2.4699667558109422</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4.2140000000000007E-3</v>
      </c>
      <c r="E27" s="74">
        <v>5.4180000000000001E-3</v>
      </c>
      <c r="F27" s="74">
        <v>4.3E-3</v>
      </c>
      <c r="G27" s="74">
        <v>4.6440000000000006E-3</v>
      </c>
      <c r="H27" s="74">
        <v>4.9880000000000002E-3</v>
      </c>
      <c r="I27" s="74">
        <v>3.3540000000000002E-3</v>
      </c>
      <c r="J27" s="74">
        <v>3.5259999999999996E-3</v>
      </c>
      <c r="K27" s="74">
        <v>4.7300000000000007E-3</v>
      </c>
      <c r="L27" s="74">
        <v>4.9880000000000002E-3</v>
      </c>
      <c r="M27" s="74">
        <v>6.0199999999999993E-3</v>
      </c>
      <c r="N27" s="74">
        <v>5.8479999999999999E-3</v>
      </c>
      <c r="O27" s="74">
        <v>4.3860000000000001E-3</v>
      </c>
      <c r="P27" s="74">
        <v>2.6411000000000002E-4</v>
      </c>
      <c r="Q27" s="74">
        <v>3.7355800000000001E-3</v>
      </c>
      <c r="R27" s="74">
        <v>5.4458599999999994E-3</v>
      </c>
      <c r="S27" s="74">
        <v>8.7005999999999997E-4</v>
      </c>
      <c r="T27" s="74">
        <v>5.1999400000000001E-3</v>
      </c>
      <c r="U27" s="74">
        <v>6.04968E-3</v>
      </c>
      <c r="V27" s="74">
        <v>7.8429047947187913E-2</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6.02E-4</v>
      </c>
      <c r="E28" s="74">
        <v>6.02E-4</v>
      </c>
      <c r="F28" s="74">
        <v>6.02E-4</v>
      </c>
      <c r="G28" s="74">
        <v>6.02E-4</v>
      </c>
      <c r="H28" s="74">
        <v>6.02E-4</v>
      </c>
      <c r="I28" s="74">
        <v>6.8799999999999992E-4</v>
      </c>
      <c r="J28" s="74">
        <v>6.8799999999999992E-4</v>
      </c>
      <c r="K28" s="74">
        <v>6.8799999999999992E-4</v>
      </c>
      <c r="L28" s="74">
        <v>6.8799999999999992E-4</v>
      </c>
      <c r="M28" s="74">
        <v>7.7400000000000006E-4</v>
      </c>
      <c r="N28" s="74">
        <v>7.7400000000000006E-4</v>
      </c>
      <c r="O28" s="74">
        <v>7.7400000000000006E-4</v>
      </c>
      <c r="P28" s="74">
        <v>1.2326399999999999E-3</v>
      </c>
      <c r="Q28" s="74">
        <v>1.80127E-3</v>
      </c>
      <c r="R28" s="74">
        <v>1.178062E-2</v>
      </c>
      <c r="S28" s="74">
        <v>1.7268459999999999E-2</v>
      </c>
      <c r="T28" s="74">
        <v>2.9235420000000002E-2</v>
      </c>
      <c r="U28" s="74">
        <v>4.5488590000000002E-2</v>
      </c>
      <c r="V28" s="74">
        <v>0.58972157306832307</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[1]Colombia!C29</f>
        <v>Otras renovables</v>
      </c>
      <c r="D29" s="74">
        <v>0</v>
      </c>
      <c r="E29" s="74">
        <v>0</v>
      </c>
      <c r="F29" s="74">
        <v>8.8817841970012523E-16</v>
      </c>
      <c r="G29" s="74">
        <v>8.8817841970012523E-16</v>
      </c>
      <c r="H29" s="74">
        <v>8.8817841970012523E-16</v>
      </c>
      <c r="I29" s="74">
        <v>8.8817841970012523E-16</v>
      </c>
      <c r="J29" s="74">
        <v>0</v>
      </c>
      <c r="K29" s="74">
        <v>0</v>
      </c>
      <c r="L29" s="74">
        <v>0</v>
      </c>
      <c r="M29" s="74">
        <v>8.8817841970012523E-16</v>
      </c>
      <c r="N29" s="74">
        <v>1.7763568394002505E-15</v>
      </c>
      <c r="O29" s="74">
        <v>-8.8817841970012523E-16</v>
      </c>
      <c r="P29" s="74">
        <v>8.8817841970012523E-16</v>
      </c>
      <c r="Q29" s="74">
        <v>9.9999990510468706E-9</v>
      </c>
      <c r="R29" s="74">
        <v>8.8817841970012523E-16</v>
      </c>
      <c r="S29" s="74">
        <v>8.8817841970012523E-16</v>
      </c>
      <c r="T29" s="74">
        <v>9.9999999392252903E-9</v>
      </c>
      <c r="U29" s="74">
        <v>-9.9999990510468706E-9</v>
      </c>
      <c r="V29" s="74">
        <v>-1.2964163477182078E-7</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21.413127929999998</v>
      </c>
      <c r="E30" s="71">
        <v>22.202548820000001</v>
      </c>
      <c r="F30" s="71">
        <v>22.304128410000001</v>
      </c>
      <c r="G30" s="71">
        <v>23.429198799999998</v>
      </c>
      <c r="H30" s="71">
        <v>22.08207311</v>
      </c>
      <c r="I30" s="71">
        <v>22.337331989999999</v>
      </c>
      <c r="J30" s="71">
        <v>25.236626170000001</v>
      </c>
      <c r="K30" s="71">
        <v>24.894575039999999</v>
      </c>
      <c r="L30" s="71">
        <v>28.750545580000001</v>
      </c>
      <c r="M30" s="71">
        <v>29.47132496</v>
      </c>
      <c r="N30" s="71">
        <v>29.059962459999998</v>
      </c>
      <c r="O30" s="71">
        <v>30.676860059999999</v>
      </c>
      <c r="P30" s="71">
        <v>29.680653869999997</v>
      </c>
      <c r="Q30" s="71">
        <v>29.134410629999998</v>
      </c>
      <c r="R30" s="71">
        <v>30.45629044</v>
      </c>
      <c r="S30" s="71">
        <v>28.385954140000003</v>
      </c>
      <c r="T30" s="71">
        <v>33.070931659999999</v>
      </c>
      <c r="U30" s="71">
        <v>34.567471899999994</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[1]Colombia!C31</f>
        <v>Industria</v>
      </c>
      <c r="D31" s="74">
        <v>6.2006652100000004</v>
      </c>
      <c r="E31" s="74">
        <v>5.8659974199999994</v>
      </c>
      <c r="F31" s="74">
        <v>6.1319251499999998</v>
      </c>
      <c r="G31" s="74">
        <v>6.8563086000000002</v>
      </c>
      <c r="H31" s="74">
        <v>6.0344925400000005</v>
      </c>
      <c r="I31" s="74">
        <v>6.1113433000000006</v>
      </c>
      <c r="J31" s="74">
        <v>7.1041015200000004</v>
      </c>
      <c r="K31" s="74">
        <v>6.0798671000000004</v>
      </c>
      <c r="L31" s="74">
        <v>7.6501952400000004</v>
      </c>
      <c r="M31" s="74">
        <v>7.6709499900000004</v>
      </c>
      <c r="N31" s="74">
        <v>7.21819057</v>
      </c>
      <c r="O31" s="74">
        <v>7.52470865</v>
      </c>
      <c r="P31" s="74">
        <v>7.9010609800000005</v>
      </c>
      <c r="Q31" s="74">
        <v>7.5747957299999999</v>
      </c>
      <c r="R31" s="74">
        <v>7.7432724099999994</v>
      </c>
      <c r="S31" s="74">
        <v>7.2876672200000003</v>
      </c>
      <c r="T31" s="74">
        <v>8.0630328300000009</v>
      </c>
      <c r="U31" s="74">
        <v>8.2866024300000003</v>
      </c>
      <c r="V31" s="74">
        <v>23.972254765903205</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6.7918816</v>
      </c>
      <c r="E32" s="74">
        <v>7.2383538200000004</v>
      </c>
      <c r="F32" s="74">
        <v>7.34287913</v>
      </c>
      <c r="G32" s="74">
        <v>7.5693501599999999</v>
      </c>
      <c r="H32" s="74">
        <v>7.0228874900000005</v>
      </c>
      <c r="I32" s="74">
        <v>7.2980105899999996</v>
      </c>
      <c r="J32" s="74">
        <v>8.7978602600000002</v>
      </c>
      <c r="K32" s="74">
        <v>9.2908564899999995</v>
      </c>
      <c r="L32" s="74">
        <v>8.9312180800000007</v>
      </c>
      <c r="M32" s="74">
        <v>9.2986892100000009</v>
      </c>
      <c r="N32" s="74">
        <v>10.022534050000001</v>
      </c>
      <c r="O32" s="74">
        <v>10.4228688</v>
      </c>
      <c r="P32" s="74">
        <v>10.381017400000001</v>
      </c>
      <c r="Q32" s="74">
        <v>10.67004614</v>
      </c>
      <c r="R32" s="74">
        <v>11.196660490000001</v>
      </c>
      <c r="S32" s="74">
        <v>9.6698898100000008</v>
      </c>
      <c r="T32" s="74">
        <v>12.442717010000001</v>
      </c>
      <c r="U32" s="74">
        <v>13.53579506</v>
      </c>
      <c r="V32" s="74">
        <v>39.157607762458326</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5.3736181699999994</v>
      </c>
      <c r="E33" s="74">
        <v>6.1373797200000002</v>
      </c>
      <c r="F33" s="74">
        <v>6.2101156599999996</v>
      </c>
      <c r="G33" s="74">
        <v>6.2671123100000008</v>
      </c>
      <c r="H33" s="74">
        <v>6.2609328599999996</v>
      </c>
      <c r="I33" s="74">
        <v>6.3668549499999996</v>
      </c>
      <c r="J33" s="74">
        <v>6.5153519699999993</v>
      </c>
      <c r="K33" s="74">
        <v>6.6486389799999994</v>
      </c>
      <c r="L33" s="74">
        <v>8.3276678300000011</v>
      </c>
      <c r="M33" s="74">
        <v>8.4727745900000002</v>
      </c>
      <c r="N33" s="74">
        <v>8.2039532600000005</v>
      </c>
      <c r="O33" s="74">
        <v>8.2240042599999992</v>
      </c>
      <c r="P33" s="74">
        <v>8.0477255500000009</v>
      </c>
      <c r="Q33" s="74">
        <v>8.0893789099999989</v>
      </c>
      <c r="R33" s="74">
        <v>8.1547850000000004</v>
      </c>
      <c r="S33" s="74">
        <v>8.7497416000000019</v>
      </c>
      <c r="T33" s="74">
        <v>8.9985029100000009</v>
      </c>
      <c r="U33" s="74">
        <v>9.2073402700000013</v>
      </c>
      <c r="V33" s="74">
        <v>26.635850885004999</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10.2359502</v>
      </c>
      <c r="E34" s="71">
        <v>10.437724399999999</v>
      </c>
      <c r="F34" s="71">
        <v>10.3441052</v>
      </c>
      <c r="G34" s="71">
        <v>10.3667295</v>
      </c>
      <c r="H34" s="71">
        <v>9.3778582999999998</v>
      </c>
      <c r="I34" s="71">
        <v>9.5654635999999993</v>
      </c>
      <c r="J34" s="71">
        <v>11.0732693</v>
      </c>
      <c r="K34" s="71">
        <v>11.5657686</v>
      </c>
      <c r="L34" s="71">
        <v>11.854325300000001</v>
      </c>
      <c r="M34" s="71">
        <v>12.2455213</v>
      </c>
      <c r="N34" s="71">
        <v>12.0700927</v>
      </c>
      <c r="O34" s="71">
        <v>13.499964500000001</v>
      </c>
      <c r="P34" s="71">
        <v>12.73269518</v>
      </c>
      <c r="Q34" s="71">
        <v>12.571374299999999</v>
      </c>
      <c r="R34" s="71">
        <v>14.018653120000002</v>
      </c>
      <c r="S34" s="71">
        <v>11.984340959999999</v>
      </c>
      <c r="T34" s="71">
        <v>15.656713330000001</v>
      </c>
      <c r="U34" s="71">
        <v>16.72638504</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0.82322649999999997</v>
      </c>
      <c r="E35" s="74">
        <v>0.78487240000000003</v>
      </c>
      <c r="F35" s="74">
        <v>0.80443280000000006</v>
      </c>
      <c r="G35" s="74">
        <v>0.79015000000000002</v>
      </c>
      <c r="H35" s="74">
        <v>0.38170700000000002</v>
      </c>
      <c r="I35" s="74">
        <v>0.61146239999999996</v>
      </c>
      <c r="J35" s="74">
        <v>0.32116489999999998</v>
      </c>
      <c r="K35" s="74">
        <v>0.40863920000000004</v>
      </c>
      <c r="L35" s="74">
        <v>0.54190110000000002</v>
      </c>
      <c r="M35" s="74">
        <v>0.48815170000000002</v>
      </c>
      <c r="N35" s="74">
        <v>0.47803519999999999</v>
      </c>
      <c r="O35" s="74">
        <v>0.46797430000000001</v>
      </c>
      <c r="P35" s="74">
        <v>0.56667515000000002</v>
      </c>
      <c r="Q35" s="74">
        <v>0.68832008</v>
      </c>
      <c r="R35" s="74">
        <v>0.66200941000000002</v>
      </c>
      <c r="S35" s="74">
        <v>0.62307054000000006</v>
      </c>
      <c r="T35" s="74">
        <v>0.73007428000000008</v>
      </c>
      <c r="U35" s="74">
        <v>0.77181172000000009</v>
      </c>
      <c r="V35" s="74">
        <v>4.6143366791704565</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6.5351292000000001</v>
      </c>
      <c r="E36" s="74">
        <v>6.7229701999999998</v>
      </c>
      <c r="F36" s="74">
        <v>6.8768540000000007</v>
      </c>
      <c r="G36" s="74">
        <v>6.7916503000000006</v>
      </c>
      <c r="H36" s="74">
        <v>6.2302276000000001</v>
      </c>
      <c r="I36" s="74">
        <v>6.3446719999999992</v>
      </c>
      <c r="J36" s="74">
        <v>7.8054093999999994</v>
      </c>
      <c r="K36" s="74">
        <v>8.2560377000000003</v>
      </c>
      <c r="L36" s="74">
        <v>7.6635299000000003</v>
      </c>
      <c r="M36" s="74">
        <v>7.9802868</v>
      </c>
      <c r="N36" s="74">
        <v>8.7022034000000001</v>
      </c>
      <c r="O36" s="74">
        <v>9.211139300000001</v>
      </c>
      <c r="P36" s="74">
        <v>9.2751224800000003</v>
      </c>
      <c r="Q36" s="74">
        <v>9.4793476999999999</v>
      </c>
      <c r="R36" s="74">
        <v>10.00341253</v>
      </c>
      <c r="S36" s="74">
        <v>8.6505872400000001</v>
      </c>
      <c r="T36" s="74">
        <v>11.25883808</v>
      </c>
      <c r="U36" s="74">
        <v>12.33896285</v>
      </c>
      <c r="V36" s="74">
        <v>73.769453593781435</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0.77778919999999996</v>
      </c>
      <c r="E37" s="74">
        <v>0.78719970000000006</v>
      </c>
      <c r="F37" s="74">
        <v>0.78279169999999998</v>
      </c>
      <c r="G37" s="74">
        <v>0.79926300000000006</v>
      </c>
      <c r="H37" s="74">
        <v>0.7352112999999999</v>
      </c>
      <c r="I37" s="74">
        <v>0.7511374999999999</v>
      </c>
      <c r="J37" s="74">
        <v>0.76330690000000001</v>
      </c>
      <c r="K37" s="74">
        <v>0.66119769999999989</v>
      </c>
      <c r="L37" s="74">
        <v>0.49323980000000001</v>
      </c>
      <c r="M37" s="74">
        <v>0.53078040000000004</v>
      </c>
      <c r="N37" s="74">
        <v>0.5201233999999999</v>
      </c>
      <c r="O37" s="74">
        <v>0.51438259999999991</v>
      </c>
      <c r="P37" s="74">
        <v>0.42932955</v>
      </c>
      <c r="Q37" s="74">
        <v>0.54073278000000002</v>
      </c>
      <c r="R37" s="74">
        <v>0.48850707999999998</v>
      </c>
      <c r="S37" s="74">
        <v>0.51066506</v>
      </c>
      <c r="T37" s="74">
        <v>0.61255976999999995</v>
      </c>
      <c r="U37" s="74">
        <v>0.60028358999999998</v>
      </c>
      <c r="V37" s="74">
        <v>3.5888423503611988</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2.82877</v>
      </c>
      <c r="E38" s="71">
        <v>3.21337268</v>
      </c>
      <c r="F38" s="71">
        <v>3.15172096</v>
      </c>
      <c r="G38" s="71">
        <v>3.9347624699999999</v>
      </c>
      <c r="H38" s="71">
        <v>3.3488043099999998</v>
      </c>
      <c r="I38" s="71">
        <v>3.5813351200000003</v>
      </c>
      <c r="J38" s="71">
        <v>3.7474775</v>
      </c>
      <c r="K38" s="71">
        <v>3.75955269</v>
      </c>
      <c r="L38" s="71">
        <v>3.4903150200000002</v>
      </c>
      <c r="M38" s="71">
        <v>3.5168047099999997</v>
      </c>
      <c r="N38" s="71">
        <v>3.7805498499999999</v>
      </c>
      <c r="O38" s="71">
        <v>4.0463293600000005</v>
      </c>
      <c r="P38" s="71">
        <v>4.0451822799999997</v>
      </c>
      <c r="Q38" s="71">
        <v>4.0769115000000005</v>
      </c>
      <c r="R38" s="71">
        <v>3.3569467199999998</v>
      </c>
      <c r="S38" s="71">
        <v>3.2201915199999998</v>
      </c>
      <c r="T38" s="71">
        <v>3.38852916</v>
      </c>
      <c r="U38" s="71">
        <v>3.2636138900000002</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1.6988011300000001</v>
      </c>
      <c r="E39" s="74">
        <v>1.6143610799999999</v>
      </c>
      <c r="F39" s="74">
        <v>1.6142861399999999</v>
      </c>
      <c r="G39" s="74">
        <v>2.21387622</v>
      </c>
      <c r="H39" s="74">
        <v>1.7396517200000001</v>
      </c>
      <c r="I39" s="74">
        <v>1.93458266</v>
      </c>
      <c r="J39" s="74">
        <v>2.0315333899999999</v>
      </c>
      <c r="K39" s="74">
        <v>1.97130812</v>
      </c>
      <c r="L39" s="74">
        <v>1.38399001</v>
      </c>
      <c r="M39" s="74">
        <v>1.2377413899999998</v>
      </c>
      <c r="N39" s="74">
        <v>1.0992467699999999</v>
      </c>
      <c r="O39" s="74">
        <v>1.4483403100000001</v>
      </c>
      <c r="P39" s="74">
        <v>1.4461492599999999</v>
      </c>
      <c r="Q39" s="74">
        <v>1.4256182899999998</v>
      </c>
      <c r="R39" s="74">
        <v>1.2999296999999999</v>
      </c>
      <c r="S39" s="74">
        <v>1.2087443900000001</v>
      </c>
      <c r="T39" s="74">
        <v>1.2855688399999998</v>
      </c>
      <c r="U39" s="74">
        <v>1.2381774299999999</v>
      </c>
      <c r="V39" s="74">
        <v>37.938845455765595</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0.23828530000000001</v>
      </c>
      <c r="E40" s="74">
        <v>0.38438191999999999</v>
      </c>
      <c r="F40" s="74">
        <v>0.32286153000000001</v>
      </c>
      <c r="G40" s="74">
        <v>0.56781766</v>
      </c>
      <c r="H40" s="74">
        <v>0.52225449000000002</v>
      </c>
      <c r="I40" s="74">
        <v>0.55325999000000003</v>
      </c>
      <c r="J40" s="74">
        <v>0.47914456</v>
      </c>
      <c r="K40" s="74">
        <v>0.49123629000000002</v>
      </c>
      <c r="L40" s="74">
        <v>0.61400088000000008</v>
      </c>
      <c r="M40" s="74">
        <v>0.64022811000000002</v>
      </c>
      <c r="N40" s="74">
        <v>0.63346315000000009</v>
      </c>
      <c r="O40" s="74">
        <v>0.52995399999999993</v>
      </c>
      <c r="P40" s="74">
        <v>0.44821507999999999</v>
      </c>
      <c r="Q40" s="74">
        <v>0.41766987</v>
      </c>
      <c r="R40" s="74">
        <v>0.40042412999999999</v>
      </c>
      <c r="S40" s="74">
        <v>0.33013754000000001</v>
      </c>
      <c r="T40" s="74">
        <v>0.40401341000000002</v>
      </c>
      <c r="U40" s="74">
        <v>0.38911979000000002</v>
      </c>
      <c r="V40" s="74">
        <v>11.92297260384561</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0.89168356999999998</v>
      </c>
      <c r="E41" s="74">
        <v>1.21462968</v>
      </c>
      <c r="F41" s="74">
        <v>1.2145732900000001</v>
      </c>
      <c r="G41" s="74">
        <v>1.1530685899999999</v>
      </c>
      <c r="H41" s="74">
        <v>1.0868981000000002</v>
      </c>
      <c r="I41" s="74">
        <v>1.0934924799999999</v>
      </c>
      <c r="J41" s="74">
        <v>1.2367995599999999</v>
      </c>
      <c r="K41" s="74">
        <v>1.29700828</v>
      </c>
      <c r="L41" s="74">
        <v>1.2957105900000001</v>
      </c>
      <c r="M41" s="74">
        <v>1.33834805</v>
      </c>
      <c r="N41" s="74">
        <v>1.2797172299999999</v>
      </c>
      <c r="O41" s="74">
        <v>1.3384589499999999</v>
      </c>
      <c r="P41" s="74">
        <v>1.4038271600000001</v>
      </c>
      <c r="Q41" s="74">
        <v>1.45406959</v>
      </c>
      <c r="R41" s="74">
        <v>1.5104748299999999</v>
      </c>
      <c r="S41" s="74">
        <v>1.5554808800000002</v>
      </c>
      <c r="T41" s="74">
        <v>1.56092652</v>
      </c>
      <c r="U41" s="74">
        <v>1.5033842799999999</v>
      </c>
      <c r="V41" s="74">
        <v>46.065016594227075</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10.117899999999999</v>
      </c>
      <c r="E42" s="71">
        <v>10.328749999999999</v>
      </c>
      <c r="F42" s="71">
        <v>10.23513</v>
      </c>
      <c r="G42" s="71">
        <v>10.257760000000001</v>
      </c>
      <c r="H42" s="71">
        <v>9.2648500000000009</v>
      </c>
      <c r="I42" s="71">
        <v>9.2304760000000012</v>
      </c>
      <c r="J42" s="71">
        <v>11.073270000000001</v>
      </c>
      <c r="K42" s="71">
        <v>11.565770000000001</v>
      </c>
      <c r="L42" s="71">
        <v>11.840200000000001</v>
      </c>
      <c r="M42" s="71">
        <v>12.235430000000001</v>
      </c>
      <c r="N42" s="71">
        <v>12.06101</v>
      </c>
      <c r="O42" s="71">
        <v>13.490879999999999</v>
      </c>
      <c r="P42" s="71">
        <v>12.723180000000001</v>
      </c>
      <c r="Q42" s="71">
        <v>12.56132</v>
      </c>
      <c r="R42" s="71">
        <v>14.008030000000002</v>
      </c>
      <c r="S42" s="71">
        <v>11.98434</v>
      </c>
      <c r="T42" s="71">
        <v>15.656709999999999</v>
      </c>
      <c r="U42" s="71">
        <v>16.726389999999999</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3.7819039999999999</v>
      </c>
      <c r="E43" s="74">
        <v>3.5425430000000002</v>
      </c>
      <c r="F43" s="74">
        <v>3.1096120000000003</v>
      </c>
      <c r="G43" s="74">
        <v>3.4166180000000002</v>
      </c>
      <c r="H43" s="74">
        <v>2.609035</v>
      </c>
      <c r="I43" s="74">
        <v>2.7245529999999998</v>
      </c>
      <c r="J43" s="74">
        <v>3.2802860000000003</v>
      </c>
      <c r="K43" s="74">
        <v>3.4447170000000003</v>
      </c>
      <c r="L43" s="74">
        <v>3.5956190000000001</v>
      </c>
      <c r="M43" s="74">
        <v>3.8370610000000003</v>
      </c>
      <c r="N43" s="74">
        <v>4.3438819999999998</v>
      </c>
      <c r="O43" s="74">
        <v>4.8548660000000003</v>
      </c>
      <c r="P43" s="74">
        <v>4.9499489999999993</v>
      </c>
      <c r="Q43" s="74">
        <v>5.0260299999999996</v>
      </c>
      <c r="R43" s="74">
        <v>5.42347</v>
      </c>
      <c r="S43" s="74">
        <v>4.7026300000000001</v>
      </c>
      <c r="T43" s="74">
        <v>6.1471559999999998</v>
      </c>
      <c r="U43" s="74">
        <v>6.9115690000000001</v>
      </c>
      <c r="V43" s="74">
        <v>41.321343099138552</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3.7216429999999998</v>
      </c>
      <c r="E44" s="74">
        <v>4.1684460000000003</v>
      </c>
      <c r="F44" s="74">
        <v>4.7871750000000004</v>
      </c>
      <c r="G44" s="74">
        <v>4.484502</v>
      </c>
      <c r="H44" s="74">
        <v>4.5699509999999997</v>
      </c>
      <c r="I44" s="74">
        <v>4.5709799999999996</v>
      </c>
      <c r="J44" s="74">
        <v>5.7188729999999994</v>
      </c>
      <c r="K44" s="74">
        <v>6.0802269999999998</v>
      </c>
      <c r="L44" s="74">
        <v>6.3859889999999995</v>
      </c>
      <c r="M44" s="74">
        <v>6.5445320000000002</v>
      </c>
      <c r="N44" s="74">
        <v>6.0936110000000001</v>
      </c>
      <c r="O44" s="74">
        <v>6.0565490000000004</v>
      </c>
      <c r="P44" s="74">
        <v>5.3985919999999998</v>
      </c>
      <c r="Q44" s="74">
        <v>5.874924</v>
      </c>
      <c r="R44" s="74">
        <v>5.9205909999999999</v>
      </c>
      <c r="S44" s="74">
        <v>5.2240219999999997</v>
      </c>
      <c r="T44" s="74">
        <v>6.6859099999999998</v>
      </c>
      <c r="U44" s="74">
        <v>7.1005479999999999</v>
      </c>
      <c r="V44" s="74">
        <v>42.451168482858527</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9.1670100000000004E-2</v>
      </c>
      <c r="E45" s="74">
        <v>8.2798800000000006E-2</v>
      </c>
      <c r="F45" s="74">
        <v>8.2798800000000006E-2</v>
      </c>
      <c r="G45" s="74">
        <v>3.3513800000000003E-2</v>
      </c>
      <c r="H45" s="74">
        <v>2.3656800000000002E-2</v>
      </c>
      <c r="I45" s="74">
        <v>5.0270699999999995E-2</v>
      </c>
      <c r="J45" s="74">
        <v>2.6613899999999999E-2</v>
      </c>
      <c r="K45" s="74">
        <v>9.8569999999999991E-2</v>
      </c>
      <c r="L45" s="74">
        <v>0.1163126</v>
      </c>
      <c r="M45" s="74">
        <v>1.1828400000000001E-2</v>
      </c>
      <c r="N45" s="74">
        <v>2.8585300000000001E-2</v>
      </c>
      <c r="O45" s="74">
        <v>9.0684399999999998E-2</v>
      </c>
      <c r="P45" s="74">
        <v>0.17804110000000001</v>
      </c>
      <c r="Q45" s="74">
        <v>0.19369600000000001</v>
      </c>
      <c r="R45" s="74">
        <v>1.372489E-2</v>
      </c>
      <c r="S45" s="74">
        <v>0.1374273</v>
      </c>
      <c r="T45" s="74">
        <v>0.1516875</v>
      </c>
      <c r="U45" s="74">
        <v>4.6507469999999995E-2</v>
      </c>
      <c r="V45" s="74">
        <v>0.2780484611443354</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v>
      </c>
      <c r="E46" s="74">
        <v>0</v>
      </c>
      <c r="F46" s="74">
        <v>0</v>
      </c>
      <c r="G46" s="74">
        <v>0</v>
      </c>
      <c r="H46" s="74">
        <v>0</v>
      </c>
      <c r="I46" s="74">
        <v>0</v>
      </c>
      <c r="J46" s="74">
        <v>0</v>
      </c>
      <c r="K46" s="74">
        <v>0</v>
      </c>
      <c r="L46" s="74">
        <v>0</v>
      </c>
      <c r="M46" s="74">
        <v>0</v>
      </c>
      <c r="N46" s="74">
        <v>0</v>
      </c>
      <c r="O46" s="74">
        <v>0</v>
      </c>
      <c r="P46" s="74">
        <v>0</v>
      </c>
      <c r="Q46" s="74">
        <v>0</v>
      </c>
      <c r="R46" s="74">
        <v>0</v>
      </c>
      <c r="S46" s="74">
        <v>0</v>
      </c>
      <c r="T46" s="74">
        <v>0</v>
      </c>
      <c r="U46" s="74">
        <v>0</v>
      </c>
      <c r="V46" s="74">
        <v>0</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0.70968799999999999</v>
      </c>
      <c r="E47" s="74">
        <v>0.71409599999999995</v>
      </c>
      <c r="F47" s="74">
        <v>0.70968799999999999</v>
      </c>
      <c r="G47" s="74">
        <v>0.70968799999999999</v>
      </c>
      <c r="H47" s="74">
        <v>0.67552599999999996</v>
      </c>
      <c r="I47" s="74">
        <v>0.67222000000000004</v>
      </c>
      <c r="J47" s="74">
        <v>0.67883199999999999</v>
      </c>
      <c r="K47" s="74">
        <v>0.57524399999999998</v>
      </c>
      <c r="L47" s="74">
        <v>0.52895999999999999</v>
      </c>
      <c r="M47" s="74">
        <v>0.56752999999999998</v>
      </c>
      <c r="N47" s="74">
        <v>0.56312200000000001</v>
      </c>
      <c r="O47" s="74">
        <v>0.58846799999999999</v>
      </c>
      <c r="P47" s="74">
        <v>0.66871900000000006</v>
      </c>
      <c r="Q47" s="74">
        <v>0.56447199999999997</v>
      </c>
      <c r="R47" s="74">
        <v>0.65880209999999995</v>
      </c>
      <c r="S47" s="74">
        <v>0.72730349999999999</v>
      </c>
      <c r="T47" s="74">
        <v>0.77932370000000006</v>
      </c>
      <c r="U47" s="74">
        <v>0.76325519999999991</v>
      </c>
      <c r="V47" s="74">
        <v>4.5631795025704882</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0.95195209999999997</v>
      </c>
      <c r="E48" s="71">
        <v>0.69333219999999995</v>
      </c>
      <c r="F48" s="71">
        <v>0.70919019999999999</v>
      </c>
      <c r="G48" s="71">
        <v>0.35832119999999995</v>
      </c>
      <c r="H48" s="71">
        <v>1.8618810000000001</v>
      </c>
      <c r="I48" s="71">
        <v>3.300503</v>
      </c>
      <c r="J48" s="71">
        <v>4.33169</v>
      </c>
      <c r="K48" s="71">
        <v>5.0009589999999999</v>
      </c>
      <c r="L48" s="71">
        <v>7.7843919999999995</v>
      </c>
      <c r="M48" s="71">
        <v>9.126118</v>
      </c>
      <c r="N48" s="71">
        <v>6.5898940000000001</v>
      </c>
      <c r="O48" s="71">
        <v>8.9897470500000001</v>
      </c>
      <c r="P48" s="71">
        <v>6.6328627600000001</v>
      </c>
      <c r="Q48" s="71">
        <v>4.61365347</v>
      </c>
      <c r="R48" s="71">
        <v>5.6377489999999995</v>
      </c>
      <c r="S48" s="71">
        <v>4.3210591000000003</v>
      </c>
      <c r="T48" s="71">
        <v>5.9498191</v>
      </c>
      <c r="U48" s="71">
        <v>7.0521485999999989</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0.95195209999999997</v>
      </c>
      <c r="E49" s="74">
        <v>0.69333219999999995</v>
      </c>
      <c r="F49" s="74">
        <v>0.70919019999999999</v>
      </c>
      <c r="G49" s="74">
        <v>0.35832119999999995</v>
      </c>
      <c r="H49" s="74">
        <v>1.8618810000000001</v>
      </c>
      <c r="I49" s="74">
        <v>3.300503</v>
      </c>
      <c r="J49" s="74">
        <v>4.33169</v>
      </c>
      <c r="K49" s="74">
        <v>5.0009589999999999</v>
      </c>
      <c r="L49" s="74">
        <v>7.7843919999999995</v>
      </c>
      <c r="M49" s="74">
        <v>9.126118</v>
      </c>
      <c r="N49" s="74">
        <v>6.5898940000000001</v>
      </c>
      <c r="O49" s="74">
        <v>8.9789130000000004</v>
      </c>
      <c r="P49" s="74">
        <v>6.6219970000000004</v>
      </c>
      <c r="Q49" s="74">
        <v>4.6027659999999999</v>
      </c>
      <c r="R49" s="74">
        <v>5.5072169999999998</v>
      </c>
      <c r="S49" s="74">
        <v>4.030195</v>
      </c>
      <c r="T49" s="74">
        <v>5.7273079999999998</v>
      </c>
      <c r="U49" s="74">
        <v>6.7820519999999993</v>
      </c>
      <c r="V49" s="74">
        <v>96.170009803820648</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0</v>
      </c>
      <c r="E50" s="74">
        <v>0</v>
      </c>
      <c r="F50" s="74">
        <v>0</v>
      </c>
      <c r="G50" s="74">
        <v>0</v>
      </c>
      <c r="H50" s="74">
        <v>0</v>
      </c>
      <c r="I50" s="74">
        <v>0</v>
      </c>
      <c r="J50" s="74">
        <v>0</v>
      </c>
      <c r="K50" s="74">
        <v>0</v>
      </c>
      <c r="L50" s="74">
        <v>0</v>
      </c>
      <c r="M50" s="74">
        <v>0</v>
      </c>
      <c r="N50" s="74">
        <v>0</v>
      </c>
      <c r="O50" s="74">
        <v>1.083405E-2</v>
      </c>
      <c r="P50" s="74">
        <v>1.086576E-2</v>
      </c>
      <c r="Q50" s="74">
        <v>1.088747E-2</v>
      </c>
      <c r="R50" s="74">
        <v>0.13053200000000001</v>
      </c>
      <c r="S50" s="74">
        <v>0.29086410000000001</v>
      </c>
      <c r="T50" s="74">
        <v>0.22251109999999999</v>
      </c>
      <c r="U50" s="74">
        <v>0.27009660000000002</v>
      </c>
      <c r="V50" s="74">
        <v>3.8299901961793608</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0.10615139999999999</v>
      </c>
      <c r="E51" s="74">
        <v>1.0406999999999999E-3</v>
      </c>
      <c r="F51" s="74">
        <v>1.0406999999999999E-3</v>
      </c>
      <c r="G51" s="74">
        <v>1.0406999999999999E-3</v>
      </c>
      <c r="H51" s="74">
        <v>1.5610499999999999E-2</v>
      </c>
      <c r="I51" s="74">
        <v>3.8505899999999996E-2</v>
      </c>
      <c r="J51" s="74">
        <v>0.3142914</v>
      </c>
      <c r="K51" s="74">
        <v>0.50161739999999999</v>
      </c>
      <c r="L51" s="74">
        <v>1.2363520000000001</v>
      </c>
      <c r="M51" s="74">
        <v>1.536073</v>
      </c>
      <c r="N51" s="74">
        <v>1.4538579999999999</v>
      </c>
      <c r="O51" s="74">
        <v>2.3467790000000002</v>
      </c>
      <c r="P51" s="74">
        <v>2.2427089999999996</v>
      </c>
      <c r="Q51" s="74">
        <v>1.140549</v>
      </c>
      <c r="R51" s="74">
        <v>1.134706</v>
      </c>
      <c r="S51" s="74">
        <v>1.423289</v>
      </c>
      <c r="T51" s="74">
        <v>2.4981660000000003</v>
      </c>
      <c r="U51" s="74">
        <v>2.977465</v>
      </c>
      <c r="V51" s="74">
        <v>42.220678673730731</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0.315027</v>
      </c>
      <c r="E52" s="74">
        <v>0.1986935</v>
      </c>
      <c r="F52" s="74">
        <v>0.29340750000000004</v>
      </c>
      <c r="G52" s="74">
        <v>0.29340750000000004</v>
      </c>
      <c r="H52" s="74">
        <v>1.676026</v>
      </c>
      <c r="I52" s="74">
        <v>2.3915289999999998</v>
      </c>
      <c r="J52" s="74">
        <v>2.380204</v>
      </c>
      <c r="K52" s="74">
        <v>2.6149299999999998</v>
      </c>
      <c r="L52" s="74">
        <v>4.20139</v>
      </c>
      <c r="M52" s="74">
        <v>4.4567060000000005</v>
      </c>
      <c r="N52" s="74">
        <v>2.6653760000000002</v>
      </c>
      <c r="O52" s="74">
        <v>3.4550019999999999</v>
      </c>
      <c r="P52" s="74">
        <v>1.4538070000000001</v>
      </c>
      <c r="Q52" s="74">
        <v>0.63226229999999994</v>
      </c>
      <c r="R52" s="74">
        <v>1.263941</v>
      </c>
      <c r="S52" s="74">
        <v>1.25908</v>
      </c>
      <c r="T52" s="74">
        <v>1.191462</v>
      </c>
      <c r="U52" s="74">
        <v>1.4200570000000001</v>
      </c>
      <c r="V52" s="74">
        <v>20.136515557825884</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0.14391220000000002</v>
      </c>
      <c r="E53" s="74">
        <v>8.4770200000000004E-2</v>
      </c>
      <c r="F53" s="74">
        <v>5.9142000000000005E-3</v>
      </c>
      <c r="G53" s="74">
        <v>5.9142000000000005E-3</v>
      </c>
      <c r="H53" s="74">
        <v>3.9427999999999998E-3</v>
      </c>
      <c r="I53" s="74">
        <v>4.9284999999999997E-3</v>
      </c>
      <c r="J53" s="74">
        <v>7.8855999999999996E-3</v>
      </c>
      <c r="K53" s="74">
        <v>7.8855999999999996E-3</v>
      </c>
      <c r="L53" s="74">
        <v>7.8855999999999996E-3</v>
      </c>
      <c r="M53" s="74">
        <v>8.8713000000000004E-3</v>
      </c>
      <c r="N53" s="74">
        <v>7.8855999999999996E-3</v>
      </c>
      <c r="O53" s="74">
        <v>0</v>
      </c>
      <c r="P53" s="74">
        <v>8.5322200000000001E-3</v>
      </c>
      <c r="Q53" s="74">
        <v>1.4943200000000002E-3</v>
      </c>
      <c r="R53" s="74">
        <v>4.9300000000000002E-6</v>
      </c>
      <c r="S53" s="74">
        <v>2.96E-6</v>
      </c>
      <c r="T53" s="74">
        <v>0.27718569999999998</v>
      </c>
      <c r="U53" s="74">
        <v>0.29643229999999998</v>
      </c>
      <c r="V53" s="74">
        <v>4.2034324120736768</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5.2735000000000004E-3</v>
      </c>
      <c r="E54" s="74">
        <v>4.2188E-3</v>
      </c>
      <c r="F54" s="74">
        <v>4.2188E-3</v>
      </c>
      <c r="G54" s="74">
        <v>4.2188E-3</v>
      </c>
      <c r="H54" s="74">
        <v>3.1641E-3</v>
      </c>
      <c r="I54" s="74">
        <v>2.4258099999999998E-2</v>
      </c>
      <c r="J54" s="74">
        <v>2.7422200000000001E-2</v>
      </c>
      <c r="K54" s="74">
        <v>3.2695700000000001E-2</v>
      </c>
      <c r="L54" s="74">
        <v>0</v>
      </c>
      <c r="M54" s="74">
        <v>5.1680300000000005E-2</v>
      </c>
      <c r="N54" s="74">
        <v>9.2813599999999996E-2</v>
      </c>
      <c r="O54" s="74">
        <v>0.12867339999999999</v>
      </c>
      <c r="P54" s="74">
        <v>0.16077850000000002</v>
      </c>
      <c r="Q54" s="74">
        <v>5.6567779999999998E-2</v>
      </c>
      <c r="R54" s="74">
        <v>6.9757859999999991E-2</v>
      </c>
      <c r="S54" s="74">
        <v>3.6855440000000003E-2</v>
      </c>
      <c r="T54" s="74">
        <v>1.7773569999999999E-2</v>
      </c>
      <c r="U54" s="74">
        <v>5.7493459999999996E-2</v>
      </c>
      <c r="V54" s="74">
        <v>0.81526160693777794</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2.2040000000000002E-3</v>
      </c>
      <c r="E55" s="74">
        <v>0</v>
      </c>
      <c r="F55" s="74">
        <v>0</v>
      </c>
      <c r="G55" s="74">
        <v>0</v>
      </c>
      <c r="H55" s="74">
        <v>3.4161999999999998E-2</v>
      </c>
      <c r="I55" s="74">
        <v>3.1958E-2</v>
      </c>
      <c r="J55" s="74">
        <v>1.7632000000000002E-2</v>
      </c>
      <c r="K55" s="74">
        <v>0</v>
      </c>
      <c r="L55" s="74">
        <v>0</v>
      </c>
      <c r="M55" s="74">
        <v>0</v>
      </c>
      <c r="N55" s="74">
        <v>1.1020000000000001E-3</v>
      </c>
      <c r="O55" s="74">
        <v>1.3224E-2</v>
      </c>
      <c r="P55" s="74">
        <v>6.7906339999999996E-2</v>
      </c>
      <c r="Q55" s="74">
        <v>8.881238000000001E-2</v>
      </c>
      <c r="R55" s="74">
        <v>0.11904250000000001</v>
      </c>
      <c r="S55" s="74">
        <v>9.6270699999999997E-3</v>
      </c>
      <c r="T55" s="74">
        <v>1.7239310000000001E-2</v>
      </c>
      <c r="U55" s="74">
        <v>2.054686E-2</v>
      </c>
      <c r="V55" s="74">
        <v>0.29135602729641863</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16.10416</v>
      </c>
      <c r="E56" s="71">
        <v>15.54149</v>
      </c>
      <c r="F56" s="71">
        <v>14.623856609999999</v>
      </c>
      <c r="G56" s="71">
        <v>16.30441227</v>
      </c>
      <c r="H56" s="71">
        <v>23.856953000000001</v>
      </c>
      <c r="I56" s="71">
        <v>32.402729999999998</v>
      </c>
      <c r="J56" s="71">
        <v>40.052717999999999</v>
      </c>
      <c r="K56" s="71">
        <v>42.648231000000003</v>
      </c>
      <c r="L56" s="71">
        <v>46.064166</v>
      </c>
      <c r="M56" s="71">
        <v>45.713906399999992</v>
      </c>
      <c r="N56" s="71">
        <v>43.886869699999998</v>
      </c>
      <c r="O56" s="71">
        <v>37.474089999999997</v>
      </c>
      <c r="P56" s="71">
        <v>37.767800000000001</v>
      </c>
      <c r="Q56" s="71">
        <v>36.606000000000002</v>
      </c>
      <c r="R56" s="71">
        <v>35.154420000000002</v>
      </c>
      <c r="S56" s="71">
        <v>34.650220000000004</v>
      </c>
      <c r="T56" s="71">
        <v>29.72993</v>
      </c>
      <c r="U56" s="71">
        <v>31.26069</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16.10416</v>
      </c>
      <c r="E57" s="74">
        <v>15.54149</v>
      </c>
      <c r="F57" s="74">
        <v>14.549479999999999</v>
      </c>
      <c r="G57" s="74">
        <v>16.233689999999999</v>
      </c>
      <c r="H57" s="74">
        <v>22.47645</v>
      </c>
      <c r="I57" s="74">
        <v>31.207180000000001</v>
      </c>
      <c r="J57" s="74">
        <v>38.474299999999999</v>
      </c>
      <c r="K57" s="74">
        <v>41.206980000000001</v>
      </c>
      <c r="L57" s="74">
        <v>44.459629999999997</v>
      </c>
      <c r="M57" s="74">
        <v>44.944129999999994</v>
      </c>
      <c r="N57" s="74">
        <v>43.601959999999998</v>
      </c>
      <c r="O57" s="74">
        <v>37.474089999999997</v>
      </c>
      <c r="P57" s="74">
        <v>37.767800000000001</v>
      </c>
      <c r="Q57" s="74">
        <v>36.606000000000002</v>
      </c>
      <c r="R57" s="74">
        <v>35.154420000000002</v>
      </c>
      <c r="S57" s="74">
        <v>34.650220000000004</v>
      </c>
      <c r="T57" s="74">
        <v>29.72993</v>
      </c>
      <c r="U57" s="74">
        <v>31.26069</v>
      </c>
      <c r="V57" s="74">
        <v>100</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7.4376609999999996E-2</v>
      </c>
      <c r="G58" s="74">
        <v>7.072226999999999E-2</v>
      </c>
      <c r="H58" s="74">
        <v>1.380503</v>
      </c>
      <c r="I58" s="74">
        <v>1.1955499999999999</v>
      </c>
      <c r="J58" s="74">
        <v>1.5784179999999999</v>
      </c>
      <c r="K58" s="74">
        <v>1.4412510000000001</v>
      </c>
      <c r="L58" s="74">
        <v>1.604536</v>
      </c>
      <c r="M58" s="74">
        <v>0.76977639999999992</v>
      </c>
      <c r="N58" s="74">
        <v>0.28490969999999999</v>
      </c>
      <c r="O58" s="74">
        <v>0</v>
      </c>
      <c r="P58" s="74">
        <v>0</v>
      </c>
      <c r="Q58" s="74">
        <v>0</v>
      </c>
      <c r="R58" s="74">
        <v>0</v>
      </c>
      <c r="S58" s="74">
        <v>0</v>
      </c>
      <c r="T58" s="74">
        <v>0</v>
      </c>
      <c r="U58" s="74">
        <v>0</v>
      </c>
      <c r="V58" s="74">
        <v>0</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0.73993769999999992</v>
      </c>
      <c r="E59" s="74">
        <v>0.39546599999999998</v>
      </c>
      <c r="F59" s="74">
        <v>0.3777741</v>
      </c>
      <c r="G59" s="74">
        <v>0.3777741</v>
      </c>
      <c r="H59" s="74">
        <v>0.43501260000000003</v>
      </c>
      <c r="I59" s="74">
        <v>0.57862919999999995</v>
      </c>
      <c r="J59" s="74">
        <v>0.59632110000000005</v>
      </c>
      <c r="K59" s="74">
        <v>0.40379160000000003</v>
      </c>
      <c r="L59" s="74">
        <v>0.31012860000000003</v>
      </c>
      <c r="M59" s="74">
        <v>2.0813999999999997E-3</v>
      </c>
      <c r="N59" s="74">
        <v>0</v>
      </c>
      <c r="O59" s="74">
        <v>0.14465729999999999</v>
      </c>
      <c r="P59" s="74">
        <v>4.8069929999999997E-2</v>
      </c>
      <c r="Q59" s="74">
        <v>6.3983280000000003E-2</v>
      </c>
      <c r="R59" s="74">
        <v>3.2317900000000004E-2</v>
      </c>
      <c r="S59" s="74">
        <v>0.20605860000000001</v>
      </c>
      <c r="T59" s="74">
        <v>8.1392500000000007E-3</v>
      </c>
      <c r="U59" s="74">
        <v>6.8902900000000003E-3</v>
      </c>
      <c r="V59" s="74">
        <v>2.204138808196492E-2</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0</v>
      </c>
      <c r="E60" s="74">
        <v>7.1035500000000001E-2</v>
      </c>
      <c r="F60" s="74">
        <v>0</v>
      </c>
      <c r="G60" s="74">
        <v>0</v>
      </c>
      <c r="H60" s="74">
        <v>0.27075850000000001</v>
      </c>
      <c r="I60" s="74">
        <v>0.77830200000000005</v>
      </c>
      <c r="J60" s="74">
        <v>0.80506899999999992</v>
      </c>
      <c r="K60" s="74">
        <v>0.70829600000000004</v>
      </c>
      <c r="L60" s="74">
        <v>0.706237</v>
      </c>
      <c r="M60" s="74">
        <v>0</v>
      </c>
      <c r="N60" s="74">
        <v>0</v>
      </c>
      <c r="O60" s="74">
        <v>0.7196205</v>
      </c>
      <c r="P60" s="74">
        <v>0.89839939999999996</v>
      </c>
      <c r="Q60" s="74">
        <v>1.628817</v>
      </c>
      <c r="R60" s="74">
        <v>2.1226880000000001</v>
      </c>
      <c r="S60" s="74">
        <v>2.419826</v>
      </c>
      <c r="T60" s="74">
        <v>1.927959</v>
      </c>
      <c r="U60" s="74">
        <v>1.632115</v>
      </c>
      <c r="V60" s="74">
        <v>5.220982006475225</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3.196625</v>
      </c>
      <c r="E61" s="74">
        <v>3.43615</v>
      </c>
      <c r="F61" s="74">
        <v>2.3252660000000001</v>
      </c>
      <c r="G61" s="74">
        <v>2.3252660000000001</v>
      </c>
      <c r="H61" s="74">
        <v>3.2015540000000002</v>
      </c>
      <c r="I61" s="74">
        <v>3.3001239999999998</v>
      </c>
      <c r="J61" s="74">
        <v>3.760446</v>
      </c>
      <c r="K61" s="74">
        <v>3.84423</v>
      </c>
      <c r="L61" s="74">
        <v>3.6855320000000003</v>
      </c>
      <c r="M61" s="74">
        <v>3.3582800000000002</v>
      </c>
      <c r="N61" s="74">
        <v>2.4189080000000001</v>
      </c>
      <c r="O61" s="74">
        <v>2.708704</v>
      </c>
      <c r="P61" s="74">
        <v>2.3620070000000002</v>
      </c>
      <c r="Q61" s="74">
        <v>1.8913769999999999</v>
      </c>
      <c r="R61" s="74">
        <v>1.6374980000000001</v>
      </c>
      <c r="S61" s="74">
        <v>1.2398940000000001</v>
      </c>
      <c r="T61" s="74">
        <v>1.4023019999999999</v>
      </c>
      <c r="U61" s="74">
        <v>1.8324079999999998</v>
      </c>
      <c r="V61" s="74">
        <v>5.8617004295170698</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0.25945620000000003</v>
      </c>
      <c r="E62" s="74">
        <v>0.22886990000000001</v>
      </c>
      <c r="F62" s="74">
        <v>5.58991E-2</v>
      </c>
      <c r="G62" s="74">
        <v>5.58991E-2</v>
      </c>
      <c r="H62" s="74">
        <v>0.23308869999999998</v>
      </c>
      <c r="I62" s="74">
        <v>0.1455486</v>
      </c>
      <c r="J62" s="74">
        <v>8.4376000000000007E-2</v>
      </c>
      <c r="K62" s="74">
        <v>2.8476899999999999E-2</v>
      </c>
      <c r="L62" s="74">
        <v>0</v>
      </c>
      <c r="M62" s="74">
        <v>0</v>
      </c>
      <c r="N62" s="74">
        <v>0</v>
      </c>
      <c r="O62" s="74">
        <v>0</v>
      </c>
      <c r="P62" s="74">
        <v>3.9079799999999998E-2</v>
      </c>
      <c r="Q62" s="74">
        <v>1.345797E-2</v>
      </c>
      <c r="R62" s="74">
        <v>0</v>
      </c>
      <c r="S62" s="74">
        <v>0</v>
      </c>
      <c r="T62" s="74">
        <v>0</v>
      </c>
      <c r="U62" s="74">
        <v>0</v>
      </c>
      <c r="V62" s="74">
        <v>0</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1.102E-2</v>
      </c>
      <c r="E63" s="74">
        <v>1.4326E-2</v>
      </c>
      <c r="F63" s="74">
        <v>4.4080000000000005E-3</v>
      </c>
      <c r="G63" s="74">
        <v>4.4080000000000005E-3</v>
      </c>
      <c r="H63" s="74">
        <v>1.102E-2</v>
      </c>
      <c r="I63" s="74">
        <v>7.7140000000000004E-3</v>
      </c>
      <c r="J63" s="74">
        <v>1.5428000000000001E-2</v>
      </c>
      <c r="K63" s="74">
        <v>5.7304000000000001E-2</v>
      </c>
      <c r="L63" s="74">
        <v>7.714E-2</v>
      </c>
      <c r="M63" s="74">
        <v>3.4161999999999998E-2</v>
      </c>
      <c r="N63" s="74">
        <v>2.2040000000000001E-2</v>
      </c>
      <c r="O63" s="74">
        <v>5.0692000000000001E-2</v>
      </c>
      <c r="P63" s="74">
        <v>3.8285680000000002E-2</v>
      </c>
      <c r="Q63" s="74">
        <v>0</v>
      </c>
      <c r="R63" s="74">
        <v>0</v>
      </c>
      <c r="S63" s="74">
        <v>0</v>
      </c>
      <c r="T63" s="74">
        <v>0</v>
      </c>
      <c r="U63" s="74">
        <v>0</v>
      </c>
      <c r="V63" s="74">
        <v>0</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53.840793310000002</v>
      </c>
      <c r="E64" s="71">
        <v>53.629302790000004</v>
      </c>
      <c r="F64" s="71">
        <v>54.497340219999998</v>
      </c>
      <c r="G64" s="71">
        <v>55.122055590000002</v>
      </c>
      <c r="H64" s="71">
        <v>58.058319080000004</v>
      </c>
      <c r="I64" s="71">
        <v>59.849756790000001</v>
      </c>
      <c r="J64" s="71">
        <v>64.679017470000005</v>
      </c>
      <c r="K64" s="71">
        <v>64.411489000000003</v>
      </c>
      <c r="L64" s="71">
        <v>72.533275739999993</v>
      </c>
      <c r="M64" s="71">
        <v>74.340220049999999</v>
      </c>
      <c r="N64" s="71">
        <v>75.542918470000004</v>
      </c>
      <c r="O64" s="71">
        <v>79.543496529999999</v>
      </c>
      <c r="P64" s="71">
        <v>71.734667930000001</v>
      </c>
      <c r="Q64" s="71">
        <v>75.323136820000002</v>
      </c>
      <c r="R64" s="71">
        <v>75.798466079999997</v>
      </c>
      <c r="S64" s="71">
        <v>75.409444350000001</v>
      </c>
      <c r="T64" s="71">
        <v>78.59002301000001</v>
      </c>
      <c r="U64" s="71">
        <v>80.913664869999991</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133.49</v>
      </c>
      <c r="E65" s="71">
        <v>124.59</v>
      </c>
      <c r="F65" s="71">
        <v>118.62</v>
      </c>
      <c r="G65" s="71">
        <v>116.16</v>
      </c>
      <c r="H65" s="71">
        <v>120.97</v>
      </c>
      <c r="I65" s="71">
        <v>119.34</v>
      </c>
      <c r="J65" s="71">
        <v>120.59</v>
      </c>
      <c r="K65" s="71">
        <v>115.57000000000001</v>
      </c>
      <c r="L65" s="71">
        <v>123.78999999999999</v>
      </c>
      <c r="M65" s="71">
        <v>121.41000000000001</v>
      </c>
      <c r="N65" s="71">
        <v>119.83000000000001</v>
      </c>
      <c r="O65" s="71">
        <v>123.60000000000001</v>
      </c>
      <c r="P65" s="71">
        <v>109.97</v>
      </c>
      <c r="Q65" s="71">
        <v>112.58</v>
      </c>
      <c r="R65" s="71">
        <v>109.8</v>
      </c>
      <c r="S65" s="71">
        <v>117.52</v>
      </c>
      <c r="T65" s="71">
        <v>110.77</v>
      </c>
      <c r="U65" s="71">
        <v>106.09</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48.94</v>
      </c>
      <c r="E66" s="71">
        <v>47.68</v>
      </c>
      <c r="F66" s="71">
        <v>45.49</v>
      </c>
      <c r="G66" s="71">
        <v>46.309999999999995</v>
      </c>
      <c r="H66" s="71">
        <v>43.49</v>
      </c>
      <c r="I66" s="71">
        <v>42.52</v>
      </c>
      <c r="J66" s="71">
        <v>44.900000000000006</v>
      </c>
      <c r="K66" s="71">
        <v>42.64</v>
      </c>
      <c r="L66" s="71">
        <v>47.14</v>
      </c>
      <c r="M66" s="71">
        <v>46.190000000000005</v>
      </c>
      <c r="N66" s="71">
        <v>44.58</v>
      </c>
      <c r="O66" s="71">
        <v>44.81</v>
      </c>
      <c r="P66" s="71">
        <v>43.24</v>
      </c>
      <c r="Q66" s="71">
        <v>42.22</v>
      </c>
      <c r="R66" s="71">
        <v>41.050000000000004</v>
      </c>
      <c r="S66" s="71">
        <v>42.21</v>
      </c>
      <c r="T66" s="71">
        <v>43.78</v>
      </c>
      <c r="U66" s="71">
        <v>42.68</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67.59</v>
      </c>
      <c r="E67" s="75">
        <v>66.75</v>
      </c>
      <c r="F67" s="75">
        <v>62.16</v>
      </c>
      <c r="G67" s="75">
        <v>63.3</v>
      </c>
      <c r="H67" s="75">
        <v>65.070000000000007</v>
      </c>
      <c r="I67" s="75">
        <v>61.260000000000005</v>
      </c>
      <c r="J67" s="75">
        <v>58.74</v>
      </c>
      <c r="K67" s="75">
        <v>54.67</v>
      </c>
      <c r="L67" s="75">
        <v>68.099999999999994</v>
      </c>
      <c r="M67" s="75">
        <v>66.02</v>
      </c>
      <c r="N67" s="75">
        <v>64.86999999999999</v>
      </c>
      <c r="O67" s="75">
        <v>65.94</v>
      </c>
      <c r="P67" s="75">
        <v>62.28</v>
      </c>
      <c r="Q67" s="75">
        <v>58.5</v>
      </c>
      <c r="R67" s="75">
        <v>61.99</v>
      </c>
      <c r="S67" s="75">
        <v>62.449999999999996</v>
      </c>
      <c r="T67" s="75">
        <v>60.81</v>
      </c>
      <c r="U67" s="75">
        <v>58.06</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1F00-000000000000}"/>
  </hyperlinks>
  <pageMargins left="0.18" right="0.25" top="0.75" bottom="0.75" header="0.3" footer="0.3"/>
  <pageSetup paperSize="9" scale="27"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Hoja35">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YEAR(TODAY())-2 &amp; ": " &amp; FIXED(HLOOKUP(YEAR(TODAY())-2,D3:AH4,2,FALSE)) &amp;
" Mtep"</f>
        <v>2021: 23.44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262</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341</v>
      </c>
      <c r="W3" s="63"/>
      <c r="Y3" s="174" t="s">
        <v>168</v>
      </c>
      <c r="Z3" s="174"/>
      <c r="AI3" s="14"/>
    </row>
    <row r="4" spans="1:58" s="17" customFormat="1" ht="36" customHeight="1" x14ac:dyDescent="0.2">
      <c r="A4" s="58"/>
      <c r="B4" s="176" t="s">
        <v>252</v>
      </c>
      <c r="C4" s="176"/>
      <c r="D4" s="66">
        <v>14.756415720000001</v>
      </c>
      <c r="E4" s="66">
        <v>14.256052019999998</v>
      </c>
      <c r="F4" s="66">
        <v>15.169440829999999</v>
      </c>
      <c r="G4" s="66">
        <v>16.704568689999999</v>
      </c>
      <c r="H4" s="66">
        <v>16.85082946</v>
      </c>
      <c r="I4" s="66">
        <v>17.551768429999999</v>
      </c>
      <c r="J4" s="66">
        <v>20.164075669999999</v>
      </c>
      <c r="K4" s="66">
        <v>21.62902098</v>
      </c>
      <c r="L4" s="66">
        <v>20.815796170000002</v>
      </c>
      <c r="M4" s="66">
        <v>21.944581530000001</v>
      </c>
      <c r="N4" s="66">
        <v>22.628124159999999</v>
      </c>
      <c r="O4" s="66">
        <v>23.583991619999999</v>
      </c>
      <c r="P4" s="66">
        <v>23.871858540000002</v>
      </c>
      <c r="Q4" s="66">
        <v>25.002357570000001</v>
      </c>
      <c r="R4" s="66">
        <v>25.910428289999999</v>
      </c>
      <c r="S4" s="66">
        <v>21.89954367</v>
      </c>
      <c r="T4" s="66">
        <v>23.43530788</v>
      </c>
      <c r="U4" s="66" t="s">
        <v>63</v>
      </c>
      <c r="V4" s="66">
        <f>+T4/$T$4*100</f>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7.1804202500000001</v>
      </c>
      <c r="E5" s="74">
        <v>6.4891764199999997</v>
      </c>
      <c r="F5" s="74">
        <v>6.4671280500000003</v>
      </c>
      <c r="G5" s="74">
        <v>7.3432388399999997</v>
      </c>
      <c r="H5" s="74">
        <v>6.5782648300000002</v>
      </c>
      <c r="I5" s="74">
        <v>5.8007358</v>
      </c>
      <c r="J5" s="74">
        <v>7.5796713499999999</v>
      </c>
      <c r="K5" s="74">
        <v>8.4863455699999992</v>
      </c>
      <c r="L5" s="74">
        <v>7.9181981400000003</v>
      </c>
      <c r="M5" s="74">
        <v>7.46924776</v>
      </c>
      <c r="N5" s="74">
        <v>8.2804689699999994</v>
      </c>
      <c r="O5" s="74">
        <v>8.7107866400000002</v>
      </c>
      <c r="P5" s="74">
        <v>10.153290510000001</v>
      </c>
      <c r="Q5" s="74">
        <v>10.844864509999999</v>
      </c>
      <c r="R5" s="74">
        <v>11.28958605</v>
      </c>
      <c r="S5" s="74">
        <v>8.7343769599999987</v>
      </c>
      <c r="T5" s="74">
        <v>9.1553636300000001</v>
      </c>
      <c r="U5" s="74" t="s">
        <v>63</v>
      </c>
      <c r="V5" s="74">
        <f t="shared" ref="V5:V12" si="0">+T5/$T$4*100</f>
        <v>39.066538732411139</v>
      </c>
      <c r="AD5" s="113"/>
      <c r="AE5" s="113"/>
      <c r="AO5" s="114" t="s">
        <v>320</v>
      </c>
      <c r="AP5" s="115">
        <f t="shared" ref="AP5:BF5" si="1">+E4/D4-1</f>
        <v>-3.3908213857233527E-2</v>
      </c>
      <c r="AQ5" s="115">
        <f t="shared" si="1"/>
        <v>6.4070249513581645E-2</v>
      </c>
      <c r="AR5" s="115">
        <f t="shared" si="1"/>
        <v>0.10119871109316292</v>
      </c>
      <c r="AS5" s="115">
        <f t="shared" si="1"/>
        <v>8.7557345965811884E-3</v>
      </c>
      <c r="AT5" s="115">
        <f t="shared" si="1"/>
        <v>4.1596704284727837E-2</v>
      </c>
      <c r="AU5" s="115">
        <f t="shared" si="1"/>
        <v>0.14883441804843822</v>
      </c>
      <c r="AV5" s="115">
        <f t="shared" si="1"/>
        <v>7.2651250370952436E-2</v>
      </c>
      <c r="AW5" s="115">
        <f t="shared" si="1"/>
        <v>-3.7598780395653342E-2</v>
      </c>
      <c r="AX5" s="115">
        <f t="shared" si="1"/>
        <v>5.4227344982692438E-2</v>
      </c>
      <c r="AY5" s="115">
        <f t="shared" si="1"/>
        <v>3.114858349271965E-2</v>
      </c>
      <c r="AZ5" s="115">
        <f t="shared" si="1"/>
        <v>4.2242452500313776E-2</v>
      </c>
      <c r="BA5" s="115">
        <f t="shared" si="1"/>
        <v>1.2206030456518802E-2</v>
      </c>
      <c r="BB5" s="115">
        <f t="shared" si="1"/>
        <v>4.7356975918138922E-2</v>
      </c>
      <c r="BC5" s="115">
        <f t="shared" si="1"/>
        <v>3.6319403778529269E-2</v>
      </c>
      <c r="BD5" s="115">
        <f t="shared" si="1"/>
        <v>-0.15479808265261208</v>
      </c>
      <c r="BE5" s="115">
        <f t="shared" si="1"/>
        <v>7.0127680884229049E-2</v>
      </c>
      <c r="BF5" s="115" t="e">
        <f t="shared" si="1"/>
        <v>#VALUE!</v>
      </c>
    </row>
    <row r="6" spans="1:58" s="105" customFormat="1" ht="22.5" customHeight="1" x14ac:dyDescent="0.25">
      <c r="B6" s="111"/>
      <c r="C6" s="72" t="s">
        <v>0</v>
      </c>
      <c r="D6" s="74">
        <v>1.62542992</v>
      </c>
      <c r="E6" s="74">
        <v>1.8601031800000001</v>
      </c>
      <c r="F6" s="74">
        <v>2.5982588099999999</v>
      </c>
      <c r="G6" s="74">
        <v>3.2464531400000003</v>
      </c>
      <c r="H6" s="74">
        <v>4.1021926100000004</v>
      </c>
      <c r="I6" s="74">
        <v>5.4962381800000006</v>
      </c>
      <c r="J6" s="74">
        <v>6.4528589899999993</v>
      </c>
      <c r="K6" s="74">
        <v>6.8256018899999997</v>
      </c>
      <c r="L6" s="74">
        <v>6.4232373200000001</v>
      </c>
      <c r="M6" s="74">
        <v>8.0274720600000009</v>
      </c>
      <c r="N6" s="74">
        <v>7.8884135899999999</v>
      </c>
      <c r="O6" s="74">
        <v>8.2969045600000015</v>
      </c>
      <c r="P6" s="74">
        <v>7.0197657799999993</v>
      </c>
      <c r="Q6" s="74">
        <v>7.2590778200000008</v>
      </c>
      <c r="R6" s="74">
        <v>7.61167719</v>
      </c>
      <c r="S6" s="74">
        <v>6.3955120800000005</v>
      </c>
      <c r="T6" s="74">
        <v>7.2853492600000003</v>
      </c>
      <c r="U6" s="74" t="s">
        <v>63</v>
      </c>
      <c r="V6" s="74">
        <f t="shared" si="0"/>
        <v>31.087064429895602</v>
      </c>
      <c r="AI6" s="23"/>
      <c r="AO6" s="114" t="s">
        <v>319</v>
      </c>
      <c r="AP6" s="115">
        <f t="shared" ref="AP6:BF6" si="2">+E64/D64-1</f>
        <v>-2.3031312980441032E-2</v>
      </c>
      <c r="AQ6" s="115">
        <f t="shared" si="2"/>
        <v>9.106410643592211E-2</v>
      </c>
      <c r="AR6" s="115">
        <f t="shared" si="2"/>
        <v>0.14969403144166438</v>
      </c>
      <c r="AS6" s="115">
        <f t="shared" si="2"/>
        <v>8.6991617320739012E-2</v>
      </c>
      <c r="AT6" s="115">
        <f t="shared" si="2"/>
        <v>0.10027709793037398</v>
      </c>
      <c r="AU6" s="115">
        <f t="shared" si="2"/>
        <v>8.0785260329333308E-2</v>
      </c>
      <c r="AV6" s="115">
        <f t="shared" si="2"/>
        <v>-8.7627548960372836E-3</v>
      </c>
      <c r="AW6" s="115">
        <f t="shared" si="2"/>
        <v>1.8327284202719563E-2</v>
      </c>
      <c r="AX6" s="115">
        <f t="shared" si="2"/>
        <v>6.3161419237395044E-2</v>
      </c>
      <c r="AY6" s="115">
        <f t="shared" si="2"/>
        <v>3.0010338791283564E-2</v>
      </c>
      <c r="AZ6" s="115">
        <f t="shared" si="2"/>
        <v>5.1575098847866485E-2</v>
      </c>
      <c r="BA6" s="115">
        <f t="shared" si="2"/>
        <v>-4.4778837089361145E-2</v>
      </c>
      <c r="BB6" s="115">
        <f t="shared" si="2"/>
        <v>5.59161779624473E-3</v>
      </c>
      <c r="BC6" s="115">
        <f t="shared" si="2"/>
        <v>4.2804515037152768E-2</v>
      </c>
      <c r="BD6" s="115">
        <f t="shared" si="2"/>
        <v>-0.18877746198077205</v>
      </c>
      <c r="BE6" s="115">
        <f t="shared" si="2"/>
        <v>9.1224509613924365E-2</v>
      </c>
      <c r="BF6" s="115" t="e">
        <f t="shared" si="2"/>
        <v>#VALUE!</v>
      </c>
    </row>
    <row r="7" spans="1:58" s="23" customFormat="1" ht="22.5" customHeight="1" x14ac:dyDescent="0.25">
      <c r="B7" s="72"/>
      <c r="C7" s="72" t="s">
        <v>5</v>
      </c>
      <c r="D7" s="74">
        <v>0.95791749999999998</v>
      </c>
      <c r="E7" s="74">
        <v>0.78762100000000002</v>
      </c>
      <c r="F7" s="74">
        <v>1.021315</v>
      </c>
      <c r="G7" s="74">
        <v>0.9248630000000001</v>
      </c>
      <c r="H7" s="74">
        <v>0.82970749999999993</v>
      </c>
      <c r="I7" s="74">
        <v>0.87050400000000006</v>
      </c>
      <c r="J7" s="74">
        <v>0.66730750000000005</v>
      </c>
      <c r="K7" s="74">
        <v>0.7833</v>
      </c>
      <c r="L7" s="74">
        <v>0.86220000000000008</v>
      </c>
      <c r="M7" s="74">
        <v>0.79669050000000008</v>
      </c>
      <c r="N7" s="74">
        <v>0.7833</v>
      </c>
      <c r="O7" s="74">
        <v>0.80500000000000005</v>
      </c>
      <c r="P7" s="74">
        <v>0.69908621000000004</v>
      </c>
      <c r="Q7" s="74">
        <v>0.62621510000000002</v>
      </c>
      <c r="R7" s="74">
        <v>0.66647181999999994</v>
      </c>
      <c r="S7" s="74">
        <v>0.46693962</v>
      </c>
      <c r="T7" s="74">
        <v>0.45759850999999996</v>
      </c>
      <c r="U7" s="74" t="s">
        <v>63</v>
      </c>
      <c r="V7" s="74">
        <f t="shared" si="0"/>
        <v>1.9526029371712268</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t="s">
        <v>63</v>
      </c>
      <c r="V8" s="74">
        <f t="shared" si="0"/>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1.554794</v>
      </c>
      <c r="E9" s="74">
        <v>1.694458</v>
      </c>
      <c r="F9" s="74">
        <v>1.681214</v>
      </c>
      <c r="G9" s="74">
        <v>1.63744</v>
      </c>
      <c r="H9" s="74">
        <v>1.6762260000000002</v>
      </c>
      <c r="I9" s="74">
        <v>1.7236120000000001</v>
      </c>
      <c r="J9" s="74">
        <v>1.856482</v>
      </c>
      <c r="K9" s="74">
        <v>1.836444</v>
      </c>
      <c r="L9" s="74">
        <v>1.918574</v>
      </c>
      <c r="M9" s="74">
        <v>1.909114</v>
      </c>
      <c r="N9" s="74">
        <v>2.0391460000000001</v>
      </c>
      <c r="O9" s="74">
        <v>2.077588</v>
      </c>
      <c r="P9" s="74">
        <v>2.49918606</v>
      </c>
      <c r="Q9" s="74">
        <v>2.6421294099999999</v>
      </c>
      <c r="R9" s="74">
        <v>2.7044171500000003</v>
      </c>
      <c r="S9" s="74">
        <v>2.6226037999999998</v>
      </c>
      <c r="T9" s="74">
        <v>2.7442670100000002</v>
      </c>
      <c r="U9" s="74" t="s">
        <v>63</v>
      </c>
      <c r="V9" s="74">
        <f t="shared" si="0"/>
        <v>11.709967814598219</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3.3822831999999998</v>
      </c>
      <c r="E10" s="74">
        <v>3.3687881699999997</v>
      </c>
      <c r="F10" s="74">
        <v>3.3943928900000002</v>
      </c>
      <c r="G10" s="74">
        <v>3.54527444</v>
      </c>
      <c r="H10" s="74">
        <v>3.6625572499999999</v>
      </c>
      <c r="I10" s="74">
        <v>3.6645159399999998</v>
      </c>
      <c r="J10" s="74">
        <v>3.6008720899999997</v>
      </c>
      <c r="K10" s="74">
        <v>3.6849705300000002</v>
      </c>
      <c r="L10" s="74">
        <v>3.6691304900000001</v>
      </c>
      <c r="M10" s="74">
        <v>3.6959577399999999</v>
      </c>
      <c r="N10" s="74">
        <v>3.54494701</v>
      </c>
      <c r="O10" s="74">
        <v>3.5497203900000001</v>
      </c>
      <c r="P10" s="74">
        <v>3.3491309899999999</v>
      </c>
      <c r="Q10" s="74">
        <v>3.40026698</v>
      </c>
      <c r="R10" s="74">
        <v>3.3885139500000001</v>
      </c>
      <c r="S10" s="74">
        <v>3.4165021499999999</v>
      </c>
      <c r="T10" s="74">
        <v>3.5231993400000001</v>
      </c>
      <c r="U10" s="74" t="s">
        <v>63</v>
      </c>
      <c r="V10" s="74">
        <f t="shared" si="0"/>
        <v>15.033723294955065</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8.599999999999999E-5</v>
      </c>
      <c r="E11" s="74">
        <v>8.599999999999999E-5</v>
      </c>
      <c r="F11" s="74">
        <v>8.599999999999999E-5</v>
      </c>
      <c r="G11" s="74">
        <v>8.599999999999999E-5</v>
      </c>
      <c r="H11" s="74">
        <v>8.599999999999999E-5</v>
      </c>
      <c r="I11" s="74">
        <v>8.599999999999999E-5</v>
      </c>
      <c r="J11" s="74">
        <v>8.599999999999999E-5</v>
      </c>
      <c r="K11" s="74">
        <v>5.2460000000000007E-3</v>
      </c>
      <c r="L11" s="74">
        <v>1.7027999999999998E-2</v>
      </c>
      <c r="M11" s="74">
        <v>3.9216000000000001E-2</v>
      </c>
      <c r="N11" s="74">
        <v>7.0949999999999999E-2</v>
      </c>
      <c r="O11" s="74">
        <v>0.11214400000000001</v>
      </c>
      <c r="P11" s="74">
        <v>0.11695724999999998</v>
      </c>
      <c r="Q11" s="74">
        <v>0.19367199999999996</v>
      </c>
      <c r="R11" s="74">
        <v>0.20921408999999999</v>
      </c>
      <c r="S11" s="74">
        <v>0.22421807999999999</v>
      </c>
      <c r="T11" s="74">
        <v>0.22700720000000002</v>
      </c>
      <c r="U11" s="74" t="s">
        <v>63</v>
      </c>
      <c r="V11" s="74">
        <f t="shared" si="0"/>
        <v>0.96865465204206236</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5.5484850000002695E-2</v>
      </c>
      <c r="E12" s="70">
        <v>5.5819250000000764E-2</v>
      </c>
      <c r="F12" s="70">
        <v>7.0460799999985113E-3</v>
      </c>
      <c r="G12" s="70">
        <v>7.2132700000011596E-3</v>
      </c>
      <c r="H12" s="70">
        <v>1.7952699999987942E-3</v>
      </c>
      <c r="I12" s="70">
        <v>-3.9234900000018058E-3</v>
      </c>
      <c r="J12" s="70">
        <v>6.7977399999996635E-3</v>
      </c>
      <c r="K12" s="70">
        <v>7.1129899999995416E-3</v>
      </c>
      <c r="L12" s="70">
        <v>7.4282200000013177E-3</v>
      </c>
      <c r="M12" s="70">
        <v>6.883470000001779E-3</v>
      </c>
      <c r="N12" s="70">
        <v>2.0898589999998052E-2</v>
      </c>
      <c r="O12" s="70">
        <v>3.1848029999995475E-2</v>
      </c>
      <c r="P12" s="70">
        <v>3.4441740000001886E-2</v>
      </c>
      <c r="Q12" s="70">
        <v>3.6131750000002683E-2</v>
      </c>
      <c r="R12" s="70">
        <v>4.0548040000000896E-2</v>
      </c>
      <c r="S12" s="74">
        <v>3.939098000000385E-2</v>
      </c>
      <c r="T12" s="74">
        <v>4.2522929999996961E-2</v>
      </c>
      <c r="U12" s="74" t="s">
        <v>63</v>
      </c>
      <c r="V12" s="74">
        <f t="shared" si="0"/>
        <v>0.18144813892667733</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12.09692003</v>
      </c>
      <c r="E13" s="71">
        <v>12.2827518</v>
      </c>
      <c r="F13" s="71">
        <v>12.885322120000001</v>
      </c>
      <c r="G13" s="71">
        <v>14.21377564</v>
      </c>
      <c r="H13" s="71">
        <v>14.94409164</v>
      </c>
      <c r="I13" s="71">
        <v>15.37622397</v>
      </c>
      <c r="J13" s="71">
        <v>16.061895140000001</v>
      </c>
      <c r="K13" s="71">
        <v>16.879641790000001</v>
      </c>
      <c r="L13" s="71">
        <v>17.810470239999997</v>
      </c>
      <c r="M13" s="71">
        <v>17.646480370000003</v>
      </c>
      <c r="N13" s="71">
        <v>18.58835328</v>
      </c>
      <c r="O13" s="71">
        <v>19.119776679999998</v>
      </c>
      <c r="P13" s="71">
        <v>19.221308870000001</v>
      </c>
      <c r="Q13" s="71">
        <v>20.085292850000002</v>
      </c>
      <c r="R13" s="71">
        <v>20.713814549999999</v>
      </c>
      <c r="S13" s="71">
        <v>17.665219150000002</v>
      </c>
      <c r="T13" s="71">
        <v>18.932727719999999</v>
      </c>
      <c r="U13" s="71" t="s">
        <v>63</v>
      </c>
      <c r="V13" s="71">
        <f>+T13/$T$13*100</f>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6.1477857999999994</v>
      </c>
      <c r="E14" s="74">
        <v>6.2031497</v>
      </c>
      <c r="F14" s="74">
        <v>6.2227488000000006</v>
      </c>
      <c r="G14" s="74">
        <v>7.1234363000000007</v>
      </c>
      <c r="H14" s="74">
        <v>7.6375289000000004</v>
      </c>
      <c r="I14" s="74">
        <v>7.7131008000000003</v>
      </c>
      <c r="J14" s="74">
        <v>8.0052870000000009</v>
      </c>
      <c r="K14" s="74">
        <v>8.515096999999999</v>
      </c>
      <c r="L14" s="74">
        <v>8.842394500000001</v>
      </c>
      <c r="M14" s="74">
        <v>8.6380565000000011</v>
      </c>
      <c r="N14" s="74">
        <v>9.2404191999999998</v>
      </c>
      <c r="O14" s="74">
        <v>9.5600993999999986</v>
      </c>
      <c r="P14" s="74">
        <v>9.7557045500000008</v>
      </c>
      <c r="Q14" s="74">
        <v>10.13623836</v>
      </c>
      <c r="R14" s="74">
        <v>10.519251550000002</v>
      </c>
      <c r="S14" s="74">
        <v>8.6011905300000002</v>
      </c>
      <c r="T14" s="74">
        <v>9.2867839700000001</v>
      </c>
      <c r="U14" s="74" t="s">
        <v>63</v>
      </c>
      <c r="V14" s="74">
        <f t="shared" ref="V14:V19" si="3">+T14/$T$13*100</f>
        <v>49.051484325682786</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0.15165281999999999</v>
      </c>
      <c r="E15" s="74">
        <v>0.33404039999999996</v>
      </c>
      <c r="F15" s="74">
        <v>0.53551775000000001</v>
      </c>
      <c r="G15" s="74">
        <v>0.73009132999999993</v>
      </c>
      <c r="H15" s="74">
        <v>0.89987956999999996</v>
      </c>
      <c r="I15" s="74">
        <v>1.13526989</v>
      </c>
      <c r="J15" s="74">
        <v>1.42330026</v>
      </c>
      <c r="K15" s="74">
        <v>1.4270062299999999</v>
      </c>
      <c r="L15" s="74">
        <v>1.95703973</v>
      </c>
      <c r="M15" s="74">
        <v>1.8556599100000002</v>
      </c>
      <c r="N15" s="74">
        <v>1.9228835399999999</v>
      </c>
      <c r="O15" s="74">
        <v>1.90198899</v>
      </c>
      <c r="P15" s="74">
        <v>2.13866274</v>
      </c>
      <c r="Q15" s="74">
        <v>2.2988527600000004</v>
      </c>
      <c r="R15" s="74">
        <v>2.4268206500000002</v>
      </c>
      <c r="S15" s="74">
        <v>1.8063144500000001</v>
      </c>
      <c r="T15" s="74">
        <v>1.99448165</v>
      </c>
      <c r="U15" s="74" t="s">
        <v>63</v>
      </c>
      <c r="V15" s="74">
        <f t="shared" si="3"/>
        <v>10.534571032218912</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0.73251750000000004</v>
      </c>
      <c r="E16" s="74">
        <v>0.55804750000000003</v>
      </c>
      <c r="F16" s="74">
        <v>0.78401500000000002</v>
      </c>
      <c r="G16" s="74">
        <v>0.67768349999999999</v>
      </c>
      <c r="H16" s="74">
        <v>0.58042799999999994</v>
      </c>
      <c r="I16" s="74">
        <v>0.605904</v>
      </c>
      <c r="J16" s="74">
        <v>0.62600750000000005</v>
      </c>
      <c r="K16" s="74">
        <v>0.57467349999999995</v>
      </c>
      <c r="L16" s="74">
        <v>0.55483500000000008</v>
      </c>
      <c r="M16" s="74">
        <v>0.64899050000000003</v>
      </c>
      <c r="N16" s="74">
        <v>0.69929999999999992</v>
      </c>
      <c r="O16" s="74">
        <v>0.55649999999999999</v>
      </c>
      <c r="P16" s="74">
        <v>0.47539351000000002</v>
      </c>
      <c r="Q16" s="74">
        <v>0.50825319999999996</v>
      </c>
      <c r="R16" s="74">
        <v>0.52645081999999999</v>
      </c>
      <c r="S16" s="74">
        <v>0.34062532000000001</v>
      </c>
      <c r="T16" s="74">
        <v>0.30700027999999996</v>
      </c>
      <c r="U16" s="74" t="s">
        <v>63</v>
      </c>
      <c r="V16" s="74">
        <f t="shared" si="3"/>
        <v>1.6215322194471404</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1.955382</v>
      </c>
      <c r="E17" s="74">
        <v>2.0969380000000002</v>
      </c>
      <c r="F17" s="74">
        <v>2.3132280000000001</v>
      </c>
      <c r="G17" s="74">
        <v>2.5144679999999999</v>
      </c>
      <c r="H17" s="74">
        <v>2.5525659999999997</v>
      </c>
      <c r="I17" s="74">
        <v>2.71631</v>
      </c>
      <c r="J17" s="74">
        <v>2.8558020000000002</v>
      </c>
      <c r="K17" s="74">
        <v>3.093334</v>
      </c>
      <c r="L17" s="74">
        <v>3.2903600000000002</v>
      </c>
      <c r="M17" s="74">
        <v>3.4141999999999997</v>
      </c>
      <c r="N17" s="74">
        <v>3.6389180000000003</v>
      </c>
      <c r="O17" s="74">
        <v>3.9016480000000002</v>
      </c>
      <c r="P17" s="74">
        <v>3.9940180199999999</v>
      </c>
      <c r="Q17" s="74">
        <v>4.1510898800000007</v>
      </c>
      <c r="R17" s="74">
        <v>4.2833853200000007</v>
      </c>
      <c r="S17" s="74">
        <v>3.9237463899999998</v>
      </c>
      <c r="T17" s="74">
        <v>4.2561139700000004</v>
      </c>
      <c r="U17" s="74" t="s">
        <v>63</v>
      </c>
      <c r="V17" s="74">
        <f t="shared" si="3"/>
        <v>22.480194259086932</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5.5484859999999997E-2</v>
      </c>
      <c r="E18" s="74">
        <v>5.5819249999999994E-2</v>
      </c>
      <c r="F18" s="74">
        <v>7.0221900000000002E-3</v>
      </c>
      <c r="G18" s="74">
        <v>7.1893900000000004E-3</v>
      </c>
      <c r="H18" s="74">
        <v>7.1893900000000004E-3</v>
      </c>
      <c r="I18" s="74">
        <v>5.7085199999999999E-3</v>
      </c>
      <c r="J18" s="74">
        <v>6.2817599999999999E-3</v>
      </c>
      <c r="K18" s="74">
        <v>6.8311099999999996E-3</v>
      </c>
      <c r="L18" s="74">
        <v>7.42824E-3</v>
      </c>
      <c r="M18" s="74">
        <v>8.0014800000000001E-3</v>
      </c>
      <c r="N18" s="74">
        <v>2.562861E-2</v>
      </c>
      <c r="O18" s="74">
        <v>3.3224040000000003E-2</v>
      </c>
      <c r="P18" s="74">
        <v>3.3015279999999994E-2</v>
      </c>
      <c r="Q18" s="74">
        <v>3.430942E-2</v>
      </c>
      <c r="R18" s="74">
        <v>3.5390400000000002E-2</v>
      </c>
      <c r="S18" s="74">
        <v>3.6178800000000004E-2</v>
      </c>
      <c r="T18" s="74">
        <v>3.8832120000000005E-2</v>
      </c>
      <c r="U18" s="74" t="s">
        <v>63</v>
      </c>
      <c r="V18" s="74">
        <f t="shared" si="3"/>
        <v>0.20510578599289131</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3.0540970600000001</v>
      </c>
      <c r="E19" s="74">
        <v>3.0347569499999998</v>
      </c>
      <c r="F19" s="74">
        <v>3.02279038</v>
      </c>
      <c r="G19" s="74">
        <v>3.16090713</v>
      </c>
      <c r="H19" s="74">
        <v>3.2664997800000002</v>
      </c>
      <c r="I19" s="74">
        <v>3.1999307699999999</v>
      </c>
      <c r="J19" s="74">
        <v>3.1452166200000002</v>
      </c>
      <c r="K19" s="74">
        <v>3.26269995</v>
      </c>
      <c r="L19" s="74">
        <v>3.1584127799999999</v>
      </c>
      <c r="M19" s="74">
        <v>3.0815719800000001</v>
      </c>
      <c r="N19" s="74">
        <v>3.06120394</v>
      </c>
      <c r="O19" s="74">
        <v>3.1663162599999999</v>
      </c>
      <c r="P19" s="74">
        <v>2.8245147799999999</v>
      </c>
      <c r="Q19" s="74">
        <v>2.9565492300000003</v>
      </c>
      <c r="R19" s="74">
        <v>2.9225158099999997</v>
      </c>
      <c r="S19" s="74">
        <v>2.9571636699999999</v>
      </c>
      <c r="T19" s="74">
        <v>3.0495157399999999</v>
      </c>
      <c r="U19" s="74" t="s">
        <v>63</v>
      </c>
      <c r="V19" s="74">
        <f t="shared" si="3"/>
        <v>16.107112430389929</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2.192914</v>
      </c>
      <c r="E20" s="71">
        <v>2.3527879999999999</v>
      </c>
      <c r="F20" s="71">
        <v>2.5740659999999997</v>
      </c>
      <c r="G20" s="71">
        <v>2.78898</v>
      </c>
      <c r="H20" s="71">
        <v>2.8318939999999997</v>
      </c>
      <c r="I20" s="71">
        <v>3.0865399999999998</v>
      </c>
      <c r="J20" s="71">
        <v>3.3731779999999998</v>
      </c>
      <c r="K20" s="71">
        <v>3.4373339999999999</v>
      </c>
      <c r="L20" s="71">
        <v>3.7415160000000003</v>
      </c>
      <c r="M20" s="71">
        <v>3.932436</v>
      </c>
      <c r="N20" s="71">
        <v>4.1495860000000002</v>
      </c>
      <c r="O20" s="71">
        <v>4.4400940000000002</v>
      </c>
      <c r="P20" s="71">
        <v>4.5336447099999999</v>
      </c>
      <c r="Q20" s="71">
        <v>4.7261701599999997</v>
      </c>
      <c r="R20" s="71">
        <v>4.9029102199999999</v>
      </c>
      <c r="S20" s="71">
        <v>4.5388809999999999</v>
      </c>
      <c r="T20" s="71">
        <v>4.9401874299999999</v>
      </c>
      <c r="U20" s="71" t="s">
        <v>63</v>
      </c>
      <c r="V20" s="71">
        <f>+T20/$T$20*100</f>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0.14774799999999999</v>
      </c>
      <c r="E21" s="74">
        <v>0.14301800000000001</v>
      </c>
      <c r="F21" s="74">
        <v>7.6969999999999997E-2</v>
      </c>
      <c r="G21" s="74">
        <v>0.16692599999999999</v>
      </c>
      <c r="H21" s="74">
        <v>0.15170400000000001</v>
      </c>
      <c r="I21" s="74">
        <v>0.180342</v>
      </c>
      <c r="J21" s="74">
        <v>0.2021</v>
      </c>
      <c r="K21" s="74">
        <v>8.1012000000000001E-2</v>
      </c>
      <c r="L21" s="74">
        <v>6.5446000000000004E-2</v>
      </c>
      <c r="M21" s="74">
        <v>4.8159999999999994E-2</v>
      </c>
      <c r="N21" s="74">
        <v>5.8222000000000003E-2</v>
      </c>
      <c r="O21" s="74">
        <v>9.1418000000000013E-2</v>
      </c>
      <c r="P21" s="74">
        <v>0.10243606</v>
      </c>
      <c r="Q21" s="74">
        <v>6.4327309999999999E-2</v>
      </c>
      <c r="R21" s="74">
        <v>5.9911039999999999E-2</v>
      </c>
      <c r="S21" s="74">
        <v>2.8229500000000001E-2</v>
      </c>
      <c r="T21" s="74">
        <v>2.6309270000000003E-2</v>
      </c>
      <c r="U21" s="74" t="s">
        <v>63</v>
      </c>
      <c r="V21" s="74">
        <f t="shared" ref="V21:V29" si="4">+T21/$T$20*100</f>
        <v>0.53255610992071212</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0.39121400000000001</v>
      </c>
      <c r="E22" s="74">
        <v>0.41512199999999999</v>
      </c>
      <c r="F22" s="74">
        <v>0.707264</v>
      </c>
      <c r="G22" s="74">
        <v>0.86954600000000004</v>
      </c>
      <c r="H22" s="74">
        <v>0.89689399999999997</v>
      </c>
      <c r="I22" s="74">
        <v>1.0514359999999998</v>
      </c>
      <c r="J22" s="74">
        <v>1.202968</v>
      </c>
      <c r="K22" s="74">
        <v>1.3460719999999999</v>
      </c>
      <c r="L22" s="74">
        <v>1.5533320000000002</v>
      </c>
      <c r="M22" s="74">
        <v>1.7967979999999999</v>
      </c>
      <c r="N22" s="74">
        <v>1.868436</v>
      </c>
      <c r="O22" s="74">
        <v>2.0257299999999998</v>
      </c>
      <c r="P22" s="74">
        <v>1.7087813900000002</v>
      </c>
      <c r="Q22" s="74">
        <v>1.77858655</v>
      </c>
      <c r="R22" s="74">
        <v>1.86877604</v>
      </c>
      <c r="S22" s="74">
        <v>1.60585383</v>
      </c>
      <c r="T22" s="74">
        <v>1.8721272</v>
      </c>
      <c r="U22" s="74" t="s">
        <v>63</v>
      </c>
      <c r="V22" s="74">
        <f t="shared" si="4"/>
        <v>37.895873922338211</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6.9144000000000011E-2</v>
      </c>
      <c r="E23" s="74">
        <v>7.0176000000000002E-2</v>
      </c>
      <c r="F23" s="74">
        <v>7.2669999999999998E-2</v>
      </c>
      <c r="G23" s="74">
        <v>7.5422000000000003E-2</v>
      </c>
      <c r="H23" s="74">
        <v>6.7424000000000012E-2</v>
      </c>
      <c r="I23" s="74">
        <v>7.3186000000000001E-2</v>
      </c>
      <c r="J23" s="74">
        <v>5.3491999999999998E-2</v>
      </c>
      <c r="K23" s="74">
        <v>0.11111199999999999</v>
      </c>
      <c r="L23" s="74">
        <v>0.10457599999999999</v>
      </c>
      <c r="M23" s="74">
        <v>2.8122000000000001E-2</v>
      </c>
      <c r="N23" s="74">
        <v>3.483E-2</v>
      </c>
      <c r="O23" s="74">
        <v>8.5398000000000002E-2</v>
      </c>
      <c r="P23" s="74">
        <v>6.5740640000000003E-2</v>
      </c>
      <c r="Q23" s="74">
        <v>1.142983E-2</v>
      </c>
      <c r="R23" s="74">
        <v>1.3414619999999999E-2</v>
      </c>
      <c r="S23" s="74">
        <v>1.1188169999999999E-2</v>
      </c>
      <c r="T23" s="74">
        <v>1.333931E-2</v>
      </c>
      <c r="U23" s="74" t="s">
        <v>63</v>
      </c>
      <c r="V23" s="74">
        <f t="shared" si="4"/>
        <v>0.27001627345139012</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t="s">
        <v>63</v>
      </c>
      <c r="V24" s="74">
        <f t="shared" si="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1.554794</v>
      </c>
      <c r="E25" s="74">
        <v>1.694458</v>
      </c>
      <c r="F25" s="74">
        <v>1.681214</v>
      </c>
      <c r="G25" s="74">
        <v>1.63744</v>
      </c>
      <c r="H25" s="74">
        <v>1.6762260000000002</v>
      </c>
      <c r="I25" s="74">
        <v>1.7236120000000001</v>
      </c>
      <c r="J25" s="74">
        <v>1.856482</v>
      </c>
      <c r="K25" s="74">
        <v>1.836444</v>
      </c>
      <c r="L25" s="74">
        <v>1.918574</v>
      </c>
      <c r="M25" s="74">
        <v>1.909114</v>
      </c>
      <c r="N25" s="74">
        <v>2.0391460000000001</v>
      </c>
      <c r="O25" s="74">
        <v>2.077588</v>
      </c>
      <c r="P25" s="74">
        <v>2.49918606</v>
      </c>
      <c r="Q25" s="74">
        <v>2.6421294099999999</v>
      </c>
      <c r="R25" s="74">
        <v>2.7044171500000003</v>
      </c>
      <c r="S25" s="74">
        <v>2.6226037999999998</v>
      </c>
      <c r="T25" s="74">
        <v>2.7442670100000002</v>
      </c>
      <c r="U25" s="74" t="s">
        <v>63</v>
      </c>
      <c r="V25" s="74">
        <f t="shared" si="4"/>
        <v>55.549856131673124</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2.9928E-2</v>
      </c>
      <c r="E26" s="74">
        <v>2.9928E-2</v>
      </c>
      <c r="F26" s="74">
        <v>3.5862000000000005E-2</v>
      </c>
      <c r="G26" s="74">
        <v>3.9560000000000005E-2</v>
      </c>
      <c r="H26" s="74">
        <v>3.9560000000000005E-2</v>
      </c>
      <c r="I26" s="74">
        <v>5.7877999999999999E-2</v>
      </c>
      <c r="J26" s="74">
        <v>5.8049999999999997E-2</v>
      </c>
      <c r="K26" s="74">
        <v>5.7447999999999999E-2</v>
      </c>
      <c r="L26" s="74">
        <v>8.2560000000000008E-2</v>
      </c>
      <c r="M26" s="74">
        <v>0.111026</v>
      </c>
      <c r="N26" s="74">
        <v>7.8002000000000002E-2</v>
      </c>
      <c r="O26" s="74">
        <v>4.7816000000000004E-2</v>
      </c>
      <c r="P26" s="74">
        <v>4.0543320000000001E-2</v>
      </c>
      <c r="Q26" s="74">
        <v>3.6025060000000005E-2</v>
      </c>
      <c r="R26" s="74">
        <v>4.7177280000000002E-2</v>
      </c>
      <c r="S26" s="74">
        <v>4.678761E-2</v>
      </c>
      <c r="T26" s="74">
        <v>5.7137449999999999E-2</v>
      </c>
      <c r="U26" s="74" t="s">
        <v>63</v>
      </c>
      <c r="V26" s="74">
        <f t="shared" si="4"/>
        <v>1.1565846601897045</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8.599999999999999E-5</v>
      </c>
      <c r="E27" s="74">
        <v>8.599999999999999E-5</v>
      </c>
      <c r="F27" s="74">
        <v>8.599999999999999E-5</v>
      </c>
      <c r="G27" s="74">
        <v>8.599999999999999E-5</v>
      </c>
      <c r="H27" s="74">
        <v>8.599999999999999E-5</v>
      </c>
      <c r="I27" s="74">
        <v>8.599999999999999E-5</v>
      </c>
      <c r="J27" s="74">
        <v>8.599999999999999E-5</v>
      </c>
      <c r="K27" s="74">
        <v>8.599999999999999E-5</v>
      </c>
      <c r="L27" s="74">
        <v>8.599999999999999E-5</v>
      </c>
      <c r="M27" s="74">
        <v>2.2102E-2</v>
      </c>
      <c r="N27" s="74">
        <v>5.117E-2</v>
      </c>
      <c r="O27" s="74">
        <v>9.1418000000000013E-2</v>
      </c>
      <c r="P27" s="74">
        <v>9.2270089999999999E-2</v>
      </c>
      <c r="Q27" s="74">
        <v>0.12914653999999998</v>
      </c>
      <c r="R27" s="74">
        <v>0.14226309000000001</v>
      </c>
      <c r="S27" s="74">
        <v>0.15593648999999998</v>
      </c>
      <c r="T27" s="74">
        <v>0.15666454999999999</v>
      </c>
      <c r="U27" s="74" t="s">
        <v>63</v>
      </c>
      <c r="V27" s="74">
        <f t="shared" si="4"/>
        <v>3.171226845536911</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0</v>
      </c>
      <c r="J28" s="74">
        <v>0</v>
      </c>
      <c r="K28" s="74">
        <v>5.1600000000000005E-3</v>
      </c>
      <c r="L28" s="74">
        <v>1.6941999999999999E-2</v>
      </c>
      <c r="M28" s="74">
        <v>1.7114000000000001E-2</v>
      </c>
      <c r="N28" s="74">
        <v>1.9780000000000002E-2</v>
      </c>
      <c r="O28" s="74">
        <v>2.0725999999999998E-2</v>
      </c>
      <c r="P28" s="74">
        <v>2.468716E-2</v>
      </c>
      <c r="Q28" s="74">
        <v>6.4525459999999993E-2</v>
      </c>
      <c r="R28" s="74">
        <v>6.6950999999999997E-2</v>
      </c>
      <c r="S28" s="74">
        <v>6.8281589999999989E-2</v>
      </c>
      <c r="T28" s="74">
        <v>7.0342650000000007E-2</v>
      </c>
      <c r="U28" s="74" t="s">
        <v>63</v>
      </c>
      <c r="V28" s="74">
        <f t="shared" si="4"/>
        <v>1.4238862593114208</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[1]Perú!C29</f>
        <v>Otras renovables</v>
      </c>
      <c r="D29" s="74">
        <v>0</v>
      </c>
      <c r="E29" s="74">
        <v>0</v>
      </c>
      <c r="F29" s="74">
        <v>0</v>
      </c>
      <c r="G29" s="74">
        <v>0</v>
      </c>
      <c r="H29" s="74">
        <v>0</v>
      </c>
      <c r="I29" s="74">
        <v>-4.4408920985006262E-16</v>
      </c>
      <c r="J29" s="74">
        <v>-4.4408920985006262E-16</v>
      </c>
      <c r="K29" s="74">
        <v>-4.4408920985006262E-16</v>
      </c>
      <c r="L29" s="74">
        <v>4.4408920985006262E-16</v>
      </c>
      <c r="M29" s="74">
        <v>8.8817841970012523E-16</v>
      </c>
      <c r="N29" s="74">
        <v>8.8817841970012523E-16</v>
      </c>
      <c r="O29" s="74">
        <v>0</v>
      </c>
      <c r="P29" s="74">
        <v>-1.000000082740371E-8</v>
      </c>
      <c r="Q29" s="74">
        <v>8.8817841970012523E-16</v>
      </c>
      <c r="R29" s="74">
        <v>-8.8817841970012523E-16</v>
      </c>
      <c r="S29" s="74">
        <v>9.9999999392252903E-9</v>
      </c>
      <c r="T29" s="74">
        <v>-1.000000082740371E-8</v>
      </c>
      <c r="U29" s="74" t="s">
        <v>63</v>
      </c>
      <c r="V29" s="74">
        <f t="shared" si="4"/>
        <v>-2.0242148641319281E-7</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12.09692003</v>
      </c>
      <c r="E30" s="71">
        <v>12.2827518</v>
      </c>
      <c r="F30" s="71">
        <v>12.885322120000001</v>
      </c>
      <c r="G30" s="71">
        <v>14.21377564</v>
      </c>
      <c r="H30" s="71">
        <v>14.94409164</v>
      </c>
      <c r="I30" s="71">
        <v>15.37622397</v>
      </c>
      <c r="J30" s="71">
        <v>16.061895140000001</v>
      </c>
      <c r="K30" s="71">
        <v>16.879641790000001</v>
      </c>
      <c r="L30" s="71">
        <v>17.810470239999997</v>
      </c>
      <c r="M30" s="71">
        <v>17.646480370000003</v>
      </c>
      <c r="N30" s="71">
        <v>18.58835328</v>
      </c>
      <c r="O30" s="71">
        <v>19.119776679999998</v>
      </c>
      <c r="P30" s="71">
        <v>19.221308870000001</v>
      </c>
      <c r="Q30" s="71">
        <v>20.085292850000002</v>
      </c>
      <c r="R30" s="71">
        <v>20.713814549999999</v>
      </c>
      <c r="S30" s="71">
        <v>17.665219150000002</v>
      </c>
      <c r="T30" s="71">
        <v>18.932727719999999</v>
      </c>
      <c r="U30" s="71" t="s">
        <v>63</v>
      </c>
      <c r="V30" s="71">
        <f>+T30/$T$30*100</f>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[1]Perú!C31</f>
        <v>Industria</v>
      </c>
      <c r="D31" s="74">
        <v>3.9500932999999998</v>
      </c>
      <c r="E31" s="74">
        <v>3.8519122499999998</v>
      </c>
      <c r="F31" s="74">
        <v>4.3830840099999993</v>
      </c>
      <c r="G31" s="74">
        <v>4.4588730699999992</v>
      </c>
      <c r="H31" s="74">
        <v>4.4357234500000002</v>
      </c>
      <c r="I31" s="74">
        <v>4.2755086600000007</v>
      </c>
      <c r="J31" s="74">
        <v>4.59340495</v>
      </c>
      <c r="K31" s="74">
        <v>4.5443456100000006</v>
      </c>
      <c r="L31" s="74">
        <v>5.0885341200000003</v>
      </c>
      <c r="M31" s="74">
        <v>5.0939224000000003</v>
      </c>
      <c r="N31" s="74">
        <v>5.3318113399999998</v>
      </c>
      <c r="O31" s="74">
        <v>5.2462341100000005</v>
      </c>
      <c r="P31" s="74">
        <v>5.3594089</v>
      </c>
      <c r="Q31" s="74">
        <v>5.6780518400000002</v>
      </c>
      <c r="R31" s="74">
        <v>5.8649701900000002</v>
      </c>
      <c r="S31" s="74">
        <v>4.8908136000000004</v>
      </c>
      <c r="T31" s="74">
        <v>5.2929923799999994</v>
      </c>
      <c r="U31" s="74" t="s">
        <v>63</v>
      </c>
      <c r="V31" s="74">
        <f t="shared" ref="V31:V32" si="5">+T31/$T$30*100</f>
        <v>27.956839913820929</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3.3141094099999999</v>
      </c>
      <c r="E32" s="74">
        <v>3.5669211000000001</v>
      </c>
      <c r="F32" s="74">
        <v>3.73274186</v>
      </c>
      <c r="G32" s="74">
        <v>4.5798166799999995</v>
      </c>
      <c r="H32" s="74">
        <v>5.1094236000000004</v>
      </c>
      <c r="I32" s="74">
        <v>5.76015678</v>
      </c>
      <c r="J32" s="74">
        <v>6.0866794200000003</v>
      </c>
      <c r="K32" s="74">
        <v>6.3754978499999995</v>
      </c>
      <c r="L32" s="74">
        <v>6.9299456299999997</v>
      </c>
      <c r="M32" s="74">
        <v>6.8745379399999997</v>
      </c>
      <c r="N32" s="74">
        <v>7.5019893099999999</v>
      </c>
      <c r="O32" s="74">
        <v>8.222952209999999</v>
      </c>
      <c r="P32" s="74">
        <v>8.2962923900000014</v>
      </c>
      <c r="Q32" s="74">
        <v>8.5788292399999992</v>
      </c>
      <c r="R32" s="74">
        <v>9.0912711799999997</v>
      </c>
      <c r="S32" s="74">
        <v>6.9962258500000001</v>
      </c>
      <c r="T32" s="74">
        <v>7.5133495799999999</v>
      </c>
      <c r="U32" s="74" t="s">
        <v>63</v>
      </c>
      <c r="V32" s="74">
        <f t="shared" si="5"/>
        <v>39.684453772940017</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4.1910660099999992</v>
      </c>
      <c r="E33" s="74">
        <v>4.1691471199999999</v>
      </c>
      <c r="F33" s="74">
        <v>4.2437129100000002</v>
      </c>
      <c r="G33" s="74">
        <v>4.51447632</v>
      </c>
      <c r="H33" s="74">
        <v>4.6684748599999999</v>
      </c>
      <c r="I33" s="74">
        <v>4.6604918600000005</v>
      </c>
      <c r="J33" s="74">
        <v>4.73817764</v>
      </c>
      <c r="K33" s="74">
        <v>4.7854400999999998</v>
      </c>
      <c r="L33" s="74">
        <v>4.9800599500000011</v>
      </c>
      <c r="M33" s="74">
        <v>4.9747907599999994</v>
      </c>
      <c r="N33" s="74">
        <v>5.0232668699999996</v>
      </c>
      <c r="O33" s="74">
        <v>5.0365533299999994</v>
      </c>
      <c r="P33" s="74">
        <v>4.9772246299999994</v>
      </c>
      <c r="Q33" s="74">
        <v>5.31491691</v>
      </c>
      <c r="R33" s="74">
        <v>5.2428645600000001</v>
      </c>
      <c r="S33" s="74">
        <v>5.4203989799999999</v>
      </c>
      <c r="T33" s="74">
        <v>5.7532215500000001</v>
      </c>
      <c r="U33" s="74" t="s">
        <v>63</v>
      </c>
      <c r="V33" s="74">
        <f>+T33/$T$30*100</f>
        <v>30.387705538713579</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6.1477857999999994</v>
      </c>
      <c r="E34" s="71">
        <v>6.2031497</v>
      </c>
      <c r="F34" s="71">
        <v>6.2227488000000006</v>
      </c>
      <c r="G34" s="71">
        <v>7.1234363000000007</v>
      </c>
      <c r="H34" s="71">
        <v>7.6375289000000004</v>
      </c>
      <c r="I34" s="71">
        <v>7.7131008000000003</v>
      </c>
      <c r="J34" s="71">
        <v>8.0052870000000009</v>
      </c>
      <c r="K34" s="71">
        <v>8.515096999999999</v>
      </c>
      <c r="L34" s="71">
        <v>8.842394500000001</v>
      </c>
      <c r="M34" s="71">
        <v>8.6380565000000011</v>
      </c>
      <c r="N34" s="71">
        <v>9.2404191999999998</v>
      </c>
      <c r="O34" s="71">
        <v>9.5600993999999986</v>
      </c>
      <c r="P34" s="71">
        <v>9.7557045500000008</v>
      </c>
      <c r="Q34" s="71">
        <v>10.13623836</v>
      </c>
      <c r="R34" s="71">
        <v>10.519251550000002</v>
      </c>
      <c r="S34" s="71">
        <v>8.6011905300000002</v>
      </c>
      <c r="T34" s="71">
        <v>9.2867839700000001</v>
      </c>
      <c r="U34" s="71" t="s">
        <v>63</v>
      </c>
      <c r="V34" s="71">
        <f>+T34/$T$34*100</f>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1.6126095</v>
      </c>
      <c r="E35" s="74">
        <v>1.4948741999999999</v>
      </c>
      <c r="F35" s="74">
        <v>1.5049391000000001</v>
      </c>
      <c r="G35" s="74">
        <v>1.4751122000000001</v>
      </c>
      <c r="H35" s="74">
        <v>1.5799481</v>
      </c>
      <c r="I35" s="74">
        <v>1.1606342999999999</v>
      </c>
      <c r="J35" s="74">
        <v>1.2242364999999999</v>
      </c>
      <c r="K35" s="74">
        <v>1.2299736999999999</v>
      </c>
      <c r="L35" s="74">
        <v>1.2721093000000001</v>
      </c>
      <c r="M35" s="74">
        <v>1.2505028999999999</v>
      </c>
      <c r="N35" s="74">
        <v>1.21041</v>
      </c>
      <c r="O35" s="74">
        <v>0.96235099999999996</v>
      </c>
      <c r="P35" s="74">
        <v>0.92661210000000005</v>
      </c>
      <c r="Q35" s="74">
        <v>1.07573199</v>
      </c>
      <c r="R35" s="74">
        <v>1.03030157</v>
      </c>
      <c r="S35" s="74">
        <v>0.96389917000000003</v>
      </c>
      <c r="T35" s="74">
        <v>1.05284446</v>
      </c>
      <c r="U35" s="74" t="s">
        <v>63</v>
      </c>
      <c r="V35" s="74">
        <f t="shared" ref="V35:V37" si="6">+T35/$T$34*100</f>
        <v>11.337018965888575</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3.3140448999999998</v>
      </c>
      <c r="E36" s="74">
        <v>3.5602562</v>
      </c>
      <c r="F36" s="74">
        <v>3.6868778000000004</v>
      </c>
      <c r="G36" s="74">
        <v>4.4496152000000002</v>
      </c>
      <c r="H36" s="74">
        <v>4.7793212999999994</v>
      </c>
      <c r="I36" s="74">
        <v>5.2941895000000008</v>
      </c>
      <c r="J36" s="74">
        <v>5.5343217999999998</v>
      </c>
      <c r="K36" s="74">
        <v>5.5167373</v>
      </c>
      <c r="L36" s="74">
        <v>6.0207671999999999</v>
      </c>
      <c r="M36" s="74">
        <v>5.9344019000000001</v>
      </c>
      <c r="N36" s="74">
        <v>6.5198360000000006</v>
      </c>
      <c r="O36" s="74">
        <v>7.1777578999999996</v>
      </c>
      <c r="P36" s="74">
        <v>7.2678751000000004</v>
      </c>
      <c r="Q36" s="74">
        <v>7.4816156899999999</v>
      </c>
      <c r="R36" s="74">
        <v>7.9522715399999999</v>
      </c>
      <c r="S36" s="74">
        <v>6.2464173399999998</v>
      </c>
      <c r="T36" s="74">
        <v>6.70401881</v>
      </c>
      <c r="U36" s="74" t="s">
        <v>63</v>
      </c>
      <c r="V36" s="74">
        <f t="shared" si="6"/>
        <v>72.188809728498498</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0.75197910000000001</v>
      </c>
      <c r="E37" s="74">
        <v>0.66722329999999996</v>
      </c>
      <c r="F37" s="74">
        <v>0.67489710000000003</v>
      </c>
      <c r="G37" s="74">
        <v>0.72133700000000001</v>
      </c>
      <c r="H37" s="74">
        <v>0.76579430000000004</v>
      </c>
      <c r="I37" s="74">
        <v>0.80627509999999991</v>
      </c>
      <c r="J37" s="74">
        <v>0.85015459999999998</v>
      </c>
      <c r="K37" s="74">
        <v>0.90776020000000002</v>
      </c>
      <c r="L37" s="74">
        <v>1.0018549999999999</v>
      </c>
      <c r="M37" s="74">
        <v>1.0196077000000001</v>
      </c>
      <c r="N37" s="74">
        <v>1.0604992</v>
      </c>
      <c r="O37" s="74">
        <v>1.146404</v>
      </c>
      <c r="P37" s="74">
        <v>1.15707779</v>
      </c>
      <c r="Q37" s="74">
        <v>1.2100784</v>
      </c>
      <c r="R37" s="74">
        <v>1.16681762</v>
      </c>
      <c r="S37" s="74">
        <v>1.1810390900000001</v>
      </c>
      <c r="T37" s="74">
        <v>1.31694764</v>
      </c>
      <c r="U37" s="74" t="s">
        <v>63</v>
      </c>
      <c r="V37" s="74">
        <f t="shared" si="6"/>
        <v>14.180879454655818</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0.15165281999999999</v>
      </c>
      <c r="E38" s="71">
        <v>0.33404039999999996</v>
      </c>
      <c r="F38" s="71">
        <v>0.53551775000000001</v>
      </c>
      <c r="G38" s="71">
        <v>0.73009132999999993</v>
      </c>
      <c r="H38" s="71">
        <v>0.89987956999999996</v>
      </c>
      <c r="I38" s="71">
        <v>1.13526989</v>
      </c>
      <c r="J38" s="71">
        <v>1.42330026</v>
      </c>
      <c r="K38" s="71">
        <v>1.4270062299999999</v>
      </c>
      <c r="L38" s="71">
        <v>1.95703973</v>
      </c>
      <c r="M38" s="71">
        <v>1.8556599100000002</v>
      </c>
      <c r="N38" s="71">
        <v>1.9228835399999999</v>
      </c>
      <c r="O38" s="71">
        <v>1.90198899</v>
      </c>
      <c r="P38" s="71">
        <v>2.13866274</v>
      </c>
      <c r="Q38" s="71">
        <v>2.2988527600000004</v>
      </c>
      <c r="R38" s="71">
        <v>2.4268206500000002</v>
      </c>
      <c r="S38" s="71">
        <v>1.8063144500000001</v>
      </c>
      <c r="T38" s="71">
        <v>1.99448165</v>
      </c>
      <c r="U38" s="71" t="s">
        <v>63</v>
      </c>
      <c r="V38" s="71">
        <f>+T38/$T$38*100</f>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0.14083583999999999</v>
      </c>
      <c r="E39" s="74">
        <v>0.30804730000000002</v>
      </c>
      <c r="F39" s="74">
        <v>0.45371895000000001</v>
      </c>
      <c r="G39" s="74">
        <v>0.55668282000000002</v>
      </c>
      <c r="H39" s="74">
        <v>0.57274053000000003</v>
      </c>
      <c r="I39" s="74">
        <v>0.70438194999999992</v>
      </c>
      <c r="J39" s="74">
        <v>0.83422094000000002</v>
      </c>
      <c r="K39" s="74">
        <v>0.75400080999999997</v>
      </c>
      <c r="L39" s="74">
        <v>1.1528045099999999</v>
      </c>
      <c r="M39" s="74">
        <v>0.9801308299999999</v>
      </c>
      <c r="N39" s="74">
        <v>1.0727448799999999</v>
      </c>
      <c r="O39" s="74">
        <v>1.1421521399999999</v>
      </c>
      <c r="P39" s="74">
        <v>1.3335893000000001</v>
      </c>
      <c r="Q39" s="74">
        <v>1.24728569</v>
      </c>
      <c r="R39" s="74">
        <v>1.32678714</v>
      </c>
      <c r="S39" s="74">
        <v>0.97499659999999999</v>
      </c>
      <c r="T39" s="74">
        <v>1.0765638500000001</v>
      </c>
      <c r="U39" s="74" t="s">
        <v>63</v>
      </c>
      <c r="V39" s="74">
        <f t="shared" ref="V39:V41" si="7">+T39/$T$38*100</f>
        <v>53.97712483341224</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6.4510000000000004E-5</v>
      </c>
      <c r="E40" s="74">
        <v>6.6649000000000005E-3</v>
      </c>
      <c r="F40" s="74">
        <v>4.5864060000000005E-2</v>
      </c>
      <c r="G40" s="74">
        <v>0.13020148000000001</v>
      </c>
      <c r="H40" s="74">
        <v>0.25714530000000002</v>
      </c>
      <c r="I40" s="74">
        <v>0.36676528000000003</v>
      </c>
      <c r="J40" s="74">
        <v>0.40685682000000001</v>
      </c>
      <c r="K40" s="74">
        <v>0.55834794999999993</v>
      </c>
      <c r="L40" s="74">
        <v>0.58606502999999999</v>
      </c>
      <c r="M40" s="74">
        <v>0.60961794000000002</v>
      </c>
      <c r="N40" s="74">
        <v>0.63868961000000002</v>
      </c>
      <c r="O40" s="74">
        <v>0.64882890999999998</v>
      </c>
      <c r="P40" s="74">
        <v>0.68194155999999995</v>
      </c>
      <c r="Q40" s="74">
        <v>0.71590363000000001</v>
      </c>
      <c r="R40" s="74">
        <v>0.73074587000000002</v>
      </c>
      <c r="S40" s="74">
        <v>0.49016012000000003</v>
      </c>
      <c r="T40" s="74">
        <v>0.54122102999999999</v>
      </c>
      <c r="U40" s="74" t="s">
        <v>63</v>
      </c>
      <c r="V40" s="74">
        <f t="shared" si="7"/>
        <v>27.135924263830653</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9.6771999999999993E-4</v>
      </c>
      <c r="E41" s="74">
        <v>6.4283999999999999E-3</v>
      </c>
      <c r="F41" s="74">
        <v>1.4012820000000002E-2</v>
      </c>
      <c r="G41" s="74">
        <v>2.5171860000000001E-2</v>
      </c>
      <c r="H41" s="74">
        <v>4.1746880000000007E-2</v>
      </c>
      <c r="I41" s="74">
        <v>5.6427080000000004E-2</v>
      </c>
      <c r="J41" s="74">
        <v>0.16941083000000001</v>
      </c>
      <c r="K41" s="74">
        <v>0.10949853999999999</v>
      </c>
      <c r="L41" s="74">
        <v>0.20234861000000001</v>
      </c>
      <c r="M41" s="74">
        <v>0.23979295000000003</v>
      </c>
      <c r="N41" s="74">
        <v>0.16989444000000001</v>
      </c>
      <c r="O41" s="74">
        <v>9.7895060000000006E-2</v>
      </c>
      <c r="P41" s="74">
        <v>0.1211865</v>
      </c>
      <c r="Q41" s="74">
        <v>0.33180970999999998</v>
      </c>
      <c r="R41" s="74">
        <v>0.36536101000000004</v>
      </c>
      <c r="S41" s="74">
        <v>0.33711547000000003</v>
      </c>
      <c r="T41" s="74">
        <v>0.37223342999999998</v>
      </c>
      <c r="U41" s="74" t="s">
        <v>63</v>
      </c>
      <c r="V41" s="74">
        <f t="shared" si="7"/>
        <v>18.663166442268345</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6.147786</v>
      </c>
      <c r="E42" s="71">
        <v>6.2031499999999999</v>
      </c>
      <c r="F42" s="71">
        <v>6.2227489999999994</v>
      </c>
      <c r="G42" s="71">
        <v>7.1234359999999999</v>
      </c>
      <c r="H42" s="71">
        <v>7.6375290000000007</v>
      </c>
      <c r="I42" s="71">
        <v>7.713101</v>
      </c>
      <c r="J42" s="71">
        <v>8.0052870000000009</v>
      </c>
      <c r="K42" s="71">
        <v>8.515096999999999</v>
      </c>
      <c r="L42" s="71">
        <v>8.8423949999999998</v>
      </c>
      <c r="M42" s="71">
        <v>8.6380569999999999</v>
      </c>
      <c r="N42" s="71">
        <v>9.2404189999999993</v>
      </c>
      <c r="O42" s="71">
        <v>9.560099000000001</v>
      </c>
      <c r="P42" s="71">
        <v>9.7557050000000007</v>
      </c>
      <c r="Q42" s="71">
        <v>10.136239999999999</v>
      </c>
      <c r="R42" s="71">
        <v>10.51925</v>
      </c>
      <c r="S42" s="71">
        <v>8.601191</v>
      </c>
      <c r="T42" s="71">
        <v>9.286783999999999</v>
      </c>
      <c r="U42" s="71" t="s">
        <v>63</v>
      </c>
      <c r="V42" s="71">
        <f>+T42/$T$42*100</f>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0.96835000000000004</v>
      </c>
      <c r="E43" s="74">
        <v>0.94480999999999993</v>
      </c>
      <c r="F43" s="74">
        <v>0.93838999999999995</v>
      </c>
      <c r="G43" s="74">
        <v>1.05609</v>
      </c>
      <c r="H43" s="74">
        <v>1.24227</v>
      </c>
      <c r="I43" s="74">
        <v>1.3449899999999999</v>
      </c>
      <c r="J43" s="74">
        <v>1.33857</v>
      </c>
      <c r="K43" s="74">
        <v>1.3257300000000001</v>
      </c>
      <c r="L43" s="74">
        <v>1.4049100000000001</v>
      </c>
      <c r="M43" s="74">
        <v>1.4744600000000001</v>
      </c>
      <c r="N43" s="74">
        <v>1.6306800000000001</v>
      </c>
      <c r="O43" s="74">
        <v>1.8264899999999999</v>
      </c>
      <c r="P43" s="74">
        <v>1.899508</v>
      </c>
      <c r="Q43" s="74">
        <v>1.992826</v>
      </c>
      <c r="R43" s="74">
        <v>2.1181260000000002</v>
      </c>
      <c r="S43" s="74">
        <v>1.6491389999999999</v>
      </c>
      <c r="T43" s="74">
        <v>1.7961369999999999</v>
      </c>
      <c r="U43" s="74" t="s">
        <v>63</v>
      </c>
      <c r="V43" s="74">
        <f t="shared" ref="V43:V47" si="8">+T43/$T$42*100</f>
        <v>19.340785787631113</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2.8078530000000002</v>
      </c>
      <c r="E44" s="74">
        <v>3.0570949999999999</v>
      </c>
      <c r="F44" s="74">
        <v>3.1460360000000001</v>
      </c>
      <c r="G44" s="74">
        <v>3.8679079999999999</v>
      </c>
      <c r="H44" s="74">
        <v>4.0333800000000002</v>
      </c>
      <c r="I44" s="74">
        <v>4.346743</v>
      </c>
      <c r="J44" s="74">
        <v>4.4563680000000003</v>
      </c>
      <c r="K44" s="74">
        <v>4.4780860000000002</v>
      </c>
      <c r="L44" s="74">
        <v>4.7428410000000003</v>
      </c>
      <c r="M44" s="74">
        <v>4.6466609999999999</v>
      </c>
      <c r="N44" s="74">
        <v>5.0510330000000003</v>
      </c>
      <c r="O44" s="74">
        <v>5.1627259999999993</v>
      </c>
      <c r="P44" s="74">
        <v>5.0858169999999996</v>
      </c>
      <c r="Q44" s="74">
        <v>5.2282630000000001</v>
      </c>
      <c r="R44" s="74">
        <v>5.4213469999999999</v>
      </c>
      <c r="S44" s="74">
        <v>4.5997960000000004</v>
      </c>
      <c r="T44" s="74">
        <v>4.7286409999999997</v>
      </c>
      <c r="U44" s="74" t="s">
        <v>63</v>
      </c>
      <c r="V44" s="74">
        <f t="shared" si="8"/>
        <v>50.917960404807516</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1.2367380000000001</v>
      </c>
      <c r="E45" s="74">
        <v>1.0783050000000001</v>
      </c>
      <c r="F45" s="74">
        <v>1.0475779999999999</v>
      </c>
      <c r="G45" s="74">
        <v>0.85649839999999999</v>
      </c>
      <c r="H45" s="74">
        <v>0.8718615999999999</v>
      </c>
      <c r="I45" s="74">
        <v>0.2189256</v>
      </c>
      <c r="J45" s="74">
        <v>0.25541320000000001</v>
      </c>
      <c r="K45" s="74">
        <v>0.21796539999999998</v>
      </c>
      <c r="L45" s="74">
        <v>0.2333286</v>
      </c>
      <c r="M45" s="74">
        <v>0.1286668</v>
      </c>
      <c r="N45" s="74">
        <v>0.1238658</v>
      </c>
      <c r="O45" s="74">
        <v>6.4333399999999999E-2</v>
      </c>
      <c r="P45" s="74">
        <v>0.10774020000000001</v>
      </c>
      <c r="Q45" s="74">
        <v>6.9467589999999996E-2</v>
      </c>
      <c r="R45" s="74">
        <v>7.0275119999999996E-2</v>
      </c>
      <c r="S45" s="74">
        <v>8.7906310000000001E-2</v>
      </c>
      <c r="T45" s="74">
        <v>0.1025518</v>
      </c>
      <c r="U45" s="74" t="s">
        <v>63</v>
      </c>
      <c r="V45" s="74">
        <f t="shared" si="8"/>
        <v>1.1042767873141015</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v>
      </c>
      <c r="E46" s="74">
        <v>0</v>
      </c>
      <c r="F46" s="74">
        <v>0</v>
      </c>
      <c r="G46" s="74">
        <v>0</v>
      </c>
      <c r="H46" s="74">
        <v>0</v>
      </c>
      <c r="I46" s="74">
        <v>0.14807669999999998</v>
      </c>
      <c r="J46" s="74">
        <v>0.22903950000000001</v>
      </c>
      <c r="K46" s="74">
        <v>0.19814580000000001</v>
      </c>
      <c r="L46" s="74">
        <v>0.29828399999999999</v>
      </c>
      <c r="M46" s="74">
        <v>0.21306</v>
      </c>
      <c r="N46" s="74">
        <v>0.24075779999999999</v>
      </c>
      <c r="O46" s="74">
        <v>0.28656569999999998</v>
      </c>
      <c r="P46" s="74">
        <v>0.28630040000000001</v>
      </c>
      <c r="Q46" s="74">
        <v>0.3659018</v>
      </c>
      <c r="R46" s="74">
        <v>0.38528280000000004</v>
      </c>
      <c r="S46" s="74">
        <v>0.14769849999999998</v>
      </c>
      <c r="T46" s="74">
        <v>0.27250959999999996</v>
      </c>
      <c r="U46" s="74" t="s">
        <v>63</v>
      </c>
      <c r="V46" s="74">
        <f t="shared" si="8"/>
        <v>2.9343807285708379</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0.74221289999999995</v>
      </c>
      <c r="E47" s="74">
        <v>0.81903250000000005</v>
      </c>
      <c r="F47" s="74">
        <v>0.91844610000000004</v>
      </c>
      <c r="G47" s="74">
        <v>1.040454</v>
      </c>
      <c r="H47" s="74">
        <v>1.13083</v>
      </c>
      <c r="I47" s="74">
        <v>1.258486</v>
      </c>
      <c r="J47" s="74">
        <v>1.404217</v>
      </c>
      <c r="K47" s="74">
        <v>1.5397809999999998</v>
      </c>
      <c r="L47" s="74">
        <v>1.7058469999999999</v>
      </c>
      <c r="M47" s="74">
        <v>1.739738</v>
      </c>
      <c r="N47" s="74">
        <v>1.792834</v>
      </c>
      <c r="O47" s="74">
        <v>1.900155</v>
      </c>
      <c r="P47" s="74">
        <v>1.9775750000000001</v>
      </c>
      <c r="Q47" s="74">
        <v>2.1137829999999997</v>
      </c>
      <c r="R47" s="74">
        <v>2.1984310000000002</v>
      </c>
      <c r="S47" s="74">
        <v>1.9502010000000001</v>
      </c>
      <c r="T47" s="74">
        <v>2.2025900000000003</v>
      </c>
      <c r="U47" s="74" t="s">
        <v>63</v>
      </c>
      <c r="V47" s="74">
        <f t="shared" si="8"/>
        <v>23.717467747715467</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5.9844559999999998</v>
      </c>
      <c r="E48" s="71">
        <v>6.1113650000000002</v>
      </c>
      <c r="F48" s="71">
        <v>6.8705660000000002</v>
      </c>
      <c r="G48" s="71">
        <v>6.7624110000000002</v>
      </c>
      <c r="H48" s="71">
        <v>6.2023130000000002</v>
      </c>
      <c r="I48" s="71">
        <v>6.6823119999999996</v>
      </c>
      <c r="J48" s="71">
        <v>7.1031069999999996</v>
      </c>
      <c r="K48" s="71">
        <v>7.3365080000000003</v>
      </c>
      <c r="L48" s="71">
        <v>7.4312849999999999</v>
      </c>
      <c r="M48" s="71">
        <v>6.8771369999999994</v>
      </c>
      <c r="N48" s="71">
        <v>7.6263180000000004</v>
      </c>
      <c r="O48" s="71">
        <v>9.3870369999999994</v>
      </c>
      <c r="P48" s="71">
        <v>11.800129999999999</v>
      </c>
      <c r="Q48" s="71">
        <v>11.266459999999999</v>
      </c>
      <c r="R48" s="71">
        <v>10.523489999999999</v>
      </c>
      <c r="S48" s="71">
        <v>7.1915810000000002</v>
      </c>
      <c r="T48" s="71">
        <v>8.894482</v>
      </c>
      <c r="U48" s="71" t="s">
        <v>63</v>
      </c>
      <c r="V48" s="71">
        <f>+T48/$T$48*100</f>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5.9844559999999998</v>
      </c>
      <c r="E49" s="74">
        <v>6.1113650000000002</v>
      </c>
      <c r="F49" s="74">
        <v>6.8705660000000002</v>
      </c>
      <c r="G49" s="74">
        <v>6.7624110000000002</v>
      </c>
      <c r="H49" s="74">
        <v>6.2023130000000002</v>
      </c>
      <c r="I49" s="74">
        <v>6.6823119999999996</v>
      </c>
      <c r="J49" s="74">
        <v>7.1031069999999996</v>
      </c>
      <c r="K49" s="74">
        <v>7.3365080000000003</v>
      </c>
      <c r="L49" s="74">
        <v>7.4312849999999999</v>
      </c>
      <c r="M49" s="74">
        <v>6.8771369999999994</v>
      </c>
      <c r="N49" s="74">
        <v>7.6263180000000004</v>
      </c>
      <c r="O49" s="74">
        <v>9.3870369999999994</v>
      </c>
      <c r="P49" s="74">
        <v>11.800129999999999</v>
      </c>
      <c r="Q49" s="74">
        <v>11.266459999999999</v>
      </c>
      <c r="R49" s="74">
        <v>10.523489999999999</v>
      </c>
      <c r="S49" s="74">
        <v>7.1915810000000002</v>
      </c>
      <c r="T49" s="74">
        <v>8.894482</v>
      </c>
      <c r="U49" s="74" t="s">
        <v>63</v>
      </c>
      <c r="V49" s="74">
        <f t="shared" ref="V49:V55" si="9">+T49/$T$48*100</f>
        <v>100</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0</v>
      </c>
      <c r="E50" s="74">
        <v>0</v>
      </c>
      <c r="F50" s="74">
        <v>0</v>
      </c>
      <c r="G50" s="74">
        <v>0</v>
      </c>
      <c r="H50" s="74">
        <v>0</v>
      </c>
      <c r="I50" s="74">
        <v>0</v>
      </c>
      <c r="J50" s="74">
        <v>0</v>
      </c>
      <c r="K50" s="74">
        <v>0</v>
      </c>
      <c r="L50" s="74">
        <v>0</v>
      </c>
      <c r="M50" s="74">
        <v>0</v>
      </c>
      <c r="N50" s="74">
        <v>0</v>
      </c>
      <c r="O50" s="74">
        <v>0</v>
      </c>
      <c r="P50" s="74">
        <v>0</v>
      </c>
      <c r="Q50" s="74">
        <v>0</v>
      </c>
      <c r="R50" s="74">
        <v>0</v>
      </c>
      <c r="S50" s="74">
        <v>0</v>
      </c>
      <c r="T50" s="74">
        <v>0</v>
      </c>
      <c r="U50" s="74" t="s">
        <v>63</v>
      </c>
      <c r="V50" s="74">
        <f t="shared" si="9"/>
        <v>0</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0.10272000000000001</v>
      </c>
      <c r="E51" s="74">
        <v>9.0950000000000003E-2</v>
      </c>
      <c r="F51" s="74">
        <v>9.0950000000000003E-2</v>
      </c>
      <c r="G51" s="74">
        <v>0.11020999999999999</v>
      </c>
      <c r="H51" s="74">
        <v>0.14980000000000002</v>
      </c>
      <c r="I51" s="74">
        <v>0.22469999999999998</v>
      </c>
      <c r="J51" s="74">
        <v>0.43763000000000002</v>
      </c>
      <c r="K51" s="74">
        <v>0.19046000000000002</v>
      </c>
      <c r="L51" s="74">
        <v>0.42158000000000001</v>
      </c>
      <c r="M51" s="74">
        <v>0.11128</v>
      </c>
      <c r="N51" s="74">
        <v>0.214</v>
      </c>
      <c r="O51" s="74">
        <v>2.247E-2</v>
      </c>
      <c r="P51" s="74">
        <v>0.9481174</v>
      </c>
      <c r="Q51" s="74">
        <v>1.0276099999999999</v>
      </c>
      <c r="R51" s="74">
        <v>0.81469800000000003</v>
      </c>
      <c r="S51" s="74">
        <v>1.0835530000000002</v>
      </c>
      <c r="T51" s="74">
        <v>1.4913879999999999</v>
      </c>
      <c r="U51" s="74" t="s">
        <v>63</v>
      </c>
      <c r="V51" s="74">
        <f t="shared" si="9"/>
        <v>16.767564429271992</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0.82942840000000007</v>
      </c>
      <c r="E52" s="74">
        <v>0.79633399999999999</v>
      </c>
      <c r="F52" s="74">
        <v>0.99696879999999999</v>
      </c>
      <c r="G52" s="74">
        <v>1.425128</v>
      </c>
      <c r="H52" s="74">
        <v>0.85528340000000003</v>
      </c>
      <c r="I52" s="74">
        <v>1.449948</v>
      </c>
      <c r="J52" s="74">
        <v>1.6195569999999999</v>
      </c>
      <c r="K52" s="74">
        <v>1.6774720000000001</v>
      </c>
      <c r="L52" s="74">
        <v>2.4003780000000003</v>
      </c>
      <c r="M52" s="74">
        <v>2.3879679999999999</v>
      </c>
      <c r="N52" s="74">
        <v>2.6734070000000001</v>
      </c>
      <c r="O52" s="74">
        <v>3.5855709999999998</v>
      </c>
      <c r="P52" s="74">
        <v>3.5783679999999998</v>
      </c>
      <c r="Q52" s="74">
        <v>3.4875210000000001</v>
      </c>
      <c r="R52" s="74">
        <v>3.4119650000000004</v>
      </c>
      <c r="S52" s="74">
        <v>3.35188</v>
      </c>
      <c r="T52" s="74">
        <v>3.5287850000000001</v>
      </c>
      <c r="U52" s="74" t="s">
        <v>63</v>
      </c>
      <c r="V52" s="74">
        <f t="shared" si="9"/>
        <v>39.673867460747012</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v>
      </c>
      <c r="E53" s="74">
        <v>0</v>
      </c>
      <c r="F53" s="74">
        <v>0</v>
      </c>
      <c r="G53" s="74">
        <v>0</v>
      </c>
      <c r="H53" s="74">
        <v>0</v>
      </c>
      <c r="I53" s="74">
        <v>3.9368199999999999E-2</v>
      </c>
      <c r="J53" s="74">
        <v>4.7049799999999996E-2</v>
      </c>
      <c r="K53" s="74">
        <v>0</v>
      </c>
      <c r="L53" s="74">
        <v>0</v>
      </c>
      <c r="M53" s="74">
        <v>0</v>
      </c>
      <c r="N53" s="74">
        <v>0</v>
      </c>
      <c r="O53" s="74">
        <v>2.2084599999999999E-2</v>
      </c>
      <c r="P53" s="74">
        <v>2.201643E-2</v>
      </c>
      <c r="Q53" s="74">
        <v>0</v>
      </c>
      <c r="R53" s="74">
        <v>3.046331E-2</v>
      </c>
      <c r="S53" s="74">
        <v>2.9665379999999998E-2</v>
      </c>
      <c r="T53" s="74">
        <v>2.8887709999999997E-2</v>
      </c>
      <c r="U53" s="74" t="s">
        <v>63</v>
      </c>
      <c r="V53" s="74">
        <f t="shared" si="9"/>
        <v>0.32478237630926676</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v>
      </c>
      <c r="E54" s="74">
        <v>1.0652999999999999E-3</v>
      </c>
      <c r="F54" s="74">
        <v>1.0652999999999999E-3</v>
      </c>
      <c r="G54" s="74">
        <v>6.2852699999999997E-2</v>
      </c>
      <c r="H54" s="74">
        <v>4.6873199999999997E-2</v>
      </c>
      <c r="I54" s="74">
        <v>1.3848900000000001E-2</v>
      </c>
      <c r="J54" s="74">
        <v>9.6942300000000009E-2</v>
      </c>
      <c r="K54" s="74">
        <v>7.3505700000000007E-2</v>
      </c>
      <c r="L54" s="74">
        <v>0.14061959999999998</v>
      </c>
      <c r="M54" s="74">
        <v>0.1587297</v>
      </c>
      <c r="N54" s="74">
        <v>0.3579408</v>
      </c>
      <c r="O54" s="74">
        <v>0.30680639999999998</v>
      </c>
      <c r="P54" s="74">
        <v>0.45920499999999997</v>
      </c>
      <c r="Q54" s="74">
        <v>0.43395420000000001</v>
      </c>
      <c r="R54" s="74">
        <v>0.41698399999999997</v>
      </c>
      <c r="S54" s="74">
        <v>0.16854429999999998</v>
      </c>
      <c r="T54" s="74">
        <v>0.28367020000000004</v>
      </c>
      <c r="U54" s="74" t="s">
        <v>63</v>
      </c>
      <c r="V54" s="74">
        <f t="shared" si="9"/>
        <v>3.1892829734210495</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7.004139999999999E-2</v>
      </c>
      <c r="E55" s="74">
        <v>9.0375999999999998E-3</v>
      </c>
      <c r="F55" s="74">
        <v>9.7154199999999996E-2</v>
      </c>
      <c r="G55" s="74">
        <v>0.13443430000000001</v>
      </c>
      <c r="H55" s="74">
        <v>0</v>
      </c>
      <c r="I55" s="74">
        <v>0</v>
      </c>
      <c r="J55" s="74">
        <v>0</v>
      </c>
      <c r="K55" s="74">
        <v>1.1297E-3</v>
      </c>
      <c r="L55" s="74">
        <v>0</v>
      </c>
      <c r="M55" s="74">
        <v>0</v>
      </c>
      <c r="N55" s="74">
        <v>2.0334599999999998E-2</v>
      </c>
      <c r="O55" s="74">
        <v>3.6150399999999999E-2</v>
      </c>
      <c r="P55" s="74">
        <v>0.23652869999999998</v>
      </c>
      <c r="Q55" s="74">
        <v>0.40254489999999998</v>
      </c>
      <c r="R55" s="74">
        <v>0.38473059999999998</v>
      </c>
      <c r="S55" s="74">
        <v>0.39794249999999998</v>
      </c>
      <c r="T55" s="74">
        <v>0.40960570000000002</v>
      </c>
      <c r="U55" s="74" t="s">
        <v>63</v>
      </c>
      <c r="V55" s="74">
        <f t="shared" si="9"/>
        <v>4.6051664391473279</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3.7206519999999998</v>
      </c>
      <c r="E56" s="71">
        <v>3.3913679999999999</v>
      </c>
      <c r="F56" s="71">
        <v>4.038297</v>
      </c>
      <c r="G56" s="71">
        <v>3.9271439999999997</v>
      </c>
      <c r="H56" s="71">
        <v>4.2292670000000001</v>
      </c>
      <c r="I56" s="71">
        <v>7.086519</v>
      </c>
      <c r="J56" s="71">
        <v>9.6527150000000006</v>
      </c>
      <c r="K56" s="71">
        <v>10.363696000000001</v>
      </c>
      <c r="L56" s="71">
        <v>10.839984999999999</v>
      </c>
      <c r="M56" s="71">
        <v>9.1395300000000006</v>
      </c>
      <c r="N56" s="71">
        <v>8.1780020000000011</v>
      </c>
      <c r="O56" s="71">
        <v>9.8873990000000003</v>
      </c>
      <c r="P56" s="71">
        <v>11.726960999999999</v>
      </c>
      <c r="Q56" s="71">
        <v>10.094643000000001</v>
      </c>
      <c r="R56" s="71">
        <v>9.379999999999999</v>
      </c>
      <c r="S56" s="71">
        <v>8.1401280000000007</v>
      </c>
      <c r="T56" s="71">
        <v>7.6469620000000003</v>
      </c>
      <c r="U56" s="71" t="s">
        <v>63</v>
      </c>
      <c r="V56" s="71">
        <f>+T56/$T$56*100</f>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3.7206519999999998</v>
      </c>
      <c r="E57" s="74">
        <v>3.3913679999999999</v>
      </c>
      <c r="F57" s="74">
        <v>4.038297</v>
      </c>
      <c r="G57" s="74">
        <v>3.9271439999999997</v>
      </c>
      <c r="H57" s="74">
        <v>4.2292670000000001</v>
      </c>
      <c r="I57" s="74">
        <v>4.9569830000000001</v>
      </c>
      <c r="J57" s="74">
        <v>4.3464600000000004</v>
      </c>
      <c r="K57" s="74">
        <v>5.1970150000000004</v>
      </c>
      <c r="L57" s="74">
        <v>4.8266139999999993</v>
      </c>
      <c r="M57" s="74">
        <v>4.0019549999999997</v>
      </c>
      <c r="N57" s="74">
        <v>3.3783670000000003</v>
      </c>
      <c r="O57" s="74">
        <v>4.1309290000000001</v>
      </c>
      <c r="P57" s="74">
        <v>6.2487219999999999</v>
      </c>
      <c r="Q57" s="74">
        <v>5.0691740000000003</v>
      </c>
      <c r="R57" s="74">
        <v>4.0237569999999998</v>
      </c>
      <c r="S57" s="74">
        <v>2.8971260000000001</v>
      </c>
      <c r="T57" s="74">
        <v>3.88463</v>
      </c>
      <c r="U57" s="74" t="s">
        <v>63</v>
      </c>
      <c r="V57" s="74">
        <f t="shared" ref="V57:V63" si="10">+T57/$T$56*100</f>
        <v>50.799650894041314</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0</v>
      </c>
      <c r="G58" s="74">
        <v>0</v>
      </c>
      <c r="H58" s="74">
        <v>0</v>
      </c>
      <c r="I58" s="74">
        <v>2.1295359999999999</v>
      </c>
      <c r="J58" s="74">
        <v>5.3062550000000002</v>
      </c>
      <c r="K58" s="74">
        <v>5.1666809999999996</v>
      </c>
      <c r="L58" s="74">
        <v>6.0133710000000002</v>
      </c>
      <c r="M58" s="74">
        <v>5.137575</v>
      </c>
      <c r="N58" s="74">
        <v>4.7996350000000003</v>
      </c>
      <c r="O58" s="74">
        <v>5.7564700000000002</v>
      </c>
      <c r="P58" s="74">
        <v>5.4782389999999994</v>
      </c>
      <c r="Q58" s="74">
        <v>5.0254690000000002</v>
      </c>
      <c r="R58" s="74">
        <v>5.3562430000000001</v>
      </c>
      <c r="S58" s="74">
        <v>5.2430020000000006</v>
      </c>
      <c r="T58" s="74">
        <v>3.7623319999999998</v>
      </c>
      <c r="U58" s="74" t="s">
        <v>63</v>
      </c>
      <c r="V58" s="74">
        <f t="shared" si="10"/>
        <v>49.200349105958672</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1.1095899999999999</v>
      </c>
      <c r="E59" s="74">
        <v>0.91805999999999999</v>
      </c>
      <c r="F59" s="74">
        <v>1.11494</v>
      </c>
      <c r="G59" s="74">
        <v>1.2230099999999999</v>
      </c>
      <c r="H59" s="74">
        <v>1.56969</v>
      </c>
      <c r="I59" s="74">
        <v>1.7794100000000002</v>
      </c>
      <c r="J59" s="74">
        <v>1.61998</v>
      </c>
      <c r="K59" s="74">
        <v>1.93028</v>
      </c>
      <c r="L59" s="74">
        <v>1.96238</v>
      </c>
      <c r="M59" s="74">
        <v>1.60928</v>
      </c>
      <c r="N59" s="74">
        <v>1.59002</v>
      </c>
      <c r="O59" s="74">
        <v>1.74089</v>
      </c>
      <c r="P59" s="74">
        <v>2.433576</v>
      </c>
      <c r="Q59" s="74">
        <v>2.1704969999999997</v>
      </c>
      <c r="R59" s="74">
        <v>1.913036</v>
      </c>
      <c r="S59" s="74">
        <v>1.6356030000000001</v>
      </c>
      <c r="T59" s="74">
        <v>1.9076410000000001</v>
      </c>
      <c r="U59" s="74" t="s">
        <v>63</v>
      </c>
      <c r="V59" s="74">
        <f t="shared" si="10"/>
        <v>24.946390475067094</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0.23269499999999999</v>
      </c>
      <c r="E60" s="74">
        <v>0.1023858</v>
      </c>
      <c r="F60" s="74">
        <v>0.15202740000000001</v>
      </c>
      <c r="G60" s="74">
        <v>0.15202740000000001</v>
      </c>
      <c r="H60" s="74">
        <v>7.5496599999999997E-2</v>
      </c>
      <c r="I60" s="74">
        <v>0.13754859999999999</v>
      </c>
      <c r="J60" s="74">
        <v>7.8599199999999994E-2</v>
      </c>
      <c r="K60" s="74">
        <v>2.17182E-2</v>
      </c>
      <c r="L60" s="74">
        <v>5.3778399999999997E-2</v>
      </c>
      <c r="M60" s="74">
        <v>1.0342000000000001E-3</v>
      </c>
      <c r="N60" s="74">
        <v>0</v>
      </c>
      <c r="O60" s="74">
        <v>0.36920940000000002</v>
      </c>
      <c r="P60" s="74">
        <v>0.50546219999999997</v>
      </c>
      <c r="Q60" s="74">
        <v>0.43281060000000005</v>
      </c>
      <c r="R60" s="74">
        <v>0.25875990000000004</v>
      </c>
      <c r="S60" s="74">
        <v>0.31165929999999997</v>
      </c>
      <c r="T60" s="74">
        <v>0.43485809999999997</v>
      </c>
      <c r="U60" s="74" t="s">
        <v>63</v>
      </c>
      <c r="V60" s="74">
        <f t="shared" si="10"/>
        <v>5.6866779251681905</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1.181046</v>
      </c>
      <c r="E61" s="74">
        <v>0.78256300000000001</v>
      </c>
      <c r="F61" s="74">
        <v>0.98036420000000002</v>
      </c>
      <c r="G61" s="74">
        <v>1.163762</v>
      </c>
      <c r="H61" s="74">
        <v>0.87954319999999997</v>
      </c>
      <c r="I61" s="74">
        <v>1.1599220000000001</v>
      </c>
      <c r="J61" s="74">
        <v>1.068703</v>
      </c>
      <c r="K61" s="74">
        <v>1.6131359999999999</v>
      </c>
      <c r="L61" s="74">
        <v>1.1868069999999999</v>
      </c>
      <c r="M61" s="74">
        <v>0.75567740000000005</v>
      </c>
      <c r="N61" s="74">
        <v>0.7316724</v>
      </c>
      <c r="O61" s="74">
        <v>1.2472999999999999</v>
      </c>
      <c r="P61" s="74">
        <v>2.4736640000000003</v>
      </c>
      <c r="Q61" s="74">
        <v>2.1187330000000002</v>
      </c>
      <c r="R61" s="74">
        <v>1.5516400000000001</v>
      </c>
      <c r="S61" s="74">
        <v>0.3005138</v>
      </c>
      <c r="T61" s="74">
        <v>0.3686721</v>
      </c>
      <c r="U61" s="74" t="s">
        <v>63</v>
      </c>
      <c r="V61" s="74">
        <f t="shared" si="10"/>
        <v>4.8211577355817905</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0.31639409999999996</v>
      </c>
      <c r="E62" s="74">
        <v>0.34196129999999997</v>
      </c>
      <c r="F62" s="74">
        <v>0.38883449999999997</v>
      </c>
      <c r="G62" s="74">
        <v>0.44209949999999998</v>
      </c>
      <c r="H62" s="74">
        <v>0.43144650000000001</v>
      </c>
      <c r="I62" s="74">
        <v>0.47405849999999999</v>
      </c>
      <c r="J62" s="74">
        <v>0.53264999999999996</v>
      </c>
      <c r="K62" s="74">
        <v>0.55289070000000007</v>
      </c>
      <c r="L62" s="74">
        <v>0.59656799999999999</v>
      </c>
      <c r="M62" s="74">
        <v>0.81282389999999993</v>
      </c>
      <c r="N62" s="74">
        <v>0.6274616999999999</v>
      </c>
      <c r="O62" s="74">
        <v>0.65515950000000001</v>
      </c>
      <c r="P62" s="74">
        <v>0.68851189999999995</v>
      </c>
      <c r="Q62" s="74">
        <v>0</v>
      </c>
      <c r="R62" s="74">
        <v>0</v>
      </c>
      <c r="S62" s="74">
        <v>0</v>
      </c>
      <c r="T62" s="74">
        <v>0</v>
      </c>
      <c r="U62" s="74" t="s">
        <v>63</v>
      </c>
      <c r="V62" s="74">
        <f t="shared" si="10"/>
        <v>0</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0.11297</v>
      </c>
      <c r="E63" s="74">
        <v>2.82425E-2</v>
      </c>
      <c r="F63" s="74">
        <v>3.3890999999999999E-3</v>
      </c>
      <c r="G63" s="74">
        <v>1.9204899999999997E-2</v>
      </c>
      <c r="H63" s="74">
        <v>0.28920319999999999</v>
      </c>
      <c r="I63" s="74">
        <v>0.4236375</v>
      </c>
      <c r="J63" s="74">
        <v>0.19882720000000001</v>
      </c>
      <c r="K63" s="74">
        <v>0.1446016</v>
      </c>
      <c r="L63" s="74">
        <v>0.25870130000000002</v>
      </c>
      <c r="M63" s="74">
        <v>1.9204899999999997E-2</v>
      </c>
      <c r="N63" s="74">
        <v>2.5983100000000002E-2</v>
      </c>
      <c r="O63" s="74">
        <v>0</v>
      </c>
      <c r="P63" s="74">
        <v>5.7716369999999996E-2</v>
      </c>
      <c r="Q63" s="74">
        <v>6.2811300000000002E-3</v>
      </c>
      <c r="R63" s="74">
        <v>0</v>
      </c>
      <c r="S63" s="74">
        <v>4.6632890000000003E-2</v>
      </c>
      <c r="T63" s="74">
        <v>0</v>
      </c>
      <c r="U63" s="74" t="s">
        <v>63</v>
      </c>
      <c r="V63" s="74">
        <f t="shared" si="10"/>
        <v>0</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28.42535771</v>
      </c>
      <c r="E64" s="71">
        <v>27.770684399999997</v>
      </c>
      <c r="F64" s="71">
        <v>30.299596959999999</v>
      </c>
      <c r="G64" s="71">
        <v>34.83526578</v>
      </c>
      <c r="H64" s="71">
        <v>37.865641889999999</v>
      </c>
      <c r="I64" s="71">
        <v>41.662698570000003</v>
      </c>
      <c r="J64" s="71">
        <v>45.028430520000001</v>
      </c>
      <c r="K64" s="71">
        <v>44.633857419999998</v>
      </c>
      <c r="L64" s="71">
        <v>45.45187481</v>
      </c>
      <c r="M64" s="71">
        <v>48.322679730000004</v>
      </c>
      <c r="N64" s="71">
        <v>49.77285972</v>
      </c>
      <c r="O64" s="71">
        <v>52.339899879999997</v>
      </c>
      <c r="P64" s="71">
        <v>49.996180030000005</v>
      </c>
      <c r="Q64" s="71">
        <v>50.275739560000005</v>
      </c>
      <c r="R64" s="71">
        <v>52.427768210000004</v>
      </c>
      <c r="S64" s="71">
        <v>42.530587189999999</v>
      </c>
      <c r="T64" s="71">
        <v>46.410419150000003</v>
      </c>
      <c r="U64" s="71" t="s">
        <v>63</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141.97</v>
      </c>
      <c r="E65" s="71">
        <v>128.98999999999998</v>
      </c>
      <c r="F65" s="71">
        <v>129.69</v>
      </c>
      <c r="G65" s="71">
        <v>136.63</v>
      </c>
      <c r="H65" s="71">
        <v>146.91000000000003</v>
      </c>
      <c r="I65" s="71">
        <v>149.21</v>
      </c>
      <c r="J65" s="71">
        <v>151.66999999999999</v>
      </c>
      <c r="K65" s="71">
        <v>141.63999999999999</v>
      </c>
      <c r="L65" s="71">
        <v>136.26</v>
      </c>
      <c r="M65" s="71">
        <v>141.5</v>
      </c>
      <c r="N65" s="71">
        <v>141.15</v>
      </c>
      <c r="O65" s="71">
        <v>142.79</v>
      </c>
      <c r="P65" s="71">
        <v>133.04</v>
      </c>
      <c r="Q65" s="71">
        <v>128.67999999999998</v>
      </c>
      <c r="R65" s="71">
        <v>131.25</v>
      </c>
      <c r="S65" s="71">
        <v>119.57</v>
      </c>
      <c r="T65" s="71">
        <v>115.11</v>
      </c>
      <c r="U65" s="71" t="s">
        <v>63</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59.55</v>
      </c>
      <c r="E66" s="71">
        <v>56.050000000000004</v>
      </c>
      <c r="F66" s="71">
        <v>54.67</v>
      </c>
      <c r="G66" s="71">
        <v>54.760000000000005</v>
      </c>
      <c r="H66" s="71">
        <v>56.88</v>
      </c>
      <c r="I66" s="71">
        <v>53.900000000000006</v>
      </c>
      <c r="J66" s="71">
        <v>53.23</v>
      </c>
      <c r="K66" s="71">
        <v>51.33</v>
      </c>
      <c r="L66" s="71">
        <v>52.25</v>
      </c>
      <c r="M66" s="71">
        <v>50.72</v>
      </c>
      <c r="N66" s="71">
        <v>51.85</v>
      </c>
      <c r="O66" s="71">
        <v>51.66</v>
      </c>
      <c r="P66" s="71">
        <v>50.34</v>
      </c>
      <c r="Q66" s="71">
        <v>50.67</v>
      </c>
      <c r="R66" s="71">
        <v>51.15</v>
      </c>
      <c r="S66" s="71">
        <v>49.33</v>
      </c>
      <c r="T66" s="71">
        <v>46.66</v>
      </c>
      <c r="U66" s="71" t="s">
        <v>63</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73.7</v>
      </c>
      <c r="E67" s="75">
        <v>66.22</v>
      </c>
      <c r="F67" s="75">
        <v>64.930000000000007</v>
      </c>
      <c r="G67" s="75">
        <v>65.52</v>
      </c>
      <c r="H67" s="75">
        <v>65.38</v>
      </c>
      <c r="I67" s="75">
        <v>62.86</v>
      </c>
      <c r="J67" s="75">
        <v>67.919999999999987</v>
      </c>
      <c r="K67" s="75">
        <v>68.64</v>
      </c>
      <c r="L67" s="75">
        <v>62.4</v>
      </c>
      <c r="M67" s="75">
        <v>64.259999999999991</v>
      </c>
      <c r="N67" s="75">
        <v>64.17</v>
      </c>
      <c r="O67" s="75">
        <v>64.339999999999989</v>
      </c>
      <c r="P67" s="75">
        <v>63.519999999999996</v>
      </c>
      <c r="Q67" s="75">
        <v>63.99</v>
      </c>
      <c r="R67" s="75">
        <v>64.86</v>
      </c>
      <c r="S67" s="75">
        <v>61.57</v>
      </c>
      <c r="T67" s="75">
        <v>58.12</v>
      </c>
      <c r="U67" s="75" t="s">
        <v>63</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2200-000000000000}"/>
  </hyperlinks>
  <pageMargins left="0.18" right="0.25" top="0.75" bottom="0.75" header="0.3" footer="0.3"/>
  <pageSetup paperSize="9" scale="27"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Hoja34">
    <tabColor rgb="FFFFC081"/>
    <pageSetUpPr fitToPage="1"/>
  </sheetPr>
  <dimension ref="A1:BF72"/>
  <sheetViews>
    <sheetView showGridLines="0" zoomScale="60" zoomScaleNormal="60" workbookViewId="0"/>
  </sheetViews>
  <sheetFormatPr defaultColWidth="11.42578125" defaultRowHeight="11.25" x14ac:dyDescent="0.25"/>
  <cols>
    <col min="1" max="1" width="2.28515625" style="13" customWidth="1"/>
    <col min="2" max="2" width="5.7109375" style="13" customWidth="1"/>
    <col min="3" max="3" width="72.42578125" style="13" customWidth="1"/>
    <col min="4" max="8" width="15" style="13" customWidth="1"/>
    <col min="9" max="21" width="15" style="28" customWidth="1"/>
    <col min="22" max="22" width="16.85546875" style="28" customWidth="1"/>
    <col min="23" max="23" width="2.28515625" style="13" customWidth="1"/>
    <col min="24" max="30" width="11.42578125" style="13"/>
    <col min="31" max="31" width="16.140625" style="13" bestFit="1" customWidth="1"/>
    <col min="32" max="40" width="11.42578125" style="13"/>
    <col min="41" max="57" width="11.42578125" style="15"/>
    <col min="58" max="16384" width="11.42578125" style="13"/>
  </cols>
  <sheetData>
    <row r="1" spans="1:58" s="6" customFormat="1" ht="39.75" customHeight="1" x14ac:dyDescent="0.25">
      <c r="D1" s="7"/>
      <c r="E1" s="7"/>
      <c r="F1" s="7"/>
      <c r="G1" s="7"/>
      <c r="H1" s="7"/>
      <c r="I1" s="7"/>
      <c r="J1" s="7"/>
      <c r="K1" s="7"/>
      <c r="L1" s="7"/>
      <c r="AE1" s="8" t="str">
        <f ca="1">YEAR(TODAY())-1 &amp; ": " &amp; FIXED(HLOOKUP(YEAR(TODAY())-1,D3:AH4,2,FALSE)) &amp;
" Mtep"</f>
        <v>2022: 31.66 Mtep</v>
      </c>
      <c r="AO1" s="9"/>
      <c r="AP1" s="9"/>
      <c r="AQ1" s="9"/>
      <c r="AR1" s="9"/>
      <c r="AS1" s="9"/>
      <c r="AT1" s="9"/>
      <c r="AU1" s="9"/>
      <c r="AV1" s="9"/>
      <c r="AW1" s="9"/>
      <c r="AX1" s="9"/>
      <c r="AY1" s="9"/>
      <c r="AZ1" s="9"/>
      <c r="BA1" s="9"/>
      <c r="BB1" s="9"/>
      <c r="BC1" s="9"/>
      <c r="BD1" s="9"/>
      <c r="BE1" s="9"/>
    </row>
    <row r="2" spans="1:58" s="6" customFormat="1" ht="39.75" customHeight="1" x14ac:dyDescent="0.25">
      <c r="D2" s="7"/>
      <c r="E2" s="7"/>
      <c r="F2" s="7"/>
      <c r="G2" s="7"/>
      <c r="H2" s="7"/>
      <c r="I2" s="7"/>
      <c r="J2" s="7"/>
      <c r="K2" s="7"/>
      <c r="L2" s="7"/>
      <c r="V2" s="10"/>
      <c r="Z2" s="11"/>
      <c r="AO2" s="9"/>
      <c r="AP2" s="9"/>
      <c r="AQ2" s="9"/>
      <c r="AR2" s="9"/>
      <c r="AS2" s="9"/>
      <c r="AT2" s="9"/>
      <c r="AU2" s="9"/>
      <c r="AV2" s="9"/>
      <c r="AW2" s="9"/>
      <c r="AX2" s="9"/>
      <c r="AY2" s="9"/>
      <c r="AZ2" s="9"/>
      <c r="BA2" s="9"/>
      <c r="BB2" s="9"/>
      <c r="BC2" s="9"/>
      <c r="BD2" s="9"/>
      <c r="BE2" s="9"/>
    </row>
    <row r="3" spans="1:58" ht="65.25" customHeight="1" x14ac:dyDescent="0.25">
      <c r="A3" s="63"/>
      <c r="B3" s="177" t="s">
        <v>261</v>
      </c>
      <c r="C3" s="177"/>
      <c r="D3" s="12">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5" t="s">
        <v>349</v>
      </c>
      <c r="W3" s="63"/>
      <c r="Y3" s="174" t="s">
        <v>168</v>
      </c>
      <c r="Z3" s="174"/>
      <c r="AI3" s="14"/>
    </row>
    <row r="4" spans="1:58" s="17" customFormat="1" ht="36" customHeight="1" x14ac:dyDescent="0.2">
      <c r="A4" s="58"/>
      <c r="B4" s="176" t="s">
        <v>252</v>
      </c>
      <c r="C4" s="176"/>
      <c r="D4" s="66">
        <v>63.526822350000003</v>
      </c>
      <c r="E4" s="66">
        <v>64.666109149999997</v>
      </c>
      <c r="F4" s="66">
        <v>66.125088079999998</v>
      </c>
      <c r="G4" s="66">
        <v>65.566795450000001</v>
      </c>
      <c r="H4" s="66">
        <v>63.201552530000001</v>
      </c>
      <c r="I4" s="66">
        <v>75.343838229999989</v>
      </c>
      <c r="J4" s="66">
        <v>67.257265790000005</v>
      </c>
      <c r="K4" s="66">
        <v>68.756404309999994</v>
      </c>
      <c r="L4" s="66">
        <v>76.135188959999994</v>
      </c>
      <c r="M4" s="66">
        <v>66.039810090000003</v>
      </c>
      <c r="N4" s="66">
        <v>64.300228489999995</v>
      </c>
      <c r="O4" s="66">
        <v>58.80896628</v>
      </c>
      <c r="P4" s="66">
        <v>55.105071580000001</v>
      </c>
      <c r="Q4" s="66">
        <v>40.452644480000004</v>
      </c>
      <c r="R4" s="66">
        <v>33.04926476</v>
      </c>
      <c r="S4" s="66">
        <v>24.481869719999999</v>
      </c>
      <c r="T4" s="66">
        <v>26.662294500000002</v>
      </c>
      <c r="U4" s="66">
        <v>31.66091793</v>
      </c>
      <c r="V4" s="66">
        <v>100</v>
      </c>
      <c r="W4" s="58"/>
      <c r="AD4" s="18"/>
      <c r="AE4" s="18"/>
      <c r="AF4" s="18"/>
      <c r="AG4" s="18"/>
      <c r="AH4" s="19"/>
      <c r="AL4" s="13"/>
      <c r="AO4" s="20"/>
      <c r="AP4" s="20">
        <v>2006</v>
      </c>
      <c r="AQ4" s="20">
        <v>2007</v>
      </c>
      <c r="AR4" s="20">
        <v>2008</v>
      </c>
      <c r="AS4" s="20">
        <v>2009</v>
      </c>
      <c r="AT4" s="20">
        <v>2010</v>
      </c>
      <c r="AU4" s="20">
        <v>2011</v>
      </c>
      <c r="AV4" s="20">
        <v>2012</v>
      </c>
      <c r="AW4" s="20">
        <v>2013</v>
      </c>
      <c r="AX4" s="20">
        <v>2014</v>
      </c>
      <c r="AY4" s="20">
        <v>2015</v>
      </c>
      <c r="AZ4" s="20">
        <v>2016</v>
      </c>
      <c r="BA4" s="20">
        <v>2017</v>
      </c>
      <c r="BB4" s="20">
        <v>2018</v>
      </c>
      <c r="BC4" s="20">
        <v>2019</v>
      </c>
      <c r="BD4" s="20">
        <v>2020</v>
      </c>
      <c r="BE4" s="20">
        <v>2021</v>
      </c>
      <c r="BF4" s="20">
        <v>2022</v>
      </c>
    </row>
    <row r="5" spans="1:58" s="105" customFormat="1" ht="22.5" customHeight="1" x14ac:dyDescent="0.25">
      <c r="B5" s="111"/>
      <c r="C5" s="72" t="s">
        <v>4</v>
      </c>
      <c r="D5" s="74">
        <v>36.769484499999997</v>
      </c>
      <c r="E5" s="74">
        <v>36.730513299999998</v>
      </c>
      <c r="F5" s="74">
        <v>37.649274699999999</v>
      </c>
      <c r="G5" s="74">
        <v>37.445096700000001</v>
      </c>
      <c r="H5" s="74">
        <v>35.653376100000003</v>
      </c>
      <c r="I5" s="74">
        <v>46.8858532</v>
      </c>
      <c r="J5" s="74">
        <v>38.091696499999998</v>
      </c>
      <c r="K5" s="74">
        <v>38.8768046</v>
      </c>
      <c r="L5" s="74">
        <v>46.646587099999998</v>
      </c>
      <c r="M5" s="74">
        <v>39.205628599999997</v>
      </c>
      <c r="N5" s="74">
        <v>36.750905199999998</v>
      </c>
      <c r="O5" s="74">
        <v>31.375602699999998</v>
      </c>
      <c r="P5" s="74">
        <v>28.423099839999999</v>
      </c>
      <c r="Q5" s="74">
        <v>16.768007020000002</v>
      </c>
      <c r="R5" s="74">
        <v>13.382393840000001</v>
      </c>
      <c r="S5" s="74">
        <v>7.6245938999999998</v>
      </c>
      <c r="T5" s="74">
        <v>8.4537126899999997</v>
      </c>
      <c r="U5" s="74">
        <v>13.03390424</v>
      </c>
      <c r="V5" s="74">
        <v>41.167171049231797</v>
      </c>
      <c r="AD5" s="113"/>
      <c r="AE5" s="113"/>
      <c r="AO5" s="114" t="s">
        <v>320</v>
      </c>
      <c r="AP5" s="115">
        <f t="shared" ref="AP5:BF5" si="0">+E4/D4-1</f>
        <v>1.7933949123460247E-2</v>
      </c>
      <c r="AQ5" s="115">
        <f t="shared" si="0"/>
        <v>2.2561724358825197E-2</v>
      </c>
      <c r="AR5" s="115">
        <f t="shared" si="0"/>
        <v>-8.4429774872217811E-3</v>
      </c>
      <c r="AS5" s="115">
        <f t="shared" si="0"/>
        <v>-3.6073791677125544E-2</v>
      </c>
      <c r="AT5" s="115">
        <f t="shared" si="0"/>
        <v>0.19212005423816736</v>
      </c>
      <c r="AU5" s="115">
        <f t="shared" si="0"/>
        <v>-0.10732891540930445</v>
      </c>
      <c r="AV5" s="115">
        <f t="shared" si="0"/>
        <v>2.2289614399146229E-2</v>
      </c>
      <c r="AW5" s="115">
        <f t="shared" si="0"/>
        <v>0.10731777968975065</v>
      </c>
      <c r="AX5" s="115">
        <f t="shared" si="0"/>
        <v>-0.13259806677965835</v>
      </c>
      <c r="AY5" s="115">
        <f t="shared" si="0"/>
        <v>-2.6341408275240008E-2</v>
      </c>
      <c r="AZ5" s="115">
        <f t="shared" si="0"/>
        <v>-8.5400352984033367E-2</v>
      </c>
      <c r="BA5" s="115">
        <f t="shared" si="0"/>
        <v>-6.2981802508908169E-2</v>
      </c>
      <c r="BB5" s="115">
        <f t="shared" si="0"/>
        <v>-0.26589979252141993</v>
      </c>
      <c r="BC5" s="115">
        <f t="shared" si="0"/>
        <v>-0.18301349182895255</v>
      </c>
      <c r="BD5" s="115">
        <f t="shared" si="0"/>
        <v>-0.25923103289030636</v>
      </c>
      <c r="BE5" s="115">
        <f t="shared" si="0"/>
        <v>8.9062837313391485E-2</v>
      </c>
      <c r="BF5" s="115">
        <f t="shared" si="0"/>
        <v>0.18747911699797615</v>
      </c>
    </row>
    <row r="6" spans="1:58" s="105" customFormat="1" ht="22.5" customHeight="1" x14ac:dyDescent="0.25">
      <c r="B6" s="111"/>
      <c r="C6" s="72" t="s">
        <v>0</v>
      </c>
      <c r="D6" s="74">
        <v>19.368723129999999</v>
      </c>
      <c r="E6" s="74">
        <v>19.983598450000002</v>
      </c>
      <c r="F6" s="74">
        <v>20.421711090000002</v>
      </c>
      <c r="G6" s="74">
        <v>19.676160790000001</v>
      </c>
      <c r="H6" s="74">
        <v>19.107394670000001</v>
      </c>
      <c r="I6" s="74">
        <v>20.836736890000001</v>
      </c>
      <c r="J6" s="74">
        <v>20.921302669999999</v>
      </c>
      <c r="K6" s="74">
        <v>21.736006020000001</v>
      </c>
      <c r="L6" s="74">
        <v>21.197979360000001</v>
      </c>
      <c r="M6" s="74">
        <v>20.383276010000003</v>
      </c>
      <c r="N6" s="74">
        <v>20.29103611</v>
      </c>
      <c r="O6" s="74">
        <v>21.30558899</v>
      </c>
      <c r="P6" s="74">
        <v>20.898234009999999</v>
      </c>
      <c r="Q6" s="74">
        <v>18.223506</v>
      </c>
      <c r="R6" s="74">
        <v>15.06456</v>
      </c>
      <c r="S6" s="74">
        <v>11.23693201</v>
      </c>
      <c r="T6" s="74">
        <v>12.49740106</v>
      </c>
      <c r="U6" s="74">
        <v>12.9124439</v>
      </c>
      <c r="V6" s="74">
        <v>40.783542437235958</v>
      </c>
      <c r="AI6" s="23"/>
      <c r="AO6" s="114" t="s">
        <v>319</v>
      </c>
      <c r="AP6" s="115">
        <f t="shared" ref="AP6:BF6" si="1">+E64/D64-1</f>
        <v>-1.3468151482635915E-2</v>
      </c>
      <c r="AQ6" s="115">
        <f t="shared" si="1"/>
        <v>-2.9815058405353256E-2</v>
      </c>
      <c r="AR6" s="115">
        <f t="shared" si="1"/>
        <v>5.4846521999022624E-2</v>
      </c>
      <c r="AS6" s="115">
        <f t="shared" si="1"/>
        <v>8.3738825951609197E-3</v>
      </c>
      <c r="AT6" s="115">
        <f t="shared" si="1"/>
        <v>8.276819662394308E-2</v>
      </c>
      <c r="AU6" s="115">
        <f t="shared" si="1"/>
        <v>-3.6953543781626519E-2</v>
      </c>
      <c r="AV6" s="115">
        <f t="shared" si="1"/>
        <v>7.6213115954073096E-2</v>
      </c>
      <c r="AW6" s="115">
        <f t="shared" si="1"/>
        <v>-1.9124216407683248E-2</v>
      </c>
      <c r="AX6" s="115">
        <f t="shared" si="1"/>
        <v>-1.4970550592503296E-2</v>
      </c>
      <c r="AY6" s="115">
        <f t="shared" si="1"/>
        <v>-9.478998490333479E-2</v>
      </c>
      <c r="AZ6" s="115">
        <f t="shared" si="1"/>
        <v>-8.2848877030900159E-2</v>
      </c>
      <c r="BA6" s="115">
        <f t="shared" si="1"/>
        <v>-4.7126974449608561E-2</v>
      </c>
      <c r="BB6" s="115">
        <f t="shared" si="1"/>
        <v>-9.2202338852001242E-2</v>
      </c>
      <c r="BC6" s="115">
        <f t="shared" si="1"/>
        <v>-0.222136056304025</v>
      </c>
      <c r="BD6" s="115">
        <f t="shared" si="1"/>
        <v>-0.37873142750383892</v>
      </c>
      <c r="BE6" s="115">
        <f t="shared" si="1"/>
        <v>0.10017845645815093</v>
      </c>
      <c r="BF6" s="115">
        <f t="shared" si="1"/>
        <v>0.16347265347913487</v>
      </c>
    </row>
    <row r="7" spans="1:58" s="23" customFormat="1" ht="22.5" customHeight="1" x14ac:dyDescent="0.25">
      <c r="B7" s="72"/>
      <c r="C7" s="72" t="s">
        <v>5</v>
      </c>
      <c r="D7" s="74">
        <v>3.7960000000000001E-2</v>
      </c>
      <c r="E7" s="74">
        <v>0.17812</v>
      </c>
      <c r="F7" s="74">
        <v>0.11095999999999999</v>
      </c>
      <c r="G7" s="74">
        <v>0.14088999999999999</v>
      </c>
      <c r="H7" s="74">
        <v>0.23724999999999999</v>
      </c>
      <c r="I7" s="74">
        <v>0.19928999999999999</v>
      </c>
      <c r="J7" s="74">
        <v>0.20513000000000001</v>
      </c>
      <c r="K7" s="74">
        <v>0.21096999999999999</v>
      </c>
      <c r="L7" s="74">
        <v>0.21024000000000001</v>
      </c>
      <c r="M7" s="74">
        <v>0.1971</v>
      </c>
      <c r="N7" s="74">
        <v>0.13140000000000002</v>
      </c>
      <c r="O7" s="74">
        <v>0.14746000000000001</v>
      </c>
      <c r="P7" s="74">
        <v>8.1922060000000005E-2</v>
      </c>
      <c r="Q7" s="74">
        <v>3.2768970000000001E-2</v>
      </c>
      <c r="R7" s="74">
        <v>6.4550250000000003E-2</v>
      </c>
      <c r="S7" s="74">
        <v>4.5185540000000003E-2</v>
      </c>
      <c r="T7" s="74">
        <v>4.4508100000000002E-2</v>
      </c>
      <c r="U7" s="74">
        <v>4.9290640000000004E-2</v>
      </c>
      <c r="V7" s="74">
        <v>0.15568291516050811</v>
      </c>
      <c r="AI7" s="105"/>
      <c r="AL7" s="105"/>
      <c r="AO7" s="24"/>
      <c r="AP7" s="24"/>
      <c r="AQ7" s="24"/>
      <c r="AR7" s="24"/>
      <c r="AS7" s="24"/>
      <c r="AT7" s="24"/>
      <c r="AU7" s="24"/>
      <c r="AV7" s="24"/>
      <c r="AW7" s="24"/>
      <c r="AX7" s="24"/>
      <c r="AY7" s="24"/>
      <c r="AZ7" s="24"/>
      <c r="BA7" s="24"/>
      <c r="BB7" s="24"/>
      <c r="BC7" s="24"/>
      <c r="BD7" s="24"/>
      <c r="BE7" s="24"/>
      <c r="BF7" s="24"/>
    </row>
    <row r="8" spans="1:58" s="23" customFormat="1" ht="22.5" customHeight="1" x14ac:dyDescent="0.25">
      <c r="B8" s="72"/>
      <c r="C8" s="72" t="s">
        <v>1</v>
      </c>
      <c r="D8" s="74">
        <v>0</v>
      </c>
      <c r="E8" s="74">
        <v>0</v>
      </c>
      <c r="F8" s="74">
        <v>0</v>
      </c>
      <c r="G8" s="74">
        <v>0</v>
      </c>
      <c r="H8" s="74">
        <v>0</v>
      </c>
      <c r="I8" s="74">
        <v>0</v>
      </c>
      <c r="J8" s="74">
        <v>0</v>
      </c>
      <c r="K8" s="74">
        <v>0</v>
      </c>
      <c r="L8" s="74">
        <v>0</v>
      </c>
      <c r="M8" s="74">
        <v>0</v>
      </c>
      <c r="N8" s="74">
        <v>0</v>
      </c>
      <c r="O8" s="74">
        <v>0</v>
      </c>
      <c r="P8" s="74">
        <v>0</v>
      </c>
      <c r="Q8" s="74">
        <v>0</v>
      </c>
      <c r="R8" s="74">
        <v>0</v>
      </c>
      <c r="S8" s="74">
        <v>0</v>
      </c>
      <c r="T8" s="74">
        <v>0</v>
      </c>
      <c r="U8" s="74">
        <v>0</v>
      </c>
      <c r="V8" s="74">
        <v>0</v>
      </c>
      <c r="AI8" s="105"/>
      <c r="AO8" s="24"/>
      <c r="AP8" s="24"/>
      <c r="AQ8" s="24"/>
      <c r="AR8" s="24"/>
      <c r="AS8" s="24"/>
      <c r="AT8" s="24"/>
      <c r="AU8" s="24"/>
      <c r="AV8" s="24"/>
      <c r="AW8" s="24"/>
      <c r="AX8" s="24"/>
      <c r="AY8" s="24"/>
      <c r="AZ8" s="24"/>
      <c r="BA8" s="24"/>
      <c r="BB8" s="24"/>
      <c r="BC8" s="24"/>
      <c r="BD8" s="24"/>
      <c r="BE8" s="24"/>
    </row>
    <row r="9" spans="1:58" s="23" customFormat="1" ht="22.5" customHeight="1" x14ac:dyDescent="0.25">
      <c r="B9" s="72"/>
      <c r="C9" s="72" t="s">
        <v>6</v>
      </c>
      <c r="D9" s="74">
        <v>6.6416940000000002</v>
      </c>
      <c r="E9" s="74">
        <v>7.0176000000000007</v>
      </c>
      <c r="F9" s="74">
        <v>7.1430739999999995</v>
      </c>
      <c r="G9" s="74">
        <v>7.4683260000000002</v>
      </c>
      <c r="H9" s="74">
        <v>7.3927319999999996</v>
      </c>
      <c r="I9" s="74">
        <v>6.6030800000000003</v>
      </c>
      <c r="J9" s="74">
        <v>7.1956199999999999</v>
      </c>
      <c r="K9" s="74">
        <v>7.0526879999999998</v>
      </c>
      <c r="L9" s="74">
        <v>7.1848700000000001</v>
      </c>
      <c r="M9" s="74">
        <v>5.5287680000000003</v>
      </c>
      <c r="N9" s="74">
        <v>6.4413140000000002</v>
      </c>
      <c r="O9" s="74">
        <v>5.4144740000000002</v>
      </c>
      <c r="P9" s="74">
        <v>5.2035886700000002</v>
      </c>
      <c r="Q9" s="74">
        <v>5.0009408500000001</v>
      </c>
      <c r="R9" s="74">
        <v>4.2687613600000001</v>
      </c>
      <c r="S9" s="74">
        <v>5.3758978399999995</v>
      </c>
      <c r="T9" s="74">
        <v>5.42833174</v>
      </c>
      <c r="U9" s="74">
        <v>5.42833174</v>
      </c>
      <c r="V9" s="74">
        <v>17.145212757260069</v>
      </c>
      <c r="AI9" s="105"/>
      <c r="AO9" s="24"/>
      <c r="AP9" s="24"/>
      <c r="AQ9" s="24"/>
      <c r="AR9" s="24"/>
      <c r="AS9" s="24"/>
      <c r="AT9" s="24"/>
      <c r="AU9" s="24"/>
      <c r="AV9" s="24"/>
      <c r="AW9" s="24"/>
      <c r="AX9" s="24"/>
      <c r="AY9" s="24"/>
      <c r="AZ9" s="24"/>
      <c r="BA9" s="24"/>
      <c r="BB9" s="24"/>
      <c r="BC9" s="24"/>
      <c r="BD9" s="24"/>
      <c r="BE9" s="24"/>
    </row>
    <row r="10" spans="1:58" s="23" customFormat="1" ht="22.5" customHeight="1" x14ac:dyDescent="0.25">
      <c r="B10" s="72"/>
      <c r="C10" s="72" t="s">
        <v>7</v>
      </c>
      <c r="D10" s="74">
        <v>0.75918472999999997</v>
      </c>
      <c r="E10" s="74">
        <v>0.80349139999999997</v>
      </c>
      <c r="F10" s="74">
        <v>0.84650828999999994</v>
      </c>
      <c r="G10" s="74">
        <v>0.87648396000000006</v>
      </c>
      <c r="H10" s="74">
        <v>0.84287777000000008</v>
      </c>
      <c r="I10" s="74">
        <v>0.81870615000000002</v>
      </c>
      <c r="J10" s="74">
        <v>0.82193061999999995</v>
      </c>
      <c r="K10" s="74">
        <v>0.83375369999999993</v>
      </c>
      <c r="L10" s="74">
        <v>0.82611049999999997</v>
      </c>
      <c r="M10" s="74">
        <v>0.79142948000000002</v>
      </c>
      <c r="N10" s="74">
        <v>0.76116718000000005</v>
      </c>
      <c r="O10" s="74">
        <v>0.65287258999999997</v>
      </c>
      <c r="P10" s="74">
        <v>0.58157407000000005</v>
      </c>
      <c r="Q10" s="74">
        <v>0.50727091999999996</v>
      </c>
      <c r="R10" s="74">
        <v>0.33549880999999998</v>
      </c>
      <c r="S10" s="74">
        <v>0.2469913</v>
      </c>
      <c r="T10" s="74">
        <v>0.29663276</v>
      </c>
      <c r="U10" s="74">
        <v>0.28892225999999999</v>
      </c>
      <c r="V10" s="74">
        <v>0.91255174799033367</v>
      </c>
      <c r="AO10" s="24"/>
      <c r="AP10" s="24"/>
      <c r="AQ10" s="24"/>
      <c r="AR10" s="24"/>
      <c r="AS10" s="24"/>
      <c r="AT10" s="24"/>
      <c r="AU10" s="24"/>
      <c r="AV10" s="24"/>
      <c r="AW10" s="24"/>
      <c r="AX10" s="24"/>
      <c r="AY10" s="24"/>
      <c r="AZ10" s="24"/>
      <c r="BA10" s="24"/>
      <c r="BB10" s="24"/>
      <c r="BC10" s="24"/>
      <c r="BD10" s="24"/>
      <c r="BE10" s="24"/>
    </row>
    <row r="11" spans="1:58" s="23" customFormat="1" ht="22.5" customHeight="1" x14ac:dyDescent="0.25">
      <c r="B11" s="72"/>
      <c r="C11" s="116" t="s">
        <v>18</v>
      </c>
      <c r="D11" s="74">
        <v>0</v>
      </c>
      <c r="E11" s="74">
        <v>0</v>
      </c>
      <c r="F11" s="74">
        <v>0</v>
      </c>
      <c r="G11" s="74">
        <v>0</v>
      </c>
      <c r="H11" s="74">
        <v>0</v>
      </c>
      <c r="I11" s="74">
        <v>1.7199999999999998E-4</v>
      </c>
      <c r="J11" s="74">
        <v>1.7199999999999998E-4</v>
      </c>
      <c r="K11" s="74">
        <v>4.9020000000000001E-3</v>
      </c>
      <c r="L11" s="74">
        <v>7.9120000000000006E-3</v>
      </c>
      <c r="M11" s="74">
        <v>7.9979999999999999E-3</v>
      </c>
      <c r="N11" s="74">
        <v>8.1700000000000002E-3</v>
      </c>
      <c r="O11" s="74">
        <v>8.1700000000000002E-3</v>
      </c>
      <c r="P11" s="74">
        <v>8.1700000000000002E-3</v>
      </c>
      <c r="Q11" s="74">
        <v>8.1037799999999997E-3</v>
      </c>
      <c r="R11" s="74">
        <v>8.3101799999999986E-3</v>
      </c>
      <c r="S11" s="74">
        <v>8.3101799999999986E-3</v>
      </c>
      <c r="T11" s="74">
        <v>7.5950999999999996E-3</v>
      </c>
      <c r="U11" s="74">
        <v>7.5950999999999996E-3</v>
      </c>
      <c r="V11" s="74">
        <v>2.3988881234562484E-2</v>
      </c>
      <c r="AO11" s="24"/>
      <c r="AP11" s="24"/>
      <c r="AQ11" s="24"/>
      <c r="AR11" s="24"/>
      <c r="AS11" s="24"/>
      <c r="AT11" s="24"/>
      <c r="AU11" s="24"/>
      <c r="AV11" s="24"/>
      <c r="AW11" s="24"/>
      <c r="AX11" s="24"/>
      <c r="AY11" s="24"/>
      <c r="AZ11" s="24"/>
      <c r="BA11" s="24"/>
      <c r="BB11" s="24"/>
      <c r="BC11" s="24"/>
      <c r="BD11" s="24"/>
      <c r="BE11" s="24"/>
    </row>
    <row r="12" spans="1:58" s="23" customFormat="1" ht="27" customHeight="1" x14ac:dyDescent="0.25">
      <c r="A12" s="22"/>
      <c r="B12" s="68"/>
      <c r="C12" s="69" t="s">
        <v>19</v>
      </c>
      <c r="D12" s="70">
        <v>-5.0224009999993768E-2</v>
      </c>
      <c r="E12" s="70">
        <v>-4.7214000000010969E-2</v>
      </c>
      <c r="F12" s="70">
        <v>-4.6440000000004034E-2</v>
      </c>
      <c r="G12" s="70">
        <v>-4.0162000000009357E-2</v>
      </c>
      <c r="H12" s="70">
        <v>-3.2078010000013535E-2</v>
      </c>
      <c r="I12" s="70">
        <v>-1.0000022143685783E-8</v>
      </c>
      <c r="J12" s="70">
        <v>2.1413999999992939E-2</v>
      </c>
      <c r="K12" s="70">
        <v>4.1279989999978284E-2</v>
      </c>
      <c r="L12" s="70">
        <v>6.1489999999992051E-2</v>
      </c>
      <c r="M12" s="70">
        <v>-7.4390000000008172E-2</v>
      </c>
      <c r="N12" s="70">
        <v>-8.376400000000217E-2</v>
      </c>
      <c r="O12" s="70">
        <v>-9.5202000000000453E-2</v>
      </c>
      <c r="P12" s="70">
        <v>-9.1517070000001866E-2</v>
      </c>
      <c r="Q12" s="70">
        <v>-8.7953059999996697E-2</v>
      </c>
      <c r="R12" s="70">
        <v>-7.4809680000001322E-2</v>
      </c>
      <c r="S12" s="74">
        <v>-5.6041050000001036E-2</v>
      </c>
      <c r="T12" s="74">
        <v>-6.5886949999999445E-2</v>
      </c>
      <c r="U12" s="74">
        <v>-5.9569949999996652E-2</v>
      </c>
      <c r="V12" s="74">
        <v>-0.18814978811322369</v>
      </c>
      <c r="W12" s="22"/>
      <c r="AO12" s="24"/>
      <c r="AP12" s="24"/>
      <c r="AQ12" s="24"/>
      <c r="AR12" s="24"/>
      <c r="AS12" s="24"/>
      <c r="AT12" s="24"/>
      <c r="AU12" s="24"/>
      <c r="AV12" s="24"/>
      <c r="AW12" s="24"/>
      <c r="AX12" s="24"/>
      <c r="AY12" s="24"/>
      <c r="AZ12" s="24"/>
      <c r="BA12" s="24"/>
      <c r="BB12" s="24"/>
      <c r="BC12" s="24"/>
      <c r="BD12" s="24"/>
      <c r="BE12" s="24"/>
    </row>
    <row r="13" spans="1:58" s="17" customFormat="1" ht="36" customHeight="1" x14ac:dyDescent="0.25">
      <c r="A13" s="16"/>
      <c r="B13" s="175" t="s">
        <v>253</v>
      </c>
      <c r="C13" s="175"/>
      <c r="D13" s="71">
        <v>40.62586804</v>
      </c>
      <c r="E13" s="71">
        <v>38.664449750000003</v>
      </c>
      <c r="F13" s="71">
        <v>37.429284939999995</v>
      </c>
      <c r="G13" s="71">
        <v>37.785835349999999</v>
      </c>
      <c r="H13" s="71">
        <v>38.160903519999998</v>
      </c>
      <c r="I13" s="71">
        <v>42.510830909999996</v>
      </c>
      <c r="J13" s="71">
        <v>42.870022519999999</v>
      </c>
      <c r="K13" s="71">
        <v>46.177649380000005</v>
      </c>
      <c r="L13" s="71">
        <v>45.468555439999996</v>
      </c>
      <c r="M13" s="71">
        <v>41.575694069999997</v>
      </c>
      <c r="N13" s="71">
        <v>36.059577220000001</v>
      </c>
      <c r="O13" s="71">
        <v>32.132634660000001</v>
      </c>
      <c r="P13" s="71">
        <v>30.183262879999997</v>
      </c>
      <c r="Q13" s="71">
        <v>26.66970474</v>
      </c>
      <c r="R13" s="71">
        <v>20.77202355</v>
      </c>
      <c r="S13" s="71">
        <v>16.915005239999999</v>
      </c>
      <c r="T13" s="71">
        <v>18.519828880000002</v>
      </c>
      <c r="U13" s="71">
        <v>20.992819879999999</v>
      </c>
      <c r="V13" s="71">
        <v>100</v>
      </c>
      <c r="W13" s="16"/>
      <c r="AD13" s="18"/>
      <c r="AE13" s="18"/>
      <c r="AF13" s="18"/>
      <c r="AG13" s="18"/>
      <c r="AH13" s="18"/>
      <c r="AL13" s="13"/>
      <c r="AO13" s="20"/>
      <c r="AP13" s="20"/>
      <c r="AQ13" s="20"/>
      <c r="AR13" s="20"/>
      <c r="AS13" s="20"/>
      <c r="AT13" s="20"/>
      <c r="AU13" s="20"/>
      <c r="AV13" s="20"/>
      <c r="AW13" s="20"/>
      <c r="AX13" s="20"/>
      <c r="AY13" s="20"/>
      <c r="AZ13" s="20"/>
      <c r="BA13" s="20"/>
      <c r="BB13" s="20"/>
      <c r="BC13" s="20"/>
      <c r="BD13" s="20"/>
      <c r="BE13" s="20"/>
    </row>
    <row r="14" spans="1:58" s="23" customFormat="1" ht="22.5" customHeight="1" x14ac:dyDescent="0.25">
      <c r="B14" s="72"/>
      <c r="C14" s="72" t="s">
        <v>4</v>
      </c>
      <c r="D14" s="74">
        <v>21.669016899999999</v>
      </c>
      <c r="E14" s="74">
        <v>21.335026899999999</v>
      </c>
      <c r="F14" s="74">
        <v>22.942491499999999</v>
      </c>
      <c r="G14" s="74">
        <v>21.301021499999997</v>
      </c>
      <c r="H14" s="74">
        <v>21.481138399999999</v>
      </c>
      <c r="I14" s="74">
        <v>25.883134399999999</v>
      </c>
      <c r="J14" s="74">
        <v>25.6205891</v>
      </c>
      <c r="K14" s="74">
        <v>28.439811900000002</v>
      </c>
      <c r="L14" s="74">
        <v>27.8727871</v>
      </c>
      <c r="M14" s="74">
        <v>26.719973999999997</v>
      </c>
      <c r="N14" s="74">
        <v>21.5994183</v>
      </c>
      <c r="O14" s="74">
        <v>19.254009699999997</v>
      </c>
      <c r="P14" s="74">
        <v>17.512129219999998</v>
      </c>
      <c r="Q14" s="74">
        <v>14.788537529999999</v>
      </c>
      <c r="R14" s="74">
        <v>12.319917960000002</v>
      </c>
      <c r="S14" s="74">
        <v>9.9073921900000013</v>
      </c>
      <c r="T14" s="74">
        <v>11.060776610000001</v>
      </c>
      <c r="U14" s="74">
        <v>13.390424699999999</v>
      </c>
      <c r="V14" s="74">
        <v>63.785736154279817</v>
      </c>
      <c r="AO14" s="24"/>
      <c r="AP14" s="24"/>
      <c r="AQ14" s="24"/>
      <c r="AR14" s="24"/>
      <c r="AS14" s="24"/>
      <c r="AT14" s="24"/>
      <c r="AU14" s="24"/>
      <c r="AV14" s="24"/>
      <c r="AW14" s="24"/>
      <c r="AX14" s="24"/>
      <c r="AY14" s="24"/>
      <c r="AZ14" s="24"/>
      <c r="BA14" s="24"/>
      <c r="BB14" s="24"/>
      <c r="BC14" s="24"/>
      <c r="BD14" s="24"/>
      <c r="BE14" s="24"/>
    </row>
    <row r="15" spans="1:58" s="105" customFormat="1" ht="22.5" customHeight="1" x14ac:dyDescent="0.25">
      <c r="B15" s="111"/>
      <c r="C15" s="72" t="s">
        <v>0</v>
      </c>
      <c r="D15" s="74">
        <v>12.041306780000001</v>
      </c>
      <c r="E15" s="74">
        <v>9.7973768899999989</v>
      </c>
      <c r="F15" s="74">
        <v>6.9487956700000009</v>
      </c>
      <c r="G15" s="74">
        <v>8.76537349</v>
      </c>
      <c r="H15" s="74">
        <v>8.6511235400000004</v>
      </c>
      <c r="I15" s="74">
        <v>8.5902653200000003</v>
      </c>
      <c r="J15" s="74">
        <v>8.9291901100000004</v>
      </c>
      <c r="K15" s="74">
        <v>9.1412097400000007</v>
      </c>
      <c r="L15" s="74">
        <v>8.2042022100000001</v>
      </c>
      <c r="M15" s="74">
        <v>7.6406229799999998</v>
      </c>
      <c r="N15" s="74">
        <v>6.4661413199999993</v>
      </c>
      <c r="O15" s="74">
        <v>5.8778927799999998</v>
      </c>
      <c r="P15" s="74">
        <v>6.0780663400000003</v>
      </c>
      <c r="Q15" s="74">
        <v>5.7045974299999997</v>
      </c>
      <c r="R15" s="74">
        <v>3.3081363700000002</v>
      </c>
      <c r="S15" s="74">
        <v>2.4203001800000004</v>
      </c>
      <c r="T15" s="74">
        <v>2.6770457900000002</v>
      </c>
      <c r="U15" s="74">
        <v>2.7514092900000002</v>
      </c>
      <c r="V15" s="74">
        <v>13.106430225799661</v>
      </c>
      <c r="AI15" s="23"/>
      <c r="AJ15" s="23"/>
      <c r="AK15" s="23"/>
      <c r="AL15" s="23"/>
      <c r="AO15" s="114"/>
      <c r="AP15" s="114"/>
      <c r="AQ15" s="114"/>
      <c r="AR15" s="114"/>
      <c r="AS15" s="114"/>
      <c r="AT15" s="114"/>
      <c r="AU15" s="114"/>
      <c r="AV15" s="114"/>
      <c r="AW15" s="114"/>
      <c r="AX15" s="114"/>
      <c r="AY15" s="114"/>
      <c r="AZ15" s="114"/>
      <c r="BA15" s="114"/>
      <c r="BB15" s="114"/>
      <c r="BC15" s="114"/>
      <c r="BD15" s="114"/>
      <c r="BE15" s="114"/>
    </row>
    <row r="16" spans="1:58" s="23" customFormat="1" ht="22.5" customHeight="1" x14ac:dyDescent="0.25">
      <c r="B16" s="72"/>
      <c r="C16" s="72" t="s">
        <v>5</v>
      </c>
      <c r="D16" s="74">
        <v>3.7229999999999999E-2</v>
      </c>
      <c r="E16" s="74">
        <v>0.24747</v>
      </c>
      <c r="F16" s="74">
        <v>0.13869999999999999</v>
      </c>
      <c r="G16" s="74">
        <v>0.14088999999999999</v>
      </c>
      <c r="H16" s="74">
        <v>0.23724999999999999</v>
      </c>
      <c r="I16" s="74">
        <v>0.19928999999999999</v>
      </c>
      <c r="J16" s="74">
        <v>0.20513000000000001</v>
      </c>
      <c r="K16" s="74">
        <v>0.21096999999999999</v>
      </c>
      <c r="L16" s="74">
        <v>0.21024000000000001</v>
      </c>
      <c r="M16" s="74">
        <v>0.1971</v>
      </c>
      <c r="N16" s="74">
        <v>0.13140000000000002</v>
      </c>
      <c r="O16" s="74">
        <v>0.14746000000000001</v>
      </c>
      <c r="P16" s="74">
        <v>8.1922060000000005E-2</v>
      </c>
      <c r="Q16" s="74">
        <v>3.2768970000000001E-2</v>
      </c>
      <c r="R16" s="74">
        <v>6.4550250000000003E-2</v>
      </c>
      <c r="S16" s="74">
        <v>4.5185540000000003E-2</v>
      </c>
      <c r="T16" s="74">
        <v>4.4508100000000002E-2</v>
      </c>
      <c r="U16" s="74">
        <v>4.9290640000000004E-2</v>
      </c>
      <c r="V16" s="74">
        <v>0.23479761309703578</v>
      </c>
      <c r="AA16" s="117"/>
      <c r="AI16" s="118"/>
      <c r="AL16" s="105"/>
      <c r="AO16" s="24"/>
      <c r="AP16" s="24"/>
      <c r="AQ16" s="24"/>
      <c r="AR16" s="24"/>
      <c r="AS16" s="24"/>
      <c r="AT16" s="24"/>
      <c r="AU16" s="24"/>
      <c r="AV16" s="24"/>
      <c r="AW16" s="24"/>
      <c r="AX16" s="24"/>
      <c r="AY16" s="24"/>
      <c r="AZ16" s="24"/>
      <c r="BA16" s="24"/>
      <c r="BB16" s="24"/>
      <c r="BC16" s="24"/>
      <c r="BD16" s="24"/>
      <c r="BE16" s="24"/>
    </row>
    <row r="17" spans="1:57" s="23" customFormat="1" ht="22.5" customHeight="1" x14ac:dyDescent="0.25">
      <c r="B17" s="72"/>
      <c r="C17" s="72" t="s">
        <v>9</v>
      </c>
      <c r="D17" s="74">
        <v>6.1245760000000002</v>
      </c>
      <c r="E17" s="74">
        <v>6.4867219999999994</v>
      </c>
      <c r="F17" s="74">
        <v>6.5586180000000001</v>
      </c>
      <c r="G17" s="74">
        <v>6.7080860000000007</v>
      </c>
      <c r="H17" s="74">
        <v>6.9546479999999997</v>
      </c>
      <c r="I17" s="74">
        <v>7.0249959999999998</v>
      </c>
      <c r="J17" s="74">
        <v>7.2989059999999997</v>
      </c>
      <c r="K17" s="74">
        <v>7.5570780000000006</v>
      </c>
      <c r="L17" s="74">
        <v>8.3598880000000015</v>
      </c>
      <c r="M17" s="74">
        <v>6.2314740000000004</v>
      </c>
      <c r="N17" s="74">
        <v>7.1065240000000003</v>
      </c>
      <c r="O17" s="74">
        <v>6.2044700000000006</v>
      </c>
      <c r="P17" s="74">
        <v>5.9337755400000001</v>
      </c>
      <c r="Q17" s="74">
        <v>5.6405706699999998</v>
      </c>
      <c r="R17" s="74">
        <v>4.74627189</v>
      </c>
      <c r="S17" s="74">
        <v>4.2969727999999998</v>
      </c>
      <c r="T17" s="74">
        <v>4.4430715599999999</v>
      </c>
      <c r="U17" s="74">
        <v>4.5149215800000002</v>
      </c>
      <c r="V17" s="74">
        <v>21.50698003321315</v>
      </c>
      <c r="AA17" s="117"/>
      <c r="AI17" s="118"/>
      <c r="AJ17" s="105"/>
      <c r="AK17" s="105"/>
      <c r="AO17" s="24"/>
      <c r="AP17" s="24"/>
      <c r="AQ17" s="24"/>
      <c r="AR17" s="24"/>
      <c r="AS17" s="24"/>
      <c r="AT17" s="24"/>
      <c r="AU17" s="24"/>
      <c r="AV17" s="24"/>
      <c r="AW17" s="24"/>
      <c r="AX17" s="24"/>
      <c r="AY17" s="24"/>
      <c r="AZ17" s="24"/>
      <c r="BA17" s="24"/>
      <c r="BB17" s="24"/>
      <c r="BC17" s="24"/>
      <c r="BD17" s="24"/>
      <c r="BE17" s="24"/>
    </row>
    <row r="18" spans="1:57" s="23" customFormat="1" ht="22.5" customHeight="1" x14ac:dyDescent="0.25">
      <c r="B18" s="72"/>
      <c r="C18" s="72" t="s">
        <v>10</v>
      </c>
      <c r="D18" s="74">
        <v>0</v>
      </c>
      <c r="E18" s="74">
        <v>0</v>
      </c>
      <c r="F18" s="74">
        <v>0</v>
      </c>
      <c r="G18" s="74">
        <v>0</v>
      </c>
      <c r="H18" s="74">
        <v>0</v>
      </c>
      <c r="I18" s="74">
        <v>0</v>
      </c>
      <c r="J18" s="74">
        <v>0</v>
      </c>
      <c r="K18" s="74">
        <v>0</v>
      </c>
      <c r="L18" s="74">
        <v>0</v>
      </c>
      <c r="M18" s="74">
        <v>0</v>
      </c>
      <c r="N18" s="74">
        <v>0</v>
      </c>
      <c r="O18" s="74">
        <v>0</v>
      </c>
      <c r="P18" s="74">
        <v>0</v>
      </c>
      <c r="Q18" s="74">
        <v>0</v>
      </c>
      <c r="R18" s="74">
        <v>0</v>
      </c>
      <c r="S18" s="74">
        <v>0</v>
      </c>
      <c r="T18" s="74">
        <v>0</v>
      </c>
      <c r="U18" s="74">
        <v>0</v>
      </c>
      <c r="V18" s="74">
        <v>0</v>
      </c>
      <c r="AI18" s="118"/>
      <c r="AO18" s="24"/>
      <c r="AP18" s="24"/>
      <c r="AQ18" s="24"/>
      <c r="AR18" s="24"/>
      <c r="AS18" s="24"/>
      <c r="AT18" s="24"/>
      <c r="AU18" s="24"/>
      <c r="AV18" s="24"/>
      <c r="AW18" s="24"/>
      <c r="AX18" s="24"/>
      <c r="AY18" s="24"/>
      <c r="AZ18" s="24"/>
      <c r="BA18" s="24"/>
      <c r="BB18" s="24"/>
      <c r="BC18" s="24"/>
      <c r="BD18" s="24"/>
      <c r="BE18" s="24"/>
    </row>
    <row r="19" spans="1:57" s="23" customFormat="1" ht="27" customHeight="1" x14ac:dyDescent="0.25">
      <c r="B19" s="72"/>
      <c r="C19" s="73" t="s">
        <v>7</v>
      </c>
      <c r="D19" s="74">
        <v>0.75373836999999999</v>
      </c>
      <c r="E19" s="74">
        <v>0.79785396000000008</v>
      </c>
      <c r="F19" s="74">
        <v>0.84067976999999994</v>
      </c>
      <c r="G19" s="74">
        <v>0.87046436000000005</v>
      </c>
      <c r="H19" s="74">
        <v>0.83674357999999993</v>
      </c>
      <c r="I19" s="74">
        <v>0.81314520000000001</v>
      </c>
      <c r="J19" s="74">
        <v>0.81620731000000002</v>
      </c>
      <c r="K19" s="74">
        <v>0.82857974000000001</v>
      </c>
      <c r="L19" s="74">
        <v>0.82143812999999999</v>
      </c>
      <c r="M19" s="74">
        <v>0.78652308999999998</v>
      </c>
      <c r="N19" s="74">
        <v>0.75609360000000003</v>
      </c>
      <c r="O19" s="74">
        <v>0.64880218000000001</v>
      </c>
      <c r="P19" s="74">
        <v>0.57736971999999998</v>
      </c>
      <c r="Q19" s="74">
        <v>0.50323012999999994</v>
      </c>
      <c r="R19" s="74">
        <v>0.33314708999999998</v>
      </c>
      <c r="S19" s="74">
        <v>0.24515452999999998</v>
      </c>
      <c r="T19" s="74">
        <v>0.29442682999999997</v>
      </c>
      <c r="U19" s="74">
        <v>0.28677366999999998</v>
      </c>
      <c r="V19" s="74">
        <v>1.3660559736103446</v>
      </c>
      <c r="AO19" s="24"/>
      <c r="AP19" s="24"/>
      <c r="AQ19" s="24"/>
      <c r="AR19" s="24"/>
      <c r="AS19" s="24"/>
      <c r="AT19" s="24"/>
      <c r="AU19" s="24"/>
      <c r="AV19" s="24"/>
      <c r="AW19" s="24"/>
      <c r="AX19" s="24"/>
      <c r="AY19" s="24"/>
      <c r="AZ19" s="24"/>
      <c r="BA19" s="24"/>
      <c r="BB19" s="24"/>
      <c r="BC19" s="24"/>
      <c r="BD19" s="24"/>
      <c r="BE19" s="24"/>
    </row>
    <row r="20" spans="1:57" s="17" customFormat="1" ht="36" customHeight="1" x14ac:dyDescent="0.25">
      <c r="A20" s="16"/>
      <c r="B20" s="175" t="s">
        <v>254</v>
      </c>
      <c r="C20" s="175"/>
      <c r="D20" s="71">
        <v>9.0630239999999986</v>
      </c>
      <c r="E20" s="71">
        <v>9.4962919999999986</v>
      </c>
      <c r="F20" s="71">
        <v>9.8224040000000006</v>
      </c>
      <c r="G20" s="71">
        <v>10.259542</v>
      </c>
      <c r="H20" s="71">
        <v>10.28388</v>
      </c>
      <c r="I20" s="71">
        <v>9.7839619999999989</v>
      </c>
      <c r="J20" s="71">
        <v>10.144817999999999</v>
      </c>
      <c r="K20" s="71">
        <v>10.46706</v>
      </c>
      <c r="L20" s="71">
        <v>10.599672</v>
      </c>
      <c r="M20" s="71">
        <v>8.8863799999999991</v>
      </c>
      <c r="N20" s="71">
        <v>10.562175999999999</v>
      </c>
      <c r="O20" s="71">
        <v>9.2878279999999993</v>
      </c>
      <c r="P20" s="71">
        <v>8.9263226099999997</v>
      </c>
      <c r="Q20" s="71">
        <v>8.5789491800000004</v>
      </c>
      <c r="R20" s="71">
        <v>7.1010199099999998</v>
      </c>
      <c r="S20" s="71">
        <v>6.3866517999999992</v>
      </c>
      <c r="T20" s="71">
        <v>6.56332425</v>
      </c>
      <c r="U20" s="71">
        <v>6.6130921099999993</v>
      </c>
      <c r="V20" s="71">
        <v>100</v>
      </c>
      <c r="W20" s="16"/>
      <c r="AD20" s="18"/>
      <c r="AE20" s="18"/>
      <c r="AF20" s="18"/>
      <c r="AG20" s="18"/>
      <c r="AH20" s="18"/>
      <c r="AL20" s="13"/>
      <c r="AO20" s="20"/>
      <c r="AP20" s="20"/>
      <c r="AQ20" s="20"/>
      <c r="AR20" s="20"/>
      <c r="AS20" s="20"/>
      <c r="AT20" s="20"/>
      <c r="AU20" s="20"/>
      <c r="AV20" s="20"/>
      <c r="AW20" s="20"/>
      <c r="AX20" s="20"/>
      <c r="AY20" s="20"/>
      <c r="AZ20" s="20"/>
      <c r="BA20" s="20"/>
      <c r="BB20" s="20"/>
      <c r="BC20" s="20"/>
      <c r="BD20" s="20"/>
      <c r="BE20" s="20"/>
    </row>
    <row r="21" spans="1:57" s="23" customFormat="1" ht="22.5" customHeight="1" x14ac:dyDescent="0.25">
      <c r="B21" s="72"/>
      <c r="C21" s="72" t="s">
        <v>4</v>
      </c>
      <c r="D21" s="74">
        <v>1.188434</v>
      </c>
      <c r="E21" s="74">
        <v>1.197808</v>
      </c>
      <c r="F21" s="74">
        <v>1.130126</v>
      </c>
      <c r="G21" s="74">
        <v>1.286646</v>
      </c>
      <c r="H21" s="74">
        <v>1.3342039999999999</v>
      </c>
      <c r="I21" s="74">
        <v>1.549806</v>
      </c>
      <c r="J21" s="74">
        <v>1.4976039999999999</v>
      </c>
      <c r="K21" s="74">
        <v>1.6872339999999999</v>
      </c>
      <c r="L21" s="74">
        <v>1.5926340000000001</v>
      </c>
      <c r="M21" s="74">
        <v>1.53983</v>
      </c>
      <c r="N21" s="74">
        <v>1.707616</v>
      </c>
      <c r="O21" s="74">
        <v>1.5419800000000001</v>
      </c>
      <c r="P21" s="74">
        <v>1.48187907</v>
      </c>
      <c r="Q21" s="74">
        <v>1.4241690300000001</v>
      </c>
      <c r="R21" s="74">
        <v>0.99236311999999993</v>
      </c>
      <c r="S21" s="74">
        <v>0</v>
      </c>
      <c r="T21" s="74">
        <v>0</v>
      </c>
      <c r="U21" s="74">
        <v>0</v>
      </c>
      <c r="V21" s="74">
        <v>0</v>
      </c>
      <c r="AO21" s="24"/>
      <c r="AP21" s="24"/>
      <c r="AQ21" s="24"/>
      <c r="AR21" s="24"/>
      <c r="AS21" s="24"/>
      <c r="AT21" s="24"/>
      <c r="AU21" s="24"/>
      <c r="AV21" s="24"/>
      <c r="AW21" s="24"/>
      <c r="AX21" s="24"/>
      <c r="AY21" s="24"/>
      <c r="AZ21" s="24"/>
      <c r="BA21" s="24"/>
      <c r="BB21" s="24"/>
      <c r="BC21" s="24"/>
      <c r="BD21" s="24"/>
      <c r="BE21" s="24"/>
    </row>
    <row r="22" spans="1:57" s="105" customFormat="1" ht="22.5" customHeight="1" x14ac:dyDescent="0.25">
      <c r="B22" s="111"/>
      <c r="C22" s="72" t="s">
        <v>0</v>
      </c>
      <c r="D22" s="74">
        <v>1.232896</v>
      </c>
      <c r="E22" s="74">
        <v>1.2808839999999999</v>
      </c>
      <c r="F22" s="74">
        <v>1.549204</v>
      </c>
      <c r="G22" s="74">
        <v>1.50457</v>
      </c>
      <c r="H22" s="74">
        <v>1.5569439999999999</v>
      </c>
      <c r="I22" s="74">
        <v>1.6309039999999999</v>
      </c>
      <c r="J22" s="74">
        <v>1.451422</v>
      </c>
      <c r="K22" s="74">
        <v>1.7222360000000001</v>
      </c>
      <c r="L22" s="74">
        <v>1.8142560000000001</v>
      </c>
      <c r="M22" s="74">
        <v>1.8097840000000001</v>
      </c>
      <c r="N22" s="74">
        <v>2.4050760000000002</v>
      </c>
      <c r="O22" s="74">
        <v>2.323204</v>
      </c>
      <c r="P22" s="74">
        <v>2.2326848699999999</v>
      </c>
      <c r="Q22" s="74">
        <v>2.1457355200000001</v>
      </c>
      <c r="R22" s="74">
        <v>1.83158526</v>
      </c>
      <c r="S22" s="74">
        <v>1.0024437799999999</v>
      </c>
      <c r="T22" s="74">
        <v>1.1273974200000001</v>
      </c>
      <c r="U22" s="74">
        <v>1.1771652799999999</v>
      </c>
      <c r="V22" s="74">
        <v>17.800527505430434</v>
      </c>
      <c r="AO22" s="114"/>
      <c r="AP22" s="114"/>
      <c r="AQ22" s="114"/>
      <c r="AR22" s="114"/>
      <c r="AS22" s="114"/>
      <c r="AT22" s="114"/>
      <c r="AU22" s="114"/>
      <c r="AV22" s="114"/>
      <c r="AW22" s="114"/>
      <c r="AX22" s="114"/>
      <c r="AY22" s="114"/>
      <c r="AZ22" s="114"/>
      <c r="BA22" s="114"/>
      <c r="BB22" s="114"/>
      <c r="BC22" s="114"/>
      <c r="BD22" s="114"/>
      <c r="BE22" s="114"/>
    </row>
    <row r="23" spans="1:57" s="23" customFormat="1" ht="22.5" customHeight="1" x14ac:dyDescent="0.25">
      <c r="B23" s="72"/>
      <c r="C23" s="72" t="s">
        <v>5</v>
      </c>
      <c r="D23" s="74">
        <v>0</v>
      </c>
      <c r="E23" s="74">
        <v>0</v>
      </c>
      <c r="F23" s="74">
        <v>0</v>
      </c>
      <c r="G23" s="74">
        <v>0</v>
      </c>
      <c r="H23" s="74">
        <v>0</v>
      </c>
      <c r="I23" s="74">
        <v>0</v>
      </c>
      <c r="J23" s="74">
        <v>0</v>
      </c>
      <c r="K23" s="74">
        <v>0</v>
      </c>
      <c r="L23" s="74">
        <v>0</v>
      </c>
      <c r="M23" s="74">
        <v>0</v>
      </c>
      <c r="N23" s="74">
        <v>0</v>
      </c>
      <c r="O23" s="74">
        <v>0</v>
      </c>
      <c r="P23" s="74">
        <v>0</v>
      </c>
      <c r="Q23" s="74">
        <v>0</v>
      </c>
      <c r="R23" s="74">
        <v>0</v>
      </c>
      <c r="S23" s="74">
        <v>0</v>
      </c>
      <c r="T23" s="74">
        <v>0</v>
      </c>
      <c r="U23" s="74">
        <v>0</v>
      </c>
      <c r="V23" s="74">
        <v>0</v>
      </c>
      <c r="AO23" s="24"/>
      <c r="AP23" s="24"/>
      <c r="AQ23" s="24"/>
      <c r="AR23" s="24"/>
      <c r="AS23" s="24"/>
      <c r="AT23" s="24"/>
      <c r="AU23" s="24"/>
      <c r="AV23" s="24"/>
      <c r="AW23" s="24"/>
      <c r="AX23" s="24"/>
      <c r="AY23" s="24"/>
      <c r="AZ23" s="24"/>
      <c r="BA23" s="24"/>
      <c r="BB23" s="24"/>
      <c r="BC23" s="24"/>
      <c r="BD23" s="24"/>
      <c r="BE23" s="24"/>
    </row>
    <row r="24" spans="1:57" s="23" customFormat="1" ht="22.5" customHeight="1" x14ac:dyDescent="0.25">
      <c r="B24" s="72"/>
      <c r="C24" s="72" t="s">
        <v>1</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AO24" s="24"/>
      <c r="AP24" s="24"/>
      <c r="AQ24" s="24"/>
      <c r="AR24" s="24"/>
      <c r="AS24" s="24"/>
      <c r="AT24" s="24"/>
      <c r="AU24" s="24"/>
      <c r="AV24" s="24"/>
      <c r="AW24" s="24"/>
      <c r="AX24" s="24"/>
      <c r="AY24" s="24"/>
      <c r="AZ24" s="24"/>
      <c r="BA24" s="24"/>
      <c r="BB24" s="24"/>
      <c r="BC24" s="24"/>
      <c r="BD24" s="24"/>
      <c r="BE24" s="24"/>
    </row>
    <row r="25" spans="1:57" s="23" customFormat="1" ht="22.5" customHeight="1" x14ac:dyDescent="0.25">
      <c r="B25" s="72"/>
      <c r="C25" s="72" t="s">
        <v>6</v>
      </c>
      <c r="D25" s="74">
        <v>6.6416940000000002</v>
      </c>
      <c r="E25" s="74">
        <v>7.0176000000000007</v>
      </c>
      <c r="F25" s="74">
        <v>7.1430739999999995</v>
      </c>
      <c r="G25" s="74">
        <v>7.4683260000000002</v>
      </c>
      <c r="H25" s="74">
        <v>7.3927319999999996</v>
      </c>
      <c r="I25" s="74">
        <v>6.6030800000000003</v>
      </c>
      <c r="J25" s="74">
        <v>7.1956199999999999</v>
      </c>
      <c r="K25" s="74">
        <v>7.0526879999999998</v>
      </c>
      <c r="L25" s="74">
        <v>7.1848700000000001</v>
      </c>
      <c r="M25" s="74">
        <v>5.5287680000000003</v>
      </c>
      <c r="N25" s="74">
        <v>6.4413140000000002</v>
      </c>
      <c r="O25" s="74">
        <v>5.4144740000000002</v>
      </c>
      <c r="P25" s="74">
        <v>5.2035886700000002</v>
      </c>
      <c r="Q25" s="74">
        <v>5.0009408500000001</v>
      </c>
      <c r="R25" s="74">
        <v>4.2687613600000001</v>
      </c>
      <c r="S25" s="74">
        <v>5.3758978399999995</v>
      </c>
      <c r="T25" s="74">
        <v>5.42833174</v>
      </c>
      <c r="U25" s="74">
        <v>5.42833174</v>
      </c>
      <c r="V25" s="74">
        <v>82.084623194519523</v>
      </c>
      <c r="AO25" s="24"/>
      <c r="AP25" s="24"/>
      <c r="AQ25" s="24"/>
      <c r="AR25" s="24"/>
      <c r="AS25" s="24"/>
      <c r="AT25" s="24"/>
      <c r="AU25" s="24"/>
      <c r="AV25" s="24"/>
      <c r="AW25" s="24"/>
      <c r="AX25" s="24"/>
      <c r="AY25" s="24"/>
      <c r="AZ25" s="24"/>
      <c r="BA25" s="24"/>
      <c r="BB25" s="24"/>
      <c r="BC25" s="24"/>
      <c r="BD25" s="24"/>
      <c r="BE25" s="24"/>
    </row>
    <row r="26" spans="1:57" s="23" customFormat="1" ht="22.5" customHeight="1" x14ac:dyDescent="0.25">
      <c r="B26" s="72"/>
      <c r="C26" s="72" t="s">
        <v>7</v>
      </c>
      <c r="D26" s="74">
        <v>0</v>
      </c>
      <c r="E26" s="74">
        <v>0</v>
      </c>
      <c r="F26" s="74">
        <v>0</v>
      </c>
      <c r="G26" s="74">
        <v>0</v>
      </c>
      <c r="H26" s="74">
        <v>0</v>
      </c>
      <c r="I26" s="74">
        <v>0</v>
      </c>
      <c r="J26" s="74">
        <v>0</v>
      </c>
      <c r="K26" s="74">
        <v>0</v>
      </c>
      <c r="L26" s="74">
        <v>0</v>
      </c>
      <c r="M26" s="74">
        <v>0</v>
      </c>
      <c r="N26" s="74">
        <v>0</v>
      </c>
      <c r="O26" s="74">
        <v>0</v>
      </c>
      <c r="P26" s="74">
        <v>0</v>
      </c>
      <c r="Q26" s="74">
        <v>0</v>
      </c>
      <c r="R26" s="74">
        <v>0</v>
      </c>
      <c r="S26" s="74">
        <v>0</v>
      </c>
      <c r="T26" s="74">
        <v>0</v>
      </c>
      <c r="U26" s="74">
        <v>0</v>
      </c>
      <c r="V26" s="74">
        <v>0</v>
      </c>
      <c r="AO26" s="24"/>
      <c r="AP26" s="24"/>
      <c r="AQ26" s="24"/>
      <c r="AR26" s="24"/>
      <c r="AS26" s="24"/>
      <c r="AT26" s="24"/>
      <c r="AU26" s="24"/>
      <c r="AV26" s="24"/>
      <c r="AW26" s="24"/>
      <c r="AX26" s="24"/>
      <c r="AY26" s="24"/>
      <c r="AZ26" s="24"/>
      <c r="BA26" s="24"/>
      <c r="BB26" s="24"/>
      <c r="BC26" s="24"/>
      <c r="BD26" s="24"/>
      <c r="BE26" s="24"/>
    </row>
    <row r="27" spans="1:57" s="23" customFormat="1" ht="22.5" customHeight="1" x14ac:dyDescent="0.25">
      <c r="B27" s="72"/>
      <c r="C27" s="72" t="s">
        <v>8</v>
      </c>
      <c r="D27" s="74">
        <v>0</v>
      </c>
      <c r="E27" s="74">
        <v>0</v>
      </c>
      <c r="F27" s="74">
        <v>0</v>
      </c>
      <c r="G27" s="74">
        <v>0</v>
      </c>
      <c r="H27" s="74">
        <v>0</v>
      </c>
      <c r="I27" s="74">
        <v>0</v>
      </c>
      <c r="J27" s="74">
        <v>0</v>
      </c>
      <c r="K27" s="74">
        <v>4.5579999999999996E-3</v>
      </c>
      <c r="L27" s="74">
        <v>7.5679999999999992E-3</v>
      </c>
      <c r="M27" s="74">
        <v>7.5679999999999992E-3</v>
      </c>
      <c r="N27" s="74">
        <v>7.5679999999999992E-3</v>
      </c>
      <c r="O27" s="74">
        <v>7.5679999999999992E-3</v>
      </c>
      <c r="P27" s="74">
        <v>7.5679999999999992E-3</v>
      </c>
      <c r="Q27" s="74">
        <v>7.5679999999999992E-3</v>
      </c>
      <c r="R27" s="74">
        <v>7.5679999999999992E-3</v>
      </c>
      <c r="S27" s="74">
        <v>7.5679999999999992E-3</v>
      </c>
      <c r="T27" s="74">
        <v>6.8436399999999998E-3</v>
      </c>
      <c r="U27" s="74">
        <v>6.8436399999999998E-3</v>
      </c>
      <c r="V27" s="74">
        <v>0.10348623436911421</v>
      </c>
      <c r="AO27" s="24"/>
      <c r="AP27" s="24"/>
      <c r="AQ27" s="24"/>
      <c r="AR27" s="24"/>
      <c r="AS27" s="24"/>
      <c r="AT27" s="24"/>
      <c r="AU27" s="24"/>
      <c r="AV27" s="24"/>
      <c r="AW27" s="24"/>
      <c r="AX27" s="24"/>
      <c r="AY27" s="24"/>
      <c r="AZ27" s="24"/>
      <c r="BA27" s="24"/>
      <c r="BB27" s="24"/>
      <c r="BC27" s="24"/>
      <c r="BD27" s="24"/>
      <c r="BE27" s="24"/>
    </row>
    <row r="28" spans="1:57" s="23" customFormat="1" ht="22.5" customHeight="1" x14ac:dyDescent="0.25">
      <c r="B28" s="72"/>
      <c r="C28" s="72" t="s">
        <v>3</v>
      </c>
      <c r="D28" s="74">
        <v>0</v>
      </c>
      <c r="E28" s="74">
        <v>0</v>
      </c>
      <c r="F28" s="74">
        <v>0</v>
      </c>
      <c r="G28" s="74">
        <v>0</v>
      </c>
      <c r="H28" s="74">
        <v>0</v>
      </c>
      <c r="I28" s="74">
        <v>1.7199999999999998E-4</v>
      </c>
      <c r="J28" s="74">
        <v>1.7199999999999998E-4</v>
      </c>
      <c r="K28" s="74">
        <v>3.4399999999999996E-4</v>
      </c>
      <c r="L28" s="74">
        <v>3.4399999999999996E-4</v>
      </c>
      <c r="M28" s="74">
        <v>4.2999999999999999E-4</v>
      </c>
      <c r="N28" s="74">
        <v>6.02E-4</v>
      </c>
      <c r="O28" s="74">
        <v>6.02E-4</v>
      </c>
      <c r="P28" s="74">
        <v>6.02E-4</v>
      </c>
      <c r="Q28" s="74">
        <v>5.3578000000000002E-4</v>
      </c>
      <c r="R28" s="74">
        <v>7.4217999999999994E-4</v>
      </c>
      <c r="S28" s="74">
        <v>7.4217999999999994E-4</v>
      </c>
      <c r="T28" s="74">
        <v>7.5146000000000002E-4</v>
      </c>
      <c r="U28" s="74">
        <v>7.5146000000000002E-4</v>
      </c>
      <c r="V28" s="74">
        <v>1.1363216896127584E-2</v>
      </c>
      <c r="AO28" s="24"/>
      <c r="AP28" s="24"/>
      <c r="AQ28" s="24"/>
      <c r="AR28" s="24"/>
      <c r="AS28" s="24"/>
      <c r="AT28" s="24"/>
      <c r="AU28" s="24"/>
      <c r="AV28" s="24"/>
      <c r="AW28" s="24"/>
      <c r="AX28" s="24"/>
      <c r="AY28" s="24"/>
      <c r="AZ28" s="24"/>
      <c r="BA28" s="24"/>
      <c r="BB28" s="24"/>
      <c r="BC28" s="24"/>
      <c r="BD28" s="24"/>
      <c r="BE28" s="24"/>
    </row>
    <row r="29" spans="1:57" s="23" customFormat="1" ht="27" customHeight="1" x14ac:dyDescent="0.25">
      <c r="B29" s="72"/>
      <c r="C29" s="78" t="str">
        <f>[1]Venezuela!C29</f>
        <v>Otras renovables</v>
      </c>
      <c r="D29" s="74">
        <v>-1.7763568394002505E-15</v>
      </c>
      <c r="E29" s="74">
        <v>-1.7763568394002505E-15</v>
      </c>
      <c r="F29" s="74">
        <v>1.7763568394002505E-15</v>
      </c>
      <c r="G29" s="74">
        <v>0</v>
      </c>
      <c r="H29" s="74">
        <v>0</v>
      </c>
      <c r="I29" s="74">
        <v>0</v>
      </c>
      <c r="J29" s="74">
        <v>0</v>
      </c>
      <c r="K29" s="74">
        <v>1.7763568394002505E-15</v>
      </c>
      <c r="L29" s="74">
        <v>0</v>
      </c>
      <c r="M29" s="74">
        <v>0</v>
      </c>
      <c r="N29" s="74">
        <v>-1.7763568394002505E-15</v>
      </c>
      <c r="O29" s="74">
        <v>-1.7763568394002505E-15</v>
      </c>
      <c r="P29" s="74">
        <v>0</v>
      </c>
      <c r="Q29" s="74">
        <v>1.7763568394002505E-15</v>
      </c>
      <c r="R29" s="74">
        <v>-9.9999999392252903E-9</v>
      </c>
      <c r="S29" s="74">
        <v>0</v>
      </c>
      <c r="T29" s="74">
        <v>-9.9999999392252903E-9</v>
      </c>
      <c r="U29" s="74">
        <v>-9.9999999392252903E-9</v>
      </c>
      <c r="V29" s="74">
        <v>-1.5121519212024541E-7</v>
      </c>
      <c r="AO29" s="24"/>
      <c r="AP29" s="24"/>
      <c r="AQ29" s="24"/>
      <c r="AR29" s="24"/>
      <c r="AS29" s="24"/>
      <c r="AT29" s="24"/>
      <c r="AU29" s="24"/>
      <c r="AV29" s="24"/>
      <c r="AW29" s="24"/>
      <c r="AX29" s="24"/>
      <c r="AY29" s="24"/>
      <c r="AZ29" s="24"/>
      <c r="BA29" s="24"/>
      <c r="BB29" s="24"/>
      <c r="BC29" s="24"/>
      <c r="BD29" s="24"/>
      <c r="BE29" s="24"/>
    </row>
    <row r="30" spans="1:57" s="17" customFormat="1" ht="36" customHeight="1" x14ac:dyDescent="0.25">
      <c r="A30" s="16"/>
      <c r="B30" s="175" t="s">
        <v>255</v>
      </c>
      <c r="C30" s="175"/>
      <c r="D30" s="71">
        <v>40.62586804</v>
      </c>
      <c r="E30" s="71">
        <v>38.664449750000003</v>
      </c>
      <c r="F30" s="71">
        <v>37.429284939999995</v>
      </c>
      <c r="G30" s="71">
        <v>37.785835349999999</v>
      </c>
      <c r="H30" s="71">
        <v>38.160903519999998</v>
      </c>
      <c r="I30" s="71">
        <v>42.510830909999996</v>
      </c>
      <c r="J30" s="71">
        <v>42.870022519999999</v>
      </c>
      <c r="K30" s="71">
        <v>46.177649380000005</v>
      </c>
      <c r="L30" s="71">
        <v>45.468555439999996</v>
      </c>
      <c r="M30" s="71">
        <v>41.575694069999997</v>
      </c>
      <c r="N30" s="71">
        <v>36.059577220000001</v>
      </c>
      <c r="O30" s="71">
        <v>32.132634660000001</v>
      </c>
      <c r="P30" s="71">
        <v>30.183262879999997</v>
      </c>
      <c r="Q30" s="71">
        <v>26.66970474</v>
      </c>
      <c r="R30" s="71">
        <v>20.77202355</v>
      </c>
      <c r="S30" s="71">
        <v>16.915005239999999</v>
      </c>
      <c r="T30" s="71">
        <v>18.519828880000002</v>
      </c>
      <c r="U30" s="71">
        <v>20.992819879999999</v>
      </c>
      <c r="V30" s="71">
        <v>100</v>
      </c>
      <c r="W30" s="16"/>
      <c r="AD30" s="18"/>
      <c r="AE30" s="18"/>
      <c r="AF30" s="18"/>
      <c r="AG30" s="18"/>
      <c r="AH30" s="18"/>
      <c r="AL30" s="13"/>
      <c r="AO30" s="20"/>
      <c r="AP30" s="20"/>
      <c r="AQ30" s="20"/>
      <c r="AR30" s="20"/>
      <c r="AS30" s="20"/>
      <c r="AT30" s="20"/>
      <c r="AU30" s="20"/>
      <c r="AV30" s="20"/>
      <c r="AW30" s="20"/>
      <c r="AX30" s="20"/>
      <c r="AY30" s="20"/>
      <c r="AZ30" s="20"/>
      <c r="BA30" s="20"/>
      <c r="BB30" s="20"/>
      <c r="BC30" s="20"/>
      <c r="BD30" s="20"/>
      <c r="BE30" s="20"/>
    </row>
    <row r="31" spans="1:57" s="105" customFormat="1" ht="23.25" customHeight="1" x14ac:dyDescent="0.25">
      <c r="A31" s="110"/>
      <c r="B31" s="111"/>
      <c r="C31" s="78" t="str">
        <f>[1]Venezuela!C31</f>
        <v>Industria</v>
      </c>
      <c r="D31" s="74">
        <v>16.335574019999999</v>
      </c>
      <c r="E31" s="74">
        <v>15.07901408</v>
      </c>
      <c r="F31" s="74">
        <v>9.3575769400000013</v>
      </c>
      <c r="G31" s="74">
        <v>11.61580925</v>
      </c>
      <c r="H31" s="74">
        <v>12.09880003</v>
      </c>
      <c r="I31" s="74">
        <v>16.95937954</v>
      </c>
      <c r="J31" s="74">
        <v>16.48876778</v>
      </c>
      <c r="K31" s="74">
        <v>17.31218719</v>
      </c>
      <c r="L31" s="74">
        <v>16.841988259999997</v>
      </c>
      <c r="M31" s="74">
        <v>13.67097019</v>
      </c>
      <c r="N31" s="74">
        <v>9.96062884</v>
      </c>
      <c r="O31" s="74">
        <v>8.9436365999999996</v>
      </c>
      <c r="P31" s="74">
        <v>9.1486233900000009</v>
      </c>
      <c r="Q31" s="74">
        <v>8.7413862599999987</v>
      </c>
      <c r="R31" s="74">
        <v>5.4757149499999995</v>
      </c>
      <c r="S31" s="74">
        <v>4.6827164699999999</v>
      </c>
      <c r="T31" s="74">
        <v>5.0405450199999997</v>
      </c>
      <c r="U31" s="74">
        <v>5.3091472900000003</v>
      </c>
      <c r="V31" s="74">
        <v>25.290300780687691</v>
      </c>
      <c r="AO31" s="114"/>
      <c r="AP31" s="114"/>
      <c r="AQ31" s="114"/>
      <c r="AR31" s="114"/>
      <c r="AS31" s="114"/>
      <c r="AT31" s="114"/>
      <c r="AU31" s="114"/>
      <c r="AV31" s="114"/>
      <c r="AW31" s="114"/>
      <c r="AX31" s="114"/>
      <c r="AY31" s="114"/>
      <c r="AZ31" s="114"/>
      <c r="BA31" s="114"/>
      <c r="BB31" s="114"/>
      <c r="BC31" s="114"/>
      <c r="BD31" s="114"/>
      <c r="BE31" s="114"/>
    </row>
    <row r="32" spans="1:57" s="23" customFormat="1" ht="22.5" customHeight="1" x14ac:dyDescent="0.25">
      <c r="B32" s="72"/>
      <c r="C32" s="72" t="s">
        <v>20</v>
      </c>
      <c r="D32" s="74">
        <v>14.19786105</v>
      </c>
      <c r="E32" s="74">
        <v>14.949644599999999</v>
      </c>
      <c r="F32" s="74">
        <v>16.17747511</v>
      </c>
      <c r="G32" s="74">
        <v>16.893503410000001</v>
      </c>
      <c r="H32" s="74">
        <v>17.141533089999999</v>
      </c>
      <c r="I32" s="74">
        <v>16.565066889999997</v>
      </c>
      <c r="J32" s="74">
        <v>17.331146889999999</v>
      </c>
      <c r="K32" s="74">
        <v>18.895945680000001</v>
      </c>
      <c r="L32" s="74">
        <v>18.55125507</v>
      </c>
      <c r="M32" s="74">
        <v>18.177930670000002</v>
      </c>
      <c r="N32" s="74">
        <v>15.86884555</v>
      </c>
      <c r="O32" s="74">
        <v>13.872888339999999</v>
      </c>
      <c r="P32" s="74">
        <v>12.719245220000001</v>
      </c>
      <c r="Q32" s="74">
        <v>11.215368890000001</v>
      </c>
      <c r="R32" s="74">
        <v>10.20756177</v>
      </c>
      <c r="S32" s="74">
        <v>7.9698639700000005</v>
      </c>
      <c r="T32" s="74">
        <v>8.9623821899999996</v>
      </c>
      <c r="U32" s="74">
        <v>10.796596540000001</v>
      </c>
      <c r="V32" s="74">
        <v>51.429948914514299</v>
      </c>
      <c r="AO32" s="24"/>
      <c r="AP32" s="24"/>
      <c r="AQ32" s="24"/>
      <c r="AR32" s="24"/>
      <c r="AS32" s="24"/>
      <c r="AT32" s="24"/>
      <c r="AU32" s="24"/>
      <c r="AV32" s="24"/>
      <c r="AW32" s="24"/>
      <c r="AX32" s="24"/>
      <c r="AY32" s="24"/>
      <c r="AZ32" s="24"/>
      <c r="BA32" s="24"/>
      <c r="BB32" s="24"/>
      <c r="BC32" s="24"/>
      <c r="BD32" s="24"/>
      <c r="BE32" s="24"/>
    </row>
    <row r="33" spans="1:57" s="23" customFormat="1" ht="27" customHeight="1" x14ac:dyDescent="0.25">
      <c r="B33" s="72"/>
      <c r="C33" s="73" t="s">
        <v>12</v>
      </c>
      <c r="D33" s="74">
        <v>5.8644479700000005</v>
      </c>
      <c r="E33" s="74">
        <v>5.7327805700000001</v>
      </c>
      <c r="F33" s="74">
        <v>7.9902721799999998</v>
      </c>
      <c r="G33" s="74">
        <v>6.6395662900000003</v>
      </c>
      <c r="H33" s="74">
        <v>6.7125772000000001</v>
      </c>
      <c r="I33" s="74">
        <v>6.7089931699999994</v>
      </c>
      <c r="J33" s="74">
        <v>6.7494341500000008</v>
      </c>
      <c r="K33" s="74">
        <v>6.9639315099999992</v>
      </c>
      <c r="L33" s="74">
        <v>7.0379138000000001</v>
      </c>
      <c r="M33" s="74">
        <v>6.9985022100000007</v>
      </c>
      <c r="N33" s="74">
        <v>7.3573302300000005</v>
      </c>
      <c r="O33" s="74">
        <v>6.5823741200000008</v>
      </c>
      <c r="P33" s="74">
        <v>6.3305677400000002</v>
      </c>
      <c r="Q33" s="74">
        <v>6.0617677400000005</v>
      </c>
      <c r="R33" s="74">
        <v>4.5218541999999999</v>
      </c>
      <c r="S33" s="74">
        <v>3.8919345499999998</v>
      </c>
      <c r="T33" s="74">
        <v>4.18775225</v>
      </c>
      <c r="U33" s="74">
        <v>4.35306192</v>
      </c>
      <c r="V33" s="74">
        <v>20.735956126347709</v>
      </c>
      <c r="AO33" s="24"/>
      <c r="AP33" s="24"/>
      <c r="AQ33" s="24"/>
      <c r="AR33" s="24"/>
      <c r="AS33" s="24"/>
      <c r="AT33" s="24"/>
      <c r="AU33" s="24"/>
      <c r="AV33" s="24"/>
      <c r="AW33" s="24"/>
      <c r="AX33" s="24"/>
      <c r="AY33" s="24"/>
      <c r="AZ33" s="24"/>
      <c r="BA33" s="24"/>
      <c r="BB33" s="24"/>
      <c r="BC33" s="24"/>
      <c r="BD33" s="24"/>
      <c r="BE33" s="24"/>
    </row>
    <row r="34" spans="1:57" s="17" customFormat="1" ht="36" customHeight="1" x14ac:dyDescent="0.2">
      <c r="A34" s="16"/>
      <c r="B34" s="175" t="s">
        <v>256</v>
      </c>
      <c r="C34" s="175"/>
      <c r="D34" s="71">
        <v>21.669016899999999</v>
      </c>
      <c r="E34" s="71">
        <v>21.335026899999999</v>
      </c>
      <c r="F34" s="71">
        <v>22.942491499999999</v>
      </c>
      <c r="G34" s="71">
        <v>21.301021499999997</v>
      </c>
      <c r="H34" s="71">
        <v>21.481138399999999</v>
      </c>
      <c r="I34" s="71">
        <v>25.883134399999999</v>
      </c>
      <c r="J34" s="71">
        <v>25.6205891</v>
      </c>
      <c r="K34" s="71">
        <v>28.439811900000002</v>
      </c>
      <c r="L34" s="71">
        <v>27.8727871</v>
      </c>
      <c r="M34" s="71">
        <v>26.719973999999997</v>
      </c>
      <c r="N34" s="71">
        <v>21.5994183</v>
      </c>
      <c r="O34" s="71">
        <v>19.254009699999997</v>
      </c>
      <c r="P34" s="71">
        <v>17.512129219999998</v>
      </c>
      <c r="Q34" s="71">
        <v>14.788537529999999</v>
      </c>
      <c r="R34" s="71">
        <v>12.319917960000002</v>
      </c>
      <c r="S34" s="71">
        <v>9.9073921900000013</v>
      </c>
      <c r="T34" s="71">
        <v>11.060776610000001</v>
      </c>
      <c r="U34" s="71">
        <v>13.390424699999999</v>
      </c>
      <c r="V34" s="71">
        <v>100</v>
      </c>
      <c r="W34" s="16"/>
      <c r="AC34" s="19"/>
      <c r="AD34" s="18"/>
      <c r="AE34" s="18"/>
      <c r="AF34" s="18"/>
      <c r="AG34" s="18"/>
      <c r="AH34" s="18"/>
      <c r="AL34" s="13"/>
      <c r="AO34" s="20"/>
      <c r="AP34" s="20"/>
      <c r="AQ34" s="20"/>
      <c r="AR34" s="20"/>
      <c r="AS34" s="20"/>
      <c r="AT34" s="20"/>
      <c r="AU34" s="20"/>
      <c r="AV34" s="20"/>
      <c r="AW34" s="20"/>
      <c r="AX34" s="20"/>
      <c r="AY34" s="20"/>
      <c r="AZ34" s="20"/>
      <c r="BA34" s="20"/>
      <c r="BB34" s="20"/>
      <c r="BC34" s="20"/>
      <c r="BD34" s="20"/>
      <c r="BE34" s="20"/>
    </row>
    <row r="35" spans="1:57" s="105" customFormat="1" ht="22.5" customHeight="1" x14ac:dyDescent="0.25">
      <c r="B35" s="111"/>
      <c r="C35" s="72" t="s">
        <v>11</v>
      </c>
      <c r="D35" s="74">
        <v>2.2815696999999999</v>
      </c>
      <c r="E35" s="74">
        <v>2.4795137</v>
      </c>
      <c r="F35" s="74">
        <v>0.3585971</v>
      </c>
      <c r="G35" s="74">
        <v>0.55912189999999995</v>
      </c>
      <c r="H35" s="74">
        <v>0.88240719999999995</v>
      </c>
      <c r="I35" s="74">
        <v>5.7823283000000005</v>
      </c>
      <c r="J35" s="74">
        <v>4.5450092999999994</v>
      </c>
      <c r="K35" s="74">
        <v>5.0592221000000004</v>
      </c>
      <c r="L35" s="74">
        <v>4.6850151999999996</v>
      </c>
      <c r="M35" s="74">
        <v>4.1505510000000001</v>
      </c>
      <c r="N35" s="74">
        <v>1.7503076000000002</v>
      </c>
      <c r="O35" s="74">
        <v>1.5717566999999999</v>
      </c>
      <c r="P35" s="74">
        <v>1.76938277</v>
      </c>
      <c r="Q35" s="74">
        <v>1.9221015800000001</v>
      </c>
      <c r="R35" s="74">
        <v>0.99047770000000002</v>
      </c>
      <c r="S35" s="74">
        <v>1.14517684</v>
      </c>
      <c r="T35" s="74">
        <v>1.30595441</v>
      </c>
      <c r="U35" s="74">
        <v>1.4917634900000001</v>
      </c>
      <c r="V35" s="74">
        <v>11.140524094056556</v>
      </c>
      <c r="AO35" s="114"/>
      <c r="AP35" s="114"/>
      <c r="AQ35" s="114"/>
      <c r="AR35" s="114"/>
      <c r="AS35" s="114"/>
      <c r="AT35" s="114"/>
      <c r="AU35" s="114"/>
      <c r="AV35" s="114"/>
      <c r="AW35" s="114"/>
      <c r="AX35" s="114"/>
      <c r="AY35" s="114"/>
      <c r="AZ35" s="114"/>
      <c r="BA35" s="114"/>
      <c r="BB35" s="114"/>
      <c r="BC35" s="114"/>
      <c r="BD35" s="114"/>
      <c r="BE35" s="114"/>
    </row>
    <row r="36" spans="1:57" s="23" customFormat="1" ht="22.5" customHeight="1" x14ac:dyDescent="0.25">
      <c r="B36" s="72"/>
      <c r="C36" s="72" t="s">
        <v>20</v>
      </c>
      <c r="D36" s="74">
        <v>14.06869</v>
      </c>
      <c r="E36" s="74">
        <v>14.9166656</v>
      </c>
      <c r="F36" s="74">
        <v>16.149955599999998</v>
      </c>
      <c r="G36" s="74">
        <v>16.8612547</v>
      </c>
      <c r="H36" s="74">
        <v>17.108854399999998</v>
      </c>
      <c r="I36" s="74">
        <v>16.533463500000003</v>
      </c>
      <c r="J36" s="74">
        <v>17.3001234</v>
      </c>
      <c r="K36" s="74">
        <v>18.857505799999998</v>
      </c>
      <c r="L36" s="74">
        <v>18.512342100000001</v>
      </c>
      <c r="M36" s="74">
        <v>18.159293900000002</v>
      </c>
      <c r="N36" s="74">
        <v>15.843996199999999</v>
      </c>
      <c r="O36" s="74">
        <v>13.847975</v>
      </c>
      <c r="P36" s="74">
        <v>12.700603800000001</v>
      </c>
      <c r="Q36" s="74">
        <v>11.199112980000001</v>
      </c>
      <c r="R36" s="74">
        <v>10.19412397</v>
      </c>
      <c r="S36" s="74">
        <v>7.9598406299999995</v>
      </c>
      <c r="T36" s="74">
        <v>8.95129558</v>
      </c>
      <c r="U36" s="74">
        <v>10.78520196</v>
      </c>
      <c r="V36" s="74">
        <v>80.544136587392927</v>
      </c>
      <c r="AO36" s="24"/>
      <c r="AP36" s="24"/>
      <c r="AQ36" s="24"/>
      <c r="AR36" s="24"/>
      <c r="AS36" s="24"/>
      <c r="AT36" s="24"/>
      <c r="AU36" s="24"/>
      <c r="AV36" s="24"/>
      <c r="AW36" s="24"/>
      <c r="AX36" s="24"/>
      <c r="AY36" s="24"/>
      <c r="AZ36" s="24"/>
      <c r="BA36" s="24"/>
      <c r="BB36" s="24"/>
      <c r="BC36" s="24"/>
      <c r="BD36" s="24"/>
      <c r="BE36" s="24"/>
    </row>
    <row r="37" spans="1:57" s="23" customFormat="1" ht="27" customHeight="1" x14ac:dyDescent="0.25">
      <c r="B37" s="72"/>
      <c r="C37" s="73" t="s">
        <v>12</v>
      </c>
      <c r="D37" s="74">
        <v>1.0907722000000002</v>
      </c>
      <c r="E37" s="74">
        <v>1.0708390999999999</v>
      </c>
      <c r="F37" s="74">
        <v>2.5656680999999999</v>
      </c>
      <c r="G37" s="74">
        <v>1.2812705</v>
      </c>
      <c r="H37" s="74">
        <v>1.3211856</v>
      </c>
      <c r="I37" s="74">
        <v>1.3271892999999999</v>
      </c>
      <c r="J37" s="74">
        <v>1.5140847000000002</v>
      </c>
      <c r="K37" s="74">
        <v>1.558435</v>
      </c>
      <c r="L37" s="74">
        <v>1.6797415</v>
      </c>
      <c r="M37" s="74">
        <v>1.7219141</v>
      </c>
      <c r="N37" s="74">
        <v>1.1799859000000001</v>
      </c>
      <c r="O37" s="74">
        <v>1.1424243999999999</v>
      </c>
      <c r="P37" s="74">
        <v>1.0975679899999999</v>
      </c>
      <c r="Q37" s="74">
        <v>1.0548265899999998</v>
      </c>
      <c r="R37" s="74">
        <v>0.60044463999999997</v>
      </c>
      <c r="S37" s="74">
        <v>0.46068415000000001</v>
      </c>
      <c r="T37" s="74">
        <v>0.50415608000000001</v>
      </c>
      <c r="U37" s="74">
        <v>0.60970555999999998</v>
      </c>
      <c r="V37" s="74">
        <v>4.5532951617285145</v>
      </c>
      <c r="AO37" s="24"/>
      <c r="AP37" s="24"/>
      <c r="AQ37" s="24"/>
      <c r="AR37" s="24"/>
      <c r="AS37" s="24"/>
      <c r="AT37" s="24"/>
      <c r="AU37" s="24"/>
      <c r="AV37" s="24"/>
      <c r="AW37" s="24"/>
      <c r="AX37" s="24"/>
      <c r="AY37" s="24"/>
      <c r="AZ37" s="24"/>
      <c r="BA37" s="24"/>
      <c r="BB37" s="24"/>
      <c r="BC37" s="24"/>
      <c r="BD37" s="24"/>
      <c r="BE37" s="24"/>
    </row>
    <row r="38" spans="1:57" s="17" customFormat="1" ht="36" customHeight="1" x14ac:dyDescent="0.25">
      <c r="A38" s="16"/>
      <c r="B38" s="175" t="s">
        <v>257</v>
      </c>
      <c r="C38" s="175"/>
      <c r="D38" s="71">
        <v>12.041306780000001</v>
      </c>
      <c r="E38" s="71">
        <v>9.7973768899999989</v>
      </c>
      <c r="F38" s="71">
        <v>6.9487956700000009</v>
      </c>
      <c r="G38" s="71">
        <v>8.76537349</v>
      </c>
      <c r="H38" s="71">
        <v>8.6511235400000004</v>
      </c>
      <c r="I38" s="71">
        <v>8.5902653200000003</v>
      </c>
      <c r="J38" s="71">
        <v>8.9291901100000004</v>
      </c>
      <c r="K38" s="71">
        <v>9.1412097400000007</v>
      </c>
      <c r="L38" s="71">
        <v>8.2042022100000001</v>
      </c>
      <c r="M38" s="71">
        <v>7.6406229799999998</v>
      </c>
      <c r="N38" s="71">
        <v>6.4661413199999993</v>
      </c>
      <c r="O38" s="71">
        <v>5.8778927799999998</v>
      </c>
      <c r="P38" s="71">
        <v>6.0780663400000003</v>
      </c>
      <c r="Q38" s="71">
        <v>5.7045974299999997</v>
      </c>
      <c r="R38" s="71">
        <v>3.3081363700000002</v>
      </c>
      <c r="S38" s="71">
        <v>2.4203001800000004</v>
      </c>
      <c r="T38" s="71">
        <v>2.6770457900000002</v>
      </c>
      <c r="U38" s="71">
        <v>2.7514092900000002</v>
      </c>
      <c r="V38" s="71">
        <v>100</v>
      </c>
      <c r="W38" s="16"/>
      <c r="AD38" s="18"/>
      <c r="AE38" s="18"/>
      <c r="AF38" s="18"/>
      <c r="AG38" s="18"/>
      <c r="AH38" s="18"/>
      <c r="AL38" s="13"/>
      <c r="AO38" s="20"/>
      <c r="AP38" s="20"/>
      <c r="AQ38" s="20"/>
      <c r="AR38" s="20"/>
      <c r="AS38" s="20"/>
      <c r="AT38" s="20"/>
      <c r="AU38" s="20"/>
      <c r="AV38" s="20"/>
      <c r="AW38" s="20"/>
      <c r="AX38" s="20"/>
      <c r="AY38" s="20"/>
      <c r="AZ38" s="20"/>
      <c r="BA38" s="20"/>
      <c r="BB38" s="20"/>
      <c r="BC38" s="20"/>
      <c r="BD38" s="20"/>
      <c r="BE38" s="20"/>
    </row>
    <row r="39" spans="1:57" s="105" customFormat="1" ht="22.5" customHeight="1" x14ac:dyDescent="0.25">
      <c r="B39" s="111"/>
      <c r="C39" s="72" t="s">
        <v>11</v>
      </c>
      <c r="D39" s="74">
        <v>10.655169389999999</v>
      </c>
      <c r="E39" s="74">
        <v>8.8799026099999985</v>
      </c>
      <c r="F39" s="74">
        <v>5.5237323900000002</v>
      </c>
      <c r="G39" s="74">
        <v>7.4584621200000001</v>
      </c>
      <c r="H39" s="74">
        <v>7.4379980400000001</v>
      </c>
      <c r="I39" s="74">
        <v>7.3408304099999997</v>
      </c>
      <c r="J39" s="74">
        <v>7.97588761</v>
      </c>
      <c r="K39" s="74">
        <v>8.1420600099999998</v>
      </c>
      <c r="L39" s="74">
        <v>7.1735312100000002</v>
      </c>
      <c r="M39" s="74">
        <v>6.5961257</v>
      </c>
      <c r="N39" s="74">
        <v>5.2630757900000003</v>
      </c>
      <c r="O39" s="74">
        <v>4.8163352000000001</v>
      </c>
      <c r="P39" s="74">
        <v>5.0580412500000005</v>
      </c>
      <c r="Q39" s="74">
        <v>4.7483333000000005</v>
      </c>
      <c r="R39" s="74">
        <v>2.7031275199999998</v>
      </c>
      <c r="S39" s="74">
        <v>1.9536209899999999</v>
      </c>
      <c r="T39" s="74">
        <v>2.0843634099999999</v>
      </c>
      <c r="U39" s="74">
        <v>2.14226326</v>
      </c>
      <c r="V39" s="74">
        <v>77.860581040634628</v>
      </c>
      <c r="AO39" s="114"/>
      <c r="AP39" s="114"/>
      <c r="AQ39" s="114"/>
      <c r="AR39" s="114"/>
      <c r="AS39" s="114"/>
      <c r="AT39" s="114"/>
      <c r="AU39" s="114"/>
      <c r="AV39" s="114"/>
      <c r="AW39" s="114"/>
      <c r="AX39" s="114"/>
      <c r="AY39" s="114"/>
      <c r="AZ39" s="114"/>
      <c r="BA39" s="114"/>
      <c r="BB39" s="114"/>
      <c r="BC39" s="114"/>
      <c r="BD39" s="114"/>
      <c r="BE39" s="114"/>
    </row>
    <row r="40" spans="1:57" s="23" customFormat="1" ht="22.5" customHeight="1" x14ac:dyDescent="0.25">
      <c r="B40" s="72"/>
      <c r="C40" s="72" t="s">
        <v>20</v>
      </c>
      <c r="D40" s="74">
        <v>0.10724105</v>
      </c>
      <c r="E40" s="74">
        <v>1.0962999999999999E-2</v>
      </c>
      <c r="F40" s="74">
        <v>2.3215100000000002E-3</v>
      </c>
      <c r="G40" s="74">
        <v>8.3407099999999994E-3</v>
      </c>
      <c r="H40" s="74">
        <v>7.7386900000000003E-3</v>
      </c>
      <c r="I40" s="74">
        <v>7.9533899999999994E-3</v>
      </c>
      <c r="J40" s="74">
        <v>6.0834900000000004E-3</v>
      </c>
      <c r="K40" s="74">
        <v>1.2467879999999999E-2</v>
      </c>
      <c r="L40" s="74">
        <v>1.242497E-2</v>
      </c>
      <c r="M40" s="74">
        <v>1.8636769999999997E-2</v>
      </c>
      <c r="N40" s="74">
        <v>2.4849350000000003E-2</v>
      </c>
      <c r="O40" s="74">
        <v>2.4913340000000003E-2</v>
      </c>
      <c r="P40" s="74">
        <v>1.8641419999999999E-2</v>
      </c>
      <c r="Q40" s="74">
        <v>1.6255909999999998E-2</v>
      </c>
      <c r="R40" s="74">
        <v>1.34378E-2</v>
      </c>
      <c r="S40" s="74">
        <v>1.0023339999999999E-2</v>
      </c>
      <c r="T40" s="74">
        <v>1.108662E-2</v>
      </c>
      <c r="U40" s="74">
        <v>1.139458E-2</v>
      </c>
      <c r="V40" s="74">
        <v>0.41413613166945434</v>
      </c>
      <c r="AO40" s="24"/>
      <c r="AP40" s="24"/>
      <c r="AQ40" s="24"/>
      <c r="AR40" s="24"/>
      <c r="AS40" s="24"/>
      <c r="AT40" s="24"/>
      <c r="AU40" s="24"/>
      <c r="AV40" s="24"/>
      <c r="AW40" s="24"/>
      <c r="AX40" s="24"/>
      <c r="AY40" s="24"/>
      <c r="AZ40" s="24"/>
      <c r="BA40" s="24"/>
      <c r="BB40" s="24"/>
      <c r="BC40" s="24"/>
      <c r="BD40" s="24"/>
      <c r="BE40" s="24"/>
    </row>
    <row r="41" spans="1:57" s="23" customFormat="1" ht="27" customHeight="1" x14ac:dyDescent="0.25">
      <c r="B41" s="72"/>
      <c r="C41" s="73" t="s">
        <v>12</v>
      </c>
      <c r="D41" s="74">
        <v>1.27889633</v>
      </c>
      <c r="E41" s="74">
        <v>0.90651128999999997</v>
      </c>
      <c r="F41" s="74">
        <v>1.42274178</v>
      </c>
      <c r="G41" s="74">
        <v>1.2985706599999998</v>
      </c>
      <c r="H41" s="74">
        <v>1.20538681</v>
      </c>
      <c r="I41" s="74">
        <v>1.2414815100000001</v>
      </c>
      <c r="J41" s="74">
        <v>0.94721900999999997</v>
      </c>
      <c r="K41" s="74">
        <v>0.98668186000000002</v>
      </c>
      <c r="L41" s="74">
        <v>1.01824603</v>
      </c>
      <c r="M41" s="74">
        <v>1.0258605000000001</v>
      </c>
      <c r="N41" s="74">
        <v>1.17821617</v>
      </c>
      <c r="O41" s="74">
        <v>1.03664424</v>
      </c>
      <c r="P41" s="74">
        <v>1.0013836699999998</v>
      </c>
      <c r="Q41" s="74">
        <v>0.94000821999999995</v>
      </c>
      <c r="R41" s="74">
        <v>0.59157104999999999</v>
      </c>
      <c r="S41" s="74">
        <v>0.45665584999999997</v>
      </c>
      <c r="T41" s="74">
        <v>0.58159575999999991</v>
      </c>
      <c r="U41" s="74">
        <v>0.59775144999999996</v>
      </c>
      <c r="V41" s="74">
        <v>21.725282827695906</v>
      </c>
      <c r="AO41" s="24"/>
      <c r="AP41" s="24"/>
      <c r="AQ41" s="24"/>
      <c r="AR41" s="24"/>
      <c r="AS41" s="24"/>
      <c r="AT41" s="24"/>
      <c r="AU41" s="24"/>
      <c r="AV41" s="24"/>
      <c r="AW41" s="24"/>
      <c r="AX41" s="24"/>
      <c r="AY41" s="24"/>
      <c r="AZ41" s="24"/>
      <c r="BA41" s="24"/>
      <c r="BB41" s="24"/>
      <c r="BC41" s="24"/>
      <c r="BD41" s="24"/>
      <c r="BE41" s="24"/>
    </row>
    <row r="42" spans="1:57" s="17" customFormat="1" ht="36" customHeight="1" x14ac:dyDescent="0.25">
      <c r="A42" s="16"/>
      <c r="B42" s="175" t="s">
        <v>258</v>
      </c>
      <c r="C42" s="175"/>
      <c r="D42" s="71">
        <v>21.66902</v>
      </c>
      <c r="E42" s="71">
        <v>21.33503</v>
      </c>
      <c r="F42" s="71">
        <v>22.942490000000003</v>
      </c>
      <c r="G42" s="71">
        <v>21.301020000000001</v>
      </c>
      <c r="H42" s="71">
        <v>21.48114</v>
      </c>
      <c r="I42" s="71">
        <v>25.883130000000001</v>
      </c>
      <c r="J42" s="71">
        <v>25.62059</v>
      </c>
      <c r="K42" s="71">
        <v>28.439810000000001</v>
      </c>
      <c r="L42" s="71">
        <v>27.872790000000002</v>
      </c>
      <c r="M42" s="71">
        <v>26.71997</v>
      </c>
      <c r="N42" s="71">
        <v>21.599419999999999</v>
      </c>
      <c r="O42" s="71">
        <v>19.254009999999997</v>
      </c>
      <c r="P42" s="71">
        <v>17.512130000000003</v>
      </c>
      <c r="Q42" s="71">
        <v>14.788540000000001</v>
      </c>
      <c r="R42" s="71">
        <v>12.31992</v>
      </c>
      <c r="S42" s="71">
        <v>9.9073919999999998</v>
      </c>
      <c r="T42" s="71">
        <v>11.060780000000001</v>
      </c>
      <c r="U42" s="71">
        <v>13.390420000000001</v>
      </c>
      <c r="V42" s="71">
        <v>100</v>
      </c>
      <c r="W42" s="16"/>
      <c r="AD42" s="18"/>
      <c r="AE42" s="18"/>
      <c r="AF42" s="18"/>
      <c r="AG42" s="18"/>
      <c r="AH42" s="18"/>
      <c r="AL42" s="13"/>
      <c r="AO42" s="20"/>
      <c r="AP42" s="20"/>
      <c r="AQ42" s="20"/>
      <c r="AR42" s="20"/>
      <c r="AS42" s="20"/>
      <c r="AT42" s="20"/>
      <c r="AU42" s="20"/>
      <c r="AV42" s="20"/>
      <c r="AW42" s="20"/>
      <c r="AX42" s="20"/>
      <c r="AY42" s="20"/>
      <c r="AZ42" s="20"/>
      <c r="BA42" s="20"/>
      <c r="BB42" s="20"/>
      <c r="BC42" s="20"/>
      <c r="BD42" s="20"/>
      <c r="BE42" s="20"/>
    </row>
    <row r="43" spans="1:57" s="105" customFormat="1" ht="22.5" customHeight="1" x14ac:dyDescent="0.25">
      <c r="B43" s="111"/>
      <c r="C43" s="72" t="s">
        <v>13</v>
      </c>
      <c r="D43" s="74">
        <v>11.687389999999999</v>
      </c>
      <c r="E43" s="74">
        <v>12.40944</v>
      </c>
      <c r="F43" s="74">
        <v>13.193160000000001</v>
      </c>
      <c r="G43" s="74">
        <v>13.94661</v>
      </c>
      <c r="H43" s="74">
        <v>14.039669999999999</v>
      </c>
      <c r="I43" s="74">
        <v>13.428610000000001</v>
      </c>
      <c r="J43" s="74">
        <v>14.09909</v>
      </c>
      <c r="K43" s="74">
        <v>14.47021</v>
      </c>
      <c r="L43" s="74">
        <v>14.399569999999999</v>
      </c>
      <c r="M43" s="74">
        <v>13.576610000000001</v>
      </c>
      <c r="N43" s="74">
        <v>12.512589999999999</v>
      </c>
      <c r="O43" s="74">
        <v>10.942909999999999</v>
      </c>
      <c r="P43" s="74">
        <v>10.516209999999999</v>
      </c>
      <c r="Q43" s="74">
        <v>9.1412000000000013</v>
      </c>
      <c r="R43" s="74">
        <v>8.3543850000000006</v>
      </c>
      <c r="S43" s="74">
        <v>6.434857</v>
      </c>
      <c r="T43" s="74">
        <v>7.2061950000000001</v>
      </c>
      <c r="U43" s="74">
        <v>8.833791999999999</v>
      </c>
      <c r="V43" s="74">
        <v>65.970985226751651</v>
      </c>
      <c r="AO43" s="114"/>
      <c r="AP43" s="114"/>
      <c r="AQ43" s="114"/>
      <c r="AR43" s="114"/>
      <c r="AS43" s="114"/>
      <c r="AT43" s="114"/>
      <c r="AU43" s="114"/>
      <c r="AV43" s="114"/>
      <c r="AW43" s="114"/>
      <c r="AX43" s="114"/>
      <c r="AY43" s="114"/>
      <c r="AZ43" s="114"/>
      <c r="BA43" s="114"/>
      <c r="BB43" s="114"/>
      <c r="BC43" s="114"/>
      <c r="BD43" s="114"/>
      <c r="BE43" s="114"/>
    </row>
    <row r="44" spans="1:57" s="23" customFormat="1" ht="22.5" customHeight="1" x14ac:dyDescent="0.25">
      <c r="B44" s="72"/>
      <c r="C44" s="72" t="s">
        <v>2</v>
      </c>
      <c r="D44" s="74">
        <v>4.6113469999999994</v>
      </c>
      <c r="E44" s="74">
        <v>4.607024</v>
      </c>
      <c r="F44" s="74">
        <v>4.6729469999999997</v>
      </c>
      <c r="G44" s="74">
        <v>3.1610479999999996</v>
      </c>
      <c r="H44" s="74">
        <v>3.6246680000000002</v>
      </c>
      <c r="I44" s="74">
        <v>5.4877950000000002</v>
      </c>
      <c r="J44" s="74">
        <v>3.8440500000000002</v>
      </c>
      <c r="K44" s="74">
        <v>5.0144480000000007</v>
      </c>
      <c r="L44" s="74">
        <v>4.6113469999999994</v>
      </c>
      <c r="M44" s="74">
        <v>5.6779979999999997</v>
      </c>
      <c r="N44" s="74">
        <v>3.6095380000000001</v>
      </c>
      <c r="O44" s="74">
        <v>3.2734399999999999</v>
      </c>
      <c r="P44" s="74">
        <v>2.8229980000000001</v>
      </c>
      <c r="Q44" s="74">
        <v>2.8644819999999998</v>
      </c>
      <c r="R44" s="74">
        <v>2.2318119999999997</v>
      </c>
      <c r="S44" s="74">
        <v>2.2410670000000001</v>
      </c>
      <c r="T44" s="74">
        <v>2.564937</v>
      </c>
      <c r="U44" s="74">
        <v>2.858616</v>
      </c>
      <c r="V44" s="74">
        <v>21.348217606318546</v>
      </c>
      <c r="AO44" s="24"/>
      <c r="AP44" s="24"/>
      <c r="AQ44" s="24"/>
      <c r="AR44" s="24"/>
      <c r="AS44" s="24"/>
      <c r="AT44" s="24"/>
      <c r="AU44" s="24"/>
      <c r="AV44" s="24"/>
      <c r="AW44" s="24"/>
      <c r="AX44" s="24"/>
      <c r="AY44" s="24"/>
      <c r="AZ44" s="24"/>
      <c r="BA44" s="24"/>
      <c r="BB44" s="24"/>
      <c r="BC44" s="24"/>
      <c r="BD44" s="24"/>
      <c r="BE44" s="24"/>
    </row>
    <row r="45" spans="1:57" s="23" customFormat="1" ht="22.5" customHeight="1" x14ac:dyDescent="0.25">
      <c r="B45" s="72"/>
      <c r="C45" s="72" t="s">
        <v>14</v>
      </c>
      <c r="D45" s="74">
        <v>0.25950889999999999</v>
      </c>
      <c r="E45" s="74">
        <v>0.175763</v>
      </c>
      <c r="F45" s="74">
        <v>1.34407E-2</v>
      </c>
      <c r="G45" s="74">
        <v>0.17369519999999999</v>
      </c>
      <c r="H45" s="74">
        <v>0.19023759999999998</v>
      </c>
      <c r="I45" s="74">
        <v>3.1854459999999998</v>
      </c>
      <c r="J45" s="74">
        <v>3.8967689999999999</v>
      </c>
      <c r="K45" s="74">
        <v>3.8099219999999998</v>
      </c>
      <c r="L45" s="74">
        <v>3.6248529999999999</v>
      </c>
      <c r="M45" s="74">
        <v>2.5640719999999999</v>
      </c>
      <c r="N45" s="74">
        <v>1.01529</v>
      </c>
      <c r="O45" s="74">
        <v>0.91706929999999998</v>
      </c>
      <c r="P45" s="74">
        <v>0.88498949999999998</v>
      </c>
      <c r="Q45" s="74">
        <v>0.85747630000000008</v>
      </c>
      <c r="R45" s="74">
        <v>0.48577170000000003</v>
      </c>
      <c r="S45" s="74">
        <v>0.35363099999999997</v>
      </c>
      <c r="T45" s="74">
        <v>0.40313940000000004</v>
      </c>
      <c r="U45" s="74">
        <v>0.48809039999999998</v>
      </c>
      <c r="V45" s="74">
        <v>3.6450716258339915</v>
      </c>
      <c r="AO45" s="24"/>
      <c r="AP45" s="24"/>
      <c r="AQ45" s="24"/>
      <c r="AR45" s="24"/>
      <c r="AS45" s="24"/>
      <c r="AT45" s="24"/>
      <c r="AU45" s="24"/>
      <c r="AV45" s="24"/>
      <c r="AW45" s="24"/>
      <c r="AX45" s="24"/>
      <c r="AY45" s="24"/>
      <c r="AZ45" s="24"/>
      <c r="BA45" s="24"/>
      <c r="BB45" s="24"/>
      <c r="BC45" s="24"/>
      <c r="BD45" s="24"/>
      <c r="BE45" s="24"/>
    </row>
    <row r="46" spans="1:57" s="23" customFormat="1" ht="22.5" customHeight="1" x14ac:dyDescent="0.25">
      <c r="B46" s="72"/>
      <c r="C46" s="72" t="s">
        <v>15</v>
      </c>
      <c r="D46" s="74">
        <v>0</v>
      </c>
      <c r="E46" s="74">
        <v>0</v>
      </c>
      <c r="F46" s="74">
        <v>0</v>
      </c>
      <c r="G46" s="74">
        <v>0</v>
      </c>
      <c r="H46" s="74">
        <v>0</v>
      </c>
      <c r="I46" s="74">
        <v>0</v>
      </c>
      <c r="J46" s="74">
        <v>0</v>
      </c>
      <c r="K46" s="74">
        <v>0.57026620000000006</v>
      </c>
      <c r="L46" s="74">
        <v>0.50971670000000002</v>
      </c>
      <c r="M46" s="74">
        <v>0.44036000000000003</v>
      </c>
      <c r="N46" s="74">
        <v>0.39081949999999999</v>
      </c>
      <c r="O46" s="74">
        <v>0.24329890000000001</v>
      </c>
      <c r="P46" s="74">
        <v>0.204708</v>
      </c>
      <c r="Q46" s="74">
        <v>0.21857490000000002</v>
      </c>
      <c r="R46" s="74">
        <v>9.0197840000000001E-2</v>
      </c>
      <c r="S46" s="74">
        <v>5.9257040000000004E-2</v>
      </c>
      <c r="T46" s="74">
        <v>6.755303E-2</v>
      </c>
      <c r="U46" s="74">
        <v>8.1788050000000001E-2</v>
      </c>
      <c r="V46" s="74">
        <v>0.61079525511522414</v>
      </c>
      <c r="AO46" s="24"/>
      <c r="AP46" s="24"/>
      <c r="AQ46" s="24"/>
      <c r="AR46" s="24"/>
      <c r="AS46" s="24"/>
      <c r="AT46" s="24"/>
      <c r="AU46" s="24"/>
      <c r="AV46" s="24"/>
      <c r="AW46" s="24"/>
      <c r="AX46" s="24"/>
      <c r="AY46" s="24"/>
      <c r="AZ46" s="24"/>
      <c r="BA46" s="24"/>
      <c r="BB46" s="24"/>
      <c r="BC46" s="24"/>
      <c r="BD46" s="24"/>
      <c r="BE46" s="24"/>
    </row>
    <row r="47" spans="1:57" s="23" customFormat="1" ht="27" customHeight="1" x14ac:dyDescent="0.25">
      <c r="B47" s="72"/>
      <c r="C47" s="73" t="s">
        <v>16</v>
      </c>
      <c r="D47" s="74">
        <v>2.846679</v>
      </c>
      <c r="E47" s="74">
        <v>3.0126080000000002</v>
      </c>
      <c r="F47" s="74">
        <v>2.946707</v>
      </c>
      <c r="G47" s="74">
        <v>2.970243</v>
      </c>
      <c r="H47" s="74">
        <v>2.9808339999999998</v>
      </c>
      <c r="I47" s="74">
        <v>3.023199</v>
      </c>
      <c r="J47" s="74">
        <v>2.8925740000000002</v>
      </c>
      <c r="K47" s="74">
        <v>3.2562060000000002</v>
      </c>
      <c r="L47" s="74">
        <v>3.419781</v>
      </c>
      <c r="M47" s="74">
        <v>3.352703</v>
      </c>
      <c r="N47" s="74">
        <v>2.946707</v>
      </c>
      <c r="O47" s="74">
        <v>2.9725970000000004</v>
      </c>
      <c r="P47" s="74">
        <v>2.2513580000000002</v>
      </c>
      <c r="Q47" s="74">
        <v>1.040322</v>
      </c>
      <c r="R47" s="74">
        <v>0.59219870000000008</v>
      </c>
      <c r="S47" s="74">
        <v>0.45470139999999998</v>
      </c>
      <c r="T47" s="74">
        <v>0.49735070000000003</v>
      </c>
      <c r="U47" s="74">
        <v>0.60215430000000003</v>
      </c>
      <c r="V47" s="74">
        <v>4.4969037565662617</v>
      </c>
      <c r="AO47" s="24"/>
      <c r="AP47" s="24"/>
      <c r="AQ47" s="24"/>
      <c r="AR47" s="24"/>
      <c r="AS47" s="24"/>
      <c r="AT47" s="24"/>
      <c r="AU47" s="24"/>
      <c r="AV47" s="24"/>
      <c r="AW47" s="24"/>
      <c r="AX47" s="24"/>
      <c r="AY47" s="24"/>
      <c r="AZ47" s="24"/>
      <c r="BA47" s="24"/>
      <c r="BB47" s="24"/>
      <c r="BC47" s="24"/>
      <c r="BD47" s="24"/>
      <c r="BE47" s="24"/>
    </row>
    <row r="48" spans="1:57" s="17" customFormat="1" ht="36" customHeight="1" x14ac:dyDescent="0.25">
      <c r="A48" s="16"/>
      <c r="B48" s="175" t="s">
        <v>259</v>
      </c>
      <c r="C48" s="175"/>
      <c r="D48" s="71">
        <v>1.6694549999999999</v>
      </c>
      <c r="E48" s="71">
        <v>0.92425500000000005</v>
      </c>
      <c r="F48" s="71">
        <v>3.6020791599999997</v>
      </c>
      <c r="G48" s="71">
        <v>4.0902310000000002</v>
      </c>
      <c r="H48" s="71">
        <v>4.5215880000000004</v>
      </c>
      <c r="I48" s="71">
        <v>6.1982310000000007</v>
      </c>
      <c r="J48" s="71">
        <v>4.6718380000000002</v>
      </c>
      <c r="K48" s="71">
        <v>9.5322459999999989</v>
      </c>
      <c r="L48" s="71">
        <v>9.4182880000000004</v>
      </c>
      <c r="M48" s="71">
        <v>7.4835905999999994</v>
      </c>
      <c r="N48" s="71">
        <v>8.6722266999999995</v>
      </c>
      <c r="O48" s="71">
        <v>7.6241710000000005</v>
      </c>
      <c r="P48" s="71">
        <v>8.3674429999999997</v>
      </c>
      <c r="Q48" s="71">
        <v>10.158940000000001</v>
      </c>
      <c r="R48" s="71">
        <v>5.9237539999999997</v>
      </c>
      <c r="S48" s="71">
        <v>5.2592439999999998</v>
      </c>
      <c r="T48" s="71">
        <v>5.5624380000000002</v>
      </c>
      <c r="U48" s="71">
        <v>6.0387490000000001</v>
      </c>
      <c r="V48" s="71">
        <v>100</v>
      </c>
      <c r="W48" s="16"/>
      <c r="AD48" s="18"/>
      <c r="AE48" s="18"/>
      <c r="AF48" s="18"/>
      <c r="AG48" s="18"/>
      <c r="AH48" s="18"/>
      <c r="AL48" s="13"/>
      <c r="AO48" s="20"/>
      <c r="AP48" s="20"/>
      <c r="AQ48" s="20"/>
      <c r="AR48" s="20"/>
      <c r="AS48" s="20"/>
      <c r="AT48" s="20"/>
      <c r="AU48" s="20"/>
      <c r="AV48" s="20"/>
      <c r="AW48" s="20"/>
      <c r="AX48" s="20"/>
      <c r="AY48" s="20"/>
      <c r="AZ48" s="20"/>
      <c r="BA48" s="20"/>
      <c r="BB48" s="20"/>
      <c r="BC48" s="20"/>
      <c r="BD48" s="20"/>
      <c r="BE48" s="20"/>
    </row>
    <row r="49" spans="1:57" s="105" customFormat="1" ht="22.5" customHeight="1" x14ac:dyDescent="0.25">
      <c r="B49" s="111"/>
      <c r="C49" s="72" t="s">
        <v>4</v>
      </c>
      <c r="D49" s="74">
        <v>1.6694549999999999</v>
      </c>
      <c r="E49" s="74">
        <v>0.92425500000000005</v>
      </c>
      <c r="F49" s="74">
        <v>3.5252089999999998</v>
      </c>
      <c r="G49" s="74">
        <v>2.9373290000000001</v>
      </c>
      <c r="H49" s="74">
        <v>3.1381190000000001</v>
      </c>
      <c r="I49" s="74">
        <v>4.5226940000000004</v>
      </c>
      <c r="J49" s="74">
        <v>3.050084</v>
      </c>
      <c r="K49" s="74">
        <v>8.118015999999999</v>
      </c>
      <c r="L49" s="74">
        <v>7.8042299999999996</v>
      </c>
      <c r="M49" s="74">
        <v>6.7534099999999997</v>
      </c>
      <c r="N49" s="74">
        <v>8.364789</v>
      </c>
      <c r="O49" s="74">
        <v>7.6241710000000005</v>
      </c>
      <c r="P49" s="74">
        <v>8.3674429999999997</v>
      </c>
      <c r="Q49" s="74">
        <v>10.158940000000001</v>
      </c>
      <c r="R49" s="74">
        <v>5.9237539999999997</v>
      </c>
      <c r="S49" s="74">
        <v>5.2592439999999998</v>
      </c>
      <c r="T49" s="74">
        <v>5.5624380000000002</v>
      </c>
      <c r="U49" s="74">
        <v>6.0387490000000001</v>
      </c>
      <c r="V49" s="74">
        <v>100</v>
      </c>
      <c r="AO49" s="114"/>
      <c r="AP49" s="114"/>
      <c r="AQ49" s="114"/>
      <c r="AR49" s="114"/>
      <c r="AS49" s="114"/>
      <c r="AT49" s="114"/>
      <c r="AU49" s="114"/>
      <c r="AV49" s="114"/>
      <c r="AW49" s="114"/>
      <c r="AX49" s="114"/>
      <c r="AY49" s="114"/>
      <c r="AZ49" s="114"/>
      <c r="BA49" s="114"/>
      <c r="BB49" s="114"/>
      <c r="BC49" s="114"/>
      <c r="BD49" s="114"/>
      <c r="BE49" s="114"/>
    </row>
    <row r="50" spans="1:57" s="23" customFormat="1" ht="22.5" customHeight="1" x14ac:dyDescent="0.25">
      <c r="B50" s="72"/>
      <c r="C50" s="72" t="s">
        <v>0</v>
      </c>
      <c r="D50" s="74">
        <v>0</v>
      </c>
      <c r="E50" s="74">
        <v>0</v>
      </c>
      <c r="F50" s="74">
        <v>7.6870159999999993E-2</v>
      </c>
      <c r="G50" s="74">
        <v>1.1529020000000001</v>
      </c>
      <c r="H50" s="74">
        <v>1.3834690000000001</v>
      </c>
      <c r="I50" s="74">
        <v>1.6755370000000001</v>
      </c>
      <c r="J50" s="74">
        <v>1.6217539999999999</v>
      </c>
      <c r="K50" s="74">
        <v>1.4142300000000001</v>
      </c>
      <c r="L50" s="74">
        <v>1.614058</v>
      </c>
      <c r="M50" s="74">
        <v>0.73018060000000007</v>
      </c>
      <c r="N50" s="74">
        <v>0.30743769999999998</v>
      </c>
      <c r="O50" s="74">
        <v>0</v>
      </c>
      <c r="P50" s="74">
        <v>0</v>
      </c>
      <c r="Q50" s="74">
        <v>0</v>
      </c>
      <c r="R50" s="74">
        <v>0</v>
      </c>
      <c r="S50" s="74">
        <v>0</v>
      </c>
      <c r="T50" s="74">
        <v>0</v>
      </c>
      <c r="U50" s="74">
        <v>0</v>
      </c>
      <c r="V50" s="74">
        <v>0</v>
      </c>
      <c r="Z50" s="47"/>
      <c r="AO50" s="24"/>
      <c r="AP50" s="24"/>
      <c r="AQ50" s="24"/>
      <c r="AR50" s="24"/>
      <c r="AS50" s="24"/>
      <c r="AT50" s="24"/>
      <c r="AU50" s="24"/>
      <c r="AV50" s="24"/>
      <c r="AW50" s="24"/>
      <c r="AX50" s="24"/>
      <c r="AY50" s="24"/>
      <c r="AZ50" s="24"/>
      <c r="BA50" s="24"/>
      <c r="BB50" s="24"/>
      <c r="BC50" s="24"/>
      <c r="BD50" s="24"/>
      <c r="BE50" s="24"/>
    </row>
    <row r="51" spans="1:57" s="23" customFormat="1" ht="22.5" customHeight="1" x14ac:dyDescent="0.25">
      <c r="B51" s="72"/>
      <c r="C51" s="72" t="s">
        <v>13</v>
      </c>
      <c r="D51" s="74">
        <v>0</v>
      </c>
      <c r="E51" s="74">
        <v>0</v>
      </c>
      <c r="F51" s="74">
        <v>1.34544E-2</v>
      </c>
      <c r="G51" s="74">
        <v>1.34544E-2</v>
      </c>
      <c r="H51" s="74">
        <v>1.34544E-2</v>
      </c>
      <c r="I51" s="74">
        <v>9.6423200000000001E-2</v>
      </c>
      <c r="J51" s="74">
        <v>0.1255744</v>
      </c>
      <c r="K51" s="74">
        <v>0.54041839999999997</v>
      </c>
      <c r="L51" s="74">
        <v>0.54378199999999999</v>
      </c>
      <c r="M51" s="74">
        <v>0.37560199999999999</v>
      </c>
      <c r="N51" s="74">
        <v>0.6502960000000001</v>
      </c>
      <c r="O51" s="74">
        <v>1.14923</v>
      </c>
      <c r="P51" s="74">
        <v>1.5455109999999999</v>
      </c>
      <c r="Q51" s="74">
        <v>1.5790489999999999</v>
      </c>
      <c r="R51" s="74">
        <v>1.30646</v>
      </c>
      <c r="S51" s="74">
        <v>2.6059950000000001</v>
      </c>
      <c r="T51" s="74">
        <v>2.8412930000000003</v>
      </c>
      <c r="U51" s="74">
        <v>3.3155070000000002</v>
      </c>
      <c r="V51" s="74">
        <v>54.903871646263156</v>
      </c>
      <c r="AO51" s="24"/>
      <c r="AP51" s="24"/>
      <c r="AQ51" s="24"/>
      <c r="AR51" s="24"/>
      <c r="AS51" s="24"/>
      <c r="AT51" s="24"/>
      <c r="AU51" s="24"/>
      <c r="AV51" s="24"/>
      <c r="AW51" s="24"/>
      <c r="AX51" s="24"/>
      <c r="AY51" s="24"/>
      <c r="AZ51" s="24"/>
      <c r="BA51" s="24"/>
      <c r="BB51" s="24"/>
      <c r="BC51" s="24"/>
      <c r="BD51" s="24"/>
      <c r="BE51" s="24"/>
    </row>
    <row r="52" spans="1:57" s="23" customFormat="1" ht="22.5" customHeight="1" x14ac:dyDescent="0.25">
      <c r="B52" s="72"/>
      <c r="C52" s="72" t="s">
        <v>2</v>
      </c>
      <c r="D52" s="74">
        <v>0</v>
      </c>
      <c r="E52" s="74">
        <v>0</v>
      </c>
      <c r="F52" s="74">
        <v>0</v>
      </c>
      <c r="G52" s="74">
        <v>0</v>
      </c>
      <c r="H52" s="74">
        <v>0</v>
      </c>
      <c r="I52" s="74">
        <v>0.82457410000000009</v>
      </c>
      <c r="J52" s="74">
        <v>0</v>
      </c>
      <c r="K52" s="74">
        <v>1.444896</v>
      </c>
      <c r="L52" s="74">
        <v>1.8588040000000001</v>
      </c>
      <c r="M52" s="74">
        <v>0</v>
      </c>
      <c r="N52" s="74">
        <v>1.091507</v>
      </c>
      <c r="O52" s="74">
        <v>1.4189590000000001</v>
      </c>
      <c r="P52" s="74">
        <v>1.131548</v>
      </c>
      <c r="Q52" s="74">
        <v>2.5847800000000003</v>
      </c>
      <c r="R52" s="74">
        <v>0.18334400000000001</v>
      </c>
      <c r="S52" s="74">
        <v>3.9910299999999996E-3</v>
      </c>
      <c r="T52" s="74">
        <v>4.3513800000000002E-3</v>
      </c>
      <c r="U52" s="74">
        <v>5.0776300000000005E-3</v>
      </c>
      <c r="V52" s="74">
        <v>8.4084137293999148E-2</v>
      </c>
      <c r="AO52" s="24"/>
      <c r="AP52" s="24"/>
      <c r="AQ52" s="24"/>
      <c r="AR52" s="24"/>
      <c r="AS52" s="24"/>
      <c r="AT52" s="24"/>
      <c r="AU52" s="24"/>
      <c r="AV52" s="24"/>
      <c r="AW52" s="24"/>
      <c r="AX52" s="24"/>
      <c r="AY52" s="24"/>
      <c r="AZ52" s="24"/>
      <c r="BA52" s="24"/>
      <c r="BB52" s="24"/>
      <c r="BC52" s="24"/>
      <c r="BD52" s="24"/>
      <c r="BE52" s="24"/>
    </row>
    <row r="53" spans="1:57" s="23" customFormat="1" ht="22.5" customHeight="1" x14ac:dyDescent="0.25">
      <c r="B53" s="72"/>
      <c r="C53" s="72" t="s">
        <v>14</v>
      </c>
      <c r="D53" s="74">
        <v>0</v>
      </c>
      <c r="E53" s="74">
        <v>0</v>
      </c>
      <c r="F53" s="74">
        <v>0</v>
      </c>
      <c r="G53" s="74">
        <v>0</v>
      </c>
      <c r="H53" s="74">
        <v>0</v>
      </c>
      <c r="I53" s="74">
        <v>0.12923750000000001</v>
      </c>
      <c r="J53" s="74">
        <v>0</v>
      </c>
      <c r="K53" s="74">
        <v>6.3067899999999996E-2</v>
      </c>
      <c r="L53" s="74">
        <v>0</v>
      </c>
      <c r="M53" s="74">
        <v>0</v>
      </c>
      <c r="N53" s="74">
        <v>0</v>
      </c>
      <c r="O53" s="74">
        <v>0</v>
      </c>
      <c r="P53" s="74">
        <v>0</v>
      </c>
      <c r="Q53" s="74">
        <v>0</v>
      </c>
      <c r="R53" s="74">
        <v>0</v>
      </c>
      <c r="S53" s="74">
        <v>0</v>
      </c>
      <c r="T53" s="74">
        <v>0</v>
      </c>
      <c r="U53" s="74">
        <v>0</v>
      </c>
      <c r="V53" s="74">
        <v>0</v>
      </c>
      <c r="AO53" s="24"/>
      <c r="AP53" s="24"/>
      <c r="AQ53" s="24"/>
      <c r="AR53" s="24"/>
      <c r="AS53" s="24"/>
      <c r="AT53" s="24"/>
      <c r="AU53" s="24"/>
      <c r="AV53" s="24"/>
      <c r="AW53" s="24"/>
      <c r="AX53" s="24"/>
      <c r="AY53" s="24"/>
      <c r="AZ53" s="24"/>
      <c r="BA53" s="24"/>
      <c r="BB53" s="24"/>
      <c r="BC53" s="24"/>
      <c r="BD53" s="24"/>
      <c r="BE53" s="24"/>
    </row>
    <row r="54" spans="1:57" s="23" customFormat="1" ht="22.5" customHeight="1" x14ac:dyDescent="0.25">
      <c r="B54" s="72"/>
      <c r="C54" s="72" t="s">
        <v>15</v>
      </c>
      <c r="D54" s="74">
        <v>0</v>
      </c>
      <c r="E54" s="74">
        <v>0</v>
      </c>
      <c r="F54" s="74">
        <v>0</v>
      </c>
      <c r="G54" s="74">
        <v>0</v>
      </c>
      <c r="H54" s="74">
        <v>0</v>
      </c>
      <c r="I54" s="74">
        <v>0</v>
      </c>
      <c r="J54" s="74">
        <v>0</v>
      </c>
      <c r="K54" s="74">
        <v>0</v>
      </c>
      <c r="L54" s="74">
        <v>0</v>
      </c>
      <c r="M54" s="74">
        <v>0</v>
      </c>
      <c r="N54" s="74">
        <v>0</v>
      </c>
      <c r="O54" s="74">
        <v>0</v>
      </c>
      <c r="P54" s="74">
        <v>0</v>
      </c>
      <c r="Q54" s="74">
        <v>0</v>
      </c>
      <c r="R54" s="74">
        <v>0</v>
      </c>
      <c r="S54" s="74">
        <v>0</v>
      </c>
      <c r="T54" s="74">
        <v>0</v>
      </c>
      <c r="U54" s="74">
        <v>0</v>
      </c>
      <c r="V54" s="74">
        <v>0</v>
      </c>
      <c r="AO54" s="24"/>
      <c r="AP54" s="24"/>
      <c r="AQ54" s="24"/>
      <c r="AR54" s="24"/>
      <c r="AS54" s="24"/>
      <c r="AT54" s="24"/>
      <c r="AU54" s="24"/>
      <c r="AV54" s="24"/>
      <c r="AW54" s="24"/>
      <c r="AX54" s="24"/>
      <c r="AY54" s="24"/>
      <c r="AZ54" s="24"/>
      <c r="BA54" s="24"/>
      <c r="BB54" s="24"/>
      <c r="BC54" s="24"/>
      <c r="BD54" s="24"/>
      <c r="BE54" s="24"/>
    </row>
    <row r="55" spans="1:57" s="23" customFormat="1" ht="27" customHeight="1" x14ac:dyDescent="0.25">
      <c r="B55" s="72"/>
      <c r="C55" s="73" t="s">
        <v>16</v>
      </c>
      <c r="D55" s="74">
        <v>0</v>
      </c>
      <c r="E55" s="74">
        <v>0</v>
      </c>
      <c r="F55" s="74">
        <v>0</v>
      </c>
      <c r="G55" s="74">
        <v>0</v>
      </c>
      <c r="H55" s="74">
        <v>0</v>
      </c>
      <c r="I55" s="74">
        <v>0</v>
      </c>
      <c r="J55" s="74">
        <v>0</v>
      </c>
      <c r="K55" s="74">
        <v>0</v>
      </c>
      <c r="L55" s="74">
        <v>0</v>
      </c>
      <c r="M55" s="74">
        <v>0</v>
      </c>
      <c r="N55" s="74">
        <v>0</v>
      </c>
      <c r="O55" s="74">
        <v>0</v>
      </c>
      <c r="P55" s="74">
        <v>0</v>
      </c>
      <c r="Q55" s="74">
        <v>0</v>
      </c>
      <c r="R55" s="74">
        <v>0</v>
      </c>
      <c r="S55" s="74">
        <v>0</v>
      </c>
      <c r="T55" s="74">
        <v>0</v>
      </c>
      <c r="U55" s="74">
        <v>0</v>
      </c>
      <c r="V55" s="74">
        <v>0</v>
      </c>
      <c r="AO55" s="24"/>
      <c r="AP55" s="24"/>
      <c r="AQ55" s="24"/>
      <c r="AR55" s="24"/>
      <c r="AS55" s="24"/>
      <c r="AT55" s="24"/>
      <c r="AU55" s="24"/>
      <c r="AV55" s="24"/>
      <c r="AW55" s="24"/>
      <c r="AX55" s="24"/>
      <c r="AY55" s="24"/>
      <c r="AZ55" s="24"/>
      <c r="BA55" s="24"/>
      <c r="BB55" s="24"/>
      <c r="BC55" s="24"/>
      <c r="BD55" s="24"/>
      <c r="BE55" s="24"/>
    </row>
    <row r="56" spans="1:57" s="17" customFormat="1" ht="36" customHeight="1" x14ac:dyDescent="0.25">
      <c r="A56" s="16"/>
      <c r="B56" s="175" t="s">
        <v>260</v>
      </c>
      <c r="C56" s="175"/>
      <c r="D56" s="71">
        <v>162.54640000000001</v>
      </c>
      <c r="E56" s="71">
        <v>154.92189999999999</v>
      </c>
      <c r="F56" s="71">
        <v>151.2396</v>
      </c>
      <c r="G56" s="71">
        <v>157.29900000000001</v>
      </c>
      <c r="H56" s="71">
        <v>142.92260000000002</v>
      </c>
      <c r="I56" s="71">
        <v>130.5873</v>
      </c>
      <c r="J56" s="71">
        <v>138.589</v>
      </c>
      <c r="K56" s="71">
        <v>138.37729999999999</v>
      </c>
      <c r="L56" s="71">
        <v>130.32569999999998</v>
      </c>
      <c r="M56" s="71">
        <v>132.34739999999999</v>
      </c>
      <c r="N56" s="71">
        <v>127.2835</v>
      </c>
      <c r="O56" s="71">
        <v>116.857</v>
      </c>
      <c r="P56" s="71">
        <v>101.4003</v>
      </c>
      <c r="Q56" s="71">
        <v>83.185469999999995</v>
      </c>
      <c r="R56" s="71">
        <v>53.012519999999995</v>
      </c>
      <c r="S56" s="71">
        <v>31.422999999999998</v>
      </c>
      <c r="T56" s="71">
        <v>33.270000000000003</v>
      </c>
      <c r="U56" s="71">
        <v>33.327930000000002</v>
      </c>
      <c r="V56" s="71">
        <v>100</v>
      </c>
      <c r="W56" s="16"/>
      <c r="AD56" s="18"/>
      <c r="AE56" s="18"/>
      <c r="AF56" s="18"/>
      <c r="AG56" s="18"/>
      <c r="AH56" s="18"/>
      <c r="AL56" s="13"/>
      <c r="AO56" s="20"/>
      <c r="AP56" s="20"/>
      <c r="AQ56" s="20"/>
      <c r="AR56" s="20"/>
      <c r="AS56" s="20"/>
      <c r="AT56" s="20"/>
      <c r="AU56" s="20"/>
      <c r="AV56" s="20"/>
      <c r="AW56" s="20"/>
      <c r="AX56" s="20"/>
      <c r="AY56" s="20"/>
      <c r="AZ56" s="20"/>
      <c r="BA56" s="20"/>
      <c r="BB56" s="20"/>
      <c r="BC56" s="20"/>
      <c r="BD56" s="20"/>
      <c r="BE56" s="20"/>
    </row>
    <row r="57" spans="1:57" s="105" customFormat="1" ht="22.5" customHeight="1" x14ac:dyDescent="0.25">
      <c r="B57" s="111"/>
      <c r="C57" s="72" t="s">
        <v>4</v>
      </c>
      <c r="D57" s="74">
        <v>162.54640000000001</v>
      </c>
      <c r="E57" s="74">
        <v>154.92189999999999</v>
      </c>
      <c r="F57" s="74">
        <v>151.2396</v>
      </c>
      <c r="G57" s="74">
        <v>157.29900000000001</v>
      </c>
      <c r="H57" s="74">
        <v>142.92260000000002</v>
      </c>
      <c r="I57" s="74">
        <v>130.5873</v>
      </c>
      <c r="J57" s="74">
        <v>138.589</v>
      </c>
      <c r="K57" s="74">
        <v>138.37729999999999</v>
      </c>
      <c r="L57" s="74">
        <v>130.32569999999998</v>
      </c>
      <c r="M57" s="74">
        <v>132.34739999999999</v>
      </c>
      <c r="N57" s="74">
        <v>127.2835</v>
      </c>
      <c r="O57" s="74">
        <v>116.857</v>
      </c>
      <c r="P57" s="74">
        <v>101.4003</v>
      </c>
      <c r="Q57" s="74">
        <v>83.185469999999995</v>
      </c>
      <c r="R57" s="74">
        <v>53.012519999999995</v>
      </c>
      <c r="S57" s="74">
        <v>31.422999999999998</v>
      </c>
      <c r="T57" s="74">
        <v>33.270000000000003</v>
      </c>
      <c r="U57" s="74">
        <v>33.327930000000002</v>
      </c>
      <c r="V57" s="74">
        <v>100</v>
      </c>
      <c r="AO57" s="114"/>
      <c r="AP57" s="114"/>
      <c r="AQ57" s="114"/>
      <c r="AR57" s="114"/>
      <c r="AS57" s="114"/>
      <c r="AT57" s="114"/>
      <c r="AU57" s="114"/>
      <c r="AV57" s="114"/>
      <c r="AW57" s="114"/>
      <c r="AX57" s="114"/>
      <c r="AY57" s="114"/>
      <c r="AZ57" s="114"/>
      <c r="BA57" s="114"/>
      <c r="BB57" s="114"/>
      <c r="BC57" s="114"/>
      <c r="BD57" s="114"/>
      <c r="BE57" s="114"/>
    </row>
    <row r="58" spans="1:57" s="23" customFormat="1" ht="22.5" customHeight="1" x14ac:dyDescent="0.25">
      <c r="B58" s="72"/>
      <c r="C58" s="72" t="s">
        <v>0</v>
      </c>
      <c r="D58" s="74">
        <v>0</v>
      </c>
      <c r="E58" s="74">
        <v>0</v>
      </c>
      <c r="F58" s="74">
        <v>0</v>
      </c>
      <c r="G58" s="74">
        <v>0</v>
      </c>
      <c r="H58" s="74">
        <v>0</v>
      </c>
      <c r="I58" s="74">
        <v>0</v>
      </c>
      <c r="J58" s="74">
        <v>0</v>
      </c>
      <c r="K58" s="74">
        <v>0</v>
      </c>
      <c r="L58" s="74">
        <v>0</v>
      </c>
      <c r="M58" s="74">
        <v>0</v>
      </c>
      <c r="N58" s="74">
        <v>0</v>
      </c>
      <c r="O58" s="74">
        <v>0</v>
      </c>
      <c r="P58" s="74">
        <v>0</v>
      </c>
      <c r="Q58" s="74">
        <v>0</v>
      </c>
      <c r="R58" s="74">
        <v>0</v>
      </c>
      <c r="S58" s="74">
        <v>0</v>
      </c>
      <c r="T58" s="74">
        <v>0</v>
      </c>
      <c r="U58" s="74">
        <v>0</v>
      </c>
      <c r="V58" s="74">
        <v>0</v>
      </c>
      <c r="AO58" s="24"/>
      <c r="AP58" s="24"/>
      <c r="AQ58" s="24"/>
      <c r="AR58" s="24"/>
      <c r="AS58" s="24"/>
      <c r="AT58" s="24"/>
      <c r="AU58" s="24"/>
      <c r="AV58" s="24"/>
      <c r="AW58" s="24"/>
      <c r="AX58" s="24"/>
      <c r="AY58" s="24"/>
      <c r="AZ58" s="24"/>
      <c r="BA58" s="24"/>
      <c r="BB58" s="24"/>
      <c r="BC58" s="24"/>
      <c r="BD58" s="24"/>
      <c r="BE58" s="24"/>
    </row>
    <row r="59" spans="1:57" s="23" customFormat="1" ht="22.5" customHeight="1" x14ac:dyDescent="0.25">
      <c r="B59" s="72"/>
      <c r="C59" s="72" t="s">
        <v>13</v>
      </c>
      <c r="D59" s="74">
        <v>5.6048789999999995</v>
      </c>
      <c r="E59" s="74">
        <v>1.65377</v>
      </c>
      <c r="F59" s="74">
        <v>2.7032130000000003</v>
      </c>
      <c r="G59" s="74">
        <v>1.4923170000000001</v>
      </c>
      <c r="H59" s="74">
        <v>0.82408199999999998</v>
      </c>
      <c r="I59" s="74">
        <v>0.45520719999999998</v>
      </c>
      <c r="J59" s="74">
        <v>1.338713</v>
      </c>
      <c r="K59" s="74">
        <v>0.41596519999999998</v>
      </c>
      <c r="L59" s="74">
        <v>0.3969048</v>
      </c>
      <c r="M59" s="74">
        <v>0.45408599999999999</v>
      </c>
      <c r="N59" s="74">
        <v>1.56071</v>
      </c>
      <c r="O59" s="74">
        <v>0.74447680000000005</v>
      </c>
      <c r="P59" s="74">
        <v>0</v>
      </c>
      <c r="Q59" s="74">
        <v>0</v>
      </c>
      <c r="R59" s="74">
        <v>0</v>
      </c>
      <c r="S59" s="74">
        <v>0</v>
      </c>
      <c r="T59" s="74">
        <v>0</v>
      </c>
      <c r="U59" s="74">
        <v>0</v>
      </c>
      <c r="V59" s="74">
        <v>0</v>
      </c>
      <c r="AO59" s="24"/>
      <c r="AP59" s="24"/>
      <c r="AQ59" s="24"/>
      <c r="AR59" s="24"/>
      <c r="AS59" s="24"/>
      <c r="AT59" s="24"/>
      <c r="AU59" s="24"/>
      <c r="AV59" s="24"/>
      <c r="AW59" s="24"/>
      <c r="AX59" s="24"/>
      <c r="AY59" s="24"/>
      <c r="AZ59" s="24"/>
      <c r="BA59" s="24"/>
      <c r="BB59" s="24"/>
      <c r="BC59" s="24"/>
      <c r="BD59" s="24"/>
      <c r="BE59" s="24"/>
    </row>
    <row r="60" spans="1:57" s="23" customFormat="1" ht="22.5" customHeight="1" x14ac:dyDescent="0.25">
      <c r="B60" s="72"/>
      <c r="C60" s="72" t="s">
        <v>2</v>
      </c>
      <c r="D60" s="74">
        <v>10.058069999999999</v>
      </c>
      <c r="E60" s="74">
        <v>7.0396800000000006</v>
      </c>
      <c r="F60" s="74">
        <v>7.569223</v>
      </c>
      <c r="G60" s="74">
        <v>6.9110770000000006</v>
      </c>
      <c r="H60" s="74">
        <v>7.2904020000000003</v>
      </c>
      <c r="I60" s="74">
        <v>3.4593210000000001</v>
      </c>
      <c r="J60" s="74">
        <v>7.0807460000000004</v>
      </c>
      <c r="K60" s="74">
        <v>2.4542700000000002</v>
      </c>
      <c r="L60" s="74">
        <v>0.46037820000000002</v>
      </c>
      <c r="M60" s="74">
        <v>1.307647</v>
      </c>
      <c r="N60" s="74">
        <v>0.77702329999999997</v>
      </c>
      <c r="O60" s="74">
        <v>0</v>
      </c>
      <c r="P60" s="74">
        <v>0</v>
      </c>
      <c r="Q60" s="74">
        <v>0</v>
      </c>
      <c r="R60" s="74">
        <v>0</v>
      </c>
      <c r="S60" s="74">
        <v>0</v>
      </c>
      <c r="T60" s="74">
        <v>0</v>
      </c>
      <c r="U60" s="74">
        <v>0</v>
      </c>
      <c r="V60" s="74">
        <v>0</v>
      </c>
      <c r="AO60" s="24"/>
      <c r="AP60" s="24"/>
      <c r="AQ60" s="24"/>
      <c r="AR60" s="24"/>
      <c r="AS60" s="24"/>
      <c r="AT60" s="24"/>
      <c r="AU60" s="24"/>
      <c r="AV60" s="24"/>
      <c r="AW60" s="24"/>
      <c r="AX60" s="24"/>
      <c r="AY60" s="24"/>
      <c r="AZ60" s="24"/>
      <c r="BA60" s="24"/>
      <c r="BB60" s="24"/>
      <c r="BC60" s="24"/>
      <c r="BD60" s="24"/>
      <c r="BE60" s="24"/>
    </row>
    <row r="61" spans="1:57" s="105" customFormat="1" ht="22.5" customHeight="1" x14ac:dyDescent="0.25">
      <c r="B61" s="111"/>
      <c r="C61" s="72" t="s">
        <v>14</v>
      </c>
      <c r="D61" s="74">
        <v>11.63551</v>
      </c>
      <c r="E61" s="74">
        <v>9.1541510000000006</v>
      </c>
      <c r="F61" s="74">
        <v>9.378506999999999</v>
      </c>
      <c r="G61" s="74">
        <v>10.58507</v>
      </c>
      <c r="H61" s="74">
        <v>11.33154</v>
      </c>
      <c r="I61" s="74">
        <v>9.5118799999999997</v>
      </c>
      <c r="J61" s="74">
        <v>11.72236</v>
      </c>
      <c r="K61" s="74">
        <v>11.34085</v>
      </c>
      <c r="L61" s="74">
        <v>9.4932700000000008</v>
      </c>
      <c r="M61" s="74">
        <v>11.083410000000001</v>
      </c>
      <c r="N61" s="74">
        <v>11.675829999999999</v>
      </c>
      <c r="O61" s="74">
        <v>9.6462870000000009</v>
      </c>
      <c r="P61" s="74">
        <v>8.4355939999999983</v>
      </c>
      <c r="Q61" s="74">
        <v>8.312341</v>
      </c>
      <c r="R61" s="74">
        <v>3.5810710000000001</v>
      </c>
      <c r="S61" s="74">
        <v>2.5571509999999997</v>
      </c>
      <c r="T61" s="74">
        <v>2.7102890000000004</v>
      </c>
      <c r="U61" s="74">
        <v>3.4492890000000003</v>
      </c>
      <c r="V61" s="74">
        <v>10.349544661189579</v>
      </c>
      <c r="AO61" s="114"/>
      <c r="AP61" s="114"/>
      <c r="AQ61" s="114"/>
      <c r="AR61" s="114"/>
      <c r="AS61" s="114"/>
      <c r="AT61" s="114"/>
      <c r="AU61" s="114"/>
      <c r="AV61" s="114"/>
      <c r="AW61" s="114"/>
      <c r="AX61" s="114"/>
      <c r="AY61" s="114"/>
      <c r="AZ61" s="114"/>
      <c r="BA61" s="114"/>
      <c r="BB61" s="114"/>
      <c r="BC61" s="114"/>
      <c r="BD61" s="114"/>
      <c r="BE61" s="114"/>
    </row>
    <row r="62" spans="1:57" s="105" customFormat="1" ht="22.5" customHeight="1" x14ac:dyDescent="0.25">
      <c r="B62" s="111"/>
      <c r="C62" s="72" t="s">
        <v>15</v>
      </c>
      <c r="D62" s="74">
        <v>3.9929639999999997</v>
      </c>
      <c r="E62" s="74">
        <v>3.6395749999999998</v>
      </c>
      <c r="F62" s="74">
        <v>3.4722390000000001</v>
      </c>
      <c r="G62" s="74">
        <v>3.7122350000000002</v>
      </c>
      <c r="H62" s="74">
        <v>3.9159009999999999</v>
      </c>
      <c r="I62" s="74">
        <v>3.0781160000000001</v>
      </c>
      <c r="J62" s="74">
        <v>3.6175569999999997</v>
      </c>
      <c r="K62" s="74">
        <v>2.9922460000000002</v>
      </c>
      <c r="L62" s="74">
        <v>2.3383119999999997</v>
      </c>
      <c r="M62" s="74">
        <v>2.4770250000000003</v>
      </c>
      <c r="N62" s="74">
        <v>2.3173949999999999</v>
      </c>
      <c r="O62" s="74">
        <v>1.402547</v>
      </c>
      <c r="P62" s="74">
        <v>0.97029799999999999</v>
      </c>
      <c r="Q62" s="74">
        <v>0.90150940000000002</v>
      </c>
      <c r="R62" s="74">
        <v>0.85749760000000008</v>
      </c>
      <c r="S62" s="74">
        <v>0.71839229999999998</v>
      </c>
      <c r="T62" s="74">
        <v>0.84583779999999997</v>
      </c>
      <c r="U62" s="74">
        <v>0.9716210999999999</v>
      </c>
      <c r="V62" s="74">
        <v>2.9153358759454902</v>
      </c>
      <c r="AO62" s="114"/>
      <c r="AP62" s="114"/>
      <c r="AQ62" s="114"/>
      <c r="AR62" s="114"/>
      <c r="AS62" s="114"/>
      <c r="AT62" s="114"/>
      <c r="AU62" s="114"/>
      <c r="AV62" s="114"/>
      <c r="AW62" s="114"/>
      <c r="AX62" s="114"/>
      <c r="AY62" s="114"/>
      <c r="AZ62" s="114"/>
      <c r="BA62" s="114"/>
      <c r="BB62" s="114"/>
      <c r="BC62" s="114"/>
      <c r="BD62" s="114"/>
      <c r="BE62" s="114"/>
    </row>
    <row r="63" spans="1:57" s="23" customFormat="1" ht="27" customHeight="1" x14ac:dyDescent="0.25">
      <c r="B63" s="72"/>
      <c r="C63" s="73" t="s">
        <v>16</v>
      </c>
      <c r="D63" s="74">
        <v>0.3247968</v>
      </c>
      <c r="E63" s="74">
        <v>0.50955439999999996</v>
      </c>
      <c r="F63" s="74">
        <v>0.44600719999999999</v>
      </c>
      <c r="G63" s="74">
        <v>0.64606320000000006</v>
      </c>
      <c r="H63" s="74">
        <v>0.2212384</v>
      </c>
      <c r="I63" s="74">
        <v>4.7072000000000003E-2</v>
      </c>
      <c r="J63" s="74">
        <v>5.8840000000000003E-3</v>
      </c>
      <c r="K63" s="74">
        <v>3.1773599999999999E-2</v>
      </c>
      <c r="L63" s="74">
        <v>2.5889600000000002E-2</v>
      </c>
      <c r="M63" s="74">
        <v>2.3536000000000001E-2</v>
      </c>
      <c r="N63" s="74">
        <v>2.3536000000000001E-2</v>
      </c>
      <c r="O63" s="74">
        <v>0.14121600000000001</v>
      </c>
      <c r="P63" s="74">
        <v>0.13180160000000002</v>
      </c>
      <c r="Q63" s="74">
        <v>0.1298764</v>
      </c>
      <c r="R63" s="74">
        <v>5.5952129999999996E-2</v>
      </c>
      <c r="S63" s="74">
        <v>3.9953539999999996E-2</v>
      </c>
      <c r="T63" s="74">
        <v>4.7041440000000004E-2</v>
      </c>
      <c r="U63" s="74">
        <v>5.403691E-2</v>
      </c>
      <c r="V63" s="74">
        <v>0.1621370124097116</v>
      </c>
      <c r="AO63" s="24"/>
      <c r="AP63" s="24"/>
      <c r="AQ63" s="24"/>
      <c r="AR63" s="24"/>
      <c r="AS63" s="24"/>
      <c r="AT63" s="24"/>
      <c r="AU63" s="24"/>
      <c r="AV63" s="24"/>
      <c r="AW63" s="24"/>
      <c r="AX63" s="24"/>
      <c r="AY63" s="24"/>
      <c r="AZ63" s="24"/>
      <c r="BA63" s="24"/>
      <c r="BB63" s="24"/>
      <c r="BC63" s="24"/>
      <c r="BD63" s="24"/>
      <c r="BE63" s="24"/>
    </row>
    <row r="64" spans="1:57" s="17" customFormat="1" ht="36" customHeight="1" x14ac:dyDescent="0.2">
      <c r="A64" s="16"/>
      <c r="B64" s="175" t="s">
        <v>331</v>
      </c>
      <c r="C64" s="175"/>
      <c r="D64" s="71">
        <v>142.11737687000002</v>
      </c>
      <c r="E64" s="71">
        <v>140.20331851</v>
      </c>
      <c r="F64" s="71">
        <v>136.02314838000001</v>
      </c>
      <c r="G64" s="71">
        <v>143.48354498</v>
      </c>
      <c r="H64" s="71">
        <v>144.68505934000001</v>
      </c>
      <c r="I64" s="71">
        <v>156.66038078</v>
      </c>
      <c r="J64" s="71">
        <v>150.87122453999999</v>
      </c>
      <c r="K64" s="71">
        <v>162.36959067000001</v>
      </c>
      <c r="L64" s="71">
        <v>159.26439947999998</v>
      </c>
      <c r="M64" s="71">
        <v>156.88012372999998</v>
      </c>
      <c r="N64" s="71">
        <v>142.00945916999999</v>
      </c>
      <c r="O64" s="71">
        <v>130.24413495000002</v>
      </c>
      <c r="P64" s="71">
        <v>124.10612293</v>
      </c>
      <c r="Q64" s="71">
        <v>112.66324813000001</v>
      </c>
      <c r="R64" s="71">
        <v>87.636678499999988</v>
      </c>
      <c r="S64" s="71">
        <v>54.44591415</v>
      </c>
      <c r="T64" s="71">
        <v>59.900221790000003</v>
      </c>
      <c r="U64" s="71">
        <v>69.69226999</v>
      </c>
      <c r="V64" s="71" t="s">
        <v>17</v>
      </c>
      <c r="W64" s="16"/>
      <c r="AA64" s="19"/>
      <c r="AD64" s="18"/>
      <c r="AE64" s="18"/>
      <c r="AF64" s="18"/>
      <c r="AG64" s="18"/>
      <c r="AH64" s="18"/>
      <c r="AL64" s="13"/>
      <c r="AO64" s="20"/>
      <c r="AP64" s="20"/>
      <c r="AQ64" s="20"/>
      <c r="AR64" s="20"/>
      <c r="AS64" s="20"/>
      <c r="AT64" s="20"/>
      <c r="AU64" s="20"/>
      <c r="AV64" s="20"/>
      <c r="AW64" s="20"/>
      <c r="AX64" s="20"/>
      <c r="AY64" s="20"/>
      <c r="AZ64" s="20"/>
      <c r="BA64" s="20"/>
      <c r="BB64" s="20"/>
      <c r="BC64" s="20"/>
      <c r="BD64" s="20"/>
      <c r="BE64" s="20"/>
    </row>
    <row r="65" spans="1:57" s="17" customFormat="1" ht="36" customHeight="1" x14ac:dyDescent="0.25">
      <c r="A65" s="16"/>
      <c r="B65" s="175" t="s">
        <v>332</v>
      </c>
      <c r="C65" s="175"/>
      <c r="D65" s="71">
        <v>297.19</v>
      </c>
      <c r="E65" s="71">
        <v>266.84000000000003</v>
      </c>
      <c r="F65" s="71">
        <v>238.05</v>
      </c>
      <c r="G65" s="71">
        <v>238.52</v>
      </c>
      <c r="H65" s="71">
        <v>248.47</v>
      </c>
      <c r="I65" s="71">
        <v>273.10000000000002</v>
      </c>
      <c r="J65" s="71">
        <v>252.47000000000003</v>
      </c>
      <c r="K65" s="71">
        <v>257.24</v>
      </c>
      <c r="L65" s="71">
        <v>248.97</v>
      </c>
      <c r="M65" s="71">
        <v>255.18</v>
      </c>
      <c r="N65" s="71">
        <v>246.32000000000002</v>
      </c>
      <c r="O65" s="71">
        <v>272.31</v>
      </c>
      <c r="P65" s="71">
        <v>307.7</v>
      </c>
      <c r="Q65" s="71">
        <v>347.66</v>
      </c>
      <c r="R65" s="71">
        <v>373.89</v>
      </c>
      <c r="S65" s="71">
        <v>331.81</v>
      </c>
      <c r="T65" s="71">
        <v>363.4</v>
      </c>
      <c r="U65" s="71">
        <v>391.66</v>
      </c>
      <c r="V65" s="71" t="s">
        <v>17</v>
      </c>
      <c r="W65" s="16"/>
      <c r="AD65" s="18"/>
      <c r="AE65" s="18"/>
      <c r="AF65" s="18"/>
      <c r="AG65" s="18"/>
      <c r="AH65" s="18"/>
      <c r="AL65" s="13"/>
      <c r="AO65" s="20"/>
      <c r="AP65" s="20"/>
      <c r="AQ65" s="20"/>
      <c r="AR65" s="20"/>
      <c r="AS65" s="20"/>
      <c r="AT65" s="20"/>
      <c r="AU65" s="20"/>
      <c r="AV65" s="20"/>
      <c r="AW65" s="20"/>
      <c r="AX65" s="20"/>
      <c r="AY65" s="20"/>
      <c r="AZ65" s="20"/>
      <c r="BA65" s="20"/>
      <c r="BB65" s="20"/>
      <c r="BC65" s="20"/>
      <c r="BD65" s="20"/>
      <c r="BE65" s="20"/>
    </row>
    <row r="66" spans="1:57" s="17" customFormat="1" ht="36" customHeight="1" x14ac:dyDescent="0.25">
      <c r="A66" s="16"/>
      <c r="B66" s="175" t="s">
        <v>321</v>
      </c>
      <c r="C66" s="175"/>
      <c r="D66" s="71">
        <v>77.02000000000001</v>
      </c>
      <c r="E66" s="71">
        <v>68.22</v>
      </c>
      <c r="F66" s="71">
        <v>58.99</v>
      </c>
      <c r="G66" s="71">
        <v>58.49</v>
      </c>
      <c r="H66" s="71">
        <v>61.809999999999995</v>
      </c>
      <c r="I66" s="71">
        <v>70.2</v>
      </c>
      <c r="J66" s="71">
        <v>67.95</v>
      </c>
      <c r="K66" s="71">
        <v>68.459999999999994</v>
      </c>
      <c r="L66" s="71">
        <v>66.400000000000006</v>
      </c>
      <c r="M66" s="71">
        <v>63.25</v>
      </c>
      <c r="N66" s="71">
        <v>57.65</v>
      </c>
      <c r="O66" s="71">
        <v>61.55</v>
      </c>
      <c r="P66" s="71">
        <v>70.010000000000005</v>
      </c>
      <c r="Q66" s="71">
        <v>80.41</v>
      </c>
      <c r="R66" s="71">
        <v>86.34</v>
      </c>
      <c r="S66" s="71">
        <v>101</v>
      </c>
      <c r="T66" s="71">
        <v>110.54</v>
      </c>
      <c r="U66" s="71">
        <v>115.15</v>
      </c>
      <c r="V66" s="71" t="s">
        <v>17</v>
      </c>
      <c r="W66" s="16"/>
      <c r="AD66" s="18"/>
      <c r="AE66" s="18"/>
      <c r="AF66" s="18"/>
      <c r="AG66" s="18"/>
      <c r="AH66" s="18"/>
      <c r="AL66" s="13"/>
      <c r="AO66" s="20"/>
      <c r="AP66" s="20"/>
      <c r="AQ66" s="20"/>
      <c r="AR66" s="20"/>
      <c r="AS66" s="20"/>
      <c r="AT66" s="20"/>
      <c r="AU66" s="20"/>
      <c r="AV66" s="20"/>
      <c r="AW66" s="20"/>
      <c r="AX66" s="20"/>
      <c r="AY66" s="20"/>
      <c r="AZ66" s="20"/>
      <c r="BA66" s="20"/>
      <c r="BB66" s="20"/>
      <c r="BC66" s="20"/>
      <c r="BD66" s="20"/>
      <c r="BE66" s="20"/>
    </row>
    <row r="67" spans="1:57" s="17" customFormat="1" ht="36" customHeight="1" x14ac:dyDescent="0.25">
      <c r="A67" s="25"/>
      <c r="B67" s="178" t="s">
        <v>322</v>
      </c>
      <c r="C67" s="178"/>
      <c r="D67" s="75">
        <v>132.84</v>
      </c>
      <c r="E67" s="75">
        <v>123.08</v>
      </c>
      <c r="F67" s="75">
        <v>115.72</v>
      </c>
      <c r="G67" s="75">
        <v>108.99000000000001</v>
      </c>
      <c r="H67" s="75">
        <v>108.53999999999999</v>
      </c>
      <c r="I67" s="75">
        <v>131.34</v>
      </c>
      <c r="J67" s="75">
        <v>112.55</v>
      </c>
      <c r="K67" s="75">
        <v>108.92999999999999</v>
      </c>
      <c r="L67" s="75">
        <v>119.02</v>
      </c>
      <c r="M67" s="75">
        <v>107.42</v>
      </c>
      <c r="N67" s="75">
        <v>111.53</v>
      </c>
      <c r="O67" s="75">
        <v>122.96</v>
      </c>
      <c r="P67" s="75">
        <v>136.62</v>
      </c>
      <c r="Q67" s="75">
        <v>124.83</v>
      </c>
      <c r="R67" s="75">
        <v>141</v>
      </c>
      <c r="S67" s="75">
        <v>149.19999999999999</v>
      </c>
      <c r="T67" s="75">
        <v>161.75</v>
      </c>
      <c r="U67" s="75">
        <v>177.93</v>
      </c>
      <c r="V67" s="75" t="s">
        <v>17</v>
      </c>
      <c r="W67" s="25"/>
      <c r="AD67" s="18"/>
      <c r="AE67" s="18"/>
      <c r="AF67" s="18"/>
      <c r="AG67" s="18"/>
      <c r="AH67" s="18"/>
      <c r="AL67" s="13"/>
      <c r="AO67" s="20"/>
      <c r="AP67" s="20"/>
      <c r="AQ67" s="20"/>
      <c r="AR67" s="20"/>
      <c r="AS67" s="20"/>
      <c r="AT67" s="20"/>
      <c r="AU67" s="20"/>
      <c r="AV67" s="20"/>
      <c r="AW67" s="20"/>
      <c r="AX67" s="20"/>
      <c r="AY67" s="20"/>
      <c r="AZ67" s="20"/>
      <c r="BA67" s="20"/>
      <c r="BB67" s="20"/>
      <c r="BC67" s="20"/>
      <c r="BD67" s="20"/>
      <c r="BE67" s="20"/>
    </row>
    <row r="68" spans="1:57" s="21" customFormat="1" ht="18" x14ac:dyDescent="0.25">
      <c r="AO68" s="26"/>
      <c r="AP68" s="26"/>
      <c r="AQ68" s="26"/>
      <c r="AR68" s="26"/>
      <c r="AS68" s="26"/>
      <c r="AT68" s="26"/>
      <c r="AU68" s="26"/>
      <c r="AV68" s="26"/>
      <c r="AW68" s="26"/>
      <c r="AX68" s="26"/>
      <c r="AY68" s="26"/>
      <c r="AZ68" s="26"/>
      <c r="BA68" s="26"/>
      <c r="BB68" s="26"/>
      <c r="BC68" s="26"/>
      <c r="BD68" s="26"/>
      <c r="BE68" s="26"/>
    </row>
    <row r="69" spans="1:57" s="19" customFormat="1" ht="18.75" customHeight="1" x14ac:dyDescent="0.2">
      <c r="A69" s="162" t="s">
        <v>103</v>
      </c>
      <c r="B69" s="162"/>
      <c r="C69" s="162"/>
      <c r="D69" s="161"/>
      <c r="E69" s="161"/>
      <c r="F69" s="161"/>
      <c r="G69" s="161"/>
      <c r="H69" s="161"/>
      <c r="I69" s="161"/>
      <c r="J69" s="161"/>
      <c r="K69" s="161"/>
      <c r="L69" s="161"/>
      <c r="M69" s="161"/>
      <c r="N69" s="161"/>
      <c r="O69" s="161"/>
      <c r="V69" s="13"/>
      <c r="AB69" s="59"/>
      <c r="AC69" s="54"/>
    </row>
    <row r="70" spans="1:57" x14ac:dyDescent="0.25">
      <c r="I70" s="27"/>
      <c r="J70" s="27"/>
      <c r="K70" s="27"/>
      <c r="L70" s="27"/>
      <c r="M70" s="27"/>
      <c r="N70" s="27"/>
      <c r="O70" s="27"/>
      <c r="P70" s="27"/>
      <c r="Q70" s="27"/>
      <c r="R70" s="27"/>
      <c r="S70" s="27"/>
      <c r="T70" s="27"/>
      <c r="U70" s="27"/>
      <c r="V70" s="27"/>
    </row>
    <row r="71" spans="1:57" x14ac:dyDescent="0.25">
      <c r="I71" s="27"/>
      <c r="J71" s="27"/>
      <c r="K71" s="27"/>
      <c r="L71" s="27"/>
      <c r="M71" s="27"/>
      <c r="N71" s="27"/>
      <c r="O71" s="27"/>
      <c r="P71" s="27"/>
      <c r="Q71" s="27"/>
      <c r="R71" s="27"/>
      <c r="S71" s="27"/>
      <c r="T71" s="27"/>
      <c r="U71" s="27"/>
      <c r="V71" s="27"/>
    </row>
    <row r="72" spans="1:57" x14ac:dyDescent="0.25">
      <c r="I72" s="27"/>
      <c r="J72" s="27"/>
      <c r="K72" s="27"/>
      <c r="L72" s="27"/>
      <c r="M72" s="27"/>
      <c r="N72" s="27"/>
      <c r="O72" s="27"/>
      <c r="P72" s="27"/>
      <c r="Q72" s="27"/>
      <c r="R72" s="27"/>
      <c r="S72" s="27"/>
      <c r="T72" s="27"/>
      <c r="U72" s="27"/>
      <c r="V72" s="27"/>
    </row>
  </sheetData>
  <mergeCells count="15">
    <mergeCell ref="B66:C66"/>
    <mergeCell ref="B67:C67"/>
    <mergeCell ref="B38:C38"/>
    <mergeCell ref="B42:C42"/>
    <mergeCell ref="B48:C48"/>
    <mergeCell ref="B56:C56"/>
    <mergeCell ref="B64:C64"/>
    <mergeCell ref="B65:C65"/>
    <mergeCell ref="Y3:Z3"/>
    <mergeCell ref="B34:C34"/>
    <mergeCell ref="B3:C3"/>
    <mergeCell ref="B4:C4"/>
    <mergeCell ref="B13:C13"/>
    <mergeCell ref="B20:C20"/>
    <mergeCell ref="B30:C30"/>
  </mergeCells>
  <hyperlinks>
    <hyperlink ref="Y3" location="Índice!A1" display="Volver al índice" xr:uid="{00000000-0004-0000-2100-000000000000}"/>
  </hyperlinks>
  <pageMargins left="0.18" right="0.25" top="0.75" bottom="0.75" header="0.3" footer="0.3"/>
  <pageSetup paperSize="9" scale="27"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Hoja77">
    <tabColor rgb="FF5C4E44"/>
    <pageSetUpPr fitToPage="1"/>
  </sheetPr>
  <dimension ref="A1:X52"/>
  <sheetViews>
    <sheetView showGridLines="0" zoomScale="60" zoomScaleNormal="60" workbookViewId="0"/>
  </sheetViews>
  <sheetFormatPr defaultColWidth="11.42578125" defaultRowHeight="14.25" x14ac:dyDescent="0.2"/>
  <cols>
    <col min="1" max="1" width="2.28515625" style="19" customWidth="1"/>
    <col min="2" max="2" width="52.140625" style="19" customWidth="1"/>
    <col min="3" max="7" width="25" style="29" customWidth="1"/>
    <col min="8" max="8" width="2.42578125" style="29" customWidth="1"/>
    <col min="9" max="16384" width="11.42578125" style="19"/>
  </cols>
  <sheetData>
    <row r="1" spans="1:24" ht="18.75" x14ac:dyDescent="0.25">
      <c r="A1" s="6"/>
      <c r="B1" s="6"/>
      <c r="C1" s="6"/>
      <c r="D1" s="6"/>
      <c r="E1" s="7"/>
      <c r="F1" s="7"/>
      <c r="G1" s="7"/>
      <c r="H1" s="7"/>
      <c r="I1" s="7"/>
      <c r="J1" s="7"/>
      <c r="K1" s="7"/>
      <c r="L1" s="7"/>
      <c r="M1" s="7"/>
      <c r="N1" s="7"/>
      <c r="O1" s="6"/>
      <c r="P1" s="6"/>
      <c r="Q1" s="6"/>
      <c r="R1" s="6"/>
      <c r="S1" s="6"/>
      <c r="T1" s="6"/>
      <c r="U1" s="6"/>
      <c r="V1" s="6"/>
      <c r="W1" s="6"/>
      <c r="X1" s="6"/>
    </row>
    <row r="2" spans="1:24" ht="18.75" x14ac:dyDescent="0.25">
      <c r="A2" s="6"/>
      <c r="B2" s="6"/>
      <c r="C2" s="6"/>
      <c r="D2" s="6"/>
      <c r="E2" s="7"/>
      <c r="F2" s="7"/>
      <c r="G2" s="7"/>
      <c r="H2" s="7"/>
      <c r="I2" s="7"/>
      <c r="J2" s="7"/>
      <c r="K2" s="7"/>
      <c r="L2" s="7"/>
      <c r="M2" s="7"/>
      <c r="N2" s="7"/>
      <c r="O2" s="6"/>
      <c r="P2" s="6"/>
      <c r="Q2" s="6"/>
      <c r="R2" s="6"/>
      <c r="S2" s="6"/>
      <c r="T2" s="10"/>
      <c r="U2" s="6"/>
      <c r="V2" s="6"/>
      <c r="X2" s="11"/>
    </row>
    <row r="4" spans="1:24" x14ac:dyDescent="0.2">
      <c r="C4" s="3"/>
      <c r="D4" s="3"/>
      <c r="E4" s="3"/>
      <c r="F4" s="3"/>
      <c r="G4" s="3"/>
      <c r="H4" s="3"/>
    </row>
    <row r="5" spans="1:24" ht="18.75" x14ac:dyDescent="0.25">
      <c r="C5" s="3"/>
      <c r="D5" s="3"/>
      <c r="E5" s="3"/>
      <c r="F5" s="6"/>
      <c r="G5" s="6"/>
      <c r="H5" s="6"/>
      <c r="I5" s="6"/>
      <c r="J5" s="6"/>
    </row>
    <row r="6" spans="1:24" ht="18.75" x14ac:dyDescent="0.25">
      <c r="C6" s="3"/>
      <c r="D6" s="3"/>
      <c r="E6" s="3"/>
      <c r="F6" s="6"/>
      <c r="G6" s="31"/>
      <c r="H6" s="31"/>
      <c r="I6" s="6"/>
      <c r="J6" s="6"/>
    </row>
    <row r="7" spans="1:24" ht="33.75" x14ac:dyDescent="0.2">
      <c r="A7" s="120"/>
      <c r="B7" s="120" t="s">
        <v>170</v>
      </c>
      <c r="C7" s="121"/>
      <c r="D7" s="121"/>
      <c r="E7" s="121"/>
      <c r="F7" s="121"/>
      <c r="G7" s="122"/>
      <c r="H7" s="122"/>
      <c r="J7" s="174" t="s">
        <v>168</v>
      </c>
      <c r="K7" s="174"/>
    </row>
    <row r="8" spans="1:24" ht="29.25" customHeight="1" x14ac:dyDescent="0.2">
      <c r="A8" s="119"/>
      <c r="B8" s="119" t="s">
        <v>171</v>
      </c>
      <c r="C8" s="123" t="s">
        <v>172</v>
      </c>
      <c r="D8" s="123" t="s">
        <v>173</v>
      </c>
      <c r="E8" s="123" t="s">
        <v>174</v>
      </c>
      <c r="F8" s="123" t="s">
        <v>175</v>
      </c>
      <c r="G8" s="123" t="s">
        <v>176</v>
      </c>
      <c r="H8" s="123"/>
    </row>
    <row r="9" spans="1:24" s="47" customFormat="1" ht="22.5" customHeight="1" x14ac:dyDescent="0.25">
      <c r="A9" s="124"/>
      <c r="B9" s="124" t="s">
        <v>177</v>
      </c>
      <c r="C9" s="125"/>
      <c r="D9" s="125"/>
      <c r="E9" s="125"/>
      <c r="F9" s="125"/>
      <c r="G9" s="125"/>
      <c r="H9" s="125"/>
    </row>
    <row r="10" spans="1:24" s="47" customFormat="1" ht="22.5" customHeight="1" x14ac:dyDescent="0.25">
      <c r="A10" s="126"/>
      <c r="B10" s="126" t="s">
        <v>178</v>
      </c>
      <c r="C10" s="127">
        <v>1</v>
      </c>
      <c r="D10" s="127">
        <v>1.165</v>
      </c>
      <c r="E10" s="127">
        <v>7.33</v>
      </c>
      <c r="F10" s="127">
        <v>307.86</v>
      </c>
      <c r="G10" s="128" t="s">
        <v>179</v>
      </c>
      <c r="H10" s="128"/>
    </row>
    <row r="11" spans="1:24" s="47" customFormat="1" ht="22.5" customHeight="1" x14ac:dyDescent="0.25">
      <c r="A11" s="126"/>
      <c r="B11" s="126" t="s">
        <v>173</v>
      </c>
      <c r="C11" s="127">
        <v>0.85809999999999997</v>
      </c>
      <c r="D11" s="127">
        <v>1</v>
      </c>
      <c r="E11" s="127">
        <v>6.2897999999999996</v>
      </c>
      <c r="F11" s="127">
        <v>264.17</v>
      </c>
      <c r="G11" s="128" t="s">
        <v>179</v>
      </c>
      <c r="H11" s="128"/>
    </row>
    <row r="12" spans="1:24" s="47" customFormat="1" ht="22.5" customHeight="1" x14ac:dyDescent="0.25">
      <c r="A12" s="126"/>
      <c r="B12" s="126" t="s">
        <v>180</v>
      </c>
      <c r="C12" s="127">
        <v>0.13639999999999999</v>
      </c>
      <c r="D12" s="127">
        <v>0.159</v>
      </c>
      <c r="E12" s="127">
        <v>1</v>
      </c>
      <c r="F12" s="127">
        <v>42</v>
      </c>
      <c r="G12" s="128" t="s">
        <v>179</v>
      </c>
      <c r="H12" s="128"/>
    </row>
    <row r="13" spans="1:24" s="47" customFormat="1" ht="22.5" customHeight="1" x14ac:dyDescent="0.25">
      <c r="A13" s="126"/>
      <c r="B13" s="126" t="s">
        <v>181</v>
      </c>
      <c r="C13" s="127">
        <v>3.2499999999999999E-3</v>
      </c>
      <c r="D13" s="127">
        <v>3.8E-3</v>
      </c>
      <c r="E13" s="127">
        <v>2.3800000000000002E-2</v>
      </c>
      <c r="F13" s="127">
        <v>1</v>
      </c>
      <c r="G13" s="128" t="s">
        <v>179</v>
      </c>
      <c r="H13" s="128"/>
    </row>
    <row r="14" spans="1:24" s="47" customFormat="1" ht="27" customHeight="1" x14ac:dyDescent="0.25">
      <c r="A14" s="129"/>
      <c r="B14" s="129" t="s">
        <v>182</v>
      </c>
      <c r="C14" s="130" t="s">
        <v>179</v>
      </c>
      <c r="D14" s="130" t="s">
        <v>179</v>
      </c>
      <c r="E14" s="130" t="s">
        <v>179</v>
      </c>
      <c r="F14" s="130" t="s">
        <v>179</v>
      </c>
      <c r="G14" s="130">
        <v>49.8</v>
      </c>
      <c r="H14" s="130"/>
    </row>
    <row r="15" spans="1:24" ht="18" x14ac:dyDescent="0.2">
      <c r="A15" s="131"/>
      <c r="B15" s="131"/>
      <c r="C15" s="3"/>
      <c r="D15" s="3"/>
      <c r="E15" s="3"/>
      <c r="F15" s="3"/>
      <c r="G15" s="3"/>
      <c r="H15" s="3"/>
    </row>
    <row r="16" spans="1:24" s="61" customFormat="1" ht="18" x14ac:dyDescent="0.2">
      <c r="A16" s="131"/>
      <c r="B16" s="131" t="s">
        <v>183</v>
      </c>
      <c r="C16" s="3"/>
      <c r="D16" s="3"/>
      <c r="E16" s="3"/>
      <c r="F16" s="3"/>
      <c r="G16" s="3"/>
      <c r="H16" s="3"/>
    </row>
    <row r="17" spans="1:8" ht="18" x14ac:dyDescent="0.2">
      <c r="A17" s="131"/>
      <c r="B17" s="131"/>
      <c r="C17" s="3"/>
      <c r="D17" s="3"/>
      <c r="E17" s="3"/>
      <c r="F17" s="3"/>
      <c r="G17" s="3"/>
      <c r="H17" s="3"/>
    </row>
    <row r="18" spans="1:8" x14ac:dyDescent="0.2">
      <c r="A18" s="1"/>
      <c r="B18" s="1"/>
      <c r="C18" s="3"/>
      <c r="D18" s="3"/>
      <c r="E18" s="3"/>
      <c r="F18" s="3"/>
      <c r="G18" s="3"/>
      <c r="H18" s="3"/>
    </row>
    <row r="19" spans="1:8" x14ac:dyDescent="0.2">
      <c r="A19" s="1"/>
      <c r="B19" s="1"/>
      <c r="C19" s="3"/>
      <c r="D19" s="2"/>
      <c r="E19" s="3"/>
      <c r="F19" s="3"/>
      <c r="G19" s="3"/>
      <c r="H19" s="3"/>
    </row>
    <row r="20" spans="1:8" ht="33.75" x14ac:dyDescent="0.2">
      <c r="A20" s="120"/>
      <c r="B20" s="120" t="s">
        <v>184</v>
      </c>
      <c r="C20" s="121"/>
      <c r="D20" s="121"/>
      <c r="E20" s="121"/>
      <c r="F20" s="122"/>
      <c r="G20" s="19"/>
      <c r="H20" s="19"/>
    </row>
    <row r="21" spans="1:8" ht="29.25" customHeight="1" x14ac:dyDescent="0.3">
      <c r="A21" s="176"/>
      <c r="B21" s="176" t="s">
        <v>185</v>
      </c>
      <c r="C21" s="132" t="s">
        <v>186</v>
      </c>
      <c r="D21" s="132" t="s">
        <v>172</v>
      </c>
      <c r="E21" s="132" t="s">
        <v>187</v>
      </c>
      <c r="F21" s="132" t="s">
        <v>172</v>
      </c>
      <c r="G21" s="19"/>
      <c r="H21" s="19"/>
    </row>
    <row r="22" spans="1:8" ht="29.25" customHeight="1" x14ac:dyDescent="0.2">
      <c r="A22" s="176"/>
      <c r="B22" s="176"/>
      <c r="C22" s="133" t="s">
        <v>188</v>
      </c>
      <c r="D22" s="133" t="s">
        <v>189</v>
      </c>
      <c r="E22" s="133" t="s">
        <v>188</v>
      </c>
      <c r="F22" s="133" t="s">
        <v>190</v>
      </c>
      <c r="G22" s="19"/>
      <c r="H22" s="19"/>
    </row>
    <row r="23" spans="1:8" s="47" customFormat="1" ht="22.5" customHeight="1" x14ac:dyDescent="0.25">
      <c r="A23" s="124"/>
      <c r="B23" s="124" t="s">
        <v>177</v>
      </c>
      <c r="C23" s="125"/>
      <c r="D23" s="125"/>
      <c r="E23" s="125"/>
      <c r="F23" s="125"/>
      <c r="G23" s="139"/>
      <c r="H23" s="139"/>
    </row>
    <row r="24" spans="1:8" s="47" customFormat="1" ht="22.5" customHeight="1" x14ac:dyDescent="0.25">
      <c r="A24" s="134"/>
      <c r="B24" s="134" t="s">
        <v>202</v>
      </c>
      <c r="C24" s="116">
        <f t="shared" ref="C24:C29" si="0">1/D24</f>
        <v>8.6956521739130432E-2</v>
      </c>
      <c r="D24" s="116">
        <v>11.5</v>
      </c>
      <c r="E24" s="116">
        <f t="shared" ref="E24:E29" si="1">1/F24</f>
        <v>0.5468963631391851</v>
      </c>
      <c r="F24" s="116">
        <f t="shared" ref="F24:F29" si="2">+D24*0.159</f>
        <v>1.8285</v>
      </c>
      <c r="G24" s="140"/>
      <c r="H24" s="140"/>
    </row>
    <row r="25" spans="1:8" s="47" customFormat="1" ht="22.5" customHeight="1" x14ac:dyDescent="0.25">
      <c r="A25" s="134"/>
      <c r="B25" s="134" t="s">
        <v>13</v>
      </c>
      <c r="C25" s="116">
        <f t="shared" si="0"/>
        <v>0.12048192771084336</v>
      </c>
      <c r="D25" s="116">
        <v>8.3000000000000007</v>
      </c>
      <c r="E25" s="116">
        <f t="shared" si="1"/>
        <v>0.75774797302417207</v>
      </c>
      <c r="F25" s="116">
        <f t="shared" si="2"/>
        <v>1.3197000000000001</v>
      </c>
      <c r="G25" s="140"/>
      <c r="H25" s="140"/>
    </row>
    <row r="26" spans="1:8" s="47" customFormat="1" ht="22.5" customHeight="1" x14ac:dyDescent="0.25">
      <c r="A26" s="134"/>
      <c r="B26" s="134" t="s">
        <v>191</v>
      </c>
      <c r="C26" s="116">
        <f t="shared" si="0"/>
        <v>0.12820512820512822</v>
      </c>
      <c r="D26" s="116">
        <v>7.8</v>
      </c>
      <c r="E26" s="116">
        <f t="shared" si="1"/>
        <v>0.80632156103854224</v>
      </c>
      <c r="F26" s="116">
        <f t="shared" si="2"/>
        <v>1.2402</v>
      </c>
      <c r="G26" s="140"/>
      <c r="H26" s="140"/>
    </row>
    <row r="27" spans="1:8" s="47" customFormat="1" ht="22.5" customHeight="1" x14ac:dyDescent="0.25">
      <c r="A27" s="134"/>
      <c r="B27" s="134" t="s">
        <v>333</v>
      </c>
      <c r="C27" s="116">
        <f t="shared" si="0"/>
        <v>0.13157894736842105</v>
      </c>
      <c r="D27" s="116">
        <v>7.6</v>
      </c>
      <c r="E27" s="116">
        <f t="shared" si="1"/>
        <v>0.8275405494869249</v>
      </c>
      <c r="F27" s="116">
        <f t="shared" si="2"/>
        <v>1.2083999999999999</v>
      </c>
      <c r="G27" s="140"/>
      <c r="H27" s="140"/>
    </row>
    <row r="28" spans="1:8" s="47" customFormat="1" ht="22.5" customHeight="1" x14ac:dyDescent="0.25">
      <c r="A28" s="134"/>
      <c r="B28" s="134" t="s">
        <v>203</v>
      </c>
      <c r="C28" s="116">
        <f t="shared" si="0"/>
        <v>0.15151515151515152</v>
      </c>
      <c r="D28" s="116">
        <v>6.6</v>
      </c>
      <c r="E28" s="116">
        <f t="shared" si="1"/>
        <v>0.95292548122736809</v>
      </c>
      <c r="F28" s="116">
        <f t="shared" si="2"/>
        <v>1.0493999999999999</v>
      </c>
      <c r="G28" s="140"/>
      <c r="H28" s="140"/>
    </row>
    <row r="29" spans="1:8" s="47" customFormat="1" ht="27" customHeight="1" x14ac:dyDescent="0.25">
      <c r="A29" s="96"/>
      <c r="B29" s="96" t="s">
        <v>342</v>
      </c>
      <c r="C29" s="135">
        <f t="shared" si="0"/>
        <v>0.1149425287356322</v>
      </c>
      <c r="D29" s="135">
        <v>8.6999999999999993</v>
      </c>
      <c r="E29" s="135">
        <f t="shared" si="1"/>
        <v>0.722908985758693</v>
      </c>
      <c r="F29" s="135">
        <f t="shared" si="2"/>
        <v>1.3833</v>
      </c>
      <c r="G29" s="43"/>
      <c r="H29" s="43"/>
    </row>
    <row r="30" spans="1:8" ht="18" x14ac:dyDescent="0.2">
      <c r="A30" s="131"/>
      <c r="B30" s="131"/>
      <c r="C30" s="3"/>
      <c r="D30" s="3"/>
      <c r="E30" s="3"/>
      <c r="F30" s="3"/>
      <c r="G30" s="3"/>
      <c r="H30" s="3"/>
    </row>
    <row r="31" spans="1:8" ht="23.25" customHeight="1" x14ac:dyDescent="0.2">
      <c r="A31" s="131"/>
      <c r="B31" s="131" t="s">
        <v>208</v>
      </c>
      <c r="C31" s="3"/>
      <c r="D31" s="3"/>
      <c r="E31" s="3"/>
      <c r="F31" s="3"/>
      <c r="G31" s="3"/>
      <c r="H31" s="3"/>
    </row>
    <row r="32" spans="1:8" ht="18" x14ac:dyDescent="0.2">
      <c r="A32" s="131"/>
      <c r="B32" s="131"/>
      <c r="C32" s="3"/>
      <c r="D32" s="3"/>
      <c r="E32" s="3"/>
      <c r="F32" s="3"/>
      <c r="G32" s="3"/>
      <c r="H32" s="3"/>
    </row>
    <row r="33" spans="1:8" x14ac:dyDescent="0.2">
      <c r="A33" s="1"/>
      <c r="B33" s="1"/>
      <c r="C33" s="3"/>
      <c r="D33" s="3"/>
      <c r="E33" s="3"/>
      <c r="F33" s="3"/>
      <c r="G33" s="3"/>
      <c r="H33" s="3"/>
    </row>
    <row r="34" spans="1:8" x14ac:dyDescent="0.2">
      <c r="C34" s="3"/>
      <c r="D34" s="3"/>
      <c r="E34" s="3"/>
      <c r="F34" s="3"/>
      <c r="G34" s="3"/>
      <c r="H34" s="3"/>
    </row>
    <row r="35" spans="1:8" ht="33.75" x14ac:dyDescent="0.2">
      <c r="A35" s="120"/>
      <c r="B35" s="120" t="s">
        <v>192</v>
      </c>
      <c r="C35" s="121"/>
      <c r="D35" s="121"/>
      <c r="E35" s="121"/>
      <c r="F35" s="121"/>
      <c r="G35" s="122"/>
      <c r="H35" s="122"/>
    </row>
    <row r="36" spans="1:8" ht="29.25" customHeight="1" x14ac:dyDescent="0.2">
      <c r="A36" s="119"/>
      <c r="B36" s="119" t="s">
        <v>171</v>
      </c>
      <c r="C36" s="123" t="s">
        <v>219</v>
      </c>
      <c r="D36" s="123" t="s">
        <v>220</v>
      </c>
      <c r="E36" s="123" t="s">
        <v>224</v>
      </c>
      <c r="F36" s="123" t="s">
        <v>225</v>
      </c>
      <c r="G36" s="123" t="s">
        <v>226</v>
      </c>
      <c r="H36" s="123"/>
    </row>
    <row r="37" spans="1:8" s="47" customFormat="1" ht="22.5" customHeight="1" x14ac:dyDescent="0.25">
      <c r="A37" s="124"/>
      <c r="B37" s="124" t="s">
        <v>177</v>
      </c>
      <c r="C37" s="125"/>
      <c r="D37" s="125"/>
      <c r="E37" s="125"/>
      <c r="F37" s="125"/>
      <c r="G37" s="125"/>
      <c r="H37" s="125"/>
    </row>
    <row r="38" spans="1:8" s="47" customFormat="1" ht="22.5" customHeight="1" x14ac:dyDescent="0.25">
      <c r="A38" s="126"/>
      <c r="B38" s="126" t="s">
        <v>219</v>
      </c>
      <c r="C38" s="116">
        <v>1</v>
      </c>
      <c r="D38" s="116">
        <v>35.299999999999997</v>
      </c>
      <c r="E38" s="116">
        <v>0.9</v>
      </c>
      <c r="F38" s="116">
        <v>0.73529411764705876</v>
      </c>
      <c r="G38" s="136">
        <v>6.5970000000000004</v>
      </c>
      <c r="H38" s="136"/>
    </row>
    <row r="39" spans="1:8" s="47" customFormat="1" ht="22.5" customHeight="1" x14ac:dyDescent="0.25">
      <c r="A39" s="126"/>
      <c r="B39" s="126" t="s">
        <v>220</v>
      </c>
      <c r="C39" s="116">
        <v>2.8000000000000001E-2</v>
      </c>
      <c r="D39" s="116">
        <v>1</v>
      </c>
      <c r="E39" s="116">
        <v>2.5485165005442852E-2</v>
      </c>
      <c r="F39" s="116">
        <v>2.0821213239740888E-2</v>
      </c>
      <c r="G39" s="136">
        <v>0.1868062594898961</v>
      </c>
      <c r="H39" s="136"/>
    </row>
    <row r="40" spans="1:8" s="47" customFormat="1" ht="22.5" customHeight="1" x14ac:dyDescent="0.25">
      <c r="A40" s="126"/>
      <c r="B40" s="126" t="s">
        <v>221</v>
      </c>
      <c r="C40" s="116">
        <v>1.1111111111111112</v>
      </c>
      <c r="D40" s="116">
        <v>39.238513848602928</v>
      </c>
      <c r="E40" s="116">
        <v>1</v>
      </c>
      <c r="F40" s="116">
        <v>0.81699346405228745</v>
      </c>
      <c r="G40" s="136">
        <v>7.33</v>
      </c>
      <c r="H40" s="136"/>
    </row>
    <row r="41" spans="1:8" s="47" customFormat="1" ht="22.5" customHeight="1" x14ac:dyDescent="0.25">
      <c r="A41" s="126"/>
      <c r="B41" s="126" t="s">
        <v>222</v>
      </c>
      <c r="C41" s="116">
        <v>1.36</v>
      </c>
      <c r="D41" s="116">
        <v>48.027940950689988</v>
      </c>
      <c r="E41" s="116">
        <v>1.2240000000000002</v>
      </c>
      <c r="F41" s="116">
        <v>1</v>
      </c>
      <c r="G41" s="136">
        <v>8.9719200000000008</v>
      </c>
      <c r="H41" s="136"/>
    </row>
    <row r="42" spans="1:8" s="47" customFormat="1" ht="27" customHeight="1" x14ac:dyDescent="0.25">
      <c r="A42" s="129"/>
      <c r="B42" s="129" t="s">
        <v>223</v>
      </c>
      <c r="C42" s="135">
        <v>0.15158405335758676</v>
      </c>
      <c r="D42" s="135">
        <v>5.3531396792091304</v>
      </c>
      <c r="E42" s="135">
        <v>0.13642564802182811</v>
      </c>
      <c r="F42" s="135">
        <v>0.11145886276293145</v>
      </c>
      <c r="G42" s="135">
        <v>1</v>
      </c>
      <c r="H42" s="135"/>
    </row>
    <row r="43" spans="1:8" ht="18.75" x14ac:dyDescent="0.25">
      <c r="C43" s="137"/>
      <c r="D43" s="138"/>
      <c r="E43" s="138"/>
      <c r="F43" s="138"/>
      <c r="G43" s="138"/>
      <c r="H43" s="138"/>
    </row>
    <row r="44" spans="1:8" ht="18.75" x14ac:dyDescent="0.25">
      <c r="A44" s="131"/>
      <c r="B44" s="131" t="s">
        <v>193</v>
      </c>
      <c r="C44" s="137"/>
      <c r="D44" s="138"/>
      <c r="E44" s="138"/>
      <c r="F44" s="138"/>
      <c r="G44" s="138"/>
      <c r="H44" s="138"/>
    </row>
    <row r="45" spans="1:8" ht="18.75" x14ac:dyDescent="0.25">
      <c r="A45" s="131"/>
      <c r="B45" s="131" t="s">
        <v>209</v>
      </c>
      <c r="C45" s="137"/>
      <c r="D45" s="138"/>
      <c r="E45" s="138"/>
      <c r="F45" s="138"/>
      <c r="G45" s="138"/>
      <c r="H45" s="138"/>
    </row>
    <row r="46" spans="1:8" ht="18.75" x14ac:dyDescent="0.25">
      <c r="A46" s="131"/>
      <c r="B46" s="131" t="s">
        <v>210</v>
      </c>
      <c r="C46" s="137"/>
      <c r="D46" s="138"/>
      <c r="E46" s="138"/>
      <c r="F46" s="138"/>
      <c r="G46" s="138"/>
      <c r="H46" s="138"/>
    </row>
    <row r="47" spans="1:8" ht="18.75" x14ac:dyDescent="0.2">
      <c r="A47" s="131"/>
      <c r="B47" s="131" t="s">
        <v>211</v>
      </c>
      <c r="C47" s="138"/>
      <c r="D47" s="138"/>
      <c r="E47" s="138"/>
      <c r="F47" s="138"/>
      <c r="G47" s="138"/>
      <c r="H47" s="138"/>
    </row>
    <row r="48" spans="1:8" ht="18" x14ac:dyDescent="0.2">
      <c r="A48" s="131"/>
      <c r="B48" s="131" t="s">
        <v>212</v>
      </c>
      <c r="C48" s="3"/>
      <c r="D48" s="3"/>
      <c r="E48" s="3"/>
      <c r="F48" s="3"/>
      <c r="G48" s="3"/>
      <c r="H48" s="3"/>
    </row>
    <row r="49" spans="1:8" x14ac:dyDescent="0.2">
      <c r="A49" s="1"/>
      <c r="B49" s="1"/>
      <c r="C49" s="3"/>
      <c r="D49" s="3"/>
      <c r="E49" s="3"/>
      <c r="F49" s="3"/>
      <c r="G49" s="3"/>
      <c r="H49" s="3"/>
    </row>
    <row r="50" spans="1:8" x14ac:dyDescent="0.2">
      <c r="A50" s="1"/>
      <c r="B50" s="1"/>
      <c r="C50" s="3"/>
      <c r="D50" s="3"/>
      <c r="E50" s="3"/>
      <c r="F50" s="3"/>
      <c r="G50" s="3"/>
      <c r="H50" s="3"/>
    </row>
    <row r="51" spans="1:8" x14ac:dyDescent="0.2">
      <c r="A51" s="1"/>
      <c r="B51" s="1"/>
      <c r="C51" s="3"/>
      <c r="D51" s="3"/>
      <c r="E51" s="3"/>
      <c r="F51" s="3"/>
      <c r="G51" s="3"/>
      <c r="H51" s="3"/>
    </row>
    <row r="52" spans="1:8" x14ac:dyDescent="0.2">
      <c r="A52" s="1"/>
      <c r="B52" s="1"/>
      <c r="C52" s="3"/>
      <c r="D52" s="3"/>
      <c r="E52" s="3"/>
      <c r="F52" s="3"/>
      <c r="G52" s="3"/>
      <c r="H52" s="3"/>
    </row>
  </sheetData>
  <mergeCells count="3">
    <mergeCell ref="B21:B22"/>
    <mergeCell ref="J7:K7"/>
    <mergeCell ref="A21:A22"/>
  </mergeCells>
  <hyperlinks>
    <hyperlink ref="J7" location="índice!A1" display="Volver al índice" xr:uid="{00000000-0004-0000-4C00-000000000000}"/>
  </hyperlinks>
  <pageMargins left="0.7" right="0.7" top="0.75" bottom="0.75" header="0.3" footer="0.3"/>
  <pageSetup paperSize="9" scale="48"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Hoja78">
    <tabColor rgb="FF5C4E44"/>
    <pageSetUpPr fitToPage="1"/>
  </sheetPr>
  <dimension ref="A1:R61"/>
  <sheetViews>
    <sheetView showGridLines="0" zoomScale="60" zoomScaleNormal="60" workbookViewId="0"/>
  </sheetViews>
  <sheetFormatPr defaultColWidth="11.42578125" defaultRowHeight="14.25" x14ac:dyDescent="0.2"/>
  <cols>
    <col min="1" max="1" width="2.7109375" style="19" customWidth="1"/>
    <col min="2" max="2" width="43.42578125" style="19" bestFit="1" customWidth="1"/>
    <col min="3" max="16384" width="11.42578125" style="19"/>
  </cols>
  <sheetData>
    <row r="1" spans="1:18" ht="18.75" x14ac:dyDescent="0.25">
      <c r="C1" s="6"/>
      <c r="D1" s="6"/>
      <c r="E1" s="6"/>
      <c r="F1" s="6"/>
      <c r="H1" s="10"/>
      <c r="K1" s="3"/>
      <c r="L1" s="29"/>
    </row>
    <row r="2" spans="1:18" ht="18.75" x14ac:dyDescent="0.25">
      <c r="C2" s="6"/>
      <c r="E2" s="6"/>
      <c r="F2" s="6"/>
      <c r="G2" s="29"/>
    </row>
    <row r="3" spans="1:18" x14ac:dyDescent="0.2">
      <c r="C3" s="29"/>
      <c r="D3" s="29"/>
      <c r="E3" s="29"/>
      <c r="F3" s="29"/>
      <c r="G3" s="29"/>
    </row>
    <row r="4" spans="1:18" x14ac:dyDescent="0.2">
      <c r="C4" s="29"/>
      <c r="D4" s="29"/>
      <c r="E4" s="29"/>
      <c r="F4" s="29"/>
      <c r="G4" s="29"/>
    </row>
    <row r="5" spans="1:18" x14ac:dyDescent="0.2">
      <c r="C5" s="3"/>
      <c r="D5" s="30"/>
      <c r="E5" s="31"/>
      <c r="F5" s="3"/>
      <c r="G5" s="3"/>
    </row>
    <row r="6" spans="1:18" x14ac:dyDescent="0.2">
      <c r="C6" s="3"/>
      <c r="E6" s="3"/>
      <c r="F6" s="3"/>
      <c r="G6" s="3"/>
    </row>
    <row r="7" spans="1:18" ht="33.75" x14ac:dyDescent="0.2">
      <c r="A7" s="149"/>
      <c r="B7" s="180" t="s">
        <v>213</v>
      </c>
      <c r="C7" s="180"/>
      <c r="D7" s="180"/>
      <c r="K7" s="3"/>
      <c r="Q7" s="174" t="s">
        <v>168</v>
      </c>
      <c r="R7" s="174"/>
    </row>
    <row r="8" spans="1:18" x14ac:dyDescent="0.2">
      <c r="K8" s="3"/>
    </row>
    <row r="9" spans="1:18" ht="56.25" customHeight="1" x14ac:dyDescent="0.2">
      <c r="A9" s="141"/>
      <c r="B9" s="141" t="s">
        <v>215</v>
      </c>
      <c r="C9" s="179" t="s">
        <v>194</v>
      </c>
      <c r="D9" s="179"/>
      <c r="E9" s="179"/>
      <c r="F9" s="179"/>
      <c r="G9" s="179"/>
      <c r="H9" s="179"/>
      <c r="I9" s="179"/>
      <c r="J9" s="179"/>
      <c r="K9" s="179"/>
      <c r="L9" s="179"/>
      <c r="M9" s="179"/>
      <c r="N9" s="179"/>
      <c r="O9" s="179"/>
    </row>
    <row r="10" spans="1:18" ht="18.75" x14ac:dyDescent="0.25">
      <c r="A10" s="100"/>
      <c r="B10" s="100"/>
      <c r="C10" s="100"/>
      <c r="D10" s="100"/>
      <c r="E10" s="100"/>
      <c r="F10" s="100"/>
      <c r="G10" s="100"/>
      <c r="H10" s="100"/>
      <c r="I10" s="100"/>
      <c r="J10" s="100"/>
      <c r="K10" s="100"/>
      <c r="L10" s="100"/>
      <c r="M10" s="100"/>
      <c r="N10" s="100"/>
      <c r="O10" s="100"/>
    </row>
    <row r="11" spans="1:18" ht="56.25" customHeight="1" x14ac:dyDescent="0.2">
      <c r="A11" s="141"/>
      <c r="B11" s="141" t="s">
        <v>216</v>
      </c>
      <c r="C11" s="179" t="s">
        <v>195</v>
      </c>
      <c r="D11" s="179"/>
      <c r="E11" s="179"/>
      <c r="F11" s="179"/>
      <c r="G11" s="179"/>
      <c r="H11" s="179"/>
      <c r="I11" s="179"/>
      <c r="J11" s="179"/>
      <c r="K11" s="179"/>
      <c r="L11" s="179"/>
      <c r="M11" s="179"/>
      <c r="N11" s="179"/>
      <c r="O11" s="179"/>
    </row>
    <row r="12" spans="1:18" ht="19.5" x14ac:dyDescent="0.25">
      <c r="A12" s="142"/>
      <c r="B12" s="142"/>
      <c r="C12" s="143"/>
      <c r="D12" s="100"/>
      <c r="E12" s="100"/>
      <c r="F12" s="100"/>
      <c r="G12" s="100"/>
      <c r="H12" s="100"/>
      <c r="I12" s="100"/>
      <c r="J12" s="100"/>
      <c r="K12" s="100"/>
      <c r="L12" s="100"/>
      <c r="M12" s="100"/>
      <c r="N12" s="100"/>
      <c r="O12" s="100"/>
    </row>
    <row r="13" spans="1:18" ht="56.25" customHeight="1" x14ac:dyDescent="0.2">
      <c r="A13" s="141"/>
      <c r="B13" s="141" t="s">
        <v>11</v>
      </c>
      <c r="C13" s="179" t="s">
        <v>196</v>
      </c>
      <c r="D13" s="179"/>
      <c r="E13" s="179"/>
      <c r="F13" s="179"/>
      <c r="G13" s="179"/>
      <c r="H13" s="179"/>
      <c r="I13" s="179"/>
      <c r="J13" s="179"/>
      <c r="K13" s="179"/>
      <c r="L13" s="179"/>
      <c r="M13" s="179"/>
      <c r="N13" s="179"/>
      <c r="O13" s="179"/>
    </row>
    <row r="14" spans="1:18" ht="19.5" x14ac:dyDescent="0.25">
      <c r="A14" s="142"/>
      <c r="B14" s="142"/>
      <c r="C14" s="100"/>
      <c r="D14" s="100"/>
      <c r="E14" s="100"/>
      <c r="F14" s="100"/>
      <c r="G14" s="100"/>
      <c r="H14" s="100"/>
      <c r="I14" s="100"/>
      <c r="J14" s="100"/>
      <c r="K14" s="100"/>
      <c r="L14" s="100"/>
      <c r="M14" s="100"/>
      <c r="N14" s="100"/>
      <c r="O14" s="100"/>
    </row>
    <row r="15" spans="1:18" ht="56.25" customHeight="1" x14ac:dyDescent="0.2">
      <c r="A15" s="141"/>
      <c r="B15" s="141" t="s">
        <v>20</v>
      </c>
      <c r="C15" s="179" t="s">
        <v>197</v>
      </c>
      <c r="D15" s="179"/>
      <c r="E15" s="179"/>
      <c r="F15" s="179"/>
      <c r="G15" s="179"/>
      <c r="H15" s="179"/>
      <c r="I15" s="179"/>
      <c r="J15" s="179"/>
      <c r="K15" s="179"/>
      <c r="L15" s="179"/>
      <c r="M15" s="179"/>
      <c r="N15" s="179"/>
      <c r="O15" s="179"/>
    </row>
    <row r="16" spans="1:18" ht="19.5" x14ac:dyDescent="0.25">
      <c r="A16" s="142"/>
      <c r="B16" s="142"/>
      <c r="C16" s="143"/>
      <c r="D16" s="100"/>
      <c r="E16" s="100"/>
      <c r="F16" s="100"/>
      <c r="G16" s="100"/>
      <c r="H16" s="100"/>
      <c r="I16" s="100"/>
      <c r="J16" s="100"/>
      <c r="K16" s="100"/>
      <c r="L16" s="100"/>
      <c r="M16" s="100"/>
      <c r="N16" s="100"/>
      <c r="O16" s="100"/>
    </row>
    <row r="17" spans="1:15" ht="56.25" customHeight="1" x14ac:dyDescent="0.2">
      <c r="A17" s="141"/>
      <c r="B17" s="141" t="s">
        <v>12</v>
      </c>
      <c r="C17" s="179" t="s">
        <v>198</v>
      </c>
      <c r="D17" s="179"/>
      <c r="E17" s="179"/>
      <c r="F17" s="179"/>
      <c r="G17" s="179"/>
      <c r="H17" s="179"/>
      <c r="I17" s="179"/>
      <c r="J17" s="179"/>
      <c r="K17" s="179"/>
      <c r="L17" s="179"/>
      <c r="M17" s="179"/>
      <c r="N17" s="179"/>
      <c r="O17" s="179"/>
    </row>
    <row r="18" spans="1:15" ht="19.5" x14ac:dyDescent="0.25">
      <c r="A18" s="142"/>
      <c r="B18" s="142"/>
      <c r="C18" s="143"/>
      <c r="D18" s="100"/>
      <c r="E18" s="100"/>
      <c r="F18" s="100"/>
      <c r="G18" s="100"/>
      <c r="H18" s="100"/>
      <c r="I18" s="100"/>
      <c r="J18" s="100"/>
      <c r="K18" s="100"/>
      <c r="L18" s="100"/>
      <c r="M18" s="100"/>
      <c r="N18" s="100"/>
      <c r="O18" s="100"/>
    </row>
    <row r="19" spans="1:15" ht="56.25" customHeight="1" x14ac:dyDescent="0.2">
      <c r="A19" s="141"/>
      <c r="B19" s="141" t="s">
        <v>323</v>
      </c>
      <c r="C19" s="179" t="s">
        <v>199</v>
      </c>
      <c r="D19" s="179"/>
      <c r="E19" s="179"/>
      <c r="F19" s="179"/>
      <c r="G19" s="179"/>
      <c r="H19" s="179"/>
      <c r="I19" s="179"/>
      <c r="J19" s="179"/>
      <c r="K19" s="179"/>
      <c r="L19" s="179"/>
      <c r="M19" s="179"/>
      <c r="N19" s="179"/>
      <c r="O19" s="179"/>
    </row>
    <row r="20" spans="1:15" ht="19.5" x14ac:dyDescent="0.25">
      <c r="A20" s="142"/>
      <c r="B20" s="142"/>
      <c r="C20" s="67"/>
      <c r="D20" s="100"/>
      <c r="E20" s="100"/>
      <c r="F20" s="100"/>
      <c r="G20" s="100"/>
      <c r="H20" s="100"/>
      <c r="I20" s="100"/>
      <c r="J20" s="100"/>
      <c r="K20" s="100"/>
      <c r="L20" s="100"/>
      <c r="M20" s="100"/>
      <c r="N20" s="100"/>
      <c r="O20" s="100"/>
    </row>
    <row r="21" spans="1:15" ht="56.25" customHeight="1" x14ac:dyDescent="0.2">
      <c r="A21" s="141"/>
      <c r="B21" s="141" t="s">
        <v>324</v>
      </c>
      <c r="C21" s="179" t="s">
        <v>325</v>
      </c>
      <c r="D21" s="179"/>
      <c r="E21" s="179"/>
      <c r="F21" s="179"/>
      <c r="G21" s="179"/>
      <c r="H21" s="179"/>
      <c r="I21" s="179"/>
      <c r="J21" s="179"/>
      <c r="K21" s="179"/>
      <c r="L21" s="179"/>
      <c r="M21" s="179"/>
      <c r="N21" s="179"/>
      <c r="O21" s="179"/>
    </row>
    <row r="22" spans="1:15" ht="19.5" x14ac:dyDescent="0.25">
      <c r="A22" s="142"/>
      <c r="B22" s="142"/>
      <c r="C22" s="100"/>
      <c r="D22" s="100"/>
      <c r="E22" s="100"/>
      <c r="F22" s="100"/>
      <c r="G22" s="100"/>
      <c r="H22" s="100"/>
      <c r="I22" s="100"/>
      <c r="J22" s="100"/>
      <c r="K22" s="100"/>
      <c r="L22" s="100"/>
      <c r="M22" s="100"/>
      <c r="N22" s="100"/>
      <c r="O22" s="100"/>
    </row>
    <row r="23" spans="1:15" ht="56.25" customHeight="1" x14ac:dyDescent="0.2">
      <c r="A23" s="141"/>
      <c r="B23" s="141" t="s">
        <v>217</v>
      </c>
      <c r="C23" s="179" t="s">
        <v>200</v>
      </c>
      <c r="D23" s="179"/>
      <c r="E23" s="179"/>
      <c r="F23" s="179"/>
      <c r="G23" s="179"/>
      <c r="H23" s="179"/>
      <c r="I23" s="179"/>
      <c r="J23" s="179"/>
      <c r="K23" s="179"/>
      <c r="L23" s="179"/>
      <c r="M23" s="179"/>
      <c r="N23" s="179"/>
      <c r="O23" s="179"/>
    </row>
    <row r="24" spans="1:15" ht="19.5" x14ac:dyDescent="0.25">
      <c r="A24" s="142"/>
      <c r="B24" s="142"/>
      <c r="C24" s="67"/>
      <c r="D24" s="100"/>
      <c r="E24" s="100"/>
      <c r="F24" s="100"/>
      <c r="G24" s="100"/>
      <c r="H24" s="100"/>
      <c r="I24" s="100"/>
      <c r="J24" s="100"/>
      <c r="K24" s="100"/>
      <c r="L24" s="100"/>
      <c r="M24" s="100"/>
      <c r="N24" s="100"/>
      <c r="O24" s="100"/>
    </row>
    <row r="25" spans="1:15" ht="56.25" customHeight="1" x14ac:dyDescent="0.2">
      <c r="A25" s="141"/>
      <c r="B25" s="141" t="s">
        <v>218</v>
      </c>
      <c r="C25" s="179" t="s">
        <v>201</v>
      </c>
      <c r="D25" s="179"/>
      <c r="E25" s="179"/>
      <c r="F25" s="179"/>
      <c r="G25" s="179"/>
      <c r="H25" s="179"/>
      <c r="I25" s="179"/>
      <c r="J25" s="179"/>
      <c r="K25" s="179"/>
      <c r="L25" s="179"/>
      <c r="M25" s="179"/>
      <c r="N25" s="179"/>
      <c r="O25" s="179"/>
    </row>
    <row r="26" spans="1:15" x14ac:dyDescent="0.2">
      <c r="A26" s="34"/>
      <c r="B26" s="34"/>
      <c r="C26" s="33"/>
    </row>
    <row r="27" spans="1:15" ht="33.75" x14ac:dyDescent="0.2">
      <c r="A27" s="149"/>
      <c r="B27" s="180" t="s">
        <v>214</v>
      </c>
      <c r="C27" s="180"/>
      <c r="D27" s="180"/>
    </row>
    <row r="28" spans="1:15" x14ac:dyDescent="0.2">
      <c r="A28" s="34"/>
      <c r="B28" s="34"/>
      <c r="C28" s="33"/>
    </row>
    <row r="29" spans="1:15" ht="56.25" customHeight="1" x14ac:dyDescent="0.2">
      <c r="A29" s="141"/>
      <c r="B29" s="141" t="s">
        <v>342</v>
      </c>
      <c r="C29" s="179" t="s">
        <v>345</v>
      </c>
      <c r="D29" s="179"/>
      <c r="E29" s="179"/>
      <c r="F29" s="179"/>
      <c r="G29" s="179"/>
      <c r="H29" s="179"/>
      <c r="I29" s="179"/>
      <c r="J29" s="179"/>
      <c r="K29" s="179"/>
      <c r="L29" s="179"/>
      <c r="M29" s="179"/>
      <c r="N29" s="179"/>
      <c r="O29" s="179"/>
    </row>
    <row r="30" spans="1:15" ht="19.5" x14ac:dyDescent="0.25">
      <c r="A30" s="142"/>
      <c r="B30" s="142"/>
      <c r="C30" s="144"/>
      <c r="D30" s="100"/>
      <c r="E30" s="100"/>
      <c r="F30" s="100"/>
      <c r="G30" s="100"/>
      <c r="H30" s="100"/>
      <c r="I30" s="100"/>
      <c r="J30" s="100"/>
      <c r="K30" s="100"/>
      <c r="L30" s="100"/>
      <c r="M30" s="100"/>
      <c r="N30" s="100"/>
      <c r="O30" s="100"/>
    </row>
    <row r="31" spans="1:15" ht="84.75" customHeight="1" x14ac:dyDescent="0.2">
      <c r="A31" s="141"/>
      <c r="B31" s="141" t="s">
        <v>76</v>
      </c>
      <c r="C31" s="179" t="s">
        <v>344</v>
      </c>
      <c r="D31" s="179"/>
      <c r="E31" s="179"/>
      <c r="F31" s="179"/>
      <c r="G31" s="179"/>
      <c r="H31" s="179"/>
      <c r="I31" s="179"/>
      <c r="J31" s="179"/>
      <c r="K31" s="179"/>
      <c r="L31" s="179"/>
      <c r="M31" s="179"/>
      <c r="N31" s="179"/>
      <c r="O31" s="179"/>
    </row>
    <row r="32" spans="1:15" ht="19.5" x14ac:dyDescent="0.25">
      <c r="A32" s="142"/>
      <c r="B32" s="142"/>
      <c r="C32" s="144"/>
      <c r="D32" s="100"/>
      <c r="E32" s="100"/>
      <c r="F32" s="100"/>
      <c r="G32" s="100"/>
      <c r="H32" s="100"/>
      <c r="I32" s="100"/>
      <c r="J32" s="100"/>
      <c r="K32" s="100"/>
      <c r="L32" s="100"/>
      <c r="M32" s="100"/>
      <c r="N32" s="100"/>
      <c r="O32" s="100"/>
    </row>
    <row r="33" spans="1:15" ht="56.25" customHeight="1" x14ac:dyDescent="0.2">
      <c r="A33" s="119"/>
      <c r="B33" s="119" t="s">
        <v>85</v>
      </c>
      <c r="C33" s="179" t="s">
        <v>236</v>
      </c>
      <c r="D33" s="179"/>
      <c r="E33" s="179"/>
      <c r="F33" s="179"/>
      <c r="G33" s="179"/>
      <c r="H33" s="179"/>
      <c r="I33" s="179"/>
      <c r="J33" s="179"/>
      <c r="K33" s="179"/>
      <c r="L33" s="179"/>
      <c r="M33" s="179"/>
      <c r="N33" s="179"/>
      <c r="O33" s="179"/>
    </row>
    <row r="34" spans="1:15" ht="15.75" x14ac:dyDescent="0.2">
      <c r="A34" s="36"/>
      <c r="B34" s="36"/>
    </row>
    <row r="35" spans="1:15" ht="15.75" x14ac:dyDescent="0.2">
      <c r="A35" s="36"/>
      <c r="B35" s="36"/>
    </row>
    <row r="36" spans="1:15" ht="15.75" x14ac:dyDescent="0.2">
      <c r="A36" s="36"/>
      <c r="B36" s="36"/>
    </row>
    <row r="37" spans="1:15" x14ac:dyDescent="0.2">
      <c r="C37" s="32"/>
    </row>
    <row r="41" spans="1:15" x14ac:dyDescent="0.2">
      <c r="C41" s="32"/>
    </row>
    <row r="42" spans="1:15" x14ac:dyDescent="0.2">
      <c r="A42" s="37"/>
      <c r="B42" s="37"/>
      <c r="C42" s="38"/>
    </row>
    <row r="43" spans="1:15" x14ac:dyDescent="0.2">
      <c r="A43" s="39"/>
      <c r="B43" s="39"/>
      <c r="C43" s="38"/>
    </row>
    <row r="44" spans="1:15" x14ac:dyDescent="0.2">
      <c r="A44" s="39"/>
      <c r="B44" s="39"/>
      <c r="C44" s="40"/>
    </row>
    <row r="45" spans="1:15" x14ac:dyDescent="0.2">
      <c r="A45" s="39"/>
      <c r="B45" s="39"/>
      <c r="C45" s="38"/>
    </row>
    <row r="46" spans="1:15" x14ac:dyDescent="0.2">
      <c r="A46" s="39"/>
      <c r="B46" s="39"/>
      <c r="C46" s="38"/>
    </row>
    <row r="47" spans="1:15" x14ac:dyDescent="0.2">
      <c r="A47" s="39"/>
      <c r="B47" s="39"/>
      <c r="C47" s="35"/>
    </row>
    <row r="48" spans="1:15" x14ac:dyDescent="0.2">
      <c r="A48" s="39"/>
      <c r="B48" s="39"/>
      <c r="C48" s="38"/>
    </row>
    <row r="49" spans="1:3" x14ac:dyDescent="0.2">
      <c r="A49" s="39"/>
      <c r="B49" s="39"/>
      <c r="C49" s="33"/>
    </row>
    <row r="50" spans="1:3" x14ac:dyDescent="0.2">
      <c r="A50" s="34"/>
      <c r="B50" s="34"/>
      <c r="C50" s="38"/>
    </row>
    <row r="51" spans="1:3" x14ac:dyDescent="0.2">
      <c r="A51" s="37"/>
      <c r="B51" s="37"/>
      <c r="C51" s="38"/>
    </row>
    <row r="52" spans="1:3" x14ac:dyDescent="0.2">
      <c r="A52" s="41"/>
      <c r="B52" s="41"/>
      <c r="C52" s="33"/>
    </row>
    <row r="53" spans="1:3" x14ac:dyDescent="0.2">
      <c r="A53" s="41"/>
      <c r="B53" s="41"/>
      <c r="C53" s="33"/>
    </row>
    <row r="54" spans="1:3" x14ac:dyDescent="0.2">
      <c r="A54" s="41"/>
      <c r="B54" s="41"/>
      <c r="C54" s="33"/>
    </row>
    <row r="55" spans="1:3" x14ac:dyDescent="0.2">
      <c r="A55" s="34"/>
      <c r="B55" s="34"/>
      <c r="C55" s="33"/>
    </row>
    <row r="56" spans="1:3" x14ac:dyDescent="0.2">
      <c r="A56" s="34"/>
      <c r="B56" s="34"/>
      <c r="C56" s="33"/>
    </row>
    <row r="57" spans="1:3" x14ac:dyDescent="0.2">
      <c r="A57" s="34"/>
      <c r="B57" s="34"/>
      <c r="C57" s="38"/>
    </row>
    <row r="58" spans="1:3" ht="15" x14ac:dyDescent="0.25">
      <c r="A58" s="42"/>
      <c r="B58" s="42"/>
      <c r="C58" s="38"/>
    </row>
    <row r="59" spans="1:3" ht="15" x14ac:dyDescent="0.25">
      <c r="A59" s="42"/>
      <c r="B59" s="42"/>
      <c r="C59" s="38"/>
    </row>
    <row r="60" spans="1:3" x14ac:dyDescent="0.2">
      <c r="A60" s="37"/>
      <c r="B60" s="37"/>
      <c r="C60" s="35"/>
    </row>
    <row r="61" spans="1:3" x14ac:dyDescent="0.2">
      <c r="A61" s="37"/>
      <c r="B61" s="37"/>
      <c r="C61" s="35"/>
    </row>
  </sheetData>
  <mergeCells count="15">
    <mergeCell ref="Q7:R7"/>
    <mergeCell ref="C9:O9"/>
    <mergeCell ref="C11:O11"/>
    <mergeCell ref="C13:O13"/>
    <mergeCell ref="C15:O15"/>
    <mergeCell ref="C29:O29"/>
    <mergeCell ref="C31:O31"/>
    <mergeCell ref="C33:O33"/>
    <mergeCell ref="B7:D7"/>
    <mergeCell ref="B27:D27"/>
    <mergeCell ref="C17:O17"/>
    <mergeCell ref="C19:O19"/>
    <mergeCell ref="C21:O21"/>
    <mergeCell ref="C23:O23"/>
    <mergeCell ref="C25:O25"/>
  </mergeCells>
  <hyperlinks>
    <hyperlink ref="Q7" location="índice!A1" display="Volver al índice" xr:uid="{00000000-0004-0000-4D00-000000000000}"/>
  </hyperlinks>
  <pageMargins left="0.70866141732283472" right="0.70866141732283472" top="0.74803149606299213" bottom="0.74803149606299213" header="0.31496062992125984" footer="0.31496062992125984"/>
  <pageSetup paperSize="9" scale="4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tabColor rgb="FF5C4E44"/>
    <pageSetUpPr fitToPage="1"/>
  </sheetPr>
  <dimension ref="A1:AK66"/>
  <sheetViews>
    <sheetView showGridLines="0" zoomScale="60" zoomScaleNormal="60" workbookViewId="0"/>
  </sheetViews>
  <sheetFormatPr defaultColWidth="11.42578125" defaultRowHeight="14.25" x14ac:dyDescent="0.2"/>
  <cols>
    <col min="1" max="1" width="2.28515625" style="13" customWidth="1"/>
    <col min="2" max="2" width="5.7109375" style="13" customWidth="1"/>
    <col min="3" max="3" width="76.42578125" style="48" customWidth="1"/>
    <col min="4" max="11" width="15.42578125" style="19" hidden="1" customWidth="1"/>
    <col min="12" max="21" width="15.42578125" style="19" customWidth="1"/>
    <col min="22" max="22" width="2.28515625" style="13" customWidth="1"/>
    <col min="23" max="16384" width="11.42578125" style="19"/>
  </cols>
  <sheetData>
    <row r="1" spans="1:37" s="6" customFormat="1" ht="39.75" customHeight="1" x14ac:dyDescent="0.25">
      <c r="D1" s="7"/>
      <c r="E1" s="7"/>
      <c r="F1" s="7"/>
      <c r="G1" s="7"/>
      <c r="H1" s="7"/>
      <c r="I1" s="7"/>
      <c r="J1" s="7"/>
      <c r="K1" s="7"/>
      <c r="L1" s="7"/>
      <c r="AB1" s="44"/>
      <c r="AC1" s="45"/>
    </row>
    <row r="2" spans="1:37" s="6" customFormat="1" ht="39.75" customHeight="1" x14ac:dyDescent="0.25">
      <c r="D2" s="7"/>
      <c r="E2" s="7"/>
      <c r="F2" s="7"/>
      <c r="G2" s="7"/>
      <c r="H2" s="7"/>
      <c r="I2" s="7"/>
      <c r="J2" s="7"/>
      <c r="K2" s="7"/>
      <c r="L2" s="7"/>
      <c r="Q2" s="10"/>
      <c r="R2" s="10"/>
      <c r="S2" s="10"/>
      <c r="T2" s="10"/>
      <c r="U2" s="10"/>
      <c r="AB2" s="44"/>
      <c r="AC2" s="46"/>
    </row>
    <row r="3" spans="1:37" s="13" customFormat="1" ht="65.25" customHeight="1" x14ac:dyDescent="0.25">
      <c r="A3" s="63"/>
      <c r="B3" s="177" t="s">
        <v>98</v>
      </c>
      <c r="C3" s="177"/>
      <c r="D3" s="64">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3"/>
      <c r="X3" s="174" t="s">
        <v>168</v>
      </c>
      <c r="Y3" s="174"/>
    </row>
    <row r="4" spans="1:37" s="17" customFormat="1" ht="36" customHeight="1" x14ac:dyDescent="0.25">
      <c r="A4" s="58"/>
      <c r="B4" s="176" t="s">
        <v>232</v>
      </c>
      <c r="C4" s="176"/>
      <c r="D4" s="94"/>
      <c r="E4" s="94"/>
      <c r="F4" s="66"/>
      <c r="G4" s="66"/>
      <c r="H4" s="66"/>
      <c r="I4" s="66"/>
      <c r="J4" s="66"/>
      <c r="K4" s="66"/>
      <c r="L4" s="66"/>
      <c r="M4" s="66"/>
      <c r="N4" s="66"/>
      <c r="O4" s="66"/>
      <c r="P4" s="66"/>
      <c r="Q4" s="66"/>
      <c r="R4" s="66"/>
      <c r="S4" s="66"/>
      <c r="T4" s="66"/>
      <c r="U4" s="66"/>
      <c r="V4" s="58"/>
      <c r="AC4" s="18"/>
      <c r="AD4" s="18"/>
      <c r="AE4" s="18"/>
      <c r="AF4" s="18"/>
      <c r="AG4" s="18"/>
      <c r="AK4" s="13"/>
    </row>
    <row r="5" spans="1:37" s="47" customFormat="1" ht="22.5" customHeight="1" x14ac:dyDescent="0.25">
      <c r="A5" s="105"/>
      <c r="B5" s="111"/>
      <c r="C5" s="78" t="s">
        <v>95</v>
      </c>
      <c r="D5" s="98">
        <v>54.736720000000005</v>
      </c>
      <c r="E5" s="98">
        <v>65.165654761904804</v>
      </c>
      <c r="F5" s="98">
        <v>72.545059288537573</v>
      </c>
      <c r="G5" s="98">
        <v>97.542569169960515</v>
      </c>
      <c r="H5" s="98">
        <v>61.79590909090907</v>
      </c>
      <c r="I5" s="98">
        <v>79.524505928853756</v>
      </c>
      <c r="J5" s="98">
        <v>111.16063492063498</v>
      </c>
      <c r="K5" s="98">
        <v>111.76564705882349</v>
      </c>
      <c r="L5" s="98">
        <v>108.70716535433063</v>
      </c>
      <c r="M5" s="98">
        <v>98.976363636363544</v>
      </c>
      <c r="N5" s="98">
        <v>52.323517786561311</v>
      </c>
      <c r="O5" s="98">
        <v>43.651027667984195</v>
      </c>
      <c r="P5" s="98">
        <v>54.151490196078399</v>
      </c>
      <c r="Q5" s="74">
        <v>71.260474308300346</v>
      </c>
      <c r="R5" s="74">
        <v>64.323503937007843</v>
      </c>
      <c r="S5" s="74">
        <v>42.125312499999993</v>
      </c>
      <c r="T5" s="74">
        <v>70.77350393700786</v>
      </c>
      <c r="U5" s="74">
        <v>101.12023809523808</v>
      </c>
      <c r="V5" s="105"/>
    </row>
    <row r="6" spans="1:37" s="47" customFormat="1" ht="22.5" customHeight="1" x14ac:dyDescent="0.25">
      <c r="A6" s="105"/>
      <c r="B6" s="111"/>
      <c r="C6" s="78" t="s">
        <v>96</v>
      </c>
      <c r="D6" s="98">
        <v>49.37945098039215</v>
      </c>
      <c r="E6" s="98">
        <v>61.133554687500023</v>
      </c>
      <c r="F6" s="98">
        <v>68.28429687500001</v>
      </c>
      <c r="G6" s="98">
        <v>93.753007812499987</v>
      </c>
      <c r="H6" s="98">
        <v>60.592325581395357</v>
      </c>
      <c r="I6" s="98">
        <v>77.730639999999937</v>
      </c>
      <c r="J6" s="98">
        <v>105.73648648648647</v>
      </c>
      <c r="K6" s="98">
        <v>109.07827586206889</v>
      </c>
      <c r="L6" s="98">
        <v>105.57788461538459</v>
      </c>
      <c r="M6" s="98">
        <v>96.51353846153846</v>
      </c>
      <c r="N6" s="98">
        <v>50.897230769230781</v>
      </c>
      <c r="O6" s="98">
        <v>41.57865384615387</v>
      </c>
      <c r="P6" s="98">
        <v>53.094186046511595</v>
      </c>
      <c r="Q6" s="74">
        <v>69.304115384615358</v>
      </c>
      <c r="R6" s="74">
        <v>63.209961685823792</v>
      </c>
      <c r="S6" s="74">
        <v>42.679501915708805</v>
      </c>
      <c r="T6" s="74">
        <v>69.197751937984521</v>
      </c>
      <c r="U6" s="74">
        <v>95.503423076923013</v>
      </c>
      <c r="V6" s="105"/>
    </row>
    <row r="7" spans="1:37" s="47" customFormat="1" ht="26.25" customHeight="1" x14ac:dyDescent="0.25">
      <c r="A7" s="62"/>
      <c r="B7" s="95"/>
      <c r="C7" s="96" t="s">
        <v>97</v>
      </c>
      <c r="D7" s="97">
        <v>56.639083665338617</v>
      </c>
      <c r="E7" s="97">
        <v>66.053346613545841</v>
      </c>
      <c r="F7" s="97">
        <v>72.340595238095204</v>
      </c>
      <c r="G7" s="97">
        <v>99.6645059288537</v>
      </c>
      <c r="H7" s="97">
        <v>61.950714285714277</v>
      </c>
      <c r="I7" s="97">
        <v>79.476626984126938</v>
      </c>
      <c r="J7" s="97">
        <v>94.88942687747037</v>
      </c>
      <c r="K7" s="97">
        <v>94.059523809523824</v>
      </c>
      <c r="L7" s="97">
        <v>98.004087301587262</v>
      </c>
      <c r="M7" s="97">
        <v>93.034365079365131</v>
      </c>
      <c r="N7" s="97">
        <v>48.654007936507931</v>
      </c>
      <c r="O7" s="97">
        <v>43.340357142857144</v>
      </c>
      <c r="P7" s="97">
        <v>50.770562248995972</v>
      </c>
      <c r="Q7" s="70">
        <v>65.227469879518054</v>
      </c>
      <c r="R7" s="70">
        <v>56.982280000000038</v>
      </c>
      <c r="S7" s="70">
        <v>39.160436507936538</v>
      </c>
      <c r="T7" s="70">
        <v>68.135099601593652</v>
      </c>
      <c r="U7" s="70">
        <v>94.963849206349195</v>
      </c>
      <c r="V7" s="22"/>
    </row>
    <row r="8" spans="1:37" s="17" customFormat="1" ht="36" customHeight="1" x14ac:dyDescent="0.25">
      <c r="A8" s="58"/>
      <c r="B8" s="176" t="s">
        <v>233</v>
      </c>
      <c r="C8" s="176"/>
      <c r="D8" s="94"/>
      <c r="E8" s="94"/>
      <c r="F8" s="66"/>
      <c r="G8" s="66"/>
      <c r="H8" s="66"/>
      <c r="I8" s="66"/>
      <c r="J8" s="66"/>
      <c r="K8" s="66"/>
      <c r="L8" s="66"/>
      <c r="M8" s="66"/>
      <c r="N8" s="66"/>
      <c r="O8" s="66"/>
      <c r="P8" s="66"/>
      <c r="Q8" s="66"/>
      <c r="R8" s="66"/>
      <c r="S8" s="66"/>
      <c r="T8" s="66"/>
      <c r="U8" s="66"/>
      <c r="V8" s="58"/>
      <c r="AC8" s="18"/>
      <c r="AD8" s="18"/>
      <c r="AE8" s="18"/>
      <c r="AF8" s="18"/>
      <c r="AG8" s="18"/>
      <c r="AK8" s="13"/>
    </row>
    <row r="9" spans="1:37" s="47" customFormat="1" ht="22.5" customHeight="1" x14ac:dyDescent="0.25">
      <c r="A9" s="105"/>
      <c r="B9" s="111"/>
      <c r="C9" s="78" t="s">
        <v>104</v>
      </c>
      <c r="D9" s="98">
        <v>8.9</v>
      </c>
      <c r="E9" s="98">
        <v>6.7</v>
      </c>
      <c r="F9" s="98">
        <v>6.9</v>
      </c>
      <c r="G9" s="98">
        <v>8.8000000000000007</v>
      </c>
      <c r="H9" s="98">
        <v>3.9</v>
      </c>
      <c r="I9" s="98">
        <v>4.4000000000000004</v>
      </c>
      <c r="J9" s="98">
        <v>4</v>
      </c>
      <c r="K9" s="98">
        <v>2.8</v>
      </c>
      <c r="L9" s="98">
        <v>3.7</v>
      </c>
      <c r="M9" s="98">
        <v>4.3</v>
      </c>
      <c r="N9" s="98">
        <v>2.6</v>
      </c>
      <c r="O9" s="98">
        <v>2.5</v>
      </c>
      <c r="P9" s="98">
        <v>3</v>
      </c>
      <c r="Q9" s="74">
        <v>3.2</v>
      </c>
      <c r="R9" s="74" t="s">
        <v>343</v>
      </c>
      <c r="S9" s="74">
        <v>2.12</v>
      </c>
      <c r="T9" s="74">
        <v>3.71</v>
      </c>
      <c r="U9" s="74">
        <v>6.52</v>
      </c>
      <c r="V9" s="105"/>
    </row>
    <row r="10" spans="1:37" s="47" customFormat="1" ht="22.5" customHeight="1" x14ac:dyDescent="0.25">
      <c r="A10" s="105"/>
      <c r="B10" s="111"/>
      <c r="C10" s="78" t="s">
        <v>105</v>
      </c>
      <c r="D10" s="98">
        <v>7.6</v>
      </c>
      <c r="E10" s="98">
        <v>7.5</v>
      </c>
      <c r="F10" s="98">
        <v>6.2</v>
      </c>
      <c r="G10" s="98">
        <v>8.9</v>
      </c>
      <c r="H10" s="98">
        <v>4.8</v>
      </c>
      <c r="I10" s="98">
        <v>6.5</v>
      </c>
      <c r="J10" s="98">
        <v>9</v>
      </c>
      <c r="K10" s="98">
        <v>9.5</v>
      </c>
      <c r="L10" s="98">
        <v>10.6</v>
      </c>
      <c r="M10" s="98">
        <v>8.1999999999999993</v>
      </c>
      <c r="N10" s="98">
        <v>6.5</v>
      </c>
      <c r="O10" s="98">
        <v>4.7</v>
      </c>
      <c r="P10" s="98">
        <v>5.8</v>
      </c>
      <c r="Q10" s="74">
        <v>8</v>
      </c>
      <c r="R10" s="74">
        <v>4.5</v>
      </c>
      <c r="S10" s="74">
        <v>3.22</v>
      </c>
      <c r="T10" s="74">
        <v>15.63</v>
      </c>
      <c r="U10" s="74">
        <v>25.4</v>
      </c>
      <c r="V10" s="105"/>
    </row>
    <row r="11" spans="1:37" s="47" customFormat="1" ht="22.5" customHeight="1" x14ac:dyDescent="0.25">
      <c r="A11" s="105"/>
      <c r="B11" s="111"/>
      <c r="C11" s="78" t="s">
        <v>106</v>
      </c>
      <c r="D11" s="98">
        <v>6</v>
      </c>
      <c r="E11" s="98">
        <v>7.3</v>
      </c>
      <c r="F11" s="98">
        <v>8.4</v>
      </c>
      <c r="G11" s="98">
        <v>15.8</v>
      </c>
      <c r="H11" s="98">
        <v>10.5</v>
      </c>
      <c r="I11" s="98">
        <v>9.6</v>
      </c>
      <c r="J11" s="98">
        <v>13.2</v>
      </c>
      <c r="K11" s="98">
        <v>16.2</v>
      </c>
      <c r="L11" s="98">
        <v>15.2</v>
      </c>
      <c r="M11" s="98">
        <v>15.2</v>
      </c>
      <c r="N11" s="98">
        <v>7.5</v>
      </c>
      <c r="O11" s="98">
        <v>5.7</v>
      </c>
      <c r="P11" s="98">
        <v>7.2</v>
      </c>
      <c r="Q11" s="74">
        <v>9.8000000000000007</v>
      </c>
      <c r="R11" s="74">
        <v>5.6</v>
      </c>
      <c r="S11" s="74">
        <v>4.2</v>
      </c>
      <c r="T11" s="74">
        <v>17.850000000000001</v>
      </c>
      <c r="U11" s="74">
        <v>34.049999999999997</v>
      </c>
      <c r="V11" s="105"/>
    </row>
    <row r="12" spans="1:37" s="47" customFormat="1" ht="26.25" customHeight="1" x14ac:dyDescent="0.25">
      <c r="A12" s="22"/>
      <c r="B12" s="68"/>
      <c r="C12" s="96" t="s">
        <v>107</v>
      </c>
      <c r="D12" s="97">
        <v>6.1</v>
      </c>
      <c r="E12" s="97">
        <v>7.5</v>
      </c>
      <c r="F12" s="97">
        <v>6</v>
      </c>
      <c r="G12" s="97">
        <v>9</v>
      </c>
      <c r="H12" s="97">
        <v>4.9000000000000004</v>
      </c>
      <c r="I12" s="97">
        <v>6.7</v>
      </c>
      <c r="J12" s="97">
        <v>9.1</v>
      </c>
      <c r="K12" s="97">
        <v>9.3000000000000007</v>
      </c>
      <c r="L12" s="97">
        <v>10.4</v>
      </c>
      <c r="M12" s="97">
        <v>8.1</v>
      </c>
      <c r="N12" s="97">
        <v>6.4</v>
      </c>
      <c r="O12" s="97">
        <v>4.5</v>
      </c>
      <c r="P12" s="97">
        <v>5.7</v>
      </c>
      <c r="Q12" s="70">
        <v>7.8</v>
      </c>
      <c r="R12" s="70">
        <v>4.4000000000000004</v>
      </c>
      <c r="S12" s="70">
        <v>3.14</v>
      </c>
      <c r="T12" s="70">
        <v>15.65</v>
      </c>
      <c r="U12" s="70">
        <v>37.200000000000003</v>
      </c>
      <c r="V12" s="22"/>
    </row>
    <row r="13" spans="1:37" ht="18.75" x14ac:dyDescent="0.25">
      <c r="B13" s="67"/>
      <c r="C13" s="99"/>
      <c r="D13" s="100"/>
      <c r="E13" s="100"/>
      <c r="F13" s="100"/>
      <c r="G13" s="100"/>
      <c r="H13" s="100"/>
      <c r="I13" s="100"/>
      <c r="J13" s="100"/>
      <c r="K13" s="100"/>
      <c r="L13" s="100"/>
      <c r="M13" s="100"/>
      <c r="N13" s="100"/>
      <c r="O13" s="100"/>
      <c r="P13" s="100"/>
      <c r="Q13" s="100"/>
      <c r="R13" s="100"/>
      <c r="S13" s="100"/>
      <c r="T13" s="100"/>
      <c r="U13" s="100"/>
    </row>
    <row r="14" spans="1:37" ht="18.75" customHeight="1" x14ac:dyDescent="0.2">
      <c r="A14" s="162" t="s">
        <v>99</v>
      </c>
      <c r="B14" s="162"/>
      <c r="C14" s="162"/>
      <c r="D14" s="162"/>
      <c r="E14" s="162"/>
      <c r="F14" s="162"/>
      <c r="G14" s="162"/>
      <c r="H14" s="162"/>
      <c r="I14" s="162"/>
      <c r="J14" s="162"/>
      <c r="K14" s="162"/>
      <c r="L14" s="162"/>
      <c r="M14" s="162"/>
      <c r="N14" s="162"/>
      <c r="O14" s="162"/>
      <c r="AB14" s="59"/>
      <c r="AC14" s="54"/>
    </row>
    <row r="15" spans="1:37" ht="15" customHeight="1" x14ac:dyDescent="0.25">
      <c r="A15" s="50"/>
      <c r="B15" s="101"/>
      <c r="C15" s="101"/>
      <c r="D15" s="101"/>
      <c r="E15" s="101"/>
      <c r="F15" s="101"/>
      <c r="G15" s="101"/>
      <c r="H15" s="101"/>
      <c r="I15" s="101"/>
      <c r="J15" s="101"/>
      <c r="K15" s="101"/>
      <c r="L15" s="101"/>
      <c r="M15" s="101"/>
      <c r="N15" s="101"/>
      <c r="O15" s="101"/>
      <c r="P15" s="100"/>
      <c r="Q15" s="100"/>
      <c r="R15" s="100"/>
      <c r="S15" s="100"/>
      <c r="T15" s="100"/>
      <c r="U15" s="100"/>
    </row>
    <row r="16" spans="1:37" ht="18.75" x14ac:dyDescent="0.25">
      <c r="B16" s="67"/>
      <c r="C16" s="99"/>
      <c r="D16" s="100"/>
      <c r="E16" s="100"/>
      <c r="F16" s="100"/>
      <c r="G16" s="100"/>
      <c r="H16" s="100"/>
      <c r="I16" s="100"/>
      <c r="J16" s="100"/>
      <c r="K16" s="100"/>
      <c r="L16" s="100"/>
      <c r="M16" s="100"/>
      <c r="N16" s="100"/>
      <c r="O16" s="100"/>
      <c r="P16" s="100"/>
      <c r="Q16" s="100"/>
      <c r="R16" s="100"/>
      <c r="S16" s="100"/>
      <c r="T16" s="100"/>
      <c r="U16" s="100"/>
    </row>
    <row r="17" spans="1:21" ht="18.75" x14ac:dyDescent="0.25">
      <c r="B17" s="67"/>
      <c r="C17" s="99"/>
      <c r="D17" s="100"/>
      <c r="E17" s="100"/>
      <c r="F17" s="100"/>
      <c r="G17" s="100"/>
      <c r="H17" s="100"/>
      <c r="I17" s="100"/>
      <c r="J17" s="100"/>
      <c r="K17" s="100"/>
      <c r="L17" s="100"/>
      <c r="M17" s="100"/>
      <c r="N17" s="100"/>
      <c r="O17" s="100"/>
      <c r="P17" s="100"/>
      <c r="Q17" s="100"/>
      <c r="R17" s="100"/>
      <c r="S17" s="100"/>
      <c r="T17" s="100"/>
      <c r="U17" s="100"/>
    </row>
    <row r="18" spans="1:21" ht="18.75" x14ac:dyDescent="0.25">
      <c r="B18" s="67"/>
      <c r="C18" s="99"/>
      <c r="D18" s="100"/>
      <c r="E18" s="100"/>
      <c r="F18" s="100"/>
      <c r="G18" s="100"/>
      <c r="H18" s="100"/>
      <c r="I18" s="100"/>
      <c r="J18" s="100"/>
      <c r="K18" s="100"/>
      <c r="L18" s="100"/>
      <c r="M18" s="100"/>
      <c r="N18" s="100"/>
      <c r="O18" s="100"/>
      <c r="P18" s="100"/>
      <c r="Q18" s="102" t="s">
        <v>227</v>
      </c>
      <c r="R18" s="102"/>
      <c r="S18" s="102"/>
      <c r="T18" s="102"/>
      <c r="U18" s="102"/>
    </row>
    <row r="19" spans="1:21" ht="18.75" x14ac:dyDescent="0.25">
      <c r="B19" s="67"/>
      <c r="C19" s="99"/>
      <c r="D19" s="100"/>
      <c r="E19" s="100"/>
      <c r="F19" s="100"/>
      <c r="G19" s="100"/>
      <c r="H19" s="100"/>
      <c r="I19" s="100"/>
      <c r="J19" s="100"/>
      <c r="K19" s="100"/>
      <c r="L19" s="100"/>
      <c r="M19" s="100"/>
      <c r="N19" s="100"/>
      <c r="O19" s="100"/>
      <c r="P19" s="100"/>
      <c r="Q19" s="102" t="s">
        <v>228</v>
      </c>
      <c r="R19" s="102"/>
      <c r="S19" s="102"/>
      <c r="T19" s="102"/>
      <c r="U19" s="102"/>
    </row>
    <row r="20" spans="1:21" ht="18.75" x14ac:dyDescent="0.25">
      <c r="B20" s="67"/>
      <c r="C20" s="99"/>
      <c r="D20" s="100"/>
      <c r="E20" s="100"/>
      <c r="F20" s="100"/>
      <c r="G20" s="100"/>
      <c r="H20" s="100"/>
      <c r="I20" s="100"/>
      <c r="J20" s="100"/>
      <c r="K20" s="100"/>
      <c r="L20" s="100"/>
      <c r="M20" s="100"/>
      <c r="N20" s="100"/>
      <c r="O20" s="100"/>
      <c r="P20" s="100"/>
      <c r="Q20" s="102" t="s">
        <v>229</v>
      </c>
      <c r="R20" s="102"/>
      <c r="S20" s="102"/>
      <c r="T20" s="102"/>
      <c r="U20" s="102"/>
    </row>
    <row r="21" spans="1:21" ht="18.75" x14ac:dyDescent="0.25">
      <c r="B21" s="67"/>
      <c r="C21" s="99"/>
      <c r="D21" s="100"/>
      <c r="E21" s="100"/>
      <c r="F21" s="100"/>
      <c r="G21" s="100"/>
      <c r="H21" s="100"/>
      <c r="I21" s="100"/>
      <c r="J21" s="100"/>
      <c r="K21" s="100"/>
      <c r="L21" s="100"/>
      <c r="M21" s="100"/>
      <c r="N21" s="100"/>
      <c r="O21" s="100"/>
      <c r="P21" s="100"/>
      <c r="Q21" s="102" t="s">
        <v>230</v>
      </c>
      <c r="R21" s="102"/>
      <c r="S21" s="102"/>
      <c r="T21" s="102"/>
      <c r="U21" s="102"/>
    </row>
    <row r="22" spans="1:21" ht="18.75" x14ac:dyDescent="0.25">
      <c r="B22" s="67"/>
      <c r="C22" s="99"/>
      <c r="D22" s="100"/>
      <c r="E22" s="100"/>
      <c r="F22" s="100"/>
      <c r="G22" s="100"/>
      <c r="H22" s="100"/>
      <c r="I22" s="100"/>
      <c r="J22" s="100"/>
      <c r="K22" s="100"/>
      <c r="L22" s="100"/>
      <c r="M22" s="100"/>
      <c r="N22" s="100"/>
      <c r="O22" s="100"/>
      <c r="P22" s="100"/>
      <c r="Q22" s="100"/>
      <c r="R22" s="100"/>
      <c r="S22" s="100"/>
      <c r="T22" s="100"/>
      <c r="U22" s="100"/>
    </row>
    <row r="23" spans="1:21" ht="18.75" x14ac:dyDescent="0.25">
      <c r="B23" s="67"/>
      <c r="C23" s="99"/>
      <c r="D23" s="100"/>
      <c r="E23" s="100"/>
      <c r="F23" s="100"/>
      <c r="G23" s="100"/>
      <c r="H23" s="100"/>
      <c r="I23" s="100"/>
      <c r="J23" s="100"/>
      <c r="K23" s="100"/>
      <c r="L23" s="100"/>
      <c r="M23" s="100"/>
      <c r="N23" s="100"/>
      <c r="O23" s="100"/>
      <c r="P23" s="100"/>
      <c r="Q23" s="100"/>
      <c r="R23" s="100"/>
      <c r="S23" s="100"/>
      <c r="T23" s="100"/>
      <c r="U23" s="100"/>
    </row>
    <row r="24" spans="1:21" ht="18.75" x14ac:dyDescent="0.25">
      <c r="B24" s="67"/>
      <c r="C24" s="99"/>
      <c r="D24" s="100"/>
      <c r="E24" s="100"/>
      <c r="F24" s="100"/>
      <c r="G24" s="100"/>
      <c r="H24" s="100"/>
      <c r="I24" s="100"/>
      <c r="J24" s="100"/>
      <c r="K24" s="100"/>
      <c r="L24" s="100"/>
      <c r="M24" s="100"/>
      <c r="N24" s="100"/>
      <c r="O24" s="100"/>
      <c r="P24" s="100"/>
      <c r="Q24" s="100"/>
      <c r="R24" s="100"/>
      <c r="S24" s="100"/>
      <c r="T24" s="100"/>
      <c r="U24" s="100"/>
    </row>
    <row r="25" spans="1:21" ht="18.75" x14ac:dyDescent="0.25">
      <c r="B25" s="67"/>
      <c r="C25" s="99"/>
      <c r="D25" s="100"/>
      <c r="E25" s="100"/>
      <c r="F25" s="100"/>
      <c r="G25" s="100"/>
      <c r="H25" s="100"/>
      <c r="I25" s="100"/>
      <c r="J25" s="100"/>
      <c r="K25" s="100"/>
      <c r="L25" s="100"/>
      <c r="M25" s="100"/>
      <c r="N25" s="100"/>
      <c r="O25" s="100"/>
      <c r="P25" s="100"/>
      <c r="Q25" s="100"/>
      <c r="R25" s="100"/>
      <c r="S25" s="100"/>
      <c r="T25" s="100"/>
      <c r="U25" s="100"/>
    </row>
    <row r="26" spans="1:21" ht="18.75" x14ac:dyDescent="0.25">
      <c r="B26" s="67"/>
      <c r="C26" s="99"/>
      <c r="D26" s="100"/>
      <c r="E26" s="100"/>
      <c r="F26" s="100"/>
      <c r="G26" s="100"/>
      <c r="H26" s="100"/>
      <c r="I26" s="100"/>
      <c r="J26" s="100"/>
      <c r="K26" s="100"/>
      <c r="L26" s="100"/>
      <c r="M26" s="100"/>
      <c r="N26" s="100"/>
      <c r="O26" s="100"/>
      <c r="P26" s="100"/>
      <c r="Q26" s="100"/>
      <c r="R26" s="100"/>
      <c r="S26" s="100"/>
      <c r="T26" s="100"/>
      <c r="U26" s="100"/>
    </row>
    <row r="27" spans="1:21" ht="18.75" x14ac:dyDescent="0.25">
      <c r="B27" s="67"/>
      <c r="C27" s="99"/>
      <c r="D27" s="100"/>
      <c r="E27" s="100"/>
      <c r="F27" s="100"/>
      <c r="G27" s="100"/>
      <c r="H27" s="100"/>
      <c r="I27" s="100"/>
      <c r="J27" s="100"/>
      <c r="K27" s="100"/>
      <c r="L27" s="100"/>
      <c r="M27" s="100"/>
      <c r="N27" s="100"/>
      <c r="O27" s="100"/>
      <c r="P27" s="100"/>
      <c r="Q27" s="100"/>
      <c r="R27" s="100"/>
      <c r="S27" s="100"/>
      <c r="T27" s="100"/>
      <c r="U27" s="100"/>
    </row>
    <row r="28" spans="1:21" ht="18.75" x14ac:dyDescent="0.25">
      <c r="B28" s="67"/>
      <c r="C28" s="99"/>
      <c r="D28" s="100"/>
      <c r="E28" s="100"/>
      <c r="F28" s="100"/>
      <c r="G28" s="100"/>
      <c r="H28" s="100"/>
      <c r="I28" s="100"/>
      <c r="J28" s="100"/>
      <c r="K28" s="100"/>
      <c r="L28" s="100"/>
      <c r="M28" s="100"/>
      <c r="N28" s="100"/>
      <c r="O28" s="100"/>
      <c r="P28" s="100"/>
      <c r="Q28" s="100"/>
      <c r="R28" s="100"/>
      <c r="S28" s="100"/>
      <c r="T28" s="100"/>
      <c r="U28" s="100"/>
    </row>
    <row r="29" spans="1:21" ht="18.75" x14ac:dyDescent="0.25">
      <c r="B29" s="67"/>
      <c r="C29" s="99"/>
      <c r="D29" s="100"/>
      <c r="E29" s="100"/>
      <c r="F29" s="100"/>
      <c r="G29" s="100"/>
      <c r="H29" s="100"/>
      <c r="I29" s="100"/>
      <c r="J29" s="100"/>
      <c r="K29" s="100"/>
      <c r="L29" s="100"/>
      <c r="M29" s="100"/>
      <c r="N29" s="100"/>
      <c r="O29" s="100"/>
      <c r="P29" s="100"/>
      <c r="Q29" s="100"/>
      <c r="R29" s="100"/>
      <c r="S29" s="100"/>
      <c r="T29" s="100"/>
      <c r="U29" s="100"/>
    </row>
    <row r="30" spans="1:21" ht="18.75" x14ac:dyDescent="0.25">
      <c r="B30" s="67"/>
      <c r="C30" s="99"/>
      <c r="D30" s="100"/>
      <c r="E30" s="100"/>
      <c r="F30" s="100"/>
      <c r="G30" s="100"/>
      <c r="H30" s="100"/>
      <c r="I30" s="100"/>
      <c r="J30" s="100"/>
      <c r="K30" s="100"/>
      <c r="L30" s="100"/>
      <c r="M30" s="100"/>
      <c r="N30" s="100"/>
      <c r="O30" s="100"/>
      <c r="P30" s="100"/>
      <c r="Q30" s="100"/>
      <c r="R30" s="100"/>
      <c r="S30" s="100"/>
      <c r="T30" s="100"/>
      <c r="U30" s="100"/>
    </row>
    <row r="31" spans="1:21" ht="23.25" customHeight="1" x14ac:dyDescent="0.25">
      <c r="A31" s="4"/>
      <c r="B31" s="67"/>
      <c r="C31" s="99"/>
      <c r="D31" s="100"/>
      <c r="E31" s="100"/>
      <c r="F31" s="100"/>
      <c r="G31" s="100"/>
      <c r="H31" s="100"/>
      <c r="I31" s="100"/>
      <c r="J31" s="100"/>
      <c r="K31" s="100"/>
      <c r="L31" s="100"/>
      <c r="M31" s="100"/>
      <c r="N31" s="100"/>
      <c r="O31" s="100"/>
      <c r="P31" s="100"/>
      <c r="Q31" s="100"/>
      <c r="R31" s="100"/>
      <c r="S31" s="100"/>
      <c r="T31" s="100"/>
      <c r="U31" s="100"/>
    </row>
    <row r="32" spans="1:21" ht="18.75" x14ac:dyDescent="0.25">
      <c r="B32" s="67"/>
      <c r="C32" s="99"/>
      <c r="D32" s="100"/>
      <c r="E32" s="100"/>
      <c r="F32" s="100"/>
      <c r="G32" s="100"/>
      <c r="H32" s="100"/>
      <c r="I32" s="100"/>
      <c r="J32" s="100"/>
      <c r="K32" s="100"/>
      <c r="L32" s="100"/>
      <c r="M32" s="100"/>
      <c r="N32" s="100"/>
      <c r="O32" s="100"/>
      <c r="P32" s="100"/>
      <c r="Q32" s="100"/>
      <c r="R32" s="100"/>
      <c r="S32" s="100"/>
      <c r="T32" s="100"/>
      <c r="U32" s="100"/>
    </row>
    <row r="33" spans="2:21" ht="18.75" x14ac:dyDescent="0.25">
      <c r="B33" s="67"/>
      <c r="C33" s="99"/>
      <c r="D33" s="100"/>
      <c r="E33" s="100"/>
      <c r="F33" s="100"/>
      <c r="G33" s="100"/>
      <c r="H33" s="100"/>
      <c r="I33" s="100"/>
      <c r="J33" s="100"/>
      <c r="K33" s="100"/>
      <c r="L33" s="100"/>
      <c r="M33" s="100"/>
      <c r="N33" s="100"/>
      <c r="O33" s="100"/>
      <c r="P33" s="100"/>
      <c r="Q33" s="100"/>
      <c r="R33" s="100"/>
      <c r="S33" s="100"/>
      <c r="T33" s="100"/>
      <c r="U33" s="100"/>
    </row>
    <row r="34" spans="2:21" ht="18.75" x14ac:dyDescent="0.25">
      <c r="B34" s="67"/>
      <c r="C34" s="99"/>
      <c r="D34" s="100"/>
      <c r="E34" s="100"/>
      <c r="F34" s="100"/>
      <c r="G34" s="100"/>
      <c r="H34" s="100"/>
      <c r="I34" s="100"/>
      <c r="J34" s="100"/>
      <c r="K34" s="100"/>
      <c r="L34" s="100"/>
      <c r="M34" s="100"/>
      <c r="N34" s="100"/>
      <c r="O34" s="100"/>
      <c r="P34" s="100"/>
      <c r="Q34" s="100"/>
      <c r="R34" s="100"/>
      <c r="S34" s="100"/>
      <c r="T34" s="100"/>
      <c r="U34" s="100"/>
    </row>
    <row r="35" spans="2:21" ht="18.75" x14ac:dyDescent="0.25">
      <c r="B35" s="67"/>
      <c r="C35" s="99"/>
      <c r="D35" s="100"/>
      <c r="E35" s="100"/>
      <c r="F35" s="100"/>
      <c r="G35" s="100"/>
      <c r="H35" s="100"/>
      <c r="I35" s="100"/>
      <c r="J35" s="100"/>
      <c r="K35" s="100"/>
      <c r="L35" s="100"/>
      <c r="M35" s="100"/>
      <c r="N35" s="100"/>
      <c r="O35" s="100"/>
      <c r="P35" s="100"/>
      <c r="Q35" s="100"/>
      <c r="R35" s="100"/>
      <c r="S35" s="100"/>
      <c r="T35" s="100"/>
      <c r="U35" s="100"/>
    </row>
    <row r="36" spans="2:21" ht="18.75" x14ac:dyDescent="0.25">
      <c r="B36" s="67"/>
      <c r="C36" s="99"/>
      <c r="D36" s="100"/>
      <c r="E36" s="100"/>
      <c r="F36" s="100"/>
      <c r="G36" s="100"/>
      <c r="H36" s="100"/>
      <c r="I36" s="100"/>
      <c r="J36" s="100"/>
      <c r="K36" s="100"/>
      <c r="L36" s="100"/>
      <c r="M36" s="100"/>
      <c r="N36" s="100"/>
      <c r="O36" s="100"/>
      <c r="P36" s="100"/>
      <c r="Q36" s="100"/>
      <c r="R36" s="100"/>
      <c r="S36" s="100"/>
      <c r="T36" s="100"/>
      <c r="U36" s="100"/>
    </row>
    <row r="37" spans="2:21" ht="18.75" x14ac:dyDescent="0.25">
      <c r="B37" s="67"/>
      <c r="C37" s="99"/>
      <c r="D37" s="100"/>
      <c r="E37" s="100"/>
      <c r="F37" s="100"/>
      <c r="G37" s="100"/>
      <c r="H37" s="100"/>
      <c r="I37" s="100"/>
      <c r="J37" s="100"/>
      <c r="K37" s="100"/>
      <c r="L37" s="100"/>
      <c r="M37" s="100"/>
      <c r="N37" s="100"/>
      <c r="O37" s="100"/>
      <c r="P37" s="100"/>
      <c r="Q37" s="100"/>
      <c r="R37" s="100"/>
      <c r="S37" s="100"/>
      <c r="T37" s="100"/>
      <c r="U37" s="100"/>
    </row>
    <row r="38" spans="2:21" ht="18.75" x14ac:dyDescent="0.25">
      <c r="B38" s="67"/>
      <c r="C38" s="99"/>
      <c r="D38" s="100"/>
      <c r="E38" s="100"/>
      <c r="F38" s="100"/>
      <c r="G38" s="100"/>
      <c r="H38" s="100"/>
      <c r="I38" s="100"/>
      <c r="J38" s="100"/>
      <c r="K38" s="100"/>
      <c r="L38" s="100"/>
      <c r="M38" s="100"/>
      <c r="N38" s="100"/>
      <c r="O38" s="100"/>
      <c r="P38" s="100"/>
      <c r="Q38" s="100"/>
      <c r="R38" s="100"/>
      <c r="S38" s="100"/>
      <c r="T38" s="100"/>
      <c r="U38" s="100"/>
    </row>
    <row r="39" spans="2:21" ht="18.75" x14ac:dyDescent="0.25">
      <c r="B39" s="67"/>
      <c r="C39" s="99"/>
      <c r="D39" s="100"/>
      <c r="E39" s="100"/>
      <c r="F39" s="100"/>
      <c r="G39" s="100"/>
      <c r="H39" s="100"/>
      <c r="I39" s="100"/>
      <c r="J39" s="100"/>
      <c r="K39" s="100"/>
      <c r="L39" s="100"/>
      <c r="M39" s="100"/>
      <c r="N39" s="100"/>
      <c r="O39" s="100"/>
      <c r="P39" s="100"/>
      <c r="Q39" s="100"/>
      <c r="R39" s="100"/>
      <c r="S39" s="100"/>
      <c r="T39" s="100"/>
      <c r="U39" s="100"/>
    </row>
    <row r="40" spans="2:21" ht="18.75" x14ac:dyDescent="0.25">
      <c r="B40" s="67"/>
      <c r="C40" s="99"/>
      <c r="D40" s="100"/>
      <c r="E40" s="100"/>
      <c r="F40" s="100"/>
      <c r="G40" s="100"/>
      <c r="H40" s="100"/>
      <c r="I40" s="100"/>
      <c r="J40" s="100"/>
      <c r="K40" s="100"/>
      <c r="L40" s="100"/>
      <c r="M40" s="100"/>
      <c r="N40" s="100"/>
      <c r="O40" s="100"/>
      <c r="P40" s="100"/>
      <c r="Q40" s="100"/>
      <c r="R40" s="100"/>
      <c r="S40" s="100"/>
      <c r="T40" s="100"/>
      <c r="U40" s="100"/>
    </row>
    <row r="41" spans="2:21" ht="18.75" x14ac:dyDescent="0.25">
      <c r="B41" s="67"/>
      <c r="C41" s="99"/>
      <c r="D41" s="100"/>
      <c r="E41" s="100"/>
      <c r="F41" s="100"/>
      <c r="G41" s="100"/>
      <c r="H41" s="100"/>
      <c r="I41" s="100"/>
      <c r="J41" s="100"/>
      <c r="K41" s="100"/>
      <c r="L41" s="100"/>
      <c r="M41" s="100"/>
      <c r="N41" s="100"/>
      <c r="O41" s="100"/>
      <c r="P41" s="100"/>
      <c r="Q41" s="100"/>
      <c r="R41" s="100"/>
      <c r="S41" s="100"/>
      <c r="T41" s="100"/>
      <c r="U41" s="100"/>
    </row>
    <row r="42" spans="2:21" ht="18.75" x14ac:dyDescent="0.25">
      <c r="B42" s="67"/>
      <c r="C42" s="99"/>
      <c r="D42" s="100"/>
      <c r="E42" s="100"/>
      <c r="F42" s="100"/>
      <c r="G42" s="100"/>
      <c r="H42" s="100"/>
      <c r="I42" s="100"/>
      <c r="J42" s="100"/>
      <c r="K42" s="100"/>
      <c r="L42" s="100"/>
      <c r="M42" s="100"/>
      <c r="N42" s="100"/>
      <c r="O42" s="100"/>
      <c r="P42" s="100"/>
      <c r="Q42" s="100"/>
      <c r="R42" s="100"/>
      <c r="S42" s="100"/>
      <c r="T42" s="100"/>
      <c r="U42" s="100"/>
    </row>
    <row r="43" spans="2:21" ht="18.75" x14ac:dyDescent="0.25">
      <c r="B43" s="67"/>
      <c r="C43" s="99"/>
      <c r="D43" s="100"/>
      <c r="E43" s="100"/>
      <c r="F43" s="100"/>
      <c r="G43" s="100"/>
      <c r="H43" s="100"/>
      <c r="I43" s="100"/>
      <c r="J43" s="100"/>
      <c r="K43" s="100"/>
      <c r="L43" s="100"/>
      <c r="M43" s="100"/>
      <c r="N43" s="100"/>
      <c r="O43" s="100"/>
      <c r="P43" s="100"/>
      <c r="Q43" s="100"/>
      <c r="R43" s="100"/>
      <c r="S43" s="100"/>
      <c r="T43" s="100"/>
      <c r="U43" s="100"/>
    </row>
    <row r="44" spans="2:21" ht="18.75" x14ac:dyDescent="0.25">
      <c r="B44" s="67"/>
      <c r="C44" s="99"/>
      <c r="D44" s="100"/>
      <c r="E44" s="100"/>
      <c r="F44" s="100"/>
      <c r="G44" s="100"/>
      <c r="H44" s="100"/>
      <c r="I44" s="100"/>
      <c r="J44" s="100"/>
      <c r="K44" s="100"/>
      <c r="L44" s="100"/>
      <c r="M44" s="100"/>
      <c r="N44" s="100"/>
      <c r="O44" s="100"/>
      <c r="P44" s="100"/>
      <c r="Q44" s="100"/>
      <c r="R44" s="100"/>
      <c r="S44" s="100"/>
      <c r="T44" s="100"/>
      <c r="U44" s="100"/>
    </row>
    <row r="45" spans="2:21" ht="18.75" x14ac:dyDescent="0.25">
      <c r="B45" s="67"/>
      <c r="C45" s="99"/>
      <c r="D45" s="100"/>
      <c r="E45" s="100"/>
      <c r="F45" s="100"/>
      <c r="G45" s="100"/>
      <c r="H45" s="100"/>
      <c r="I45" s="100"/>
      <c r="J45" s="100"/>
      <c r="K45" s="100"/>
      <c r="L45" s="100"/>
      <c r="M45" s="100"/>
      <c r="N45" s="100"/>
      <c r="O45" s="100"/>
      <c r="P45" s="100"/>
      <c r="Q45" s="100"/>
      <c r="R45" s="100"/>
      <c r="S45" s="100"/>
      <c r="T45" s="100"/>
      <c r="U45" s="100"/>
    </row>
    <row r="46" spans="2:21" ht="18.75" x14ac:dyDescent="0.25">
      <c r="B46" s="67"/>
      <c r="C46" s="99"/>
      <c r="D46" s="100"/>
      <c r="E46" s="100"/>
      <c r="F46" s="100"/>
      <c r="G46" s="100"/>
      <c r="H46" s="100"/>
      <c r="I46" s="100"/>
      <c r="J46" s="100"/>
      <c r="K46" s="100"/>
      <c r="L46" s="100"/>
      <c r="M46" s="100"/>
      <c r="N46" s="100"/>
      <c r="O46" s="100"/>
      <c r="P46" s="100"/>
      <c r="Q46" s="100"/>
      <c r="R46" s="100"/>
      <c r="S46" s="100"/>
      <c r="T46" s="100"/>
      <c r="U46" s="100"/>
    </row>
    <row r="47" spans="2:21" ht="18.75" x14ac:dyDescent="0.25">
      <c r="B47" s="67"/>
      <c r="C47" s="99"/>
      <c r="D47" s="100"/>
      <c r="E47" s="100"/>
      <c r="F47" s="100"/>
      <c r="G47" s="100"/>
      <c r="H47" s="100"/>
      <c r="I47" s="100"/>
      <c r="J47" s="100"/>
      <c r="K47" s="100"/>
      <c r="L47" s="100"/>
      <c r="M47" s="100"/>
      <c r="N47" s="100"/>
      <c r="O47" s="100"/>
      <c r="P47" s="100"/>
      <c r="Q47" s="100"/>
      <c r="R47" s="100"/>
      <c r="S47" s="100"/>
      <c r="T47" s="100"/>
      <c r="U47" s="100"/>
    </row>
    <row r="48" spans="2:21" ht="18.75" x14ac:dyDescent="0.25">
      <c r="B48" s="67"/>
      <c r="C48" s="99"/>
      <c r="D48" s="100"/>
      <c r="E48" s="100"/>
      <c r="F48" s="100"/>
      <c r="G48" s="100"/>
      <c r="H48" s="100"/>
      <c r="I48" s="100"/>
      <c r="J48" s="100"/>
      <c r="K48" s="100"/>
      <c r="L48" s="100"/>
      <c r="M48" s="100"/>
      <c r="N48" s="100"/>
      <c r="O48" s="100"/>
      <c r="P48" s="100"/>
      <c r="Q48" s="100"/>
      <c r="R48" s="100"/>
      <c r="S48" s="100"/>
      <c r="T48" s="100"/>
      <c r="U48" s="100"/>
    </row>
    <row r="49" spans="2:21" ht="18.75" x14ac:dyDescent="0.25">
      <c r="B49" s="67"/>
      <c r="C49" s="99"/>
      <c r="D49" s="100"/>
      <c r="E49" s="100"/>
      <c r="F49" s="100"/>
      <c r="G49" s="100"/>
      <c r="H49" s="100"/>
      <c r="I49" s="100"/>
      <c r="J49" s="100"/>
      <c r="K49" s="100"/>
      <c r="L49" s="100"/>
      <c r="M49" s="100"/>
      <c r="N49" s="100"/>
      <c r="O49" s="100"/>
      <c r="P49" s="100"/>
      <c r="Q49" s="100"/>
      <c r="R49" s="100"/>
      <c r="S49" s="100"/>
      <c r="T49" s="100"/>
      <c r="U49" s="100"/>
    </row>
    <row r="50" spans="2:21" ht="18.75" x14ac:dyDescent="0.25">
      <c r="B50" s="67"/>
      <c r="C50" s="99"/>
      <c r="D50" s="100"/>
      <c r="E50" s="100"/>
      <c r="F50" s="100"/>
      <c r="G50" s="100"/>
      <c r="H50" s="100"/>
      <c r="I50" s="100"/>
      <c r="J50" s="100"/>
      <c r="K50" s="100"/>
      <c r="L50" s="100"/>
      <c r="M50" s="100"/>
      <c r="N50" s="100"/>
      <c r="O50" s="100"/>
      <c r="P50" s="100"/>
      <c r="Q50" s="100"/>
      <c r="R50" s="100"/>
      <c r="S50" s="100"/>
      <c r="T50" s="100"/>
      <c r="U50" s="100"/>
    </row>
    <row r="51" spans="2:21" ht="18.75" x14ac:dyDescent="0.25">
      <c r="B51" s="67"/>
      <c r="C51" s="99"/>
      <c r="D51" s="100"/>
      <c r="E51" s="100"/>
      <c r="F51" s="100"/>
      <c r="G51" s="100"/>
      <c r="H51" s="100"/>
      <c r="I51" s="100"/>
      <c r="J51" s="100"/>
      <c r="K51" s="100"/>
      <c r="L51" s="100"/>
      <c r="M51" s="100"/>
      <c r="N51" s="100"/>
      <c r="O51" s="100"/>
      <c r="P51" s="100"/>
      <c r="Q51" s="100"/>
      <c r="R51" s="100"/>
      <c r="S51" s="100"/>
      <c r="T51" s="100"/>
      <c r="U51" s="100"/>
    </row>
    <row r="52" spans="2:21" ht="18.75" x14ac:dyDescent="0.25">
      <c r="B52" s="67"/>
      <c r="C52" s="99"/>
      <c r="D52" s="100"/>
      <c r="E52" s="100"/>
      <c r="F52" s="100"/>
      <c r="G52" s="100"/>
      <c r="H52" s="100"/>
      <c r="I52" s="100"/>
      <c r="J52" s="100"/>
      <c r="K52" s="100"/>
      <c r="L52" s="100"/>
      <c r="M52" s="100"/>
      <c r="N52" s="100"/>
      <c r="O52" s="100"/>
      <c r="P52" s="100"/>
      <c r="Q52" s="100"/>
      <c r="R52" s="100"/>
      <c r="S52" s="100"/>
      <c r="T52" s="100"/>
      <c r="U52" s="100"/>
    </row>
    <row r="53" spans="2:21" ht="18.75" x14ac:dyDescent="0.25">
      <c r="B53" s="67"/>
      <c r="C53" s="99"/>
      <c r="D53" s="100"/>
      <c r="E53" s="100"/>
      <c r="F53" s="100"/>
      <c r="G53" s="100"/>
      <c r="H53" s="100"/>
      <c r="I53" s="100"/>
      <c r="J53" s="100"/>
      <c r="K53" s="100"/>
      <c r="L53" s="100"/>
      <c r="M53" s="100"/>
      <c r="N53" s="100"/>
      <c r="O53" s="100"/>
      <c r="P53" s="100"/>
      <c r="Q53" s="100"/>
      <c r="R53" s="100"/>
      <c r="S53" s="100"/>
      <c r="T53" s="100"/>
      <c r="U53" s="100"/>
    </row>
    <row r="54" spans="2:21" ht="18.75" x14ac:dyDescent="0.25">
      <c r="B54" s="67"/>
      <c r="C54" s="99"/>
      <c r="D54" s="100"/>
      <c r="E54" s="100"/>
      <c r="F54" s="100"/>
      <c r="G54" s="100"/>
      <c r="H54" s="100"/>
      <c r="I54" s="100"/>
      <c r="J54" s="100"/>
      <c r="K54" s="100"/>
      <c r="L54" s="100"/>
      <c r="M54" s="100"/>
      <c r="N54" s="100"/>
      <c r="O54" s="100"/>
      <c r="P54" s="100"/>
      <c r="Q54" s="100"/>
      <c r="R54" s="100"/>
      <c r="S54" s="100"/>
      <c r="T54" s="100"/>
      <c r="U54" s="100"/>
    </row>
    <row r="55" spans="2:21" ht="18.75" x14ac:dyDescent="0.25">
      <c r="B55" s="67"/>
      <c r="C55" s="99"/>
      <c r="D55" s="100"/>
      <c r="E55" s="100"/>
      <c r="F55" s="100"/>
      <c r="G55" s="100"/>
      <c r="H55" s="100"/>
      <c r="I55" s="100"/>
      <c r="J55" s="100"/>
      <c r="K55" s="100"/>
      <c r="L55" s="100"/>
      <c r="M55" s="100"/>
      <c r="N55" s="100"/>
      <c r="O55" s="100"/>
      <c r="P55" s="100"/>
      <c r="Q55" s="100"/>
      <c r="R55" s="100"/>
      <c r="S55" s="100"/>
      <c r="T55" s="100"/>
      <c r="U55" s="100"/>
    </row>
    <row r="56" spans="2:21" ht="18.75" x14ac:dyDescent="0.25">
      <c r="B56" s="67"/>
      <c r="C56" s="99"/>
      <c r="D56" s="100"/>
      <c r="E56" s="100"/>
      <c r="F56" s="100"/>
      <c r="G56" s="100"/>
      <c r="H56" s="100"/>
      <c r="I56" s="100"/>
      <c r="J56" s="100"/>
      <c r="K56" s="100"/>
      <c r="L56" s="100"/>
      <c r="M56" s="100"/>
      <c r="N56" s="100"/>
      <c r="O56" s="100"/>
      <c r="P56" s="100"/>
      <c r="Q56" s="100"/>
      <c r="R56" s="100"/>
      <c r="S56" s="100"/>
      <c r="T56" s="100"/>
      <c r="U56" s="100"/>
    </row>
    <row r="57" spans="2:21" ht="18.75" x14ac:dyDescent="0.25">
      <c r="B57" s="67"/>
      <c r="C57" s="99"/>
      <c r="D57" s="100"/>
      <c r="E57" s="100"/>
      <c r="F57" s="100"/>
      <c r="G57" s="100"/>
      <c r="H57" s="100"/>
      <c r="I57" s="100"/>
      <c r="J57" s="100"/>
      <c r="K57" s="100"/>
      <c r="L57" s="100"/>
      <c r="M57" s="100"/>
      <c r="N57" s="100"/>
      <c r="O57" s="100"/>
      <c r="P57" s="100"/>
      <c r="Q57" s="100"/>
      <c r="R57" s="100"/>
      <c r="S57" s="100"/>
      <c r="T57" s="100"/>
      <c r="U57" s="100"/>
    </row>
    <row r="58" spans="2:21" ht="18.75" x14ac:dyDescent="0.25">
      <c r="B58" s="67"/>
      <c r="C58" s="99"/>
      <c r="D58" s="100"/>
      <c r="E58" s="100"/>
      <c r="F58" s="100"/>
      <c r="G58" s="100"/>
      <c r="H58" s="100"/>
      <c r="I58" s="100"/>
      <c r="J58" s="100"/>
      <c r="K58" s="100"/>
      <c r="L58" s="100"/>
      <c r="M58" s="100"/>
      <c r="N58" s="100"/>
      <c r="O58" s="100"/>
      <c r="P58" s="100"/>
      <c r="Q58" s="100"/>
      <c r="R58" s="100"/>
      <c r="S58" s="100"/>
      <c r="T58" s="100"/>
      <c r="U58" s="100"/>
    </row>
    <row r="59" spans="2:21" ht="18.75" x14ac:dyDescent="0.25">
      <c r="B59" s="67"/>
      <c r="C59" s="99"/>
      <c r="D59" s="100"/>
      <c r="E59" s="100"/>
      <c r="F59" s="100"/>
      <c r="G59" s="100"/>
      <c r="H59" s="100"/>
      <c r="I59" s="100"/>
      <c r="J59" s="100"/>
      <c r="K59" s="100"/>
      <c r="L59" s="100"/>
      <c r="M59" s="100"/>
      <c r="N59" s="100"/>
      <c r="O59" s="100"/>
      <c r="P59" s="100"/>
      <c r="Q59" s="100"/>
      <c r="R59" s="100"/>
      <c r="S59" s="100"/>
      <c r="T59" s="100"/>
      <c r="U59" s="100"/>
    </row>
    <row r="60" spans="2:21" ht="18.75" x14ac:dyDescent="0.25">
      <c r="B60" s="67"/>
      <c r="C60" s="99"/>
      <c r="D60" s="100"/>
      <c r="E60" s="100"/>
      <c r="F60" s="100"/>
      <c r="G60" s="100"/>
      <c r="H60" s="100"/>
      <c r="I60" s="100"/>
      <c r="J60" s="100"/>
      <c r="K60" s="100"/>
      <c r="L60" s="100"/>
      <c r="M60" s="100"/>
      <c r="N60" s="100"/>
      <c r="O60" s="100"/>
      <c r="P60" s="100"/>
      <c r="Q60" s="100"/>
      <c r="R60" s="100"/>
      <c r="S60" s="100"/>
      <c r="T60" s="100"/>
      <c r="U60" s="100"/>
    </row>
    <row r="61" spans="2:21" ht="18.75" x14ac:dyDescent="0.25">
      <c r="B61" s="67"/>
      <c r="C61" s="99"/>
      <c r="D61" s="100"/>
      <c r="E61" s="100"/>
      <c r="F61" s="100"/>
      <c r="G61" s="100"/>
      <c r="H61" s="100"/>
      <c r="I61" s="100"/>
      <c r="J61" s="100"/>
      <c r="K61" s="100"/>
      <c r="L61" s="100"/>
      <c r="M61" s="100"/>
      <c r="N61" s="100"/>
      <c r="O61" s="100"/>
      <c r="P61" s="100"/>
      <c r="Q61" s="100"/>
      <c r="R61" s="100"/>
      <c r="S61" s="100"/>
      <c r="T61" s="100"/>
      <c r="U61" s="100"/>
    </row>
    <row r="62" spans="2:21" ht="18.75" x14ac:dyDescent="0.25">
      <c r="B62" s="67"/>
      <c r="C62" s="99"/>
      <c r="D62" s="100"/>
      <c r="E62" s="100"/>
      <c r="F62" s="100"/>
      <c r="G62" s="100"/>
      <c r="H62" s="100"/>
      <c r="I62" s="100"/>
      <c r="J62" s="100"/>
      <c r="K62" s="100"/>
      <c r="L62" s="100"/>
      <c r="M62" s="100"/>
      <c r="N62" s="100"/>
      <c r="O62" s="100"/>
      <c r="P62" s="100"/>
      <c r="Q62" s="100"/>
      <c r="R62" s="100"/>
      <c r="S62" s="100"/>
      <c r="T62" s="100"/>
      <c r="U62" s="100"/>
    </row>
    <row r="63" spans="2:21" ht="18.75" x14ac:dyDescent="0.25">
      <c r="B63" s="67"/>
      <c r="C63" s="99"/>
      <c r="D63" s="100"/>
      <c r="E63" s="100"/>
      <c r="F63" s="100"/>
      <c r="G63" s="100"/>
      <c r="H63" s="100"/>
      <c r="I63" s="100"/>
      <c r="J63" s="100"/>
      <c r="K63" s="100"/>
      <c r="L63" s="100"/>
      <c r="M63" s="100"/>
      <c r="N63" s="100"/>
      <c r="O63" s="100"/>
      <c r="P63" s="100"/>
      <c r="Q63" s="100"/>
      <c r="R63" s="100"/>
      <c r="S63" s="100"/>
      <c r="T63" s="100"/>
      <c r="U63" s="100"/>
    </row>
    <row r="64" spans="2:21" ht="18.75" x14ac:dyDescent="0.25">
      <c r="B64" s="67"/>
      <c r="C64" s="99"/>
      <c r="D64" s="100"/>
      <c r="E64" s="100"/>
      <c r="F64" s="100"/>
      <c r="G64" s="100"/>
      <c r="H64" s="100"/>
      <c r="I64" s="100"/>
      <c r="J64" s="100"/>
      <c r="K64" s="100"/>
      <c r="L64" s="100"/>
      <c r="M64" s="100"/>
      <c r="N64" s="100"/>
      <c r="O64" s="100"/>
      <c r="P64" s="100"/>
      <c r="Q64" s="100"/>
      <c r="R64" s="100"/>
      <c r="S64" s="100"/>
      <c r="T64" s="100"/>
      <c r="U64" s="100"/>
    </row>
    <row r="65" spans="2:21" ht="18.75" x14ac:dyDescent="0.25">
      <c r="B65" s="67"/>
      <c r="C65" s="99"/>
      <c r="D65" s="100"/>
      <c r="E65" s="100"/>
      <c r="F65" s="100"/>
      <c r="G65" s="100"/>
      <c r="H65" s="100"/>
      <c r="I65" s="100"/>
      <c r="J65" s="100"/>
      <c r="K65" s="100"/>
      <c r="L65" s="100"/>
      <c r="M65" s="100"/>
      <c r="N65" s="100"/>
      <c r="O65" s="100"/>
      <c r="P65" s="100"/>
      <c r="Q65" s="100"/>
      <c r="R65" s="100"/>
      <c r="S65" s="100"/>
      <c r="T65" s="100"/>
      <c r="U65" s="100"/>
    </row>
    <row r="66" spans="2:21" ht="18.75" x14ac:dyDescent="0.25">
      <c r="B66" s="67"/>
      <c r="C66" s="99"/>
      <c r="D66" s="100"/>
      <c r="E66" s="100"/>
      <c r="F66" s="100"/>
      <c r="G66" s="100"/>
      <c r="H66" s="100"/>
      <c r="I66" s="100"/>
      <c r="J66" s="100"/>
      <c r="K66" s="100"/>
      <c r="L66" s="100"/>
      <c r="M66" s="100"/>
      <c r="N66" s="100"/>
      <c r="O66" s="100"/>
      <c r="P66" s="100"/>
      <c r="Q66" s="100"/>
      <c r="R66" s="100"/>
      <c r="S66" s="100"/>
      <c r="T66" s="100"/>
      <c r="U66" s="100"/>
    </row>
  </sheetData>
  <mergeCells count="4">
    <mergeCell ref="B3:C3"/>
    <mergeCell ref="B4:C4"/>
    <mergeCell ref="B8:C8"/>
    <mergeCell ref="X3:Y3"/>
  </mergeCells>
  <hyperlinks>
    <hyperlink ref="X3" location="Índice!A1" display="Volver al índice" xr:uid="{00000000-0004-0000-0700-000000000000}"/>
  </hyperlinks>
  <pageMargins left="0.7" right="0.7" top="0.75" bottom="0.75" header="0.3" footer="0.3"/>
  <pageSetup paperSize="9" scale="36"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tabColor rgb="FF5C4E44"/>
    <pageSetUpPr fitToPage="1"/>
  </sheetPr>
  <dimension ref="A1:AK75"/>
  <sheetViews>
    <sheetView showGridLines="0" zoomScale="60" zoomScaleNormal="60" workbookViewId="0"/>
  </sheetViews>
  <sheetFormatPr defaultColWidth="11.42578125" defaultRowHeight="14.25" x14ac:dyDescent="0.2"/>
  <cols>
    <col min="1" max="1" width="2.28515625" style="13" customWidth="1"/>
    <col min="2" max="2" width="5.7109375" style="13" customWidth="1"/>
    <col min="3" max="3" width="76.42578125" style="48" customWidth="1"/>
    <col min="4" max="21" width="15.42578125" style="19" customWidth="1"/>
    <col min="22" max="22" width="2.28515625" style="13" customWidth="1"/>
    <col min="23" max="16384" width="11.42578125" style="19"/>
  </cols>
  <sheetData>
    <row r="1" spans="1:37" s="6" customFormat="1" ht="39.75" customHeight="1" x14ac:dyDescent="0.25">
      <c r="D1" s="7"/>
      <c r="E1" s="7"/>
      <c r="F1" s="7"/>
      <c r="G1" s="7"/>
      <c r="H1" s="7"/>
      <c r="I1" s="7"/>
      <c r="J1" s="7"/>
      <c r="K1" s="7"/>
      <c r="L1" s="7"/>
      <c r="AB1" s="44"/>
      <c r="AC1" s="45"/>
    </row>
    <row r="2" spans="1:37" s="6" customFormat="1" ht="39.75" customHeight="1" x14ac:dyDescent="0.25">
      <c r="D2" s="7"/>
      <c r="E2" s="7"/>
      <c r="F2" s="7"/>
      <c r="G2" s="7"/>
      <c r="H2" s="7"/>
      <c r="I2" s="7"/>
      <c r="J2" s="7"/>
      <c r="K2" s="7"/>
      <c r="L2" s="7"/>
      <c r="Q2" s="10"/>
      <c r="R2" s="10"/>
      <c r="S2" s="10"/>
      <c r="T2" s="10"/>
      <c r="U2" s="10"/>
      <c r="AB2" s="44"/>
      <c r="AC2" s="46"/>
    </row>
    <row r="3" spans="1:37" s="13" customFormat="1" ht="65.25" customHeight="1" x14ac:dyDescent="0.25">
      <c r="A3" s="63"/>
      <c r="B3" s="177" t="s">
        <v>239</v>
      </c>
      <c r="C3" s="177"/>
      <c r="D3" s="64">
        <v>2005</v>
      </c>
      <c r="E3" s="12">
        <v>2006</v>
      </c>
      <c r="F3" s="12">
        <v>2007</v>
      </c>
      <c r="G3" s="12">
        <v>2008</v>
      </c>
      <c r="H3" s="12">
        <v>2009</v>
      </c>
      <c r="I3" s="12">
        <v>2010</v>
      </c>
      <c r="J3" s="12">
        <v>2011</v>
      </c>
      <c r="K3" s="12">
        <v>2012</v>
      </c>
      <c r="L3" s="12">
        <v>2013</v>
      </c>
      <c r="M3" s="12">
        <v>2014</v>
      </c>
      <c r="N3" s="12">
        <v>2015</v>
      </c>
      <c r="O3" s="12">
        <v>2016</v>
      </c>
      <c r="P3" s="12">
        <v>2017</v>
      </c>
      <c r="Q3" s="12">
        <v>2018</v>
      </c>
      <c r="R3" s="12">
        <v>2019</v>
      </c>
      <c r="S3" s="12">
        <v>2020</v>
      </c>
      <c r="T3" s="12">
        <v>2021</v>
      </c>
      <c r="U3" s="12">
        <v>2022</v>
      </c>
      <c r="V3" s="63"/>
      <c r="X3" s="174" t="s">
        <v>168</v>
      </c>
      <c r="Y3" s="174"/>
    </row>
    <row r="4" spans="1:37" s="17" customFormat="1" ht="36" customHeight="1" x14ac:dyDescent="0.25">
      <c r="A4" s="58"/>
      <c r="B4" s="176" t="s">
        <v>70</v>
      </c>
      <c r="C4" s="176"/>
      <c r="D4" s="76">
        <v>5165.9160000000002</v>
      </c>
      <c r="E4" s="76">
        <v>5168.5590000000002</v>
      </c>
      <c r="F4" s="77">
        <v>5243.1469999999999</v>
      </c>
      <c r="G4" s="77">
        <v>5270.79</v>
      </c>
      <c r="H4" s="77">
        <v>5064.5680000000002</v>
      </c>
      <c r="I4" s="77">
        <v>5257.0240000000013</v>
      </c>
      <c r="J4" s="77">
        <v>5285.6319999999996</v>
      </c>
      <c r="K4" s="77">
        <v>5229.9859999999999</v>
      </c>
      <c r="L4" s="77">
        <v>5261.3919999999998</v>
      </c>
      <c r="M4" s="77">
        <v>5300.6289999999999</v>
      </c>
      <c r="N4" s="77">
        <v>5285.8149999999987</v>
      </c>
      <c r="O4" s="77">
        <v>5308.6559999999999</v>
      </c>
      <c r="P4" s="77">
        <v>5271.8110800000004</v>
      </c>
      <c r="Q4" s="77">
        <v>5471.3633200000004</v>
      </c>
      <c r="R4" s="77">
        <v>5388.6115000000009</v>
      </c>
      <c r="S4" s="77">
        <v>5226.4884999999995</v>
      </c>
      <c r="T4" s="77">
        <v>5340.2985600000002</v>
      </c>
      <c r="U4" s="77">
        <v>5500.9078599999993</v>
      </c>
      <c r="V4" s="58"/>
      <c r="AC4" s="18"/>
      <c r="AD4" s="18"/>
      <c r="AE4" s="18"/>
      <c r="AF4" s="18"/>
      <c r="AG4" s="18"/>
      <c r="AK4" s="13"/>
    </row>
    <row r="5" spans="1:37" s="47" customFormat="1" ht="22.5" customHeight="1" x14ac:dyDescent="0.25">
      <c r="A5" s="105"/>
      <c r="B5" s="111"/>
      <c r="C5" s="78" t="s">
        <v>22</v>
      </c>
      <c r="D5" s="79">
        <v>620.78</v>
      </c>
      <c r="E5" s="79">
        <v>609.92600000000004</v>
      </c>
      <c r="F5" s="79">
        <v>628.03499999999997</v>
      </c>
      <c r="G5" s="79">
        <v>633.21400000000006</v>
      </c>
      <c r="H5" s="79">
        <v>608.6</v>
      </c>
      <c r="I5" s="79">
        <v>603.05600000000004</v>
      </c>
      <c r="J5" s="79">
        <v>633.41999999999996</v>
      </c>
      <c r="K5" s="79">
        <v>632.09799999999996</v>
      </c>
      <c r="L5" s="79">
        <v>657.69500000000005</v>
      </c>
      <c r="M5" s="79">
        <v>658.76199999999994</v>
      </c>
      <c r="N5" s="79">
        <v>657.94399999999996</v>
      </c>
      <c r="O5" s="79">
        <v>666.05399999999997</v>
      </c>
      <c r="P5" s="79">
        <v>663.32</v>
      </c>
      <c r="Q5" s="80">
        <v>658.33199999999999</v>
      </c>
      <c r="R5" s="80">
        <v>652.67499999999995</v>
      </c>
      <c r="S5" s="80">
        <v>651.89599999999996</v>
      </c>
      <c r="T5" s="80">
        <v>643.77419999999995</v>
      </c>
      <c r="U5" s="80">
        <v>656.69437000000005</v>
      </c>
      <c r="V5" s="105"/>
    </row>
    <row r="6" spans="1:37" s="47" customFormat="1" ht="22.5" customHeight="1" x14ac:dyDescent="0.25">
      <c r="A6" s="105"/>
      <c r="B6" s="111"/>
      <c r="C6" s="78" t="s">
        <v>79</v>
      </c>
      <c r="D6" s="79">
        <v>4294.3680000000004</v>
      </c>
      <c r="E6" s="79">
        <v>4300.8310000000001</v>
      </c>
      <c r="F6" s="79">
        <v>4349.8410000000003</v>
      </c>
      <c r="G6" s="79">
        <v>4368.2610000000004</v>
      </c>
      <c r="H6" s="79">
        <v>4188.2150000000001</v>
      </c>
      <c r="I6" s="79">
        <v>4378.43</v>
      </c>
      <c r="J6" s="79">
        <v>4349.4629999999997</v>
      </c>
      <c r="K6" s="79">
        <v>4290.66</v>
      </c>
      <c r="L6" s="79">
        <v>4306.3710000000001</v>
      </c>
      <c r="M6" s="79">
        <v>4340.3710000000001</v>
      </c>
      <c r="N6" s="79">
        <v>4317.1589999999997</v>
      </c>
      <c r="O6" s="79">
        <v>4322.0379999999996</v>
      </c>
      <c r="P6" s="79">
        <v>4286.4287400000003</v>
      </c>
      <c r="Q6" s="80">
        <v>4455.4387100000004</v>
      </c>
      <c r="R6" s="80">
        <v>4391.7605000000003</v>
      </c>
      <c r="S6" s="80">
        <v>4260.0434999999998</v>
      </c>
      <c r="T6" s="80">
        <v>4370.7430000000004</v>
      </c>
      <c r="U6" s="80">
        <v>4509.8157699999992</v>
      </c>
      <c r="V6" s="105"/>
    </row>
    <row r="7" spans="1:37" s="47" customFormat="1" ht="26.25" customHeight="1" x14ac:dyDescent="0.25">
      <c r="A7" s="13"/>
      <c r="B7" s="67"/>
      <c r="C7" s="78" t="s">
        <v>21</v>
      </c>
      <c r="D7" s="79">
        <v>250.768</v>
      </c>
      <c r="E7" s="79">
        <v>257.80200000000002</v>
      </c>
      <c r="F7" s="79">
        <v>265.27100000000002</v>
      </c>
      <c r="G7" s="79">
        <v>269.315</v>
      </c>
      <c r="H7" s="79">
        <v>267.75299999999999</v>
      </c>
      <c r="I7" s="79">
        <v>275.53800000000001</v>
      </c>
      <c r="J7" s="79">
        <v>302.74900000000002</v>
      </c>
      <c r="K7" s="79">
        <v>307.22800000000001</v>
      </c>
      <c r="L7" s="79">
        <v>297.32600000000002</v>
      </c>
      <c r="M7" s="79">
        <v>301.49599999999998</v>
      </c>
      <c r="N7" s="79">
        <v>310.71199999999999</v>
      </c>
      <c r="O7" s="79">
        <v>320.56400000000002</v>
      </c>
      <c r="P7" s="79">
        <v>322.06234000000001</v>
      </c>
      <c r="Q7" s="80">
        <v>357.59260999999998</v>
      </c>
      <c r="R7" s="80">
        <v>344.17599999999999</v>
      </c>
      <c r="S7" s="80">
        <v>314.54899999999998</v>
      </c>
      <c r="T7" s="80">
        <v>325.78136000000001</v>
      </c>
      <c r="U7" s="80">
        <v>334.39771999999999</v>
      </c>
      <c r="V7" s="23"/>
    </row>
    <row r="8" spans="1:37" s="17" customFormat="1" ht="36" customHeight="1" x14ac:dyDescent="0.25">
      <c r="A8" s="16"/>
      <c r="B8" s="175" t="s">
        <v>237</v>
      </c>
      <c r="C8" s="175"/>
      <c r="D8" s="81">
        <v>906.94637000000012</v>
      </c>
      <c r="E8" s="81">
        <v>950.74221999999997</v>
      </c>
      <c r="F8" s="82">
        <v>996.85883000000013</v>
      </c>
      <c r="G8" s="82">
        <v>1035.05925</v>
      </c>
      <c r="H8" s="82">
        <v>1041.5875700000001</v>
      </c>
      <c r="I8" s="82">
        <v>1100.4717800000001</v>
      </c>
      <c r="J8" s="82">
        <v>1142.6745000000001</v>
      </c>
      <c r="K8" s="82">
        <v>1189.5535600000001</v>
      </c>
      <c r="L8" s="82">
        <v>1235.5834399999999</v>
      </c>
      <c r="M8" s="82">
        <v>1230.2420099999999</v>
      </c>
      <c r="N8" s="82">
        <v>1270.7723600000002</v>
      </c>
      <c r="O8" s="82">
        <v>1273.3605299999999</v>
      </c>
      <c r="P8" s="82">
        <v>1280.00449</v>
      </c>
      <c r="Q8" s="82">
        <v>1298.8140800000001</v>
      </c>
      <c r="R8" s="82">
        <v>1300.7903200000001</v>
      </c>
      <c r="S8" s="82">
        <v>1273.6930300000001</v>
      </c>
      <c r="T8" s="82">
        <v>1337.8764600000002</v>
      </c>
      <c r="U8" s="82">
        <v>1360.2766200000001</v>
      </c>
      <c r="V8" s="16"/>
      <c r="AC8" s="18"/>
      <c r="AD8" s="18"/>
      <c r="AE8" s="18"/>
      <c r="AF8" s="18"/>
      <c r="AG8" s="18"/>
      <c r="AK8" s="13"/>
    </row>
    <row r="9" spans="1:37" s="47" customFormat="1" ht="22.5" customHeight="1" x14ac:dyDescent="0.25">
      <c r="A9" s="105"/>
      <c r="B9" s="111"/>
      <c r="C9" s="78" t="s">
        <v>23</v>
      </c>
      <c r="D9" s="79">
        <v>105.76900000000001</v>
      </c>
      <c r="E9" s="79">
        <v>113.444</v>
      </c>
      <c r="F9" s="79">
        <v>113.545</v>
      </c>
      <c r="G9" s="79">
        <v>121.92700000000001</v>
      </c>
      <c r="H9" s="79">
        <v>122.348</v>
      </c>
      <c r="I9" s="79">
        <v>126.015</v>
      </c>
      <c r="J9" s="79">
        <v>129.506</v>
      </c>
      <c r="K9" s="79">
        <v>136.05799999999999</v>
      </c>
      <c r="L9" s="79">
        <v>139.46700000000001</v>
      </c>
      <c r="M9" s="79">
        <v>138.57599999999999</v>
      </c>
      <c r="N9" s="79">
        <v>145.447</v>
      </c>
      <c r="O9" s="79">
        <v>147.22</v>
      </c>
      <c r="P9" s="79">
        <v>145.64467000000002</v>
      </c>
      <c r="Q9" s="80">
        <v>146.80029999999999</v>
      </c>
      <c r="R9" s="80">
        <v>139.55504000000002</v>
      </c>
      <c r="S9" s="80">
        <v>143.69665000000001</v>
      </c>
      <c r="T9" s="80">
        <v>151.29444000000001</v>
      </c>
      <c r="U9" s="80">
        <v>149.53442999999999</v>
      </c>
      <c r="V9" s="105"/>
    </row>
    <row r="10" spans="1:37" s="47" customFormat="1" ht="22.5" customHeight="1" x14ac:dyDescent="0.25">
      <c r="A10" s="105"/>
      <c r="B10" s="111"/>
      <c r="C10" s="78" t="s">
        <v>24</v>
      </c>
      <c r="D10" s="79">
        <v>403.03300000000002</v>
      </c>
      <c r="E10" s="79">
        <v>419.33699999999999</v>
      </c>
      <c r="F10" s="79">
        <v>445.14699999999999</v>
      </c>
      <c r="G10" s="79">
        <v>463.06700000000001</v>
      </c>
      <c r="H10" s="79">
        <v>466.12099999999998</v>
      </c>
      <c r="I10" s="79">
        <v>515.71299999999997</v>
      </c>
      <c r="J10" s="79">
        <v>531.75699999999995</v>
      </c>
      <c r="K10" s="79">
        <v>552.40099999999995</v>
      </c>
      <c r="L10" s="79">
        <v>570.83799999999997</v>
      </c>
      <c r="M10" s="79">
        <v>590.47900000000004</v>
      </c>
      <c r="N10" s="79">
        <v>581.48800000000006</v>
      </c>
      <c r="O10" s="79">
        <v>578.89700000000005</v>
      </c>
      <c r="P10" s="79">
        <v>589.32725000000005</v>
      </c>
      <c r="Q10" s="80">
        <v>601.39648999999997</v>
      </c>
      <c r="R10" s="80">
        <v>626.32839000000001</v>
      </c>
      <c r="S10" s="80">
        <v>621.19750999999997</v>
      </c>
      <c r="T10" s="80">
        <v>656.07565</v>
      </c>
      <c r="U10" s="80">
        <v>668.29863</v>
      </c>
      <c r="V10" s="105"/>
    </row>
    <row r="11" spans="1:37" s="47" customFormat="1" ht="22.5" customHeight="1" x14ac:dyDescent="0.25">
      <c r="A11" s="105"/>
      <c r="B11" s="111"/>
      <c r="C11" s="78" t="s">
        <v>26</v>
      </c>
      <c r="D11" s="79">
        <v>52.484000000000002</v>
      </c>
      <c r="E11" s="79">
        <v>55.32</v>
      </c>
      <c r="F11" s="79">
        <v>58.509</v>
      </c>
      <c r="G11" s="79">
        <v>59.704000000000001</v>
      </c>
      <c r="H11" s="79">
        <v>60.722000000000001</v>
      </c>
      <c r="I11" s="79">
        <v>60.433999999999997</v>
      </c>
      <c r="J11" s="79">
        <v>65.712999999999994</v>
      </c>
      <c r="K11" s="79">
        <v>69.751000000000005</v>
      </c>
      <c r="L11" s="79">
        <v>73.064999999999998</v>
      </c>
      <c r="M11" s="79">
        <v>70.753</v>
      </c>
      <c r="N11" s="79">
        <v>75.414000000000001</v>
      </c>
      <c r="O11" s="79">
        <v>79.334999999999994</v>
      </c>
      <c r="P11" s="79">
        <v>79.443210000000008</v>
      </c>
      <c r="Q11" s="80">
        <v>82.339010000000002</v>
      </c>
      <c r="R11" s="80">
        <v>84.55825999999999</v>
      </c>
      <c r="S11" s="80">
        <v>83.993529999999993</v>
      </c>
      <c r="T11" s="80">
        <v>87.669910000000002</v>
      </c>
      <c r="U11" s="80">
        <v>90.333289999999991</v>
      </c>
      <c r="V11" s="105"/>
    </row>
    <row r="12" spans="1:37" s="47" customFormat="1" ht="22.5" customHeight="1" x14ac:dyDescent="0.25">
      <c r="A12" s="105"/>
      <c r="B12" s="111"/>
      <c r="C12" s="78" t="s">
        <v>25</v>
      </c>
      <c r="D12" s="79">
        <v>50.344000000000001</v>
      </c>
      <c r="E12" s="79">
        <v>53.771999999999998</v>
      </c>
      <c r="F12" s="79">
        <v>55.231999999999999</v>
      </c>
      <c r="G12" s="79">
        <v>55.945</v>
      </c>
      <c r="H12" s="79">
        <v>57.155999999999999</v>
      </c>
      <c r="I12" s="79">
        <v>60.628999999999998</v>
      </c>
      <c r="J12" s="79">
        <v>62.186999999999998</v>
      </c>
      <c r="K12" s="79">
        <v>63.539000000000001</v>
      </c>
      <c r="L12" s="79">
        <v>74.001000000000005</v>
      </c>
      <c r="M12" s="79">
        <v>71.072000000000003</v>
      </c>
      <c r="N12" s="79">
        <v>78.596000000000004</v>
      </c>
      <c r="O12" s="79">
        <v>76.8</v>
      </c>
      <c r="P12" s="79">
        <v>79.280020000000007</v>
      </c>
      <c r="Q12" s="80">
        <v>79.963279999999997</v>
      </c>
      <c r="R12" s="80">
        <v>80.415469999999999</v>
      </c>
      <c r="S12" s="80">
        <v>79.54956</v>
      </c>
      <c r="T12" s="80">
        <v>86.223269999999999</v>
      </c>
      <c r="U12" s="80">
        <v>89.692679999999996</v>
      </c>
      <c r="V12" s="105"/>
    </row>
    <row r="13" spans="1:37" s="47" customFormat="1" ht="22.5" customHeight="1" x14ac:dyDescent="0.25">
      <c r="A13" s="105"/>
      <c r="B13" s="111"/>
      <c r="C13" s="78" t="s">
        <v>28</v>
      </c>
      <c r="D13" s="79">
        <v>25.498999999999999</v>
      </c>
      <c r="E13" s="79">
        <v>27.358000000000001</v>
      </c>
      <c r="F13" s="79">
        <v>29.931000000000001</v>
      </c>
      <c r="G13" s="79">
        <v>32.43</v>
      </c>
      <c r="H13" s="79">
        <v>32.929000000000002</v>
      </c>
      <c r="I13" s="79">
        <v>35.89</v>
      </c>
      <c r="J13" s="79">
        <v>39.222999999999999</v>
      </c>
      <c r="K13" s="79">
        <v>39.969000000000001</v>
      </c>
      <c r="L13" s="79">
        <v>43.506</v>
      </c>
      <c r="M13" s="79">
        <v>45.725999999999999</v>
      </c>
      <c r="N13" s="79">
        <v>48.250999999999998</v>
      </c>
      <c r="O13" s="79">
        <v>51.628999999999998</v>
      </c>
      <c r="P13" s="79">
        <v>52.716800000000006</v>
      </c>
      <c r="Q13" s="80">
        <v>54.955469999999998</v>
      </c>
      <c r="R13" s="80">
        <v>57.010580000000004</v>
      </c>
      <c r="S13" s="80">
        <v>52.77769</v>
      </c>
      <c r="T13" s="80">
        <v>57.444040000000001</v>
      </c>
      <c r="U13" s="80" t="s">
        <v>63</v>
      </c>
      <c r="V13" s="105"/>
    </row>
    <row r="14" spans="1:37" s="47" customFormat="1" ht="22.5" customHeight="1" x14ac:dyDescent="0.25">
      <c r="A14" s="105"/>
      <c r="B14" s="111"/>
      <c r="C14" s="78" t="s">
        <v>100</v>
      </c>
      <c r="D14" s="79">
        <v>7.0579999999999998</v>
      </c>
      <c r="E14" s="79">
        <v>7.1710000000000003</v>
      </c>
      <c r="F14" s="79">
        <v>7.6760000000000002</v>
      </c>
      <c r="G14" s="79">
        <v>7.7309999999999999</v>
      </c>
      <c r="H14" s="79">
        <v>7.843</v>
      </c>
      <c r="I14" s="79">
        <v>8.4849999999999994</v>
      </c>
      <c r="J14" s="79">
        <v>8.7720000000000002</v>
      </c>
      <c r="K14" s="79">
        <v>9.1319999999999997</v>
      </c>
      <c r="L14" s="79">
        <v>9.5050000000000008</v>
      </c>
      <c r="M14" s="79">
        <v>9.4220000000000006</v>
      </c>
      <c r="N14" s="79">
        <v>9.57</v>
      </c>
      <c r="O14" s="79">
        <v>9.4190000000000005</v>
      </c>
      <c r="P14" s="79">
        <v>9.3232199999999992</v>
      </c>
      <c r="Q14" s="80">
        <v>9.2249999999999996</v>
      </c>
      <c r="R14" s="80">
        <v>9.1881000000000004</v>
      </c>
      <c r="S14" s="80">
        <v>9.2249999999999996</v>
      </c>
      <c r="T14" s="80">
        <v>9.2616800000000001</v>
      </c>
      <c r="U14" s="80" t="s">
        <v>63</v>
      </c>
      <c r="V14" s="105"/>
    </row>
    <row r="15" spans="1:37" s="47" customFormat="1" ht="22.5" customHeight="1" x14ac:dyDescent="0.25">
      <c r="A15" s="105"/>
      <c r="B15" s="111"/>
      <c r="C15" s="78" t="s">
        <v>27</v>
      </c>
      <c r="D15" s="79">
        <v>105.384</v>
      </c>
      <c r="E15" s="79">
        <v>110.422</v>
      </c>
      <c r="F15" s="79">
        <v>114.214</v>
      </c>
      <c r="G15" s="79">
        <v>119.297</v>
      </c>
      <c r="H15" s="79">
        <v>119.58</v>
      </c>
      <c r="I15" s="79">
        <v>113.767</v>
      </c>
      <c r="J15" s="79">
        <v>117.96299999999999</v>
      </c>
      <c r="K15" s="79">
        <v>121.71</v>
      </c>
      <c r="L15" s="79">
        <v>123.252</v>
      </c>
      <c r="M15" s="79">
        <v>103.33</v>
      </c>
      <c r="N15" s="79">
        <v>122.816</v>
      </c>
      <c r="O15" s="79">
        <v>107.998</v>
      </c>
      <c r="P15" s="79">
        <v>103.79445</v>
      </c>
      <c r="Q15" s="80">
        <v>99.755219999999994</v>
      </c>
      <c r="R15" s="80">
        <v>82.57</v>
      </c>
      <c r="S15" s="80">
        <v>74.263390000000001</v>
      </c>
      <c r="T15" s="80">
        <v>76.317719999999994</v>
      </c>
      <c r="U15" s="80">
        <v>76.896419999999992</v>
      </c>
      <c r="V15" s="105"/>
    </row>
    <row r="16" spans="1:37" s="47" customFormat="1" ht="26.25" customHeight="1" x14ac:dyDescent="0.25">
      <c r="A16" s="13"/>
      <c r="B16" s="67"/>
      <c r="C16" s="78" t="s">
        <v>81</v>
      </c>
      <c r="D16" s="79">
        <v>157.37536999999998</v>
      </c>
      <c r="E16" s="79">
        <v>163.91821999999991</v>
      </c>
      <c r="F16" s="79">
        <v>172.60482999999999</v>
      </c>
      <c r="G16" s="79">
        <v>174.95825000000002</v>
      </c>
      <c r="H16" s="79">
        <v>174.8885700000003</v>
      </c>
      <c r="I16" s="79">
        <v>179.53878000000009</v>
      </c>
      <c r="J16" s="79">
        <v>187.55350000000021</v>
      </c>
      <c r="K16" s="79">
        <v>196.99356000000012</v>
      </c>
      <c r="L16" s="79">
        <v>201.9494400000001</v>
      </c>
      <c r="M16" s="79">
        <v>200.88400999999976</v>
      </c>
      <c r="N16" s="79">
        <v>209.19036000000006</v>
      </c>
      <c r="O16" s="79">
        <v>222.06252999999992</v>
      </c>
      <c r="P16" s="79">
        <v>220.47486999999978</v>
      </c>
      <c r="Q16" s="80">
        <v>224.37931000000003</v>
      </c>
      <c r="R16" s="80">
        <v>221.16447999999991</v>
      </c>
      <c r="S16" s="80">
        <v>208.98970000000008</v>
      </c>
      <c r="T16" s="80">
        <v>213.58975000000009</v>
      </c>
      <c r="U16" s="80" t="s">
        <v>63</v>
      </c>
      <c r="V16" s="23"/>
    </row>
    <row r="17" spans="1:37" s="17" customFormat="1" ht="36" customHeight="1" x14ac:dyDescent="0.25">
      <c r="A17" s="16"/>
      <c r="B17" s="175" t="s">
        <v>71</v>
      </c>
      <c r="C17" s="175"/>
      <c r="D17" s="81">
        <v>3762.2274500000003</v>
      </c>
      <c r="E17" s="81">
        <v>3812.78253</v>
      </c>
      <c r="F17" s="82">
        <v>3858.0891099999999</v>
      </c>
      <c r="G17" s="82">
        <v>3884.0547999999999</v>
      </c>
      <c r="H17" s="82">
        <v>3709.0067300000001</v>
      </c>
      <c r="I17" s="82">
        <v>3865.9040800000002</v>
      </c>
      <c r="J17" s="82">
        <v>3822.3818999999999</v>
      </c>
      <c r="K17" s="82">
        <v>3848.7211400000001</v>
      </c>
      <c r="L17" s="82">
        <v>3823.03604</v>
      </c>
      <c r="M17" s="82">
        <v>3753.2332900000001</v>
      </c>
      <c r="N17" s="82">
        <v>3814.6737799999996</v>
      </c>
      <c r="O17" s="82">
        <v>3852.3314</v>
      </c>
      <c r="P17" s="82">
        <v>3900.1199700000002</v>
      </c>
      <c r="Q17" s="82">
        <v>3897.7395899999997</v>
      </c>
      <c r="R17" s="82">
        <v>3839.0058799999997</v>
      </c>
      <c r="S17" s="82">
        <v>3729.13328</v>
      </c>
      <c r="T17" s="82">
        <v>3879.11481</v>
      </c>
      <c r="U17" s="82">
        <v>3769.6885000000002</v>
      </c>
      <c r="V17" s="16"/>
      <c r="AC17" s="18"/>
      <c r="AD17" s="18"/>
      <c r="AE17" s="18"/>
      <c r="AF17" s="18"/>
      <c r="AG17" s="18"/>
      <c r="AK17" s="13"/>
    </row>
    <row r="18" spans="1:37" s="47" customFormat="1" ht="22.5" customHeight="1" x14ac:dyDescent="0.25">
      <c r="A18" s="105"/>
      <c r="B18" s="111"/>
      <c r="C18" s="78" t="s">
        <v>32</v>
      </c>
      <c r="D18" s="79">
        <v>623.11400000000003</v>
      </c>
      <c r="E18" s="79">
        <v>640.11400000000003</v>
      </c>
      <c r="F18" s="79">
        <v>641.35199999999998</v>
      </c>
      <c r="G18" s="79">
        <v>641.221</v>
      </c>
      <c r="H18" s="79">
        <v>596.47</v>
      </c>
      <c r="I18" s="79">
        <v>633.12</v>
      </c>
      <c r="J18" s="79">
        <v>613.12300000000005</v>
      </c>
      <c r="K18" s="79">
        <v>628.31299999999999</v>
      </c>
      <c r="L18" s="79">
        <v>638.70100000000002</v>
      </c>
      <c r="M18" s="79">
        <v>627.80600000000004</v>
      </c>
      <c r="N18" s="79">
        <v>648.30799999999999</v>
      </c>
      <c r="O18" s="79">
        <v>650.44899999999996</v>
      </c>
      <c r="P18" s="79">
        <v>653.72299999999996</v>
      </c>
      <c r="Q18" s="80">
        <v>640.46799999999996</v>
      </c>
      <c r="R18" s="80">
        <v>606.91700000000003</v>
      </c>
      <c r="S18" s="80">
        <v>575.46199999999999</v>
      </c>
      <c r="T18" s="80">
        <v>588.34319999999991</v>
      </c>
      <c r="U18" s="80">
        <v>578.49802999999997</v>
      </c>
      <c r="V18" s="105"/>
    </row>
    <row r="19" spans="1:37" s="47" customFormat="1" ht="22.5" customHeight="1" x14ac:dyDescent="0.25">
      <c r="A19" s="105"/>
      <c r="B19" s="111"/>
      <c r="C19" s="78" t="s">
        <v>29</v>
      </c>
      <c r="D19" s="79">
        <v>85.67756</v>
      </c>
      <c r="E19" s="79">
        <v>84.587789999999998</v>
      </c>
      <c r="F19" s="79">
        <v>88.10257</v>
      </c>
      <c r="G19" s="79">
        <v>84.397149999999996</v>
      </c>
      <c r="H19" s="79">
        <v>91.184320000000014</v>
      </c>
      <c r="I19" s="79">
        <v>94.581500000000005</v>
      </c>
      <c r="J19" s="79">
        <v>90.587899999999991</v>
      </c>
      <c r="K19" s="79">
        <v>83.044399999999996</v>
      </c>
      <c r="L19" s="79">
        <v>83.497699999999995</v>
      </c>
      <c r="M19" s="79">
        <v>72.545500000000004</v>
      </c>
      <c r="N19" s="79">
        <v>69.708399999999997</v>
      </c>
      <c r="O19" s="79">
        <v>85.609700000000004</v>
      </c>
      <c r="P19" s="79">
        <v>86.618800000000007</v>
      </c>
      <c r="Q19" s="80">
        <v>75.039699999999996</v>
      </c>
      <c r="R19" s="80">
        <v>93.645800000000008</v>
      </c>
      <c r="S19" s="80">
        <v>89.455399999999997</v>
      </c>
      <c r="T19" s="80">
        <v>100.46539999999999</v>
      </c>
      <c r="U19" s="80">
        <v>95.084419999999994</v>
      </c>
      <c r="V19" s="105"/>
    </row>
    <row r="20" spans="1:37" s="47" customFormat="1" ht="22.5" customHeight="1" x14ac:dyDescent="0.25">
      <c r="A20" s="105"/>
      <c r="B20" s="111"/>
      <c r="C20" s="78" t="s">
        <v>36</v>
      </c>
      <c r="D20" s="79">
        <v>294.08380999999997</v>
      </c>
      <c r="E20" s="79">
        <v>299.45997</v>
      </c>
      <c r="F20" s="79">
        <v>305.05921000000001</v>
      </c>
      <c r="G20" s="79">
        <v>313.75815</v>
      </c>
      <c r="H20" s="79">
        <v>294.62</v>
      </c>
      <c r="I20" s="79">
        <v>301.52719999999999</v>
      </c>
      <c r="J20" s="79">
        <v>293.84699999999998</v>
      </c>
      <c r="K20" s="79">
        <v>297.55862000000002</v>
      </c>
      <c r="L20" s="79">
        <v>285.63112000000001</v>
      </c>
      <c r="M20" s="79">
        <v>278.74928000000006</v>
      </c>
      <c r="N20" s="79">
        <v>280.91145</v>
      </c>
      <c r="O20" s="79">
        <v>274.77177</v>
      </c>
      <c r="P20" s="79">
        <v>275.726</v>
      </c>
      <c r="Q20" s="80">
        <v>274.452</v>
      </c>
      <c r="R20" s="80">
        <v>273.25700000000001</v>
      </c>
      <c r="S20" s="80">
        <v>263.37299999999999</v>
      </c>
      <c r="T20" s="80">
        <v>274.31200000000001</v>
      </c>
      <c r="U20" s="80">
        <v>291.51284999999996</v>
      </c>
      <c r="V20" s="105"/>
    </row>
    <row r="21" spans="1:37" s="47" customFormat="1" ht="22.5" customHeight="1" x14ac:dyDescent="0.25">
      <c r="A21" s="105"/>
      <c r="B21" s="111"/>
      <c r="C21" s="78" t="s">
        <v>30</v>
      </c>
      <c r="D21" s="79">
        <v>70.583579999999998</v>
      </c>
      <c r="E21" s="79">
        <v>82.312330000000003</v>
      </c>
      <c r="F21" s="79">
        <v>81.246350000000007</v>
      </c>
      <c r="G21" s="79">
        <v>77.433340000000001</v>
      </c>
      <c r="H21" s="79">
        <v>72.070999999999998</v>
      </c>
      <c r="I21" s="79">
        <v>80.672759999999997</v>
      </c>
      <c r="J21" s="79">
        <v>73.502399999999994</v>
      </c>
      <c r="K21" s="79">
        <v>70.409770000000009</v>
      </c>
      <c r="L21" s="79">
        <v>71.258440000000007</v>
      </c>
      <c r="M21" s="79">
        <v>68.093519999999998</v>
      </c>
      <c r="N21" s="79">
        <v>68.598089999999999</v>
      </c>
      <c r="O21" s="79">
        <v>68.757179999999991</v>
      </c>
      <c r="P21" s="79">
        <v>67.52467</v>
      </c>
      <c r="Q21" s="80">
        <v>70.263130000000004</v>
      </c>
      <c r="R21" s="80">
        <v>68.650850000000005</v>
      </c>
      <c r="S21" s="80">
        <v>68.949550000000002</v>
      </c>
      <c r="T21" s="80">
        <v>71.793369999999996</v>
      </c>
      <c r="U21" s="80" t="s">
        <v>63</v>
      </c>
      <c r="V21" s="105"/>
    </row>
    <row r="22" spans="1:37" s="47" customFormat="1" ht="22.5" customHeight="1" x14ac:dyDescent="0.25">
      <c r="A22" s="105"/>
      <c r="B22" s="111"/>
      <c r="C22" s="78" t="s">
        <v>31</v>
      </c>
      <c r="D22" s="79">
        <v>576.06183999999996</v>
      </c>
      <c r="E22" s="79">
        <v>574.87065000000007</v>
      </c>
      <c r="F22" s="79">
        <v>569.76839000000007</v>
      </c>
      <c r="G22" s="79">
        <v>573.80679000000009</v>
      </c>
      <c r="H22" s="79">
        <v>535.92514000000006</v>
      </c>
      <c r="I22" s="79">
        <v>569.28812000000005</v>
      </c>
      <c r="J22" s="79">
        <v>573.13404000000003</v>
      </c>
      <c r="K22" s="79">
        <v>572.78949999999998</v>
      </c>
      <c r="L22" s="79">
        <v>582.30957999999998</v>
      </c>
      <c r="M22" s="79">
        <v>572.60771999999997</v>
      </c>
      <c r="N22" s="79">
        <v>579.46450000000004</v>
      </c>
      <c r="O22" s="79">
        <v>564.08202000000006</v>
      </c>
      <c r="P22" s="79">
        <v>561.97742000000005</v>
      </c>
      <c r="Q22" s="80">
        <v>581.81922999999995</v>
      </c>
      <c r="R22" s="80">
        <v>570.94902000000002</v>
      </c>
      <c r="S22" s="80">
        <v>532.38631000000009</v>
      </c>
      <c r="T22" s="80">
        <v>555.28310999999997</v>
      </c>
      <c r="U22" s="80">
        <v>472.70057000000003</v>
      </c>
      <c r="V22" s="105"/>
    </row>
    <row r="23" spans="1:37" s="47" customFormat="1" ht="22.5" customHeight="1" x14ac:dyDescent="0.25">
      <c r="A23" s="105"/>
      <c r="B23" s="111"/>
      <c r="C23" s="78" t="s">
        <v>65</v>
      </c>
      <c r="D23" s="79">
        <v>99.922539999999998</v>
      </c>
      <c r="E23" s="79">
        <v>98.832119999999989</v>
      </c>
      <c r="F23" s="79">
        <v>105.1643</v>
      </c>
      <c r="G23" s="79">
        <v>107.55197</v>
      </c>
      <c r="H23" s="79">
        <v>113.6895</v>
      </c>
      <c r="I23" s="79">
        <v>119.26929</v>
      </c>
      <c r="J23" s="79">
        <v>113.96119</v>
      </c>
      <c r="K23" s="79">
        <v>103.23500999999999</v>
      </c>
      <c r="L23" s="79">
        <v>101.63023</v>
      </c>
      <c r="M23" s="79">
        <v>103.35736</v>
      </c>
      <c r="N23" s="79">
        <v>110.21094000000001</v>
      </c>
      <c r="O23" s="79">
        <v>115.1575</v>
      </c>
      <c r="P23" s="79">
        <v>117.19174000000001</v>
      </c>
      <c r="Q23" s="80">
        <v>114.26421000000001</v>
      </c>
      <c r="R23" s="80">
        <v>121.35539</v>
      </c>
      <c r="S23" s="80">
        <v>123.28694</v>
      </c>
      <c r="T23" s="80">
        <v>122.13189</v>
      </c>
      <c r="U23" s="80">
        <v>122.46034</v>
      </c>
      <c r="V23" s="105"/>
    </row>
    <row r="24" spans="1:37" s="47" customFormat="1" ht="22.5" customHeight="1" x14ac:dyDescent="0.25">
      <c r="A24" s="105"/>
      <c r="B24" s="111"/>
      <c r="C24" s="78" t="s">
        <v>33</v>
      </c>
      <c r="D24" s="79">
        <v>303.70159000000001</v>
      </c>
      <c r="E24" s="79">
        <v>314.12165999999996</v>
      </c>
      <c r="F24" s="79">
        <v>313.88837999999998</v>
      </c>
      <c r="G24" s="79">
        <v>319.1318</v>
      </c>
      <c r="H24" s="79">
        <v>292.64097999999996</v>
      </c>
      <c r="I24" s="79">
        <v>302.06190000000004</v>
      </c>
      <c r="J24" s="79">
        <v>302.58034000000004</v>
      </c>
      <c r="K24" s="79">
        <v>299.27643999999998</v>
      </c>
      <c r="L24" s="79">
        <v>289.8023</v>
      </c>
      <c r="M24" s="79">
        <v>279.82650000000001</v>
      </c>
      <c r="N24" s="79">
        <v>282.99106999999998</v>
      </c>
      <c r="O24" s="79">
        <v>289.76835999999997</v>
      </c>
      <c r="P24" s="79">
        <v>295.83001000000002</v>
      </c>
      <c r="Q24" s="80">
        <v>289.70843000000002</v>
      </c>
      <c r="R24" s="80">
        <v>293.85298999999998</v>
      </c>
      <c r="S24" s="80">
        <v>280.53102000000001</v>
      </c>
      <c r="T24" s="80">
        <v>289.06953000000004</v>
      </c>
      <c r="U24" s="80">
        <v>285.2792</v>
      </c>
      <c r="V24" s="105"/>
    </row>
    <row r="25" spans="1:37" s="47" customFormat="1" ht="22.5" customHeight="1" x14ac:dyDescent="0.25">
      <c r="A25" s="105"/>
      <c r="B25" s="111"/>
      <c r="C25" s="78" t="s">
        <v>38</v>
      </c>
      <c r="D25" s="79">
        <v>138.00899999999999</v>
      </c>
      <c r="E25" s="79">
        <v>121.58199999999999</v>
      </c>
      <c r="F25" s="79">
        <v>137.19200000000001</v>
      </c>
      <c r="G25" s="79">
        <v>142.13399999999999</v>
      </c>
      <c r="H25" s="79">
        <v>131.773</v>
      </c>
      <c r="I25" s="79">
        <v>123.631</v>
      </c>
      <c r="J25" s="79">
        <v>127.539</v>
      </c>
      <c r="K25" s="79">
        <v>147.66300000000001</v>
      </c>
      <c r="L25" s="79">
        <v>134.072</v>
      </c>
      <c r="M25" s="79">
        <v>141.97</v>
      </c>
      <c r="N25" s="79">
        <v>144.54599999999999</v>
      </c>
      <c r="O25" s="79">
        <v>149.042</v>
      </c>
      <c r="P25" s="79">
        <v>149.47999999999999</v>
      </c>
      <c r="Q25" s="80">
        <v>147.09719000000001</v>
      </c>
      <c r="R25" s="80">
        <v>134.90662</v>
      </c>
      <c r="S25" s="80">
        <v>155.24909</v>
      </c>
      <c r="T25" s="80">
        <v>157.96629999999999</v>
      </c>
      <c r="U25" s="80">
        <v>146.77216000000001</v>
      </c>
      <c r="V25" s="105"/>
    </row>
    <row r="26" spans="1:37" s="47" customFormat="1" ht="22.5" customHeight="1" x14ac:dyDescent="0.25">
      <c r="A26" s="105"/>
      <c r="B26" s="111"/>
      <c r="C26" s="78" t="s">
        <v>34</v>
      </c>
      <c r="D26" s="79">
        <v>156.93598</v>
      </c>
      <c r="E26" s="79">
        <v>161.74192000000002</v>
      </c>
      <c r="F26" s="79">
        <v>159.34763000000001</v>
      </c>
      <c r="G26" s="79">
        <v>155.30434</v>
      </c>
      <c r="H26" s="79">
        <v>151.72164000000001</v>
      </c>
      <c r="I26" s="79">
        <v>157.65821</v>
      </c>
      <c r="J26" s="79">
        <v>163.54782999999998</v>
      </c>
      <c r="K26" s="79">
        <v>162.13926999999998</v>
      </c>
      <c r="L26" s="79">
        <v>164.57942</v>
      </c>
      <c r="M26" s="79">
        <v>159.05879000000002</v>
      </c>
      <c r="N26" s="79">
        <v>164.94529</v>
      </c>
      <c r="O26" s="79">
        <v>166.63641000000001</v>
      </c>
      <c r="P26" s="79">
        <v>170.46535</v>
      </c>
      <c r="Q26" s="80">
        <v>170.03945999999999</v>
      </c>
      <c r="R26" s="80">
        <v>163.98849999999999</v>
      </c>
      <c r="S26" s="80">
        <v>158.04273999999998</v>
      </c>
      <c r="T26" s="80">
        <v>179.63151000000002</v>
      </c>
      <c r="U26" s="80">
        <v>179.23123000000001</v>
      </c>
      <c r="V26" s="105"/>
    </row>
    <row r="27" spans="1:37" s="47" customFormat="1" ht="22.5" customHeight="1" x14ac:dyDescent="0.25">
      <c r="A27" s="105"/>
      <c r="B27" s="111"/>
      <c r="C27" s="78" t="s">
        <v>35</v>
      </c>
      <c r="D27" s="79">
        <v>46.573569999999997</v>
      </c>
      <c r="E27" s="79">
        <v>49.041460000000001</v>
      </c>
      <c r="F27" s="79">
        <v>47.25224</v>
      </c>
      <c r="G27" s="79">
        <v>45.972730000000006</v>
      </c>
      <c r="H27" s="79">
        <v>50.207050000000002</v>
      </c>
      <c r="I27" s="79">
        <v>54.088749999999997</v>
      </c>
      <c r="J27" s="79">
        <v>52.462249999999997</v>
      </c>
      <c r="K27" s="79">
        <v>46.616540000000001</v>
      </c>
      <c r="L27" s="79">
        <v>51.672249999999998</v>
      </c>
      <c r="M27" s="79">
        <v>52.803510000000003</v>
      </c>
      <c r="N27" s="79">
        <v>52.419519999999999</v>
      </c>
      <c r="O27" s="79">
        <v>60.328150000000001</v>
      </c>
      <c r="P27" s="79">
        <v>59.431719999999999</v>
      </c>
      <c r="Q27" s="80">
        <v>59.63608</v>
      </c>
      <c r="R27" s="80">
        <v>53.154170000000001</v>
      </c>
      <c r="S27" s="80">
        <v>53.078400000000002</v>
      </c>
      <c r="T27" s="80">
        <v>50.979559999999999</v>
      </c>
      <c r="U27" s="80">
        <v>48.707819999999998</v>
      </c>
      <c r="V27" s="105"/>
    </row>
    <row r="28" spans="1:37" s="47" customFormat="1" ht="22.5" customHeight="1" x14ac:dyDescent="0.25">
      <c r="A28" s="105"/>
      <c r="B28" s="111"/>
      <c r="C28" s="78" t="s">
        <v>37</v>
      </c>
      <c r="D28" s="79">
        <v>398.35599999999999</v>
      </c>
      <c r="E28" s="79">
        <v>397.28300000000002</v>
      </c>
      <c r="F28" s="79">
        <v>396.83</v>
      </c>
      <c r="G28" s="79">
        <v>388.91899999999998</v>
      </c>
      <c r="H28" s="79">
        <v>376.75599999999997</v>
      </c>
      <c r="I28" s="79">
        <v>382.73399999999998</v>
      </c>
      <c r="J28" s="79">
        <v>368.13499999999999</v>
      </c>
      <c r="K28" s="79">
        <v>364.23099999999999</v>
      </c>
      <c r="L28" s="79">
        <v>358.44900000000001</v>
      </c>
      <c r="M28" s="79">
        <v>338.10500000000002</v>
      </c>
      <c r="N28" s="79">
        <v>339.67099999999999</v>
      </c>
      <c r="O28" s="79">
        <v>339.16199999999998</v>
      </c>
      <c r="P28" s="79">
        <v>337.88448999999997</v>
      </c>
      <c r="Q28" s="80">
        <v>333.16246000000001</v>
      </c>
      <c r="R28" s="80">
        <v>323.84584999999998</v>
      </c>
      <c r="S28" s="80">
        <v>311.25905999999998</v>
      </c>
      <c r="T28" s="80">
        <v>307.66902000000005</v>
      </c>
      <c r="U28" s="80">
        <v>324.94632000000001</v>
      </c>
      <c r="V28" s="105"/>
    </row>
    <row r="29" spans="1:37" s="47" customFormat="1" ht="22.5" customHeight="1" x14ac:dyDescent="0.25">
      <c r="A29" s="105"/>
      <c r="B29" s="111"/>
      <c r="C29" s="78" t="str">
        <f>'[1]Generación eléctrica'!C29</f>
        <v>Rep.Checa</v>
      </c>
      <c r="D29" s="79">
        <v>82.579570000000004</v>
      </c>
      <c r="E29" s="79">
        <v>84.360020000000006</v>
      </c>
      <c r="F29" s="79">
        <v>88.200100000000006</v>
      </c>
      <c r="G29" s="79">
        <v>83.64649</v>
      </c>
      <c r="H29" s="79">
        <v>82.18571</v>
      </c>
      <c r="I29" s="79">
        <v>85.904359999999997</v>
      </c>
      <c r="J29" s="79">
        <v>87.474009999999993</v>
      </c>
      <c r="K29" s="79">
        <v>87.418149999999997</v>
      </c>
      <c r="L29" s="79">
        <v>86.913259999999994</v>
      </c>
      <c r="M29" s="79">
        <v>86.147800000000004</v>
      </c>
      <c r="N29" s="79">
        <v>83.889859999999999</v>
      </c>
      <c r="O29" s="79">
        <v>83.310079999999999</v>
      </c>
      <c r="P29" s="79">
        <v>87.056160000000006</v>
      </c>
      <c r="Q29" s="80">
        <v>88.03792</v>
      </c>
      <c r="R29" s="80">
        <v>87.055700000000002</v>
      </c>
      <c r="S29" s="80">
        <v>81.568020000000004</v>
      </c>
      <c r="T29" s="80">
        <v>85.081779999999995</v>
      </c>
      <c r="U29" s="80">
        <v>84.707619999999991</v>
      </c>
      <c r="V29" s="105"/>
    </row>
    <row r="30" spans="1:37" s="47" customFormat="1" ht="22.5" customHeight="1" x14ac:dyDescent="0.25">
      <c r="A30" s="105"/>
      <c r="B30" s="111"/>
      <c r="C30" s="78" t="s">
        <v>102</v>
      </c>
      <c r="D30" s="79">
        <v>59.413080000000001</v>
      </c>
      <c r="E30" s="79">
        <v>62.69735</v>
      </c>
      <c r="F30" s="79">
        <v>61.673480000000005</v>
      </c>
      <c r="G30" s="79">
        <v>64.956620000000001</v>
      </c>
      <c r="H30" s="79">
        <v>58.014150000000001</v>
      </c>
      <c r="I30" s="79">
        <v>60.978859999999997</v>
      </c>
      <c r="J30" s="79">
        <v>62.214980000000004</v>
      </c>
      <c r="K30" s="79">
        <v>59.04486</v>
      </c>
      <c r="L30" s="79">
        <v>58.886249999999997</v>
      </c>
      <c r="M30" s="79">
        <v>65.67461999999999</v>
      </c>
      <c r="N30" s="79">
        <v>66.294929999999994</v>
      </c>
      <c r="O30" s="79">
        <v>65.103040000000007</v>
      </c>
      <c r="P30" s="79">
        <v>64.296019999999999</v>
      </c>
      <c r="Q30" s="80">
        <v>64.876459999999994</v>
      </c>
      <c r="R30" s="80">
        <v>59.622810000000001</v>
      </c>
      <c r="S30" s="80">
        <v>55.934899999999999</v>
      </c>
      <c r="T30" s="80">
        <v>59.470260000000003</v>
      </c>
      <c r="U30" s="80">
        <v>55.782080000000001</v>
      </c>
      <c r="V30" s="105"/>
    </row>
    <row r="31" spans="1:37" s="47" customFormat="1" ht="23.25" customHeight="1" x14ac:dyDescent="0.25">
      <c r="A31" s="110"/>
      <c r="B31" s="111"/>
      <c r="C31" s="78" t="str">
        <f>'[1]Generación eléctrica'!C31</f>
        <v>Suecia</v>
      </c>
      <c r="D31" s="79">
        <v>158.43439000000001</v>
      </c>
      <c r="E31" s="79">
        <v>143.41651999999999</v>
      </c>
      <c r="F31" s="79">
        <v>148.92189999999999</v>
      </c>
      <c r="G31" s="79">
        <v>150.03869</v>
      </c>
      <c r="H31" s="79">
        <v>136.73468</v>
      </c>
      <c r="I31" s="79">
        <v>148.54651000000001</v>
      </c>
      <c r="J31" s="79">
        <v>150.40548999999999</v>
      </c>
      <c r="K31" s="79">
        <v>166.56100000000001</v>
      </c>
      <c r="L31" s="79">
        <v>153.16585999999998</v>
      </c>
      <c r="M31" s="79">
        <v>153.66243</v>
      </c>
      <c r="N31" s="79">
        <v>162.11275000000001</v>
      </c>
      <c r="O31" s="79">
        <v>156.00964000000002</v>
      </c>
      <c r="P31" s="79">
        <v>164.25</v>
      </c>
      <c r="Q31" s="80">
        <v>163.4</v>
      </c>
      <c r="R31" s="80">
        <v>168.43899999999999</v>
      </c>
      <c r="S31" s="80">
        <v>163.833</v>
      </c>
      <c r="T31" s="80">
        <v>171.798</v>
      </c>
      <c r="U31" s="80">
        <v>172.78816</v>
      </c>
      <c r="V31" s="105"/>
    </row>
    <row r="32" spans="1:37" s="47" customFormat="1" ht="22.5" customHeight="1" x14ac:dyDescent="0.25">
      <c r="A32" s="105"/>
      <c r="B32" s="111"/>
      <c r="C32" s="78" t="s">
        <v>39</v>
      </c>
      <c r="D32" s="79">
        <v>161.95599999999999</v>
      </c>
      <c r="E32" s="79">
        <v>176.29991000000001</v>
      </c>
      <c r="F32" s="79">
        <v>191.55821</v>
      </c>
      <c r="G32" s="79">
        <v>198.41866000000002</v>
      </c>
      <c r="H32" s="79">
        <v>194.81184999999999</v>
      </c>
      <c r="I32" s="79">
        <v>211.20837</v>
      </c>
      <c r="J32" s="79">
        <v>229.39510999999999</v>
      </c>
      <c r="K32" s="79">
        <v>239.49668</v>
      </c>
      <c r="L32" s="79">
        <v>240.15389000000002</v>
      </c>
      <c r="M32" s="79">
        <v>251.96257</v>
      </c>
      <c r="N32" s="79">
        <v>261.78289999999998</v>
      </c>
      <c r="O32" s="79">
        <v>274.40715999999998</v>
      </c>
      <c r="P32" s="79">
        <v>297.27752000000004</v>
      </c>
      <c r="Q32" s="80">
        <v>304.80187000000001</v>
      </c>
      <c r="R32" s="80">
        <v>303.89756</v>
      </c>
      <c r="S32" s="80">
        <v>306.70309000000003</v>
      </c>
      <c r="T32" s="80">
        <v>334.72310999999996</v>
      </c>
      <c r="U32" s="80">
        <v>326.01479999999998</v>
      </c>
      <c r="V32" s="105"/>
    </row>
    <row r="33" spans="1:37" s="47" customFormat="1" ht="22.5" customHeight="1" x14ac:dyDescent="0.25">
      <c r="A33" s="105"/>
      <c r="B33" s="111"/>
      <c r="C33" s="78" t="s">
        <v>87</v>
      </c>
      <c r="D33" s="79">
        <v>2926.6446700000001</v>
      </c>
      <c r="E33" s="79">
        <v>2973.7720399999998</v>
      </c>
      <c r="F33" s="79">
        <v>2987.7808599999998</v>
      </c>
      <c r="G33" s="79">
        <v>2998.7140399999998</v>
      </c>
      <c r="H33" s="79">
        <v>2846.4415299999996</v>
      </c>
      <c r="I33" s="79">
        <v>2984.0342099999998</v>
      </c>
      <c r="J33" s="79">
        <v>2942.0197400000002</v>
      </c>
      <c r="K33" s="79">
        <v>2939.1121899999998</v>
      </c>
      <c r="L33" s="79">
        <v>2920.9916600000001</v>
      </c>
      <c r="M33" s="79">
        <v>2861.3416000000002</v>
      </c>
      <c r="N33" s="79">
        <v>2906.5710399999998</v>
      </c>
      <c r="O33" s="79">
        <v>2928.1507200000001</v>
      </c>
      <c r="P33" s="79">
        <v>2960.92569</v>
      </c>
      <c r="Q33" s="80">
        <v>2943.0517799999998</v>
      </c>
      <c r="R33" s="80">
        <v>2907.2237099999998</v>
      </c>
      <c r="S33" s="80">
        <v>2789.3595499999997</v>
      </c>
      <c r="T33" s="80">
        <v>2911.2149399999998</v>
      </c>
      <c r="U33" s="80">
        <v>2805.63825</v>
      </c>
      <c r="V33" s="105"/>
    </row>
    <row r="34" spans="1:37" s="47" customFormat="1" ht="26.25" customHeight="1" x14ac:dyDescent="0.25">
      <c r="A34" s="13"/>
      <c r="B34" s="67"/>
      <c r="C34" s="78" t="s">
        <v>81</v>
      </c>
      <c r="D34" s="79">
        <v>506.82494000000042</v>
      </c>
      <c r="E34" s="79">
        <v>522.06183000000055</v>
      </c>
      <c r="F34" s="79">
        <v>522.53234999999995</v>
      </c>
      <c r="G34" s="79">
        <v>537.36407000000008</v>
      </c>
      <c r="H34" s="79">
        <v>530.20170999999982</v>
      </c>
      <c r="I34" s="79">
        <v>540.63325000000032</v>
      </c>
      <c r="J34" s="79">
        <v>520.4723599999993</v>
      </c>
      <c r="K34" s="79">
        <v>520.92389999999932</v>
      </c>
      <c r="L34" s="79">
        <v>522.3137399999996</v>
      </c>
      <c r="M34" s="79">
        <v>500.86269000000038</v>
      </c>
      <c r="N34" s="79">
        <v>498.81907999999976</v>
      </c>
      <c r="O34" s="79">
        <v>509.73739000000023</v>
      </c>
      <c r="P34" s="79">
        <v>511.38707000000068</v>
      </c>
      <c r="Q34" s="80">
        <v>520.67344999999978</v>
      </c>
      <c r="R34" s="80">
        <v>515.46762000000035</v>
      </c>
      <c r="S34" s="80">
        <v>510.02075999999988</v>
      </c>
      <c r="T34" s="80">
        <v>530.39676999999938</v>
      </c>
      <c r="U34" s="80" t="s">
        <v>63</v>
      </c>
      <c r="V34" s="23"/>
    </row>
    <row r="35" spans="1:37" s="17" customFormat="1" ht="36" customHeight="1" x14ac:dyDescent="0.25">
      <c r="A35" s="16"/>
      <c r="B35" s="175" t="s">
        <v>72</v>
      </c>
      <c r="C35" s="175"/>
      <c r="D35" s="81">
        <v>1372.8598999999999</v>
      </c>
      <c r="E35" s="81">
        <v>1430.9862000000001</v>
      </c>
      <c r="F35" s="82">
        <v>1458.32656</v>
      </c>
      <c r="G35" s="82">
        <v>1483.4222</v>
      </c>
      <c r="H35" s="82">
        <v>1407.2627</v>
      </c>
      <c r="I35" s="82">
        <v>1483.009</v>
      </c>
      <c r="J35" s="82">
        <v>1513.6224999999999</v>
      </c>
      <c r="K35" s="82">
        <v>1542.6391999999998</v>
      </c>
      <c r="L35" s="82">
        <v>1538.30801</v>
      </c>
      <c r="M35" s="82">
        <v>1532.19694</v>
      </c>
      <c r="N35" s="82">
        <v>1516.7001599999999</v>
      </c>
      <c r="O35" s="82">
        <v>1545.2438400000001</v>
      </c>
      <c r="P35" s="82">
        <v>1553.6001100000001</v>
      </c>
      <c r="Q35" s="82">
        <v>1592.7749099999999</v>
      </c>
      <c r="R35" s="82">
        <v>1596.42265</v>
      </c>
      <c r="S35" s="82">
        <v>1563.0715400000001</v>
      </c>
      <c r="T35" s="82">
        <v>1658.1340600000001</v>
      </c>
      <c r="U35" s="82">
        <v>1616.50395</v>
      </c>
      <c r="V35" s="16"/>
      <c r="AC35" s="18"/>
      <c r="AD35" s="18"/>
      <c r="AE35" s="18"/>
      <c r="AF35" s="18"/>
      <c r="AG35" s="18"/>
      <c r="AK35" s="13"/>
    </row>
    <row r="36" spans="1:37" s="47" customFormat="1" ht="22.5" customHeight="1" x14ac:dyDescent="0.25">
      <c r="A36" s="105"/>
      <c r="B36" s="111"/>
      <c r="C36" s="78" t="s">
        <v>83</v>
      </c>
      <c r="D36" s="79">
        <v>22.872</v>
      </c>
      <c r="E36" s="79">
        <v>24.542999999999999</v>
      </c>
      <c r="F36" s="79">
        <v>21.847000000000001</v>
      </c>
      <c r="G36" s="79">
        <v>21.643000000000001</v>
      </c>
      <c r="H36" s="79">
        <v>18.867999999999999</v>
      </c>
      <c r="I36" s="79">
        <v>18.71</v>
      </c>
      <c r="J36" s="79">
        <v>20.294</v>
      </c>
      <c r="K36" s="79">
        <v>22.988</v>
      </c>
      <c r="L36" s="79">
        <v>23.353999999999999</v>
      </c>
      <c r="M36" s="79">
        <v>24.728000000000002</v>
      </c>
      <c r="N36" s="79">
        <v>24.687999999999999</v>
      </c>
      <c r="O36" s="79">
        <v>24.952000000000002</v>
      </c>
      <c r="P36" s="79">
        <v>24.320900000000002</v>
      </c>
      <c r="Q36" s="80">
        <v>25.229200000000002</v>
      </c>
      <c r="R36" s="80">
        <v>26.072900000000001</v>
      </c>
      <c r="S36" s="80">
        <v>25.839099999999998</v>
      </c>
      <c r="T36" s="80">
        <v>27.887799999999999</v>
      </c>
      <c r="U36" s="80" t="s">
        <v>63</v>
      </c>
      <c r="V36" s="105"/>
    </row>
    <row r="37" spans="1:37" s="47" customFormat="1" ht="22.5" customHeight="1" x14ac:dyDescent="0.25">
      <c r="A37" s="105"/>
      <c r="B37" s="111"/>
      <c r="C37" s="78" t="s">
        <v>40</v>
      </c>
      <c r="D37" s="79">
        <v>67.846999999999994</v>
      </c>
      <c r="E37" s="79">
        <v>71.656999999999996</v>
      </c>
      <c r="F37" s="79">
        <v>76.597999999999999</v>
      </c>
      <c r="G37" s="79">
        <v>80.326999999999998</v>
      </c>
      <c r="H37" s="79">
        <v>78.709999999999994</v>
      </c>
      <c r="I37" s="79">
        <v>82.646000000000001</v>
      </c>
      <c r="J37" s="79">
        <v>86.585999999999999</v>
      </c>
      <c r="K37" s="79">
        <v>92.816999999999993</v>
      </c>
      <c r="L37" s="79">
        <v>103.08499999999999</v>
      </c>
      <c r="M37" s="79">
        <v>95.311000000000007</v>
      </c>
      <c r="N37" s="79">
        <v>91.882999999999996</v>
      </c>
      <c r="O37" s="79">
        <v>94.692999999999998</v>
      </c>
      <c r="P37" s="79">
        <v>103.19683000000001</v>
      </c>
      <c r="Q37" s="80">
        <v>107.60472999999999</v>
      </c>
      <c r="R37" s="80">
        <v>106.87796</v>
      </c>
      <c r="S37" s="80">
        <v>110.89032</v>
      </c>
      <c r="T37" s="80">
        <v>117.70147</v>
      </c>
      <c r="U37" s="80">
        <v>116.0745</v>
      </c>
      <c r="V37" s="105"/>
    </row>
    <row r="38" spans="1:37" s="47" customFormat="1" ht="22.5" customHeight="1" x14ac:dyDescent="0.25">
      <c r="A38" s="105"/>
      <c r="B38" s="111"/>
      <c r="C38" s="78" t="s">
        <v>41</v>
      </c>
      <c r="D38" s="79">
        <v>953.08600000000001</v>
      </c>
      <c r="E38" s="79">
        <v>995.79399999999998</v>
      </c>
      <c r="F38" s="79">
        <v>1015.333</v>
      </c>
      <c r="G38" s="79">
        <v>1040.3789999999999</v>
      </c>
      <c r="H38" s="79">
        <v>991.98</v>
      </c>
      <c r="I38" s="79">
        <v>1038.03</v>
      </c>
      <c r="J38" s="79">
        <v>1054.7650000000001</v>
      </c>
      <c r="K38" s="79">
        <v>1070.7339999999999</v>
      </c>
      <c r="L38" s="79">
        <v>1059.0920000000001</v>
      </c>
      <c r="M38" s="79">
        <v>1064.2070000000001</v>
      </c>
      <c r="N38" s="79">
        <v>1067.5440000000001</v>
      </c>
      <c r="O38" s="79">
        <v>1090.973</v>
      </c>
      <c r="P38" s="79">
        <v>1094.2886100000001</v>
      </c>
      <c r="Q38" s="80">
        <v>1115.09319</v>
      </c>
      <c r="R38" s="80">
        <v>1121.4923999999999</v>
      </c>
      <c r="S38" s="80">
        <v>1089.6677</v>
      </c>
      <c r="T38" s="80">
        <v>1158.0821299999998</v>
      </c>
      <c r="U38" s="80">
        <v>1165.03062</v>
      </c>
      <c r="V38" s="105"/>
    </row>
    <row r="39" spans="1:37" s="47" customFormat="1" ht="22.5" customHeight="1" x14ac:dyDescent="0.25">
      <c r="A39" s="105"/>
      <c r="B39" s="111"/>
      <c r="C39" s="78" t="s">
        <v>42</v>
      </c>
      <c r="D39" s="79">
        <v>186.0539</v>
      </c>
      <c r="E39" s="79">
        <v>193.3802</v>
      </c>
      <c r="F39" s="79">
        <v>196.36856</v>
      </c>
      <c r="G39" s="79">
        <v>192.58620000000002</v>
      </c>
      <c r="H39" s="79">
        <v>173.61870000000002</v>
      </c>
      <c r="I39" s="79">
        <v>188.828</v>
      </c>
      <c r="J39" s="79">
        <v>194.94749999999999</v>
      </c>
      <c r="K39" s="79">
        <v>198.87820000000002</v>
      </c>
      <c r="L39" s="79">
        <v>194.37679999999997</v>
      </c>
      <c r="M39" s="79">
        <v>182.8186</v>
      </c>
      <c r="N39" s="79">
        <v>163.6814</v>
      </c>
      <c r="O39" s="79">
        <v>164.57160000000002</v>
      </c>
      <c r="P39" s="79">
        <v>156.03560000000002</v>
      </c>
      <c r="Q39" s="80">
        <v>159.833</v>
      </c>
      <c r="R39" s="80">
        <v>154.14099999999999</v>
      </c>
      <c r="S39" s="80">
        <v>148.40789999999998</v>
      </c>
      <c r="T39" s="80">
        <v>156.12959000000001</v>
      </c>
      <c r="U39" s="80">
        <v>113.19395</v>
      </c>
      <c r="V39" s="105"/>
    </row>
    <row r="40" spans="1:37" s="47" customFormat="1" ht="22.5" customHeight="1" x14ac:dyDescent="0.25">
      <c r="A40" s="105"/>
      <c r="B40" s="111"/>
      <c r="C40" s="78" t="s">
        <v>43</v>
      </c>
      <c r="D40" s="79">
        <v>47.664999999999999</v>
      </c>
      <c r="E40" s="79">
        <v>49.372999999999998</v>
      </c>
      <c r="F40" s="79">
        <v>49.011000000000003</v>
      </c>
      <c r="G40" s="79">
        <v>50.218000000000004</v>
      </c>
      <c r="H40" s="79">
        <v>50.103000000000002</v>
      </c>
      <c r="I40" s="79">
        <v>51.975000000000001</v>
      </c>
      <c r="J40" s="79">
        <v>52.804000000000002</v>
      </c>
      <c r="K40" s="79">
        <v>52.997999999999998</v>
      </c>
      <c r="L40" s="79">
        <v>54.616999999999997</v>
      </c>
      <c r="M40" s="79">
        <v>55.762999999999998</v>
      </c>
      <c r="N40" s="79">
        <v>57.411999999999999</v>
      </c>
      <c r="O40" s="79">
        <v>58.716999999999999</v>
      </c>
      <c r="P40" s="79">
        <v>60.820070000000001</v>
      </c>
      <c r="Q40" s="80">
        <v>62.896589999999996</v>
      </c>
      <c r="R40" s="80">
        <v>63.531589999999994</v>
      </c>
      <c r="S40" s="80">
        <v>66.500699999999995</v>
      </c>
      <c r="T40" s="80">
        <v>70.542729999999992</v>
      </c>
      <c r="U40" s="80">
        <v>70.435280000000006</v>
      </c>
      <c r="V40" s="105"/>
    </row>
    <row r="41" spans="1:37" s="47" customFormat="1" ht="26.25" customHeight="1" x14ac:dyDescent="0.25">
      <c r="A41" s="13"/>
      <c r="B41" s="67"/>
      <c r="C41" s="78" t="s">
        <v>81</v>
      </c>
      <c r="D41" s="79">
        <v>95.335999999999785</v>
      </c>
      <c r="E41" s="79">
        <v>96.239000000000033</v>
      </c>
      <c r="F41" s="79">
        <v>99.168999999999869</v>
      </c>
      <c r="G41" s="79">
        <v>98.269000000000005</v>
      </c>
      <c r="H41" s="79">
        <v>93.982999999999947</v>
      </c>
      <c r="I41" s="79">
        <v>102.82000000000016</v>
      </c>
      <c r="J41" s="79">
        <v>104.22599999999989</v>
      </c>
      <c r="K41" s="79">
        <v>104.22399999999971</v>
      </c>
      <c r="L41" s="79">
        <v>103.78320999999983</v>
      </c>
      <c r="M41" s="79">
        <v>109.36933999999997</v>
      </c>
      <c r="N41" s="79">
        <v>111.49175999999989</v>
      </c>
      <c r="O41" s="79">
        <v>111.33724000000007</v>
      </c>
      <c r="P41" s="79">
        <v>114.93810000000008</v>
      </c>
      <c r="Q41" s="80">
        <v>122.11819999999966</v>
      </c>
      <c r="R41" s="80">
        <v>124.30680000000007</v>
      </c>
      <c r="S41" s="80">
        <v>121.76582000000008</v>
      </c>
      <c r="T41" s="80">
        <v>127.79034000000047</v>
      </c>
      <c r="U41" s="80" t="s">
        <v>63</v>
      </c>
      <c r="V41" s="23"/>
    </row>
    <row r="42" spans="1:37" s="17" customFormat="1" ht="36" customHeight="1" x14ac:dyDescent="0.25">
      <c r="A42" s="16"/>
      <c r="B42" s="175" t="s">
        <v>73</v>
      </c>
      <c r="C42" s="175"/>
      <c r="D42" s="81">
        <v>645.16600000000005</v>
      </c>
      <c r="E42" s="81">
        <v>689.78099999999995</v>
      </c>
      <c r="F42" s="82">
        <v>733.09699999999998</v>
      </c>
      <c r="G42" s="82">
        <v>779.18100000000004</v>
      </c>
      <c r="H42" s="82">
        <v>812.697</v>
      </c>
      <c r="I42" s="82">
        <v>888.01400000000001</v>
      </c>
      <c r="J42" s="82">
        <v>916.24699999999996</v>
      </c>
      <c r="K42" s="82">
        <v>977.10299999999995</v>
      </c>
      <c r="L42" s="82">
        <v>1012.735</v>
      </c>
      <c r="M42" s="82">
        <v>1082.2329999999999</v>
      </c>
      <c r="N42" s="82">
        <v>1133.6990000000001</v>
      </c>
      <c r="O42" s="82">
        <v>1171.895</v>
      </c>
      <c r="P42" s="82">
        <v>1225.1133500000001</v>
      </c>
      <c r="Q42" s="82">
        <v>1238.8673200000001</v>
      </c>
      <c r="R42" s="82">
        <v>1268.8324</v>
      </c>
      <c r="S42" s="82">
        <v>1276.66803</v>
      </c>
      <c r="T42" s="82">
        <v>1331.03766</v>
      </c>
      <c r="U42" s="82">
        <v>1388.8935200000001</v>
      </c>
      <c r="V42" s="16"/>
      <c r="AC42" s="18"/>
      <c r="AD42" s="18"/>
      <c r="AE42" s="18"/>
      <c r="AF42" s="18"/>
      <c r="AG42" s="18"/>
      <c r="AK42" s="13"/>
    </row>
    <row r="43" spans="1:37" s="47" customFormat="1" ht="22.5" customHeight="1" x14ac:dyDescent="0.25">
      <c r="A43" s="105"/>
      <c r="B43" s="111"/>
      <c r="C43" s="78" t="s">
        <v>69</v>
      </c>
      <c r="D43" s="79">
        <v>176.124</v>
      </c>
      <c r="E43" s="79">
        <v>181.434</v>
      </c>
      <c r="F43" s="79">
        <v>190.535</v>
      </c>
      <c r="G43" s="79">
        <v>204.2</v>
      </c>
      <c r="H43" s="79">
        <v>217.08199999999999</v>
      </c>
      <c r="I43" s="79">
        <v>240.071</v>
      </c>
      <c r="J43" s="79">
        <v>250.08199999999999</v>
      </c>
      <c r="K43" s="79">
        <v>289.334</v>
      </c>
      <c r="L43" s="79">
        <v>303.06400000000002</v>
      </c>
      <c r="M43" s="79">
        <v>337.11799999999999</v>
      </c>
      <c r="N43" s="79">
        <v>360.28100000000001</v>
      </c>
      <c r="O43" s="79">
        <v>368.98700000000002</v>
      </c>
      <c r="P43" s="79">
        <v>379.43826000000001</v>
      </c>
      <c r="Q43" s="80">
        <v>389.10262999999998</v>
      </c>
      <c r="R43" s="80">
        <v>387.66164000000003</v>
      </c>
      <c r="S43" s="80">
        <v>395.11831999999998</v>
      </c>
      <c r="T43" s="80">
        <v>408.33607000000001</v>
      </c>
      <c r="U43" s="80">
        <v>432.56094999999999</v>
      </c>
      <c r="V43" s="105"/>
    </row>
    <row r="44" spans="1:37" s="47" customFormat="1" ht="22.5" customHeight="1" x14ac:dyDescent="0.25">
      <c r="A44" s="105"/>
      <c r="B44" s="111"/>
      <c r="C44" s="78" t="s">
        <v>62</v>
      </c>
      <c r="D44" s="79">
        <v>60.698</v>
      </c>
      <c r="E44" s="79">
        <v>66.768000000000001</v>
      </c>
      <c r="F44" s="79">
        <v>78.760999999999996</v>
      </c>
      <c r="G44" s="79">
        <v>80.462999999999994</v>
      </c>
      <c r="H44" s="79">
        <v>85.697999999999993</v>
      </c>
      <c r="I44" s="79">
        <v>93.948999999999998</v>
      </c>
      <c r="J44" s="79">
        <v>99.137</v>
      </c>
      <c r="K44" s="79">
        <v>106.22199999999999</v>
      </c>
      <c r="L44" s="79">
        <v>109.995</v>
      </c>
      <c r="M44" s="79">
        <v>116.545</v>
      </c>
      <c r="N44" s="79">
        <v>127.383</v>
      </c>
      <c r="O44" s="79">
        <v>129.613</v>
      </c>
      <c r="P44" s="79">
        <v>134.56870000000001</v>
      </c>
      <c r="Q44" s="80">
        <v>136.01439999999999</v>
      </c>
      <c r="R44" s="80">
        <v>138.45410000000001</v>
      </c>
      <c r="S44" s="80">
        <v>138.87221</v>
      </c>
      <c r="T44" s="80">
        <v>150.74827999999999</v>
      </c>
      <c r="U44" s="80">
        <v>155.99391</v>
      </c>
      <c r="V44" s="105"/>
    </row>
    <row r="45" spans="1:37" s="47" customFormat="1" ht="22.5" customHeight="1" x14ac:dyDescent="0.25">
      <c r="A45" s="105"/>
      <c r="B45" s="111"/>
      <c r="C45" s="78" t="s">
        <v>60</v>
      </c>
      <c r="D45" s="79">
        <v>178.08799999999999</v>
      </c>
      <c r="E45" s="79">
        <v>192.68199999999999</v>
      </c>
      <c r="F45" s="79">
        <v>203.98599999999999</v>
      </c>
      <c r="G45" s="79">
        <v>214.53</v>
      </c>
      <c r="H45" s="79">
        <v>221.37</v>
      </c>
      <c r="I45" s="79">
        <v>232.959</v>
      </c>
      <c r="J45" s="79">
        <v>240.05199999999999</v>
      </c>
      <c r="K45" s="79">
        <v>254.27600000000001</v>
      </c>
      <c r="L45" s="79">
        <v>262.43400000000003</v>
      </c>
      <c r="M45" s="79">
        <v>274.60899999999998</v>
      </c>
      <c r="N45" s="79">
        <v>280.63299999999998</v>
      </c>
      <c r="O45" s="79">
        <v>289.09399999999999</v>
      </c>
      <c r="P45" s="79">
        <v>307.98383000000001</v>
      </c>
      <c r="Q45" s="80">
        <v>309.35097999999999</v>
      </c>
      <c r="R45" s="80">
        <v>321.56968000000001</v>
      </c>
      <c r="S45" s="80">
        <v>324.84482000000003</v>
      </c>
      <c r="T45" s="80">
        <v>344.70702</v>
      </c>
      <c r="U45" s="80">
        <v>352.62153999999998</v>
      </c>
      <c r="V45" s="105"/>
    </row>
    <row r="46" spans="1:37" s="47" customFormat="1" ht="22.5" customHeight="1" x14ac:dyDescent="0.25">
      <c r="A46" s="105"/>
      <c r="B46" s="111"/>
      <c r="C46" s="78" t="s">
        <v>68</v>
      </c>
      <c r="D46" s="79">
        <v>30.4</v>
      </c>
      <c r="E46" s="79">
        <v>33.823</v>
      </c>
      <c r="F46" s="79">
        <v>33.237000000000002</v>
      </c>
      <c r="G46" s="79">
        <v>36.887999999999998</v>
      </c>
      <c r="H46" s="79">
        <v>37.847000000000001</v>
      </c>
      <c r="I46" s="79">
        <v>48.908000000000001</v>
      </c>
      <c r="J46" s="79">
        <v>53.902999999999999</v>
      </c>
      <c r="K46" s="79">
        <v>46.018000000000001</v>
      </c>
      <c r="L46" s="79">
        <v>58.468000000000004</v>
      </c>
      <c r="M46" s="79">
        <v>67.825000000000003</v>
      </c>
      <c r="N46" s="79">
        <v>68.745000000000005</v>
      </c>
      <c r="O46" s="79">
        <v>80.087000000000003</v>
      </c>
      <c r="P46" s="79">
        <v>87.422499999999999</v>
      </c>
      <c r="Q46" s="80">
        <v>82.806020000000004</v>
      </c>
      <c r="R46" s="80">
        <v>88.866860000000003</v>
      </c>
      <c r="S46" s="80">
        <v>91.423240000000007</v>
      </c>
      <c r="T46" s="80">
        <v>92.558679999999995</v>
      </c>
      <c r="U46" s="80">
        <v>100.51949</v>
      </c>
      <c r="V46" s="105"/>
    </row>
    <row r="47" spans="1:37" s="47" customFormat="1" ht="22.5" customHeight="1" x14ac:dyDescent="0.25">
      <c r="A47" s="105"/>
      <c r="B47" s="111"/>
      <c r="C47" s="78" t="s">
        <v>61</v>
      </c>
      <c r="D47" s="79">
        <v>43.734000000000002</v>
      </c>
      <c r="E47" s="79">
        <v>47.604999999999997</v>
      </c>
      <c r="F47" s="79">
        <v>48.753999999999998</v>
      </c>
      <c r="G47" s="79">
        <v>51.749000000000002</v>
      </c>
      <c r="H47" s="79">
        <v>53.216000000000001</v>
      </c>
      <c r="I47" s="79">
        <v>57.082000000000001</v>
      </c>
      <c r="J47" s="79">
        <v>57.488999999999997</v>
      </c>
      <c r="K47" s="79">
        <v>61.119</v>
      </c>
      <c r="L47" s="79">
        <v>60.981999999999999</v>
      </c>
      <c r="M47" s="79">
        <v>65.14</v>
      </c>
      <c r="N47" s="79">
        <v>68.287999999999997</v>
      </c>
      <c r="O47" s="79">
        <v>70.084999999999994</v>
      </c>
      <c r="P47" s="79">
        <v>72.787999999999997</v>
      </c>
      <c r="Q47" s="80">
        <v>74.102999999999994</v>
      </c>
      <c r="R47" s="80">
        <v>75.070999999999998</v>
      </c>
      <c r="S47" s="80">
        <v>74.756810000000002</v>
      </c>
      <c r="T47" s="80">
        <v>80.780789999999996</v>
      </c>
      <c r="U47" s="80">
        <v>83.451399999999992</v>
      </c>
      <c r="V47" s="105"/>
    </row>
    <row r="48" spans="1:37" s="47" customFormat="1" ht="22.5" customHeight="1" x14ac:dyDescent="0.25">
      <c r="A48" s="105"/>
      <c r="B48" s="111"/>
      <c r="C48" s="78" t="s">
        <v>84</v>
      </c>
      <c r="D48" s="79">
        <v>14.396000000000001</v>
      </c>
      <c r="E48" s="79">
        <v>17.079999999999998</v>
      </c>
      <c r="F48" s="79">
        <v>19.462</v>
      </c>
      <c r="G48" s="79">
        <v>21.616</v>
      </c>
      <c r="H48" s="79">
        <v>24.158000000000001</v>
      </c>
      <c r="I48" s="79">
        <v>28.143999999999998</v>
      </c>
      <c r="J48" s="79">
        <v>30.73</v>
      </c>
      <c r="K48" s="79">
        <v>34.786999999999999</v>
      </c>
      <c r="L48" s="79">
        <v>34.667999999999999</v>
      </c>
      <c r="M48" s="79">
        <v>38.692</v>
      </c>
      <c r="N48" s="79">
        <v>41.499000000000002</v>
      </c>
      <c r="O48" s="79">
        <v>42.307000000000002</v>
      </c>
      <c r="P48" s="79">
        <v>45.554730000000006</v>
      </c>
      <c r="Q48" s="80">
        <v>47.912680000000002</v>
      </c>
      <c r="R48" s="80">
        <v>49.872690000000006</v>
      </c>
      <c r="S48" s="80">
        <v>49.258960000000002</v>
      </c>
      <c r="T48" s="80">
        <v>51.64</v>
      </c>
      <c r="U48" s="80">
        <v>50.018419999999999</v>
      </c>
      <c r="V48" s="105"/>
    </row>
    <row r="49" spans="1:37" s="47" customFormat="1" ht="26.25" customHeight="1" x14ac:dyDescent="0.25">
      <c r="A49" s="13"/>
      <c r="B49" s="67"/>
      <c r="C49" s="78" t="s">
        <v>81</v>
      </c>
      <c r="D49" s="79">
        <v>141.72600000000011</v>
      </c>
      <c r="E49" s="79">
        <v>150.3889999999999</v>
      </c>
      <c r="F49" s="79">
        <v>158.36199999999997</v>
      </c>
      <c r="G49" s="79">
        <v>169.73500000000001</v>
      </c>
      <c r="H49" s="79">
        <v>173.32600000000002</v>
      </c>
      <c r="I49" s="79">
        <v>186.90099999999995</v>
      </c>
      <c r="J49" s="79">
        <v>184.85399999999993</v>
      </c>
      <c r="K49" s="79">
        <v>185.34699999999987</v>
      </c>
      <c r="L49" s="79">
        <v>183.12400000000002</v>
      </c>
      <c r="M49" s="79">
        <v>182.30399999999997</v>
      </c>
      <c r="N49" s="79">
        <v>186.87</v>
      </c>
      <c r="O49" s="79">
        <v>191.72199999999998</v>
      </c>
      <c r="P49" s="79">
        <v>197.35733000000005</v>
      </c>
      <c r="Q49" s="80">
        <v>199.57761000000005</v>
      </c>
      <c r="R49" s="80">
        <v>207.33643000000006</v>
      </c>
      <c r="S49" s="80">
        <v>202.39367000000016</v>
      </c>
      <c r="T49" s="80">
        <v>202.26682000000005</v>
      </c>
      <c r="U49" s="80">
        <v>213.72781000000009</v>
      </c>
      <c r="V49" s="23"/>
    </row>
    <row r="50" spans="1:37" s="17" customFormat="1" ht="36" customHeight="1" x14ac:dyDescent="0.25">
      <c r="A50" s="16"/>
      <c r="B50" s="175" t="s">
        <v>74</v>
      </c>
      <c r="C50" s="175"/>
      <c r="D50" s="81">
        <v>562.00424999999996</v>
      </c>
      <c r="E50" s="81">
        <v>587.21388999999999</v>
      </c>
      <c r="F50" s="82">
        <v>613.31790000000001</v>
      </c>
      <c r="G50" s="82">
        <v>622.34683999999993</v>
      </c>
      <c r="H50" s="82">
        <v>627.09977000000003</v>
      </c>
      <c r="I50" s="82">
        <v>685.93190000000004</v>
      </c>
      <c r="J50" s="82">
        <v>693.65622999999994</v>
      </c>
      <c r="K50" s="82">
        <v>722.34483999999998</v>
      </c>
      <c r="L50" s="82">
        <v>742.47938999999997</v>
      </c>
      <c r="M50" s="82">
        <v>767.73630000000003</v>
      </c>
      <c r="N50" s="82">
        <v>792.35589000000004</v>
      </c>
      <c r="O50" s="82">
        <v>802.58642000000009</v>
      </c>
      <c r="P50" s="82">
        <v>827.28179</v>
      </c>
      <c r="Q50" s="82">
        <v>849.30541000000005</v>
      </c>
      <c r="R50" s="82">
        <v>864.18858</v>
      </c>
      <c r="S50" s="82">
        <v>854.44275000000005</v>
      </c>
      <c r="T50" s="82">
        <v>894.63333999999998</v>
      </c>
      <c r="U50" s="82">
        <v>894.24874999999997</v>
      </c>
      <c r="V50" s="16"/>
      <c r="AC50" s="18"/>
      <c r="AD50" s="18"/>
      <c r="AE50" s="18"/>
      <c r="AF50" s="18"/>
      <c r="AG50" s="18"/>
      <c r="AK50" s="13"/>
    </row>
    <row r="51" spans="1:37" s="47" customFormat="1" ht="22.5" customHeight="1" x14ac:dyDescent="0.25">
      <c r="A51" s="105"/>
      <c r="B51" s="111"/>
      <c r="C51" s="78" t="s">
        <v>48</v>
      </c>
      <c r="D51" s="79">
        <v>2.786</v>
      </c>
      <c r="E51" s="79">
        <v>3.306</v>
      </c>
      <c r="F51" s="79">
        <v>3.2170000000000001</v>
      </c>
      <c r="G51" s="79">
        <v>4.1559999999999997</v>
      </c>
      <c r="H51" s="79">
        <v>4.7350000000000003</v>
      </c>
      <c r="I51" s="79">
        <v>5.4489999999999998</v>
      </c>
      <c r="J51" s="79">
        <v>5.6509999999999998</v>
      </c>
      <c r="K51" s="79">
        <v>6.2039999999999997</v>
      </c>
      <c r="L51" s="79">
        <v>8.2159999999999993</v>
      </c>
      <c r="M51" s="79">
        <v>9.48</v>
      </c>
      <c r="N51" s="79">
        <v>9.5690000000000008</v>
      </c>
      <c r="O51" s="79">
        <v>10.361000000000001</v>
      </c>
      <c r="P51" s="79">
        <v>10.719440000000001</v>
      </c>
      <c r="Q51" s="80">
        <v>12.854569999999999</v>
      </c>
      <c r="R51" s="80">
        <v>15.460780000000002</v>
      </c>
      <c r="S51" s="80">
        <v>16.38259</v>
      </c>
      <c r="T51" s="80">
        <v>16.488900000000001</v>
      </c>
      <c r="U51" s="80" t="s">
        <v>63</v>
      </c>
      <c r="V51" s="105"/>
    </row>
    <row r="52" spans="1:37" s="47" customFormat="1" ht="22.5" customHeight="1" x14ac:dyDescent="0.25">
      <c r="A52" s="105"/>
      <c r="B52" s="111"/>
      <c r="C52" s="78" t="s">
        <v>44</v>
      </c>
      <c r="D52" s="79">
        <v>33.914999999999999</v>
      </c>
      <c r="E52" s="79">
        <v>35.225999999999999</v>
      </c>
      <c r="F52" s="79">
        <v>37.195999999999998</v>
      </c>
      <c r="G52" s="79">
        <v>40.235999999999997</v>
      </c>
      <c r="H52" s="79">
        <v>38.500999999999998</v>
      </c>
      <c r="I52" s="79">
        <v>45.734000000000002</v>
      </c>
      <c r="J52" s="79">
        <v>51.223999999999997</v>
      </c>
      <c r="K52" s="79">
        <v>57.396999999999998</v>
      </c>
      <c r="L52" s="79">
        <v>59.89</v>
      </c>
      <c r="M52" s="79">
        <v>64.242000000000004</v>
      </c>
      <c r="N52" s="79">
        <v>68.798000000000002</v>
      </c>
      <c r="O52" s="79">
        <v>70.997</v>
      </c>
      <c r="P52" s="79">
        <v>76.018000000000001</v>
      </c>
      <c r="Q52" s="80">
        <v>76.663039999999995</v>
      </c>
      <c r="R52" s="80">
        <v>81.525999999999996</v>
      </c>
      <c r="S52" s="80">
        <v>79.15504</v>
      </c>
      <c r="T52" s="80">
        <v>85.391539999999992</v>
      </c>
      <c r="U52" s="80">
        <v>91.644440000000003</v>
      </c>
      <c r="V52" s="105"/>
    </row>
    <row r="53" spans="1:37" s="47" customFormat="1" ht="22.5" customHeight="1" x14ac:dyDescent="0.25">
      <c r="A53" s="105"/>
      <c r="B53" s="111"/>
      <c r="C53" s="78" t="s">
        <v>45</v>
      </c>
      <c r="D53" s="79">
        <v>108.69</v>
      </c>
      <c r="E53" s="79">
        <v>115.407</v>
      </c>
      <c r="F53" s="79">
        <v>125.129</v>
      </c>
      <c r="G53" s="79">
        <v>130.73400000000001</v>
      </c>
      <c r="H53" s="79">
        <v>138.756</v>
      </c>
      <c r="I53" s="79">
        <v>160.10499999999999</v>
      </c>
      <c r="J53" s="79">
        <v>156.898</v>
      </c>
      <c r="K53" s="79">
        <v>164.21799999999999</v>
      </c>
      <c r="L53" s="79">
        <v>168.05</v>
      </c>
      <c r="M53" s="79">
        <v>175.119</v>
      </c>
      <c r="N53" s="79">
        <v>186.13399999999999</v>
      </c>
      <c r="O53" s="79">
        <v>189.392</v>
      </c>
      <c r="P53" s="79">
        <v>196.60300000000001</v>
      </c>
      <c r="Q53" s="80">
        <v>199.65799999999999</v>
      </c>
      <c r="R53" s="80">
        <v>197.20099999999999</v>
      </c>
      <c r="S53" s="80">
        <v>204.637</v>
      </c>
      <c r="T53" s="80">
        <v>213.77327</v>
      </c>
      <c r="U53" s="80">
        <v>218.34721999999999</v>
      </c>
      <c r="V53" s="105"/>
    </row>
    <row r="54" spans="1:37" s="47" customFormat="1" ht="22.5" customHeight="1" x14ac:dyDescent="0.25">
      <c r="A54" s="105"/>
      <c r="B54" s="111"/>
      <c r="C54" s="78" t="s">
        <v>49</v>
      </c>
      <c r="D54" s="79">
        <v>22.672000000000001</v>
      </c>
      <c r="E54" s="79">
        <v>24.754000000000001</v>
      </c>
      <c r="F54" s="79">
        <v>26.234000000000002</v>
      </c>
      <c r="G54" s="79">
        <v>28.666</v>
      </c>
      <c r="H54" s="79">
        <v>30.373000000000001</v>
      </c>
      <c r="I54" s="79">
        <v>32.558</v>
      </c>
      <c r="J54" s="79">
        <v>25.998999999999999</v>
      </c>
      <c r="K54" s="79">
        <v>34.274999999999999</v>
      </c>
      <c r="L54" s="79">
        <v>37.912999999999997</v>
      </c>
      <c r="M54" s="79">
        <v>37.731000000000002</v>
      </c>
      <c r="N54" s="79">
        <v>37.511000000000003</v>
      </c>
      <c r="O54" s="79">
        <v>31.42</v>
      </c>
      <c r="P54" s="79">
        <v>33.281760000000006</v>
      </c>
      <c r="Q54" s="80">
        <v>34.171309999999998</v>
      </c>
      <c r="R54" s="80">
        <v>34.628529999999998</v>
      </c>
      <c r="S54" s="80">
        <v>29.499009999999998</v>
      </c>
      <c r="T54" s="80">
        <v>31.832740000000001</v>
      </c>
      <c r="U54" s="80" t="s">
        <v>63</v>
      </c>
      <c r="V54" s="105"/>
    </row>
    <row r="55" spans="1:37" s="47" customFormat="1" ht="22.5" customHeight="1" x14ac:dyDescent="0.25">
      <c r="A55" s="105"/>
      <c r="B55" s="111"/>
      <c r="C55" s="78" t="s">
        <v>46</v>
      </c>
      <c r="D55" s="79">
        <v>23.539000000000001</v>
      </c>
      <c r="E55" s="79">
        <v>23.11</v>
      </c>
      <c r="F55" s="79">
        <v>22.978000000000002</v>
      </c>
      <c r="G55" s="79">
        <v>21.11</v>
      </c>
      <c r="H55" s="79">
        <v>19.777000000000001</v>
      </c>
      <c r="I55" s="79">
        <v>26.120999999999999</v>
      </c>
      <c r="J55" s="79">
        <v>27.033999999999999</v>
      </c>
      <c r="K55" s="79">
        <v>28.728000000000002</v>
      </c>
      <c r="L55" s="79">
        <v>28.905999999999999</v>
      </c>
      <c r="M55" s="79">
        <v>32.253999999999998</v>
      </c>
      <c r="N55" s="79">
        <v>33.142000000000003</v>
      </c>
      <c r="O55" s="79">
        <v>36.505000000000003</v>
      </c>
      <c r="P55" s="79">
        <v>32.2149</v>
      </c>
      <c r="Q55" s="80">
        <v>33.377199999999995</v>
      </c>
      <c r="R55" s="80">
        <v>33.104469999999999</v>
      </c>
      <c r="S55" s="80">
        <v>32.429070000000003</v>
      </c>
      <c r="T55" s="80">
        <v>35.976370000000003</v>
      </c>
      <c r="U55" s="80">
        <v>34.417830000000002</v>
      </c>
      <c r="V55" s="105"/>
    </row>
    <row r="56" spans="1:37" s="47" customFormat="1" ht="22.5" customHeight="1" x14ac:dyDescent="0.25">
      <c r="A56" s="105"/>
      <c r="B56" s="111"/>
      <c r="C56" s="78" t="s">
        <v>47</v>
      </c>
      <c r="D56" s="79">
        <v>244.922</v>
      </c>
      <c r="E56" s="79">
        <v>253.798</v>
      </c>
      <c r="F56" s="79">
        <v>263.47899999999998</v>
      </c>
      <c r="G56" s="79">
        <v>258.291</v>
      </c>
      <c r="H56" s="79">
        <v>249.55699999999999</v>
      </c>
      <c r="I56" s="79">
        <v>259.601</v>
      </c>
      <c r="J56" s="79">
        <v>262.53800000000001</v>
      </c>
      <c r="K56" s="79">
        <v>257.91899999999998</v>
      </c>
      <c r="L56" s="79">
        <v>256.07299999999998</v>
      </c>
      <c r="M56" s="79">
        <v>252.578</v>
      </c>
      <c r="N56" s="79">
        <v>249.655</v>
      </c>
      <c r="O56" s="79">
        <v>252.74700000000001</v>
      </c>
      <c r="P56" s="79">
        <v>255.13432999999998</v>
      </c>
      <c r="Q56" s="80">
        <v>256.39723000000004</v>
      </c>
      <c r="R56" s="80">
        <v>252.64361</v>
      </c>
      <c r="S56" s="80">
        <v>239.52035999999998</v>
      </c>
      <c r="T56" s="80">
        <v>244.38460999999998</v>
      </c>
      <c r="U56" s="80">
        <v>234.86717000000002</v>
      </c>
      <c r="V56" s="105"/>
    </row>
    <row r="57" spans="1:37" s="47" customFormat="1" ht="26.25" customHeight="1" x14ac:dyDescent="0.25">
      <c r="A57" s="13"/>
      <c r="B57" s="67"/>
      <c r="C57" s="78" t="s">
        <v>81</v>
      </c>
      <c r="D57" s="79">
        <v>125.48024999999996</v>
      </c>
      <c r="E57" s="79">
        <v>131.61288999999999</v>
      </c>
      <c r="F57" s="79">
        <v>135.0849</v>
      </c>
      <c r="G57" s="79">
        <v>139.15383999999995</v>
      </c>
      <c r="H57" s="79">
        <v>145.40077000000008</v>
      </c>
      <c r="I57" s="79">
        <v>156.36390000000006</v>
      </c>
      <c r="J57" s="79">
        <v>164.31222999999989</v>
      </c>
      <c r="K57" s="79">
        <v>173.60383999999999</v>
      </c>
      <c r="L57" s="79">
        <v>183.43138999999996</v>
      </c>
      <c r="M57" s="79">
        <v>196.33230000000003</v>
      </c>
      <c r="N57" s="79">
        <v>207.54689000000008</v>
      </c>
      <c r="O57" s="79">
        <v>211.16442000000006</v>
      </c>
      <c r="P57" s="79">
        <v>223.31035999999995</v>
      </c>
      <c r="Q57" s="80">
        <v>236.18405999999993</v>
      </c>
      <c r="R57" s="80">
        <v>249.62419</v>
      </c>
      <c r="S57" s="80">
        <v>252.81968000000006</v>
      </c>
      <c r="T57" s="80">
        <v>266.78591000000006</v>
      </c>
      <c r="U57" s="80" t="s">
        <v>63</v>
      </c>
      <c r="V57" s="23"/>
    </row>
    <row r="58" spans="1:37" s="17" customFormat="1" ht="36" customHeight="1" x14ac:dyDescent="0.25">
      <c r="A58" s="16"/>
      <c r="B58" s="175" t="s">
        <v>75</v>
      </c>
      <c r="C58" s="175"/>
      <c r="D58" s="81">
        <v>5918.6366499999995</v>
      </c>
      <c r="E58" s="81">
        <v>6411.5212000000001</v>
      </c>
      <c r="F58" s="82">
        <v>6982.2594199999994</v>
      </c>
      <c r="G58" s="82">
        <v>7196.4253000000008</v>
      </c>
      <c r="H58" s="82">
        <v>7537.0208199999997</v>
      </c>
      <c r="I58" s="82">
        <v>8308.3885599999994</v>
      </c>
      <c r="J58" s="82">
        <v>8906.7934999999998</v>
      </c>
      <c r="K58" s="82">
        <v>9291.286329999999</v>
      </c>
      <c r="L58" s="82">
        <v>9874.4927100000004</v>
      </c>
      <c r="M58" s="82">
        <v>10390.80854</v>
      </c>
      <c r="N58" s="82">
        <v>10534.11765</v>
      </c>
      <c r="O58" s="82">
        <v>11087.828510000001</v>
      </c>
      <c r="P58" s="82">
        <v>11750.093559999999</v>
      </c>
      <c r="Q58" s="82">
        <v>12367.480660000001</v>
      </c>
      <c r="R58" s="82">
        <v>12799.148349999999</v>
      </c>
      <c r="S58" s="82">
        <v>12925.58071</v>
      </c>
      <c r="T58" s="82">
        <v>13928.640889999999</v>
      </c>
      <c r="U58" s="82">
        <v>14498.978630000001</v>
      </c>
      <c r="V58" s="16"/>
      <c r="AC58" s="18"/>
      <c r="AD58" s="18"/>
      <c r="AE58" s="18"/>
      <c r="AF58" s="18"/>
      <c r="AG58" s="18"/>
      <c r="AK58" s="13"/>
    </row>
    <row r="59" spans="1:37" s="47" customFormat="1" ht="22.5" customHeight="1" x14ac:dyDescent="0.25">
      <c r="A59" s="105"/>
      <c r="B59" s="111"/>
      <c r="C59" s="78" t="s">
        <v>50</v>
      </c>
      <c r="D59" s="79">
        <v>228.65</v>
      </c>
      <c r="E59" s="79">
        <v>232.83</v>
      </c>
      <c r="F59" s="79">
        <v>243.15700000000001</v>
      </c>
      <c r="G59" s="79">
        <v>243.221</v>
      </c>
      <c r="H59" s="79">
        <v>248.16200000000001</v>
      </c>
      <c r="I59" s="79">
        <v>252.661</v>
      </c>
      <c r="J59" s="79">
        <v>253.82</v>
      </c>
      <c r="K59" s="79">
        <v>250.93100000000001</v>
      </c>
      <c r="L59" s="79">
        <v>249.37</v>
      </c>
      <c r="M59" s="79">
        <v>247.45099999999999</v>
      </c>
      <c r="N59" s="79">
        <v>251.41499999999999</v>
      </c>
      <c r="O59" s="79">
        <v>256.56299999999999</v>
      </c>
      <c r="P59" s="79">
        <v>258.01900000000001</v>
      </c>
      <c r="Q59" s="80">
        <v>260.99799999999999</v>
      </c>
      <c r="R59" s="80">
        <v>264.02499999999998</v>
      </c>
      <c r="S59" s="80">
        <v>265.1782</v>
      </c>
      <c r="T59" s="80">
        <v>265.55445000000003</v>
      </c>
      <c r="U59" s="80">
        <v>270.67435999999998</v>
      </c>
      <c r="V59" s="105"/>
    </row>
    <row r="60" spans="1:37" s="47" customFormat="1" ht="22.5" customHeight="1" x14ac:dyDescent="0.25">
      <c r="A60" s="105"/>
      <c r="B60" s="111"/>
      <c r="C60" s="78" t="s">
        <v>51</v>
      </c>
      <c r="D60" s="79">
        <v>2500.4659999999999</v>
      </c>
      <c r="E60" s="79">
        <v>2865.9540000000002</v>
      </c>
      <c r="F60" s="79">
        <v>3281.79</v>
      </c>
      <c r="G60" s="79">
        <v>3467.1849999999999</v>
      </c>
      <c r="H60" s="79">
        <v>3715.0610000000001</v>
      </c>
      <c r="I60" s="79">
        <v>4207.9930000000004</v>
      </c>
      <c r="J60" s="79">
        <v>4715.7610000000004</v>
      </c>
      <c r="K60" s="79">
        <v>4994.0450000000001</v>
      </c>
      <c r="L60" s="79">
        <v>5447.2470000000003</v>
      </c>
      <c r="M60" s="79">
        <v>5817.2979999999998</v>
      </c>
      <c r="N60" s="79">
        <v>5854.2349999999997</v>
      </c>
      <c r="O60" s="79">
        <v>6199.8249999999998</v>
      </c>
      <c r="P60" s="79">
        <v>6714.7620900000002</v>
      </c>
      <c r="Q60" s="80">
        <v>7142.7238499999994</v>
      </c>
      <c r="R60" s="80">
        <v>7504.3750099999997</v>
      </c>
      <c r="S60" s="80">
        <v>7765.37518</v>
      </c>
      <c r="T60" s="80">
        <v>8518.6165799999999</v>
      </c>
      <c r="U60" s="80">
        <v>8832.5005299999993</v>
      </c>
      <c r="V60" s="105"/>
    </row>
    <row r="61" spans="1:37" s="47" customFormat="1" ht="22.5" customHeight="1" x14ac:dyDescent="0.25">
      <c r="A61" s="105"/>
      <c r="B61" s="111"/>
      <c r="C61" s="78" t="s">
        <v>57</v>
      </c>
      <c r="D61" s="79">
        <v>389.39</v>
      </c>
      <c r="E61" s="79">
        <v>404.02100000000002</v>
      </c>
      <c r="F61" s="79">
        <v>427.31599999999997</v>
      </c>
      <c r="G61" s="79">
        <v>446.42899999999997</v>
      </c>
      <c r="H61" s="79">
        <v>454.50400000000002</v>
      </c>
      <c r="I61" s="79">
        <v>499.50799999999998</v>
      </c>
      <c r="J61" s="79">
        <v>523.28599999999994</v>
      </c>
      <c r="K61" s="79">
        <v>534.61800000000005</v>
      </c>
      <c r="L61" s="79">
        <v>541.99599999999998</v>
      </c>
      <c r="M61" s="79">
        <v>550.93399999999997</v>
      </c>
      <c r="N61" s="79">
        <v>552.697</v>
      </c>
      <c r="O61" s="79">
        <v>562.70000000000005</v>
      </c>
      <c r="P61" s="79">
        <v>566.89332999999999</v>
      </c>
      <c r="Q61" s="80">
        <v>590.12900000000002</v>
      </c>
      <c r="R61" s="80">
        <v>581.49228000000005</v>
      </c>
      <c r="S61" s="80">
        <v>578.59455000000003</v>
      </c>
      <c r="T61" s="80">
        <v>606.20256000000006</v>
      </c>
      <c r="U61" s="80">
        <v>624.68156999999997</v>
      </c>
      <c r="V61" s="105"/>
    </row>
    <row r="62" spans="1:37" s="47" customFormat="1" ht="22.5" customHeight="1" x14ac:dyDescent="0.25">
      <c r="A62" s="105"/>
      <c r="B62" s="111"/>
      <c r="C62" s="78" t="s">
        <v>52</v>
      </c>
      <c r="D62" s="79">
        <v>708.35699999999997</v>
      </c>
      <c r="E62" s="79">
        <v>767.226</v>
      </c>
      <c r="F62" s="79">
        <v>817.32500000000005</v>
      </c>
      <c r="G62" s="79">
        <v>845.00400000000002</v>
      </c>
      <c r="H62" s="79">
        <v>909.46199999999999</v>
      </c>
      <c r="I62" s="79">
        <v>974.48299999999995</v>
      </c>
      <c r="J62" s="79">
        <v>1060.777</v>
      </c>
      <c r="K62" s="79">
        <v>1115.616</v>
      </c>
      <c r="L62" s="79">
        <v>1184.473</v>
      </c>
      <c r="M62" s="79">
        <v>1289.059</v>
      </c>
      <c r="N62" s="79">
        <v>1356.9880000000001</v>
      </c>
      <c r="O62" s="79">
        <v>1431.97</v>
      </c>
      <c r="P62" s="79">
        <v>1508.98732</v>
      </c>
      <c r="Q62" s="80">
        <v>1607.9417100000001</v>
      </c>
      <c r="R62" s="80">
        <v>1646.8491299999998</v>
      </c>
      <c r="S62" s="80">
        <v>1533.3074199999999</v>
      </c>
      <c r="T62" s="80">
        <v>1643.46515</v>
      </c>
      <c r="U62" s="80">
        <v>1802.3306</v>
      </c>
      <c r="V62" s="105"/>
    </row>
    <row r="63" spans="1:37" s="47" customFormat="1" ht="22.5" customHeight="1" x14ac:dyDescent="0.25">
      <c r="A63" s="105"/>
      <c r="B63" s="111"/>
      <c r="C63" s="78" t="s">
        <v>53</v>
      </c>
      <c r="D63" s="79">
        <v>127.529</v>
      </c>
      <c r="E63" s="79">
        <v>133.072</v>
      </c>
      <c r="F63" s="79">
        <v>142.15100000000001</v>
      </c>
      <c r="G63" s="79">
        <v>149.32599999999999</v>
      </c>
      <c r="H63" s="79">
        <v>156.774</v>
      </c>
      <c r="I63" s="79">
        <v>169.755</v>
      </c>
      <c r="J63" s="79">
        <v>183.417</v>
      </c>
      <c r="K63" s="79">
        <v>200.03</v>
      </c>
      <c r="L63" s="79">
        <v>216.02</v>
      </c>
      <c r="M63" s="79">
        <v>227.876</v>
      </c>
      <c r="N63" s="79">
        <v>233.98400000000001</v>
      </c>
      <c r="O63" s="79">
        <v>247.92</v>
      </c>
      <c r="P63" s="79">
        <v>254.90932000000001</v>
      </c>
      <c r="Q63" s="80">
        <v>283.76958000000002</v>
      </c>
      <c r="R63" s="80">
        <v>295.44452000000001</v>
      </c>
      <c r="S63" s="80">
        <v>291.82592999999997</v>
      </c>
      <c r="T63" s="80">
        <v>309.07062999999999</v>
      </c>
      <c r="U63" s="80">
        <v>333.53120000000001</v>
      </c>
      <c r="V63" s="105"/>
    </row>
    <row r="64" spans="1:37" s="47" customFormat="1" ht="22.5" customHeight="1" x14ac:dyDescent="0.25">
      <c r="A64" s="105"/>
      <c r="B64" s="111"/>
      <c r="C64" s="78" t="s">
        <v>54</v>
      </c>
      <c r="D64" s="79">
        <v>1108.8420000000001</v>
      </c>
      <c r="E64" s="79">
        <v>1112.6880000000001</v>
      </c>
      <c r="F64" s="79">
        <v>1141.866</v>
      </c>
      <c r="G64" s="79">
        <v>1108.2670000000001</v>
      </c>
      <c r="H64" s="79">
        <v>1090.4860000000001</v>
      </c>
      <c r="I64" s="79">
        <v>1170.8989999999999</v>
      </c>
      <c r="J64" s="79">
        <v>1110.7339999999999</v>
      </c>
      <c r="K64" s="79">
        <v>1098.9100000000001</v>
      </c>
      <c r="L64" s="79">
        <v>1104.1479999999999</v>
      </c>
      <c r="M64" s="79">
        <v>1075.9829999999999</v>
      </c>
      <c r="N64" s="79">
        <v>1058.654</v>
      </c>
      <c r="O64" s="79">
        <v>1070.8699999999999</v>
      </c>
      <c r="P64" s="79">
        <v>1080.9018799999999</v>
      </c>
      <c r="Q64" s="80">
        <v>1068.3852099999999</v>
      </c>
      <c r="R64" s="80">
        <v>1040.6268399999999</v>
      </c>
      <c r="S64" s="80">
        <v>1017.77836</v>
      </c>
      <c r="T64" s="80">
        <v>1056.4931399999998</v>
      </c>
      <c r="U64" s="80">
        <v>1062.62718</v>
      </c>
      <c r="V64" s="105"/>
    </row>
    <row r="65" spans="1:37" s="47" customFormat="1" ht="22.5" customHeight="1" x14ac:dyDescent="0.25">
      <c r="A65" s="105"/>
      <c r="B65" s="111"/>
      <c r="C65" s="78" t="s">
        <v>55</v>
      </c>
      <c r="D65" s="79">
        <v>82.673000000000002</v>
      </c>
      <c r="E65" s="79">
        <v>89.83</v>
      </c>
      <c r="F65" s="79">
        <v>97.516000000000005</v>
      </c>
      <c r="G65" s="79">
        <v>97.801000000000002</v>
      </c>
      <c r="H65" s="79">
        <v>116.003</v>
      </c>
      <c r="I65" s="79">
        <v>124.786</v>
      </c>
      <c r="J65" s="79">
        <v>129.28299999999999</v>
      </c>
      <c r="K65" s="79">
        <v>134.381</v>
      </c>
      <c r="L65" s="79">
        <v>138.34800000000001</v>
      </c>
      <c r="M65" s="79">
        <v>147.46899999999999</v>
      </c>
      <c r="N65" s="79">
        <v>150.12299999999999</v>
      </c>
      <c r="O65" s="79">
        <v>156.66</v>
      </c>
      <c r="P65" s="79">
        <v>163.72785000000002</v>
      </c>
      <c r="Q65" s="80">
        <v>170.51785999999998</v>
      </c>
      <c r="R65" s="80">
        <v>178.35400000000001</v>
      </c>
      <c r="S65" s="80">
        <v>182.56640999999999</v>
      </c>
      <c r="T65" s="80">
        <v>186.92421999999999</v>
      </c>
      <c r="U65" s="80">
        <v>193.64693</v>
      </c>
      <c r="V65" s="105"/>
    </row>
    <row r="66" spans="1:37" s="47" customFormat="1" ht="22.5" customHeight="1" x14ac:dyDescent="0.25">
      <c r="A66" s="105"/>
      <c r="B66" s="111"/>
      <c r="C66" s="78" t="s">
        <v>56</v>
      </c>
      <c r="D66" s="79">
        <v>42.981000000000002</v>
      </c>
      <c r="E66" s="79">
        <v>43.537999999999997</v>
      </c>
      <c r="F66" s="79">
        <v>43.896999999999998</v>
      </c>
      <c r="G66" s="79">
        <v>43.929000000000002</v>
      </c>
      <c r="H66" s="79">
        <v>43.55</v>
      </c>
      <c r="I66" s="79">
        <v>44.997999999999998</v>
      </c>
      <c r="J66" s="79">
        <v>44.631</v>
      </c>
      <c r="K66" s="79">
        <v>44.625999999999998</v>
      </c>
      <c r="L66" s="79">
        <v>43.771000000000001</v>
      </c>
      <c r="M66" s="79">
        <v>43.988</v>
      </c>
      <c r="N66" s="79">
        <v>44.69</v>
      </c>
      <c r="O66" s="79">
        <v>44.162999999999997</v>
      </c>
      <c r="P66" s="79">
        <v>44.64076</v>
      </c>
      <c r="Q66" s="80">
        <v>44.694720000000004</v>
      </c>
      <c r="R66" s="80">
        <v>45.146989999999995</v>
      </c>
      <c r="S66" s="80">
        <v>44.543300000000002</v>
      </c>
      <c r="T66" s="80">
        <v>44.626390000000001</v>
      </c>
      <c r="U66" s="80">
        <v>44.729570000000002</v>
      </c>
      <c r="V66" s="105"/>
    </row>
    <row r="67" spans="1:37" s="47" customFormat="1" ht="22.5" customHeight="1" x14ac:dyDescent="0.25">
      <c r="A67" s="105"/>
      <c r="B67" s="111"/>
      <c r="C67" s="78" t="s">
        <v>59</v>
      </c>
      <c r="D67" s="79">
        <v>132.197</v>
      </c>
      <c r="E67" s="79">
        <v>138.74199999999999</v>
      </c>
      <c r="F67" s="79">
        <v>143.63900000000001</v>
      </c>
      <c r="G67" s="79">
        <v>147.34399999999999</v>
      </c>
      <c r="H67" s="79">
        <v>148.34</v>
      </c>
      <c r="I67" s="79">
        <v>159.46199999999999</v>
      </c>
      <c r="J67" s="79">
        <v>155.68</v>
      </c>
      <c r="K67" s="79">
        <v>165.423</v>
      </c>
      <c r="L67" s="79">
        <v>170.113</v>
      </c>
      <c r="M67" s="79">
        <v>172.208</v>
      </c>
      <c r="N67" s="79">
        <v>177.227</v>
      </c>
      <c r="O67" s="79">
        <v>188.26499999999999</v>
      </c>
      <c r="P67" s="79">
        <v>181.93967999999998</v>
      </c>
      <c r="Q67" s="80">
        <v>182.28845000000001</v>
      </c>
      <c r="R67" s="80">
        <v>190.74838</v>
      </c>
      <c r="S67" s="80">
        <v>179.38605999999999</v>
      </c>
      <c r="T67" s="80">
        <v>180.44632000000001</v>
      </c>
      <c r="U67" s="80">
        <v>185.70080999999999</v>
      </c>
      <c r="V67" s="105"/>
    </row>
    <row r="68" spans="1:37" s="47" customFormat="1" ht="22.5" customHeight="1" x14ac:dyDescent="0.25">
      <c r="A68" s="105"/>
      <c r="B68" s="111"/>
      <c r="C68" s="78" t="s">
        <v>58</v>
      </c>
      <c r="D68" s="79">
        <v>228.23699999999999</v>
      </c>
      <c r="E68" s="79">
        <v>236.16900000000001</v>
      </c>
      <c r="F68" s="79">
        <v>243.68199999999999</v>
      </c>
      <c r="G68" s="79">
        <v>238.82599999999999</v>
      </c>
      <c r="H68" s="79">
        <v>230.62</v>
      </c>
      <c r="I68" s="79">
        <v>247.10599999999999</v>
      </c>
      <c r="J68" s="79">
        <v>252.17400000000001</v>
      </c>
      <c r="K68" s="79">
        <v>250.38</v>
      </c>
      <c r="L68" s="79">
        <v>252.358</v>
      </c>
      <c r="M68" s="79">
        <v>259.98399999999998</v>
      </c>
      <c r="N68" s="79">
        <v>258.16800000000001</v>
      </c>
      <c r="O68" s="79">
        <v>264.13</v>
      </c>
      <c r="P68" s="79">
        <v>270.28055999999998</v>
      </c>
      <c r="Q68" s="80">
        <v>275.57678999999996</v>
      </c>
      <c r="R68" s="80">
        <v>274.19087000000002</v>
      </c>
      <c r="S68" s="80">
        <v>280.12705999999997</v>
      </c>
      <c r="T68" s="80">
        <v>291.09584000000001</v>
      </c>
      <c r="U68" s="80">
        <v>288.27785</v>
      </c>
      <c r="V68" s="105"/>
    </row>
    <row r="69" spans="1:37" s="47" customFormat="1" ht="26.25" customHeight="1" x14ac:dyDescent="0.25">
      <c r="A69" s="13"/>
      <c r="B69" s="67"/>
      <c r="C69" s="78" t="s">
        <v>81</v>
      </c>
      <c r="D69" s="79">
        <v>369.31464999999935</v>
      </c>
      <c r="E69" s="79">
        <v>387.45120000000043</v>
      </c>
      <c r="F69" s="79">
        <v>399.92042000000038</v>
      </c>
      <c r="G69" s="79">
        <v>409.09330000000045</v>
      </c>
      <c r="H69" s="79">
        <v>424.05881999999929</v>
      </c>
      <c r="I69" s="79">
        <v>456.73755999999958</v>
      </c>
      <c r="J69" s="79">
        <v>477.23049999999785</v>
      </c>
      <c r="K69" s="79">
        <v>502.32632999999987</v>
      </c>
      <c r="L69" s="79">
        <v>526.64870999999948</v>
      </c>
      <c r="M69" s="79">
        <v>558.55853999999999</v>
      </c>
      <c r="N69" s="79">
        <v>595.93664999999964</v>
      </c>
      <c r="O69" s="79">
        <v>664.76251000000411</v>
      </c>
      <c r="P69" s="79">
        <v>705.03177000000142</v>
      </c>
      <c r="Q69" s="80">
        <v>740.45549000000392</v>
      </c>
      <c r="R69" s="80">
        <v>777.8953300000012</v>
      </c>
      <c r="S69" s="80">
        <v>786.89824000000044</v>
      </c>
      <c r="T69" s="80">
        <v>826.14560999999776</v>
      </c>
      <c r="U69" s="80">
        <v>860.27803000000313</v>
      </c>
      <c r="V69" s="23"/>
    </row>
    <row r="70" spans="1:37" s="17" customFormat="1" ht="36" customHeight="1" x14ac:dyDescent="0.25">
      <c r="A70" s="16"/>
      <c r="B70" s="178" t="s">
        <v>76</v>
      </c>
      <c r="C70" s="178"/>
      <c r="D70" s="81">
        <v>10586.918730000001</v>
      </c>
      <c r="E70" s="81">
        <v>10664.56494</v>
      </c>
      <c r="F70" s="82">
        <v>10861.323640000001</v>
      </c>
      <c r="G70" s="82">
        <v>10893.472</v>
      </c>
      <c r="H70" s="82">
        <v>10509.340400000001</v>
      </c>
      <c r="I70" s="82">
        <v>10988.251759999999</v>
      </c>
      <c r="J70" s="82">
        <v>10950.00972</v>
      </c>
      <c r="K70" s="82">
        <v>10934.40166</v>
      </c>
      <c r="L70" s="82">
        <v>10942.7922</v>
      </c>
      <c r="M70" s="82">
        <v>10890.947830000001</v>
      </c>
      <c r="N70" s="82">
        <v>10928.73407</v>
      </c>
      <c r="O70" s="82">
        <v>11022.099289999998</v>
      </c>
      <c r="P70" s="82">
        <v>11057.01251</v>
      </c>
      <c r="Q70" s="82">
        <v>11261.25015</v>
      </c>
      <c r="R70" s="82">
        <v>11105.374179999999</v>
      </c>
      <c r="S70" s="82">
        <v>10813.88796</v>
      </c>
      <c r="T70" s="82">
        <v>11130.62867</v>
      </c>
      <c r="U70" s="82">
        <v>11224.866380000001</v>
      </c>
      <c r="V70" s="16"/>
      <c r="AC70" s="18"/>
      <c r="AD70" s="18"/>
      <c r="AE70" s="18"/>
      <c r="AF70" s="18"/>
      <c r="AG70" s="18"/>
      <c r="AK70" s="13"/>
    </row>
    <row r="71" spans="1:37" s="17" customFormat="1" ht="36" customHeight="1" x14ac:dyDescent="0.25">
      <c r="A71" s="16"/>
      <c r="B71" s="178" t="s">
        <v>77</v>
      </c>
      <c r="C71" s="178"/>
      <c r="D71" s="81">
        <v>7746.8379000000004</v>
      </c>
      <c r="E71" s="81">
        <v>8387.0210900000002</v>
      </c>
      <c r="F71" s="82">
        <v>9023.7721799999999</v>
      </c>
      <c r="G71" s="82">
        <v>9377.8073800000002</v>
      </c>
      <c r="H71" s="82">
        <v>9689.9021799999991</v>
      </c>
      <c r="I71" s="82">
        <v>10600.49157</v>
      </c>
      <c r="J71" s="82">
        <v>11330.9979</v>
      </c>
      <c r="K71" s="82">
        <v>11867.232410000001</v>
      </c>
      <c r="L71" s="82">
        <v>12545.234390000001</v>
      </c>
      <c r="M71" s="82">
        <v>13166.131240000001</v>
      </c>
      <c r="N71" s="82">
        <v>13419.39978</v>
      </c>
      <c r="O71" s="82">
        <v>14019.8024</v>
      </c>
      <c r="P71" s="82">
        <v>14751.011839999999</v>
      </c>
      <c r="Q71" s="82">
        <v>15455.095140000001</v>
      </c>
      <c r="R71" s="82">
        <v>15951.6255</v>
      </c>
      <c r="S71" s="82">
        <v>16035.189880000002</v>
      </c>
      <c r="T71" s="82">
        <v>17239.107110000001</v>
      </c>
      <c r="U71" s="82">
        <v>17804.63147</v>
      </c>
      <c r="V71" s="16"/>
      <c r="AC71" s="18"/>
      <c r="AD71" s="18"/>
      <c r="AE71" s="18"/>
      <c r="AF71" s="18"/>
      <c r="AG71" s="18"/>
      <c r="AK71" s="13"/>
    </row>
    <row r="72" spans="1:37" s="17" customFormat="1" ht="36" customHeight="1" x14ac:dyDescent="0.25">
      <c r="A72" s="25"/>
      <c r="B72" s="178" t="s">
        <v>78</v>
      </c>
      <c r="C72" s="178"/>
      <c r="D72" s="84">
        <v>18333.75663</v>
      </c>
      <c r="E72" s="84">
        <v>19051.586030000002</v>
      </c>
      <c r="F72" s="85">
        <v>19885.095819999999</v>
      </c>
      <c r="G72" s="85">
        <v>20271.27938</v>
      </c>
      <c r="H72" s="85">
        <v>20199.242579999998</v>
      </c>
      <c r="I72" s="85">
        <v>21588.743320000001</v>
      </c>
      <c r="J72" s="85">
        <v>22281.00763</v>
      </c>
      <c r="K72" s="85">
        <v>22801.63407</v>
      </c>
      <c r="L72" s="85">
        <v>23488.026579999998</v>
      </c>
      <c r="M72" s="85">
        <v>24057.07907</v>
      </c>
      <c r="N72" s="85">
        <v>24348.133839999999</v>
      </c>
      <c r="O72" s="85">
        <v>25041.901690000002</v>
      </c>
      <c r="P72" s="85">
        <v>25808.02435</v>
      </c>
      <c r="Q72" s="85">
        <v>26716.345280000001</v>
      </c>
      <c r="R72" s="85">
        <v>27056.999680000001</v>
      </c>
      <c r="S72" s="85">
        <v>26849.077829999998</v>
      </c>
      <c r="T72" s="85">
        <v>28369.735780000003</v>
      </c>
      <c r="U72" s="85">
        <v>29029.49785</v>
      </c>
      <c r="V72" s="25"/>
      <c r="AC72" s="18"/>
      <c r="AD72" s="18"/>
      <c r="AE72" s="18"/>
      <c r="AF72" s="18"/>
      <c r="AG72" s="18"/>
      <c r="AK72" s="13"/>
    </row>
    <row r="73" spans="1:37" ht="15" customHeight="1" x14ac:dyDescent="0.2">
      <c r="A73" s="49"/>
      <c r="B73" s="49"/>
      <c r="C73" s="49"/>
      <c r="D73" s="49"/>
      <c r="E73" s="49"/>
      <c r="F73" s="49"/>
      <c r="G73" s="49"/>
      <c r="H73" s="49"/>
      <c r="I73" s="49"/>
      <c r="J73" s="49"/>
      <c r="K73" s="49"/>
      <c r="L73" s="49"/>
      <c r="M73" s="49"/>
      <c r="N73" s="49"/>
      <c r="O73" s="49"/>
    </row>
    <row r="74" spans="1:37" ht="15" customHeight="1" x14ac:dyDescent="0.2">
      <c r="A74" s="50"/>
      <c r="B74" s="50"/>
      <c r="C74" s="50"/>
      <c r="D74" s="50"/>
      <c r="E74" s="50"/>
      <c r="F74" s="50"/>
      <c r="G74" s="50"/>
      <c r="H74" s="50"/>
      <c r="I74" s="50"/>
      <c r="J74" s="50"/>
      <c r="K74" s="50"/>
      <c r="L74" s="50"/>
      <c r="M74" s="50"/>
      <c r="N74" s="50"/>
      <c r="O74" s="50"/>
    </row>
    <row r="75" spans="1:37" ht="15" customHeight="1" x14ac:dyDescent="0.2">
      <c r="A75" s="50"/>
      <c r="B75" s="50"/>
      <c r="C75" s="50"/>
      <c r="D75" s="50"/>
      <c r="E75" s="50"/>
      <c r="F75" s="50"/>
      <c r="G75" s="50"/>
      <c r="H75" s="50"/>
      <c r="I75" s="50"/>
      <c r="J75" s="50"/>
      <c r="K75" s="50"/>
      <c r="L75" s="50"/>
      <c r="M75" s="50"/>
      <c r="N75" s="50"/>
      <c r="O75" s="50"/>
    </row>
  </sheetData>
  <mergeCells count="12">
    <mergeCell ref="X3:Y3"/>
    <mergeCell ref="B4:C4"/>
    <mergeCell ref="B3:C3"/>
    <mergeCell ref="B72:C72"/>
    <mergeCell ref="B71:C71"/>
    <mergeCell ref="B70:C70"/>
    <mergeCell ref="B58:C58"/>
    <mergeCell ref="B50:C50"/>
    <mergeCell ref="B42:C42"/>
    <mergeCell ref="B35:C35"/>
    <mergeCell ref="B17:C17"/>
    <mergeCell ref="B8:C8"/>
  </mergeCells>
  <hyperlinks>
    <hyperlink ref="X3" location="Índice!A1" display="Volver al índice" xr:uid="{00000000-0004-0000-0800-000000000000}"/>
  </hyperlinks>
  <pageMargins left="0.7" right="0.7" top="0.75" bottom="0.75" header="0.3" footer="0.3"/>
  <pageSetup paperSize="9" scale="24"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E624BFB72EFFD4DA3475D2F7D77F353" ma:contentTypeVersion="13" ma:contentTypeDescription="Crear nuevo documento." ma:contentTypeScope="" ma:versionID="73046c27bdae4ada181330daa22df8b5">
  <xsd:schema xmlns:xsd="http://www.w3.org/2001/XMLSchema" xmlns:xs="http://www.w3.org/2001/XMLSchema" xmlns:p="http://schemas.microsoft.com/office/2006/metadata/properties" xmlns:ns3="000b59c5-ab89-4c17-969c-1da48f3ba1be" xmlns:ns4="ea633a42-c564-48c1-8c34-7511c441f874" targetNamespace="http://schemas.microsoft.com/office/2006/metadata/properties" ma:root="true" ma:fieldsID="5f8930aee95b33166a9a4851cc46a454" ns3:_="" ns4:_="">
    <xsd:import namespace="000b59c5-ab89-4c17-969c-1da48f3ba1be"/>
    <xsd:import namespace="ea633a42-c564-48c1-8c34-7511c441f874"/>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0b59c5-ab89-4c17-969c-1da48f3ba1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633a42-c564-48c1-8c34-7511c441f874"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FA030C-B23F-4C6B-89B2-AC45B84032F4}">
  <ds:schemaRefs>
    <ds:schemaRef ds:uri="http://purl.org/dc/terms/"/>
    <ds:schemaRef ds:uri="ea633a42-c564-48c1-8c34-7511c441f874"/>
    <ds:schemaRef ds:uri="http://schemas.microsoft.com/office/2006/documentManagement/types"/>
    <ds:schemaRef ds:uri="http://schemas.microsoft.com/office/infopath/2007/PartnerControls"/>
    <ds:schemaRef ds:uri="000b59c5-ab89-4c17-969c-1da48f3ba1be"/>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D4AA35FC-BBDE-41DF-933B-13863EDC0411}">
  <ds:schemaRefs>
    <ds:schemaRef ds:uri="http://schemas.microsoft.com/sharepoint/v3/contenttype/forms"/>
  </ds:schemaRefs>
</ds:datastoreItem>
</file>

<file path=customXml/itemProps3.xml><?xml version="1.0" encoding="utf-8"?>
<ds:datastoreItem xmlns:ds="http://schemas.openxmlformats.org/officeDocument/2006/customXml" ds:itemID="{BF4BAEA3-04DF-4D58-BFF1-05D5EA6B5E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0b59c5-ab89-4c17-969c-1da48f3ba1be"/>
    <ds:schemaRef ds:uri="ea633a42-c564-48c1-8c34-7511c441f8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78</vt:i4>
      </vt:variant>
      <vt:variant>
        <vt:lpstr>Named Ranges</vt:lpstr>
      </vt:variant>
      <vt:variant>
        <vt:i4>78</vt:i4>
      </vt:variant>
    </vt:vector>
  </HeadingPairs>
  <TitlesOfParts>
    <vt:vector size="156" baseType="lpstr">
      <vt:lpstr>Índice</vt:lpstr>
      <vt:lpstr>Reservas de petróleo</vt:lpstr>
      <vt:lpstr>Producción de petróleo</vt:lpstr>
      <vt:lpstr>Consumo de petróleo</vt:lpstr>
      <vt:lpstr>Reservas de gas natural</vt:lpstr>
      <vt:lpstr>Producción de gas natural</vt:lpstr>
      <vt:lpstr>Demanda de gas natural</vt:lpstr>
      <vt:lpstr>Precios de hidrocarburos</vt:lpstr>
      <vt:lpstr>Generación eléctrica</vt:lpstr>
      <vt:lpstr>Generación eléctrica renovable</vt:lpstr>
      <vt:lpstr>Emisiones de CO2</vt:lpstr>
      <vt:lpstr>Emisiones de CO2 petróleo</vt:lpstr>
      <vt:lpstr>Emisiones de CO2 gas natural</vt:lpstr>
      <vt:lpstr>Emisiones de CO2 carbón</vt:lpstr>
      <vt:lpstr>Intensidad en CO2</vt:lpstr>
      <vt:lpstr>Emisiones de CO2 per cápita</vt:lpstr>
      <vt:lpstr>Intensidad energética total</vt:lpstr>
      <vt:lpstr>Mundo</vt:lpstr>
      <vt:lpstr>OCDE</vt:lpstr>
      <vt:lpstr>No-OCDE</vt:lpstr>
      <vt:lpstr>África</vt:lpstr>
      <vt:lpstr>Argelia</vt:lpstr>
      <vt:lpstr>Egipto</vt:lpstr>
      <vt:lpstr>Libia</vt:lpstr>
      <vt:lpstr>Nigeria</vt:lpstr>
      <vt:lpstr>Sudáfrica</vt:lpstr>
      <vt:lpstr>Antigua Unión Soviética</vt:lpstr>
      <vt:lpstr>Kazajistán</vt:lpstr>
      <vt:lpstr>Rusia</vt:lpstr>
      <vt:lpstr>Ucrania</vt:lpstr>
      <vt:lpstr>Uzbekistán</vt:lpstr>
      <vt:lpstr>Asia-Pacífico</vt:lpstr>
      <vt:lpstr>Australia</vt:lpstr>
      <vt:lpstr>China</vt:lpstr>
      <vt:lpstr>Corea del Sur</vt:lpstr>
      <vt:lpstr>India</vt:lpstr>
      <vt:lpstr>Indonesia</vt:lpstr>
      <vt:lpstr>Japón</vt:lpstr>
      <vt:lpstr>Malasia</vt:lpstr>
      <vt:lpstr>Nueva Zelanda</vt:lpstr>
      <vt:lpstr>Tailandia</vt:lpstr>
      <vt:lpstr>Taiwán</vt:lpstr>
      <vt:lpstr>Vietnam</vt:lpstr>
      <vt:lpstr>Europa</vt:lpstr>
      <vt:lpstr>Alemania</vt:lpstr>
      <vt:lpstr>Bélgica</vt:lpstr>
      <vt:lpstr>España</vt:lpstr>
      <vt:lpstr>Finlandia</vt:lpstr>
      <vt:lpstr>Francia</vt:lpstr>
      <vt:lpstr>Holanda</vt:lpstr>
      <vt:lpstr>Italia</vt:lpstr>
      <vt:lpstr>Noruega</vt:lpstr>
      <vt:lpstr>Polonia</vt:lpstr>
      <vt:lpstr>Portugal</vt:lpstr>
      <vt:lpstr>Reino Unido</vt:lpstr>
      <vt:lpstr>República Checa</vt:lpstr>
      <vt:lpstr>Rumanía</vt:lpstr>
      <vt:lpstr>Suecia</vt:lpstr>
      <vt:lpstr>Turquía</vt:lpstr>
      <vt:lpstr>Norteamérica</vt:lpstr>
      <vt:lpstr>Canadá</vt:lpstr>
      <vt:lpstr>EE.UU.</vt:lpstr>
      <vt:lpstr>México</vt:lpstr>
      <vt:lpstr>Oriente Medio</vt:lpstr>
      <vt:lpstr>Arabia Saudí</vt:lpstr>
      <vt:lpstr>Emiratos Árabes Unidos</vt:lpstr>
      <vt:lpstr>Irán</vt:lpstr>
      <vt:lpstr>Iraq</vt:lpstr>
      <vt:lpstr>Kuwait</vt:lpstr>
      <vt:lpstr>Sudamérica y Centroamérica</vt:lpstr>
      <vt:lpstr>Argentina</vt:lpstr>
      <vt:lpstr>Brasil</vt:lpstr>
      <vt:lpstr>Chile</vt:lpstr>
      <vt:lpstr>Colombia</vt:lpstr>
      <vt:lpstr>Perú</vt:lpstr>
      <vt:lpstr>Venezuela</vt:lpstr>
      <vt:lpstr>Factores conversión</vt:lpstr>
      <vt:lpstr>Glosario</vt:lpstr>
      <vt:lpstr>África!Print_Area</vt:lpstr>
      <vt:lpstr>Alemania!Print_Area</vt:lpstr>
      <vt:lpstr>'Antigua Unión Soviética'!Print_Area</vt:lpstr>
      <vt:lpstr>'Arabia Saudí'!Print_Area</vt:lpstr>
      <vt:lpstr>Argelia!Print_Area</vt:lpstr>
      <vt:lpstr>Argentina!Print_Area</vt:lpstr>
      <vt:lpstr>'Asia-Pacífico'!Print_Area</vt:lpstr>
      <vt:lpstr>Australia!Print_Area</vt:lpstr>
      <vt:lpstr>Bélgica!Print_Area</vt:lpstr>
      <vt:lpstr>Brasil!Print_Area</vt:lpstr>
      <vt:lpstr>Canadá!Print_Area</vt:lpstr>
      <vt:lpstr>Chile!Print_Area</vt:lpstr>
      <vt:lpstr>China!Print_Area</vt:lpstr>
      <vt:lpstr>Colombia!Print_Area</vt:lpstr>
      <vt:lpstr>'Consumo de petróleo'!Print_Area</vt:lpstr>
      <vt:lpstr>'Corea del Sur'!Print_Area</vt:lpstr>
      <vt:lpstr>'Demanda de gas natural'!Print_Area</vt:lpstr>
      <vt:lpstr>EE.UU.!Print_Area</vt:lpstr>
      <vt:lpstr>Egipto!Print_Area</vt:lpstr>
      <vt:lpstr>'Emiratos Árabes Unidos'!Print_Area</vt:lpstr>
      <vt:lpstr>'Emisiones de CO2'!Print_Area</vt:lpstr>
      <vt:lpstr>'Emisiones de CO2 carbón'!Print_Area</vt:lpstr>
      <vt:lpstr>'Emisiones de CO2 gas natural'!Print_Area</vt:lpstr>
      <vt:lpstr>'Emisiones de CO2 per cápita'!Print_Area</vt:lpstr>
      <vt:lpstr>'Emisiones de CO2 petróleo'!Print_Area</vt:lpstr>
      <vt:lpstr>España!Print_Area</vt:lpstr>
      <vt:lpstr>Europa!Print_Area</vt:lpstr>
      <vt:lpstr>'Factores conversión'!Print_Area</vt:lpstr>
      <vt:lpstr>Finlandia!Print_Area</vt:lpstr>
      <vt:lpstr>Francia!Print_Area</vt:lpstr>
      <vt:lpstr>'Generación eléctrica'!Print_Area</vt:lpstr>
      <vt:lpstr>'Generación eléctrica renovable'!Print_Area</vt:lpstr>
      <vt:lpstr>Glosario!Print_Area</vt:lpstr>
      <vt:lpstr>Holanda!Print_Area</vt:lpstr>
      <vt:lpstr>India!Print_Area</vt:lpstr>
      <vt:lpstr>Índice!Print_Area</vt:lpstr>
      <vt:lpstr>Indonesia!Print_Area</vt:lpstr>
      <vt:lpstr>'Intensidad en CO2'!Print_Area</vt:lpstr>
      <vt:lpstr>'Intensidad energética total'!Print_Area</vt:lpstr>
      <vt:lpstr>Irán!Print_Area</vt:lpstr>
      <vt:lpstr>Iraq!Print_Area</vt:lpstr>
      <vt:lpstr>Italia!Print_Area</vt:lpstr>
      <vt:lpstr>Japón!Print_Area</vt:lpstr>
      <vt:lpstr>Kazajistán!Print_Area</vt:lpstr>
      <vt:lpstr>Kuwait!Print_Area</vt:lpstr>
      <vt:lpstr>Libia!Print_Area</vt:lpstr>
      <vt:lpstr>Malasia!Print_Area</vt:lpstr>
      <vt:lpstr>México!Print_Area</vt:lpstr>
      <vt:lpstr>Mundo!Print_Area</vt:lpstr>
      <vt:lpstr>Nigeria!Print_Area</vt:lpstr>
      <vt:lpstr>'No-OCDE'!Print_Area</vt:lpstr>
      <vt:lpstr>Norteamérica!Print_Area</vt:lpstr>
      <vt:lpstr>Noruega!Print_Area</vt:lpstr>
      <vt:lpstr>'Nueva Zelanda'!Print_Area</vt:lpstr>
      <vt:lpstr>OCDE!Print_Area</vt:lpstr>
      <vt:lpstr>'Oriente Medio'!Print_Area</vt:lpstr>
      <vt:lpstr>Perú!Print_Area</vt:lpstr>
      <vt:lpstr>Polonia!Print_Area</vt:lpstr>
      <vt:lpstr>Portugal!Print_Area</vt:lpstr>
      <vt:lpstr>'Precios de hidrocarburos'!Print_Area</vt:lpstr>
      <vt:lpstr>'Producción de gas natural'!Print_Area</vt:lpstr>
      <vt:lpstr>'Producción de petróleo'!Print_Area</vt:lpstr>
      <vt:lpstr>'Reino Unido'!Print_Area</vt:lpstr>
      <vt:lpstr>'República Checa'!Print_Area</vt:lpstr>
      <vt:lpstr>'Reservas de gas natural'!Print_Area</vt:lpstr>
      <vt:lpstr>'Reservas de petróleo'!Print_Area</vt:lpstr>
      <vt:lpstr>Rumanía!Print_Area</vt:lpstr>
      <vt:lpstr>Rusia!Print_Area</vt:lpstr>
      <vt:lpstr>Sudáfrica!Print_Area</vt:lpstr>
      <vt:lpstr>'Sudamérica y Centroamérica'!Print_Area</vt:lpstr>
      <vt:lpstr>Suecia!Print_Area</vt:lpstr>
      <vt:lpstr>Tailandia!Print_Area</vt:lpstr>
      <vt:lpstr>Taiwán!Print_Area</vt:lpstr>
      <vt:lpstr>Turquía!Print_Area</vt:lpstr>
      <vt:lpstr>Ucrania!Print_Area</vt:lpstr>
      <vt:lpstr>Uzbekistán!Print_Area</vt:lpstr>
      <vt:lpstr>Venezuela!Print_Area</vt:lpstr>
      <vt:lpstr>Vietnam!Print_Area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jarauzo</dc:creator>
  <cp:lastModifiedBy>GARCIA RAMIREZ, RODNAN KARIM</cp:lastModifiedBy>
  <cp:lastPrinted>2023-09-25T07:53:55Z</cp:lastPrinted>
  <dcterms:created xsi:type="dcterms:W3CDTF">2016-05-15T08:24:37Z</dcterms:created>
  <dcterms:modified xsi:type="dcterms:W3CDTF">2023-10-17T09:57:34Z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0x0101009E624BFB72EFFD4DA3475D2F7D77F353</vt:lpwstr>
  </property>
  <property fmtid="{D5CDD505-2E9C-101B-9397-08002B2CF9AE}" pid="3" name="MSIP_Label_d1119503-6b46-4a43-a658-e1d3aca29592_Enabled">
    <vt:lpwstr>true</vt:lpwstr>
  </property>
  <property fmtid="{D5CDD505-2E9C-101B-9397-08002B2CF9AE}" pid="4" name="MSIP_Label_d1119503-6b46-4a43-a658-e1d3aca29592_SetDate">
    <vt:lpwstr>2021-09-30T09:45:27Z</vt:lpwstr>
  </property>
  <property fmtid="{D5CDD505-2E9C-101B-9397-08002B2CF9AE}" pid="5" name="MSIP_Label_d1119503-6b46-4a43-a658-e1d3aca29592_Method">
    <vt:lpwstr>Standard</vt:lpwstr>
  </property>
  <property fmtid="{D5CDD505-2E9C-101B-9397-08002B2CF9AE}" pid="6" name="MSIP_Label_d1119503-6b46-4a43-a658-e1d3aca29592_Name">
    <vt:lpwstr>No Additional Protections</vt:lpwstr>
  </property>
  <property fmtid="{D5CDD505-2E9C-101B-9397-08002B2CF9AE}" pid="7" name="MSIP_Label_d1119503-6b46-4a43-a658-e1d3aca29592_SiteId">
    <vt:lpwstr>0a25214f-ee52-483c-b96b-dc79f3227a6f</vt:lpwstr>
  </property>
  <property fmtid="{D5CDD505-2E9C-101B-9397-08002B2CF9AE}" pid="8" name="MSIP_Label_d1119503-6b46-4a43-a658-e1d3aca29592_ActionId">
    <vt:lpwstr>2b0212a0-0443-4c50-8f72-6728720f409e</vt:lpwstr>
  </property>
  <property fmtid="{D5CDD505-2E9C-101B-9397-08002B2CF9AE}" pid="9" name="MSIP_Label_d1119503-6b46-4a43-a658-e1d3aca29592_ContentBits">
    <vt:lpwstr>0</vt:lpwstr>
  </property>
</Properties>
</file>