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ura__2023\MATURY I ZADANIA\CKE\2022\czerwiec\"/>
    </mc:Choice>
  </mc:AlternateContent>
  <xr:revisionPtr revIDLastSave="0" documentId="13_ncr:1_{4290804A-4A2B-49EA-889B-D98FFBB2E096}" xr6:coauthVersionLast="47" xr6:coauthVersionMax="47" xr10:uidLastSave="{00000000-0000-0000-0000-000000000000}"/>
  <bookViews>
    <workbookView xWindow="-120" yWindow="-120" windowWidth="29040" windowHeight="15840" activeTab="1" xr2:uid="{48B31E89-8A7B-4EE5-9C70-2B84A0408BF2}"/>
  </bookViews>
  <sheets>
    <sheet name="Zad2" sheetId="3" r:id="rId1"/>
    <sheet name="temperatury" sheetId="2" r:id="rId2"/>
    <sheet name="Arkusz1" sheetId="1" r:id="rId3"/>
  </sheets>
  <definedNames>
    <definedName name="ExternalData_1" localSheetId="1" hidden="1">temperatury!$A$1:$B$123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2" l="1"/>
  <c r="N23" i="2" s="1"/>
  <c r="H114" i="2" s="1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B123" i="2"/>
  <c r="B114" i="2"/>
  <c r="B115" i="2" s="1"/>
  <c r="B116" i="2" s="1"/>
  <c r="B117" i="2" s="1"/>
  <c r="B118" i="2" s="1"/>
  <c r="B119" i="2" s="1"/>
  <c r="B120" i="2" s="1"/>
  <c r="B121" i="2" s="1"/>
  <c r="B122" i="2" s="1"/>
  <c r="B102" i="2"/>
  <c r="B103" i="2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97" i="2"/>
  <c r="B98" i="2" s="1"/>
  <c r="B99" i="2" s="1"/>
  <c r="B100" i="2" s="1"/>
  <c r="B101" i="2" s="1"/>
  <c r="B96" i="2"/>
  <c r="S12" i="2"/>
  <c r="S13" i="2"/>
  <c r="S14" i="2"/>
  <c r="S15" i="2" s="1"/>
  <c r="S16" i="2" s="1"/>
  <c r="S17" i="2" s="1"/>
  <c r="S18" i="2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/>
  <c r="S30" i="2" s="1"/>
  <c r="S31" i="2" s="1"/>
  <c r="S32" i="2" s="1"/>
  <c r="S33" i="2" s="1"/>
  <c r="S34" i="2" s="1"/>
  <c r="S35" i="2" s="1"/>
  <c r="S36" i="2" s="1"/>
  <c r="S37" i="2"/>
  <c r="S38" i="2" s="1"/>
  <c r="S39" i="2" s="1"/>
  <c r="S40" i="2"/>
  <c r="S41" i="2" s="1"/>
  <c r="S42" i="2" s="1"/>
  <c r="S43" i="2" s="1"/>
  <c r="S44" i="2" s="1"/>
  <c r="S45" i="2"/>
  <c r="S46" i="2"/>
  <c r="S47" i="2" s="1"/>
  <c r="S48" i="2" s="1"/>
  <c r="S49" i="2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/>
  <c r="S65" i="2" s="1"/>
  <c r="S66" i="2" s="1"/>
  <c r="S67" i="2"/>
  <c r="S68" i="2" s="1"/>
  <c r="S69" i="2" s="1"/>
  <c r="S70" i="2" s="1"/>
  <c r="S71" i="2"/>
  <c r="S72" i="2"/>
  <c r="S73" i="2"/>
  <c r="S74" i="2"/>
  <c r="S75" i="2" s="1"/>
  <c r="S76" i="2" s="1"/>
  <c r="S77" i="2"/>
  <c r="S78" i="2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3" i="2"/>
  <c r="S4" i="2" s="1"/>
  <c r="S5" i="2" s="1"/>
  <c r="S6" i="2" s="1"/>
  <c r="S7" i="2" s="1"/>
  <c r="S8" i="2" s="1"/>
  <c r="S9" i="2" s="1"/>
  <c r="S10" i="2" s="1"/>
  <c r="S11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E3" i="2"/>
  <c r="C3" i="2"/>
  <c r="N22" i="2" l="1"/>
  <c r="G122" i="2" s="1"/>
  <c r="N24" i="2"/>
  <c r="F114" i="2" s="1"/>
  <c r="H59" i="2"/>
  <c r="H47" i="2"/>
  <c r="H92" i="2"/>
  <c r="H35" i="2"/>
  <c r="H83" i="2"/>
  <c r="H86" i="2"/>
  <c r="H74" i="2"/>
  <c r="H62" i="2"/>
  <c r="H50" i="2"/>
  <c r="H38" i="2"/>
  <c r="H26" i="2"/>
  <c r="H113" i="2"/>
  <c r="H84" i="2"/>
  <c r="H72" i="2"/>
  <c r="H97" i="2"/>
  <c r="H71" i="2"/>
  <c r="H23" i="2"/>
  <c r="H3" i="2"/>
  <c r="H102" i="2"/>
  <c r="H96" i="2"/>
  <c r="H14" i="2"/>
  <c r="H95" i="2"/>
  <c r="H111" i="2"/>
  <c r="H99" i="2"/>
  <c r="H60" i="2"/>
  <c r="H48" i="2"/>
  <c r="H36" i="2"/>
  <c r="H24" i="2"/>
  <c r="H12" i="2"/>
  <c r="H94" i="2"/>
  <c r="H11" i="2"/>
  <c r="H112" i="2"/>
  <c r="H93" i="2"/>
  <c r="H81" i="2"/>
  <c r="H69" i="2"/>
  <c r="H57" i="2"/>
  <c r="H45" i="2"/>
  <c r="H33" i="2"/>
  <c r="H21" i="2"/>
  <c r="H9" i="2"/>
  <c r="H110" i="2"/>
  <c r="H119" i="2"/>
  <c r="H80" i="2"/>
  <c r="H68" i="2"/>
  <c r="H56" i="2"/>
  <c r="H44" i="2"/>
  <c r="H32" i="2"/>
  <c r="H20" i="2"/>
  <c r="H8" i="2"/>
  <c r="H107" i="2"/>
  <c r="H123" i="2"/>
  <c r="H91" i="2"/>
  <c r="H79" i="2"/>
  <c r="H67" i="2"/>
  <c r="H55" i="2"/>
  <c r="H43" i="2"/>
  <c r="H31" i="2"/>
  <c r="H19" i="2"/>
  <c r="H7" i="2"/>
  <c r="H104" i="2"/>
  <c r="H122" i="2"/>
  <c r="H90" i="2"/>
  <c r="H78" i="2"/>
  <c r="H66" i="2"/>
  <c r="H54" i="2"/>
  <c r="H42" i="2"/>
  <c r="H30" i="2"/>
  <c r="H18" i="2"/>
  <c r="H6" i="2"/>
  <c r="H103" i="2"/>
  <c r="H121" i="2"/>
  <c r="H116" i="2"/>
  <c r="H89" i="2"/>
  <c r="H77" i="2"/>
  <c r="H65" i="2"/>
  <c r="H53" i="2"/>
  <c r="H41" i="2"/>
  <c r="H29" i="2"/>
  <c r="H17" i="2"/>
  <c r="H5" i="2"/>
  <c r="H100" i="2"/>
  <c r="H115" i="2"/>
  <c r="H82" i="2"/>
  <c r="H70" i="2"/>
  <c r="H58" i="2"/>
  <c r="H46" i="2"/>
  <c r="H34" i="2"/>
  <c r="H22" i="2"/>
  <c r="H10" i="2"/>
  <c r="H2" i="2"/>
  <c r="H101" i="2"/>
  <c r="H98" i="2"/>
  <c r="H88" i="2"/>
  <c r="H76" i="2"/>
  <c r="H64" i="2"/>
  <c r="H52" i="2"/>
  <c r="H40" i="2"/>
  <c r="H28" i="2"/>
  <c r="H16" i="2"/>
  <c r="H4" i="2"/>
  <c r="H109" i="2"/>
  <c r="H120" i="2"/>
  <c r="H87" i="2"/>
  <c r="H75" i="2"/>
  <c r="H63" i="2"/>
  <c r="H51" i="2"/>
  <c r="H39" i="2"/>
  <c r="H27" i="2"/>
  <c r="H15" i="2"/>
  <c r="H108" i="2"/>
  <c r="H118" i="2"/>
  <c r="H117" i="2"/>
  <c r="H105" i="2"/>
  <c r="H85" i="2"/>
  <c r="H73" i="2"/>
  <c r="H61" i="2"/>
  <c r="H49" i="2"/>
  <c r="H37" i="2"/>
  <c r="H25" i="2"/>
  <c r="H13" i="2"/>
  <c r="H106" i="2"/>
  <c r="F71" i="2" l="1"/>
  <c r="F86" i="2"/>
  <c r="F83" i="2"/>
  <c r="F123" i="2"/>
  <c r="F100" i="2"/>
  <c r="F39" i="2"/>
  <c r="F24" i="2"/>
  <c r="F63" i="2"/>
  <c r="F97" i="2"/>
  <c r="F30" i="2"/>
  <c r="F102" i="2"/>
  <c r="F25" i="2"/>
  <c r="F28" i="2"/>
  <c r="F7" i="2"/>
  <c r="F66" i="2"/>
  <c r="F6" i="2"/>
  <c r="F72" i="2"/>
  <c r="F21" i="2"/>
  <c r="F57" i="2"/>
  <c r="F85" i="2"/>
  <c r="F88" i="2"/>
  <c r="F91" i="2"/>
  <c r="F8" i="2"/>
  <c r="F52" i="2"/>
  <c r="F69" i="2"/>
  <c r="F95" i="2"/>
  <c r="F113" i="2"/>
  <c r="F46" i="2"/>
  <c r="F34" i="2"/>
  <c r="F41" i="2"/>
  <c r="F19" i="2"/>
  <c r="F78" i="2"/>
  <c r="F11" i="2"/>
  <c r="F26" i="2"/>
  <c r="F58" i="2"/>
  <c r="F65" i="2"/>
  <c r="F60" i="2"/>
  <c r="F109" i="2"/>
  <c r="F49" i="2"/>
  <c r="F35" i="2"/>
  <c r="F50" i="2"/>
  <c r="F103" i="2"/>
  <c r="G47" i="2"/>
  <c r="G61" i="2"/>
  <c r="G57" i="2"/>
  <c r="G63" i="2"/>
  <c r="G30" i="2"/>
  <c r="G41" i="2"/>
  <c r="G80" i="2"/>
  <c r="G10" i="2"/>
  <c r="G2" i="2"/>
  <c r="G27" i="2"/>
  <c r="G73" i="2"/>
  <c r="G12" i="2"/>
  <c r="G65" i="2"/>
  <c r="G105" i="2"/>
  <c r="G123" i="2"/>
  <c r="G93" i="2"/>
  <c r="G82" i="2"/>
  <c r="G83" i="2"/>
  <c r="G24" i="2"/>
  <c r="G116" i="2"/>
  <c r="G97" i="2"/>
  <c r="G54" i="2"/>
  <c r="G77" i="2"/>
  <c r="G79" i="2"/>
  <c r="G22" i="2"/>
  <c r="G53" i="2"/>
  <c r="G58" i="2"/>
  <c r="G18" i="2"/>
  <c r="G28" i="2"/>
  <c r="G87" i="2"/>
  <c r="G121" i="2"/>
  <c r="G111" i="2"/>
  <c r="G36" i="2"/>
  <c r="G96" i="2"/>
  <c r="G52" i="2"/>
  <c r="G43" i="2"/>
  <c r="G89" i="2"/>
  <c r="G91" i="2"/>
  <c r="G71" i="2"/>
  <c r="G75" i="2"/>
  <c r="G106" i="2"/>
  <c r="G76" i="2"/>
  <c r="G94" i="2"/>
  <c r="G46" i="2"/>
  <c r="G31" i="2"/>
  <c r="G117" i="2"/>
  <c r="G48" i="2"/>
  <c r="G110" i="2"/>
  <c r="G112" i="2"/>
  <c r="G119" i="2"/>
  <c r="G101" i="2"/>
  <c r="G50" i="2"/>
  <c r="G34" i="2"/>
  <c r="G85" i="2"/>
  <c r="G60" i="2"/>
  <c r="G20" i="2"/>
  <c r="G86" i="2"/>
  <c r="G66" i="2"/>
  <c r="G40" i="2"/>
  <c r="G19" i="2"/>
  <c r="G72" i="2"/>
  <c r="G51" i="2"/>
  <c r="G55" i="2"/>
  <c r="G16" i="2"/>
  <c r="G42" i="2"/>
  <c r="G69" i="2"/>
  <c r="G38" i="2"/>
  <c r="G3" i="2"/>
  <c r="G9" i="2"/>
  <c r="G102" i="2"/>
  <c r="G88" i="2"/>
  <c r="G103" i="2"/>
  <c r="I103" i="2" s="1"/>
  <c r="G84" i="2"/>
  <c r="G13" i="2"/>
  <c r="G118" i="2"/>
  <c r="G64" i="2"/>
  <c r="G90" i="2"/>
  <c r="G26" i="2"/>
  <c r="G8" i="2"/>
  <c r="G62" i="2"/>
  <c r="G6" i="2"/>
  <c r="G44" i="2"/>
  <c r="G21" i="2"/>
  <c r="G67" i="2"/>
  <c r="G11" i="2"/>
  <c r="G115" i="2"/>
  <c r="G114" i="2"/>
  <c r="I114" i="2" s="1"/>
  <c r="G25" i="2"/>
  <c r="G99" i="2"/>
  <c r="G5" i="2"/>
  <c r="G7" i="2"/>
  <c r="G59" i="2"/>
  <c r="G81" i="2"/>
  <c r="G108" i="2"/>
  <c r="G100" i="2"/>
  <c r="I100" i="2" s="1"/>
  <c r="G32" i="2"/>
  <c r="G33" i="2"/>
  <c r="G107" i="2"/>
  <c r="G23" i="2"/>
  <c r="G95" i="2"/>
  <c r="G4" i="2"/>
  <c r="G37" i="2"/>
  <c r="G113" i="2"/>
  <c r="G17" i="2"/>
  <c r="G120" i="2"/>
  <c r="G92" i="2"/>
  <c r="G78" i="2"/>
  <c r="G104" i="2"/>
  <c r="G70" i="2"/>
  <c r="G14" i="2"/>
  <c r="G56" i="2"/>
  <c r="G68" i="2"/>
  <c r="G45" i="2"/>
  <c r="G39" i="2"/>
  <c r="G35" i="2"/>
  <c r="G109" i="2"/>
  <c r="I109" i="2" s="1"/>
  <c r="G98" i="2"/>
  <c r="G49" i="2"/>
  <c r="G15" i="2"/>
  <c r="G29" i="2"/>
  <c r="G74" i="2"/>
  <c r="F45" i="2"/>
  <c r="F59" i="2"/>
  <c r="F48" i="2"/>
  <c r="F73" i="2"/>
  <c r="F74" i="2"/>
  <c r="F87" i="2"/>
  <c r="F76" i="2"/>
  <c r="F22" i="2"/>
  <c r="F89" i="2"/>
  <c r="F54" i="2"/>
  <c r="F81" i="2"/>
  <c r="F3" i="2"/>
  <c r="F84" i="2"/>
  <c r="F107" i="2"/>
  <c r="F121" i="2"/>
  <c r="F122" i="2"/>
  <c r="I122" i="2" s="1"/>
  <c r="F98" i="2"/>
  <c r="F31" i="2"/>
  <c r="F82" i="2"/>
  <c r="F101" i="2"/>
  <c r="F115" i="2"/>
  <c r="F93" i="2"/>
  <c r="F105" i="2"/>
  <c r="F119" i="2"/>
  <c r="F120" i="2"/>
  <c r="F111" i="2"/>
  <c r="F112" i="2"/>
  <c r="F43" i="2"/>
  <c r="F68" i="2"/>
  <c r="F116" i="2"/>
  <c r="F117" i="2"/>
  <c r="F108" i="2"/>
  <c r="F110" i="2"/>
  <c r="F44" i="2"/>
  <c r="F56" i="2"/>
  <c r="F92" i="2"/>
  <c r="F55" i="2"/>
  <c r="F94" i="2"/>
  <c r="F5" i="2"/>
  <c r="F96" i="2"/>
  <c r="F104" i="2"/>
  <c r="F118" i="2"/>
  <c r="F20" i="2"/>
  <c r="I20" i="2" s="1"/>
  <c r="F32" i="2"/>
  <c r="F15" i="2"/>
  <c r="F4" i="2"/>
  <c r="F67" i="2"/>
  <c r="I67" i="2" s="1"/>
  <c r="F17" i="2"/>
  <c r="F80" i="2"/>
  <c r="F2" i="2"/>
  <c r="F106" i="2"/>
  <c r="F13" i="2"/>
  <c r="F14" i="2"/>
  <c r="F27" i="2"/>
  <c r="F16" i="2"/>
  <c r="F79" i="2"/>
  <c r="F29" i="2"/>
  <c r="F9" i="2"/>
  <c r="F23" i="2"/>
  <c r="F12" i="2"/>
  <c r="F37" i="2"/>
  <c r="F38" i="2"/>
  <c r="F51" i="2"/>
  <c r="F40" i="2"/>
  <c r="F99" i="2"/>
  <c r="F53" i="2"/>
  <c r="F18" i="2"/>
  <c r="F90" i="2"/>
  <c r="F33" i="2"/>
  <c r="F47" i="2"/>
  <c r="F36" i="2"/>
  <c r="F61" i="2"/>
  <c r="F62" i="2"/>
  <c r="F75" i="2"/>
  <c r="F64" i="2"/>
  <c r="I64" i="2" s="1"/>
  <c r="F70" i="2"/>
  <c r="F10" i="2"/>
  <c r="F77" i="2"/>
  <c r="F42" i="2"/>
  <c r="I34" i="2" l="1"/>
  <c r="I50" i="2"/>
  <c r="I72" i="2"/>
  <c r="I71" i="2"/>
  <c r="I49" i="2"/>
  <c r="I66" i="2"/>
  <c r="I31" i="2"/>
  <c r="I58" i="2"/>
  <c r="I83" i="2"/>
  <c r="I25" i="2"/>
  <c r="I102" i="2"/>
  <c r="I110" i="2"/>
  <c r="I12" i="2"/>
  <c r="I79" i="2"/>
  <c r="I42" i="2"/>
  <c r="I29" i="2"/>
  <c r="I8" i="2"/>
  <c r="I65" i="2"/>
  <c r="I19" i="2"/>
  <c r="I35" i="2"/>
  <c r="I68" i="2"/>
  <c r="I26" i="2"/>
  <c r="I30" i="2"/>
  <c r="I123" i="2"/>
  <c r="I84" i="2"/>
  <c r="I91" i="2"/>
  <c r="I93" i="2"/>
  <c r="I60" i="2"/>
  <c r="I99" i="2"/>
  <c r="I14" i="2"/>
  <c r="I7" i="2"/>
  <c r="I95" i="2"/>
  <c r="I80" i="2"/>
  <c r="I17" i="2"/>
  <c r="I70" i="2"/>
  <c r="I11" i="2"/>
  <c r="I57" i="2"/>
  <c r="I24" i="2"/>
  <c r="I111" i="2"/>
  <c r="I115" i="2"/>
  <c r="I3" i="2"/>
  <c r="J3" i="2" s="1"/>
  <c r="I88" i="2"/>
  <c r="I52" i="2"/>
  <c r="I90" i="2"/>
  <c r="I86" i="2"/>
  <c r="I97" i="2"/>
  <c r="I113" i="2"/>
  <c r="I105" i="2"/>
  <c r="I47" i="2"/>
  <c r="I9" i="2"/>
  <c r="I78" i="2"/>
  <c r="I21" i="2"/>
  <c r="I61" i="2"/>
  <c r="I6" i="2"/>
  <c r="I117" i="2"/>
  <c r="I62" i="2"/>
  <c r="I46" i="2"/>
  <c r="I32" i="2"/>
  <c r="I53" i="2"/>
  <c r="I104" i="2"/>
  <c r="I39" i="2"/>
  <c r="I37" i="2"/>
  <c r="I69" i="2"/>
  <c r="I85" i="2"/>
  <c r="I41" i="2"/>
  <c r="I13" i="2"/>
  <c r="I43" i="2"/>
  <c r="I28" i="2"/>
  <c r="I119" i="2"/>
  <c r="I120" i="2"/>
  <c r="I51" i="2"/>
  <c r="I121" i="2"/>
  <c r="I63" i="2"/>
  <c r="I38" i="2"/>
  <c r="I107" i="2"/>
  <c r="I55" i="2"/>
  <c r="I44" i="2"/>
  <c r="I54" i="2"/>
  <c r="I77" i="2"/>
  <c r="I108" i="2"/>
  <c r="I22" i="2"/>
  <c r="I27" i="2"/>
  <c r="I74" i="2"/>
  <c r="I76" i="2"/>
  <c r="I87" i="2"/>
  <c r="I10" i="2"/>
  <c r="I96" i="2"/>
  <c r="I112" i="2"/>
  <c r="I59" i="2"/>
  <c r="I4" i="2"/>
  <c r="I48" i="2"/>
  <c r="I33" i="2"/>
  <c r="I89" i="2"/>
  <c r="I92" i="2"/>
  <c r="I98" i="2"/>
  <c r="I116" i="2"/>
  <c r="I5" i="2"/>
  <c r="I23" i="2"/>
  <c r="I101" i="2"/>
  <c r="I118" i="2"/>
  <c r="I16" i="2"/>
  <c r="I2" i="2"/>
  <c r="I94" i="2"/>
  <c r="I75" i="2"/>
  <c r="I15" i="2"/>
  <c r="I18" i="2"/>
  <c r="I40" i="2"/>
  <c r="I73" i="2"/>
  <c r="I45" i="2"/>
  <c r="I106" i="2"/>
  <c r="I82" i="2"/>
  <c r="I36" i="2"/>
  <c r="I56" i="2"/>
  <c r="I81" i="2"/>
  <c r="J4" i="2" l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168CD-50E5-43A2-A5BD-CC6C9B237FE1}" keepAlive="1" name="Zapytanie — temperatury" description="Połączenie z zapytaniem „temperatury” w skoroszycie." type="5" refreshedVersion="8" background="1" saveData="1">
    <dbPr connection="Provider=Microsoft.Mashup.OleDb.1;Data Source=$Workbook$;Location=temperatury;Extended Properties=&quot;&quot;" command="SELECT * FROM [temperatury]"/>
  </connection>
</connections>
</file>

<file path=xl/sharedStrings.xml><?xml version="1.0" encoding="utf-8"?>
<sst xmlns="http://schemas.openxmlformats.org/spreadsheetml/2006/main" count="24" uniqueCount="23">
  <si>
    <t>Column1</t>
  </si>
  <si>
    <t>Hotdogi</t>
  </si>
  <si>
    <t>Lody</t>
  </si>
  <si>
    <t>Kukurydza</t>
  </si>
  <si>
    <t>Temperatura</t>
  </si>
  <si>
    <t>Produkt</t>
  </si>
  <si>
    <t>kukurydza</t>
  </si>
  <si>
    <t>hot dog</t>
  </si>
  <si>
    <t>Cena za 1 sztukę</t>
  </si>
  <si>
    <t>Dni ciepłe</t>
  </si>
  <si>
    <t>Etykiety wierszy</t>
  </si>
  <si>
    <t>Suma końcowa</t>
  </si>
  <si>
    <t>cze</t>
  </si>
  <si>
    <t>lip</t>
  </si>
  <si>
    <t>sie</t>
  </si>
  <si>
    <t>Suma z Kukurydza</t>
  </si>
  <si>
    <t>Suma z Lody</t>
  </si>
  <si>
    <t>Suma z Hotdogi</t>
  </si>
  <si>
    <t>Zarobek z Hotdogów</t>
  </si>
  <si>
    <t>Zarobek z Lodów</t>
  </si>
  <si>
    <t>Zarobek z Kukurydzy</t>
  </si>
  <si>
    <t>Łącznie dziennie</t>
  </si>
  <si>
    <t>Suma do 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</si>
</sst>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zł&quot;;[Red]\-#,##0\ &quot;zł&quot;"/>
    <numFmt numFmtId="8" formatCode="#,##0.00\ &quot;zł&quot;;[Red]\-#,##0.00\ &quot;zł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14" fontId="0" fillId="0" borderId="0" xfId="0" applyNumberFormat="1"/>
    <xf numFmtId="6" fontId="0" fillId="0" borderId="0" xfId="0" applyNumberFormat="1"/>
    <xf numFmtId="14" fontId="0" fillId="0" borderId="2" xfId="0" applyNumberFormat="1" applyFont="1" applyBorder="1"/>
    <xf numFmtId="14" fontId="0" fillId="4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6" fontId="2" fillId="3" borderId="1" xfId="2" applyNumberFormat="1"/>
    <xf numFmtId="6" fontId="1" fillId="2" borderId="0" xfId="1" applyNumberFormat="1"/>
    <xf numFmtId="8" fontId="0" fillId="0" borderId="0" xfId="0" applyNumberFormat="1"/>
    <xf numFmtId="8" fontId="2" fillId="3" borderId="1" xfId="2" applyNumberFormat="1"/>
  </cellXfs>
  <cellStyles count="3">
    <cellStyle name="Dane wejściowe" xfId="2" builtinId="20"/>
    <cellStyle name="Neutralny" xfId="1" builtinId="28"/>
    <cellStyle name="Normalny" xfId="0" builtinId="0"/>
  </cellStyles>
  <dxfs count="6">
    <dxf>
      <numFmt numFmtId="10" formatCode="#,##0\ &quot;zł&quot;;[Red]\-#,##0\ &quot;zł&quot;"/>
    </dxf>
    <dxf>
      <numFmt numFmtId="10" formatCode="#,##0\ &quot;zł&quot;;[Red]\-#,##0\ &quot;zł&quot;"/>
    </dxf>
    <dxf>
      <numFmt numFmtId="10" formatCode="#,##0\ &quot;zł&quot;;[Red]\-#,##0\ &quot;zł&quot;"/>
    </dxf>
    <dxf>
      <numFmt numFmtId="10" formatCode="#,##0\ &quot;zł&quot;;[Red]\-#,##0\ &quot;zł&quot;"/>
    </dxf>
    <dxf>
      <numFmt numFmtId="10" formatCode="#,##0\ &quot;zł&quot;;[Red]\-#,##0\ &quot;zł&quot;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[Zadanie5.xlsx]Zad2!Tabela przestawna1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Sprzedane</a:t>
            </a:r>
            <a:r>
              <a:rPr lang="pl-PL" baseline="0"/>
              <a:t> produkty w kolejnych miesiącach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Zad2!$B$3</c:f>
              <c:strCache>
                <c:ptCount val="1"/>
                <c:pt idx="0">
                  <c:v>Suma z Kukurydza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Zad2!$A$4:$A$7</c:f>
              <c:strCache>
                <c:ptCount val="3"/>
                <c:pt idx="0">
                  <c:v>cze</c:v>
                </c:pt>
                <c:pt idx="1">
                  <c:v>lip</c:v>
                </c:pt>
                <c:pt idx="2">
                  <c:v>sie</c:v>
                </c:pt>
              </c:strCache>
            </c:strRef>
          </c:cat>
          <c:val>
            <c:numRef>
              <c:f>Zad2!$B$4:$B$7</c:f>
              <c:numCache>
                <c:formatCode>General</c:formatCode>
                <c:ptCount val="3"/>
                <c:pt idx="0">
                  <c:v>2355</c:v>
                </c:pt>
                <c:pt idx="1">
                  <c:v>2448</c:v>
                </c:pt>
                <c:pt idx="2">
                  <c:v>2390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A-4C02-B63D-3ED0E74FAED7}"/>
            </c:ext>
          </c:extLst>
        </c:ser>
        <c:ser>
          <c:idx val="1"/>
          <c:order val="1"/>
          <c:tx>
            <c:strRef>
              <c:f>Zad2!$C$3</c:f>
              <c:strCache>
                <c:ptCount val="1"/>
                <c:pt idx="0">
                  <c:v>Suma z Lody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Zad2!$A$4:$A$7</c:f>
              <c:strCache>
                <c:ptCount val="3"/>
                <c:pt idx="0">
                  <c:v>cze</c:v>
                </c:pt>
                <c:pt idx="1">
                  <c:v>lip</c:v>
                </c:pt>
                <c:pt idx="2">
                  <c:v>sie</c:v>
                </c:pt>
              </c:strCache>
            </c:strRef>
          </c:cat>
          <c:val>
            <c:numRef>
              <c:f>Zad2!$C$4:$C$7</c:f>
              <c:numCache>
                <c:formatCode>General</c:formatCode>
                <c:ptCount val="3"/>
                <c:pt idx="0">
                  <c:v>3527</c:v>
                </c:pt>
                <c:pt idx="1">
                  <c:v>3675</c:v>
                </c:pt>
                <c:pt idx="2">
                  <c:v>3579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BA-4C02-B63D-3ED0E74FAED7}"/>
            </c:ext>
          </c:extLst>
        </c:ser>
        <c:ser>
          <c:idx val="2"/>
          <c:order val="2"/>
          <c:tx>
            <c:strRef>
              <c:f>Zad2!$D$3</c:f>
              <c:strCache>
                <c:ptCount val="1"/>
                <c:pt idx="0">
                  <c:v>Suma z Hotdogi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Zad2!$A$4:$A$7</c:f>
              <c:strCache>
                <c:ptCount val="3"/>
                <c:pt idx="0">
                  <c:v>cze</c:v>
                </c:pt>
                <c:pt idx="1">
                  <c:v>lip</c:v>
                </c:pt>
                <c:pt idx="2">
                  <c:v>sie</c:v>
                </c:pt>
              </c:strCache>
            </c:strRef>
          </c:cat>
          <c:val>
            <c:numRef>
              <c:f>Zad2!$D$4:$D$7</c:f>
              <c:numCache>
                <c:formatCode>General</c:formatCode>
                <c:ptCount val="3"/>
                <c:pt idx="0">
                  <c:v>2639</c:v>
                </c:pt>
                <c:pt idx="1">
                  <c:v>2747</c:v>
                </c:pt>
                <c:pt idx="2">
                  <c:v>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BA-4C02-B63D-3ED0E74FAE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3471183"/>
        <c:axId val="1053472143"/>
      </c:barChart>
      <c:catAx>
        <c:axId val="1053471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53472143"/>
        <c:crosses val="autoZero"/>
        <c:auto val="1"/>
        <c:lblAlgn val="ctr"/>
        <c:lblOffset val="100"/>
        <c:noMultiLvlLbl val="0"/>
      </c:catAx>
      <c:valAx>
        <c:axId val="105347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sprzedanych produktów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5347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Q$22" horiz="1" max="100" val="100"/>
</file>

<file path=xl/ctrlProps/ctrlProp2.xml><?xml version="1.0" encoding="utf-8"?>
<formControlPr xmlns="http://schemas.microsoft.com/office/spreadsheetml/2009/9/main" objectType="Scroll" dx="22" fmlaLink="$Q$22" horiz="1" max="150" val="13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9</xdr:row>
      <xdr:rowOff>185736</xdr:rowOff>
    </xdr:from>
    <xdr:to>
      <xdr:col>23</xdr:col>
      <xdr:colOff>590550</xdr:colOff>
      <xdr:row>32</xdr:row>
      <xdr:rowOff>114299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E975745-CA41-D2F5-BF5A-F965CA877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50</xdr:row>
          <xdr:rowOff>38100</xdr:rowOff>
        </xdr:from>
        <xdr:to>
          <xdr:col>16</xdr:col>
          <xdr:colOff>9525</xdr:colOff>
          <xdr:row>57</xdr:row>
          <xdr:rowOff>28575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625929</xdr:colOff>
          <xdr:row>115</xdr:row>
          <xdr:rowOff>21771</xdr:rowOff>
        </xdr:from>
        <xdr:to>
          <xdr:col>16</xdr:col>
          <xdr:colOff>464004</xdr:colOff>
          <xdr:row>122</xdr:row>
          <xdr:rowOff>12246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ołaj Lepsy" refreshedDate="45063.902278587964" createdVersion="8" refreshedVersion="8" minRefreshableVersion="3" recordCount="92" xr:uid="{6C91B043-AE8F-4116-AA6C-09EDFED2F7E6}">
  <cacheSource type="worksheet">
    <worksheetSource name="Tabela_temperatury"/>
  </cacheSource>
  <cacheFields count="6">
    <cacheField name="Column1" numFmtId="14">
      <sharedItems containsSemiMixedTypes="0" containsNonDate="0" containsDate="1" containsString="0" minDate="2022-06-01T00:00:00" maxDate="2022-09-01T00:00:00" count="92"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</sharedItems>
      <fieldGroup par="5" base="0">
        <rangePr groupBy="days" startDate="2022-06-01T00:00:00" endDate="2022-09-01T00:00:00"/>
        <groupItems count="368">
          <s v="&lt;01.06.2022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9.2022"/>
        </groupItems>
      </fieldGroup>
    </cacheField>
    <cacheField name="Temperatura" numFmtId="0">
      <sharedItems containsSemiMixedTypes="0" containsString="0" containsNumber="1" containsInteger="1" minValue="15" maxValue="33"/>
    </cacheField>
    <cacheField name="Hotdogi" numFmtId="0">
      <sharedItems containsSemiMixedTypes="0" containsString="0" containsNumber="1" containsInteger="1" minValue="58" maxValue="121"/>
    </cacheField>
    <cacheField name="Lody" numFmtId="0">
      <sharedItems containsSemiMixedTypes="0" containsString="0" containsNumber="1" containsInteger="1" minValue="82" maxValue="157"/>
    </cacheField>
    <cacheField name="Kukurydza" numFmtId="0">
      <sharedItems containsSemiMixedTypes="0" containsString="0" containsNumber="1" containsInteger="1" minValue="58" maxValue="101" count="18">
        <n v="80"/>
        <n v="82"/>
        <n v="87"/>
        <n v="75"/>
        <n v="72"/>
        <n v="68"/>
        <n v="58"/>
        <n v="77"/>
        <n v="61"/>
        <n v="89"/>
        <n v="96"/>
        <n v="101"/>
        <n v="63"/>
        <n v="65"/>
        <n v="84"/>
        <n v="91"/>
        <n v="70"/>
        <n v="98"/>
      </sharedItems>
    </cacheField>
    <cacheField name="Miesiące" numFmtId="0" databaseField="0">
      <fieldGroup base="0">
        <rangePr groupBy="months" startDate="2022-06-01T00:00:00" endDate="2022-09-01T00:00:00"/>
        <groupItems count="14">
          <s v="&lt;01.06.2022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9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n v="24"/>
    <n v="90"/>
    <n v="120"/>
    <x v="0"/>
  </r>
  <r>
    <x v="1"/>
    <n v="25"/>
    <n v="93"/>
    <n v="124"/>
    <x v="1"/>
  </r>
  <r>
    <x v="2"/>
    <n v="27"/>
    <n v="100"/>
    <n v="132"/>
    <x v="2"/>
  </r>
  <r>
    <x v="3"/>
    <n v="27"/>
    <n v="100"/>
    <n v="132"/>
    <x v="2"/>
  </r>
  <r>
    <x v="4"/>
    <n v="27"/>
    <n v="100"/>
    <n v="132"/>
    <x v="2"/>
  </r>
  <r>
    <x v="5"/>
    <n v="22"/>
    <n v="83"/>
    <n v="111"/>
    <x v="3"/>
  </r>
  <r>
    <x v="6"/>
    <n v="25"/>
    <n v="93"/>
    <n v="124"/>
    <x v="1"/>
  </r>
  <r>
    <x v="7"/>
    <n v="25"/>
    <n v="93"/>
    <n v="124"/>
    <x v="1"/>
  </r>
  <r>
    <x v="8"/>
    <n v="21"/>
    <n v="79"/>
    <n v="107"/>
    <x v="4"/>
  </r>
  <r>
    <x v="9"/>
    <n v="21"/>
    <n v="79"/>
    <n v="107"/>
    <x v="4"/>
  </r>
  <r>
    <x v="10"/>
    <n v="19"/>
    <n v="72"/>
    <n v="99"/>
    <x v="5"/>
  </r>
  <r>
    <x v="11"/>
    <n v="19"/>
    <n v="72"/>
    <n v="99"/>
    <x v="5"/>
  </r>
  <r>
    <x v="12"/>
    <n v="15"/>
    <n v="58"/>
    <n v="82"/>
    <x v="6"/>
  </r>
  <r>
    <x v="13"/>
    <n v="21"/>
    <n v="79"/>
    <n v="107"/>
    <x v="4"/>
  </r>
  <r>
    <x v="14"/>
    <n v="23"/>
    <n v="86"/>
    <n v="115"/>
    <x v="7"/>
  </r>
  <r>
    <x v="15"/>
    <n v="23"/>
    <n v="86"/>
    <n v="115"/>
    <x v="7"/>
  </r>
  <r>
    <x v="16"/>
    <n v="16"/>
    <n v="62"/>
    <n v="86"/>
    <x v="8"/>
  </r>
  <r>
    <x v="17"/>
    <n v="21"/>
    <n v="79"/>
    <n v="107"/>
    <x v="4"/>
  </r>
  <r>
    <x v="18"/>
    <n v="22"/>
    <n v="83"/>
    <n v="111"/>
    <x v="3"/>
  </r>
  <r>
    <x v="19"/>
    <n v="22"/>
    <n v="83"/>
    <n v="111"/>
    <x v="3"/>
  </r>
  <r>
    <x v="20"/>
    <n v="22"/>
    <n v="83"/>
    <n v="111"/>
    <x v="3"/>
  </r>
  <r>
    <x v="21"/>
    <n v="28"/>
    <n v="103"/>
    <n v="136"/>
    <x v="9"/>
  </r>
  <r>
    <x v="22"/>
    <n v="31"/>
    <n v="114"/>
    <n v="148"/>
    <x v="10"/>
  </r>
  <r>
    <x v="23"/>
    <n v="33"/>
    <n v="121"/>
    <n v="157"/>
    <x v="11"/>
  </r>
  <r>
    <x v="24"/>
    <n v="33"/>
    <n v="121"/>
    <n v="157"/>
    <x v="11"/>
  </r>
  <r>
    <x v="25"/>
    <n v="23"/>
    <n v="86"/>
    <n v="115"/>
    <x v="7"/>
  </r>
  <r>
    <x v="26"/>
    <n v="23"/>
    <n v="86"/>
    <n v="115"/>
    <x v="7"/>
  </r>
  <r>
    <x v="27"/>
    <n v="19"/>
    <n v="72"/>
    <n v="99"/>
    <x v="5"/>
  </r>
  <r>
    <x v="28"/>
    <n v="24"/>
    <n v="90"/>
    <n v="120"/>
    <x v="0"/>
  </r>
  <r>
    <x v="29"/>
    <n v="25"/>
    <n v="93"/>
    <n v="124"/>
    <x v="1"/>
  </r>
  <r>
    <x v="30"/>
    <n v="27"/>
    <n v="100"/>
    <n v="132"/>
    <x v="2"/>
  </r>
  <r>
    <x v="31"/>
    <n v="27"/>
    <n v="100"/>
    <n v="132"/>
    <x v="2"/>
  </r>
  <r>
    <x v="32"/>
    <n v="21"/>
    <n v="79"/>
    <n v="107"/>
    <x v="4"/>
  </r>
  <r>
    <x v="33"/>
    <n v="21"/>
    <n v="79"/>
    <n v="107"/>
    <x v="4"/>
  </r>
  <r>
    <x v="34"/>
    <n v="25"/>
    <n v="93"/>
    <n v="124"/>
    <x v="1"/>
  </r>
  <r>
    <x v="35"/>
    <n v="19"/>
    <n v="72"/>
    <n v="99"/>
    <x v="5"/>
  </r>
  <r>
    <x v="36"/>
    <n v="21"/>
    <n v="79"/>
    <n v="107"/>
    <x v="4"/>
  </r>
  <r>
    <x v="37"/>
    <n v="24"/>
    <n v="90"/>
    <n v="120"/>
    <x v="0"/>
  </r>
  <r>
    <x v="38"/>
    <n v="19"/>
    <n v="72"/>
    <n v="99"/>
    <x v="5"/>
  </r>
  <r>
    <x v="39"/>
    <n v="28"/>
    <n v="103"/>
    <n v="136"/>
    <x v="9"/>
  </r>
  <r>
    <x v="40"/>
    <n v="27"/>
    <n v="100"/>
    <n v="132"/>
    <x v="2"/>
  </r>
  <r>
    <x v="41"/>
    <n v="24"/>
    <n v="90"/>
    <n v="120"/>
    <x v="0"/>
  </r>
  <r>
    <x v="42"/>
    <n v="22"/>
    <n v="83"/>
    <n v="111"/>
    <x v="3"/>
  </r>
  <r>
    <x v="43"/>
    <n v="17"/>
    <n v="65"/>
    <n v="91"/>
    <x v="12"/>
  </r>
  <r>
    <x v="44"/>
    <n v="18"/>
    <n v="69"/>
    <n v="95"/>
    <x v="13"/>
  </r>
  <r>
    <x v="45"/>
    <n v="23"/>
    <n v="86"/>
    <n v="115"/>
    <x v="7"/>
  </r>
  <r>
    <x v="46"/>
    <n v="23"/>
    <n v="86"/>
    <n v="115"/>
    <x v="7"/>
  </r>
  <r>
    <x v="47"/>
    <n v="19"/>
    <n v="72"/>
    <n v="99"/>
    <x v="5"/>
  </r>
  <r>
    <x v="48"/>
    <n v="21"/>
    <n v="79"/>
    <n v="107"/>
    <x v="4"/>
  </r>
  <r>
    <x v="49"/>
    <n v="25"/>
    <n v="93"/>
    <n v="124"/>
    <x v="1"/>
  </r>
  <r>
    <x v="50"/>
    <n v="28"/>
    <n v="103"/>
    <n v="136"/>
    <x v="9"/>
  </r>
  <r>
    <x v="51"/>
    <n v="27"/>
    <n v="100"/>
    <n v="132"/>
    <x v="2"/>
  </r>
  <r>
    <x v="52"/>
    <n v="23"/>
    <n v="86"/>
    <n v="115"/>
    <x v="7"/>
  </r>
  <r>
    <x v="53"/>
    <n v="26"/>
    <n v="96"/>
    <n v="128"/>
    <x v="14"/>
  </r>
  <r>
    <x v="54"/>
    <n v="29"/>
    <n v="107"/>
    <n v="140"/>
    <x v="15"/>
  </r>
  <r>
    <x v="55"/>
    <n v="26"/>
    <n v="96"/>
    <n v="128"/>
    <x v="14"/>
  </r>
  <r>
    <x v="56"/>
    <n v="27"/>
    <n v="100"/>
    <n v="132"/>
    <x v="2"/>
  </r>
  <r>
    <x v="57"/>
    <n v="24"/>
    <n v="90"/>
    <n v="120"/>
    <x v="0"/>
  </r>
  <r>
    <x v="58"/>
    <n v="26"/>
    <n v="96"/>
    <n v="128"/>
    <x v="14"/>
  </r>
  <r>
    <x v="59"/>
    <n v="25"/>
    <n v="93"/>
    <n v="124"/>
    <x v="1"/>
  </r>
  <r>
    <x v="60"/>
    <n v="24"/>
    <n v="90"/>
    <n v="120"/>
    <x v="0"/>
  </r>
  <r>
    <x v="61"/>
    <n v="22"/>
    <n v="83"/>
    <n v="111"/>
    <x v="3"/>
  </r>
  <r>
    <x v="62"/>
    <n v="19"/>
    <n v="72"/>
    <n v="99"/>
    <x v="5"/>
  </r>
  <r>
    <x v="63"/>
    <n v="21"/>
    <n v="79"/>
    <n v="107"/>
    <x v="4"/>
  </r>
  <r>
    <x v="64"/>
    <n v="26"/>
    <n v="96"/>
    <n v="128"/>
    <x v="14"/>
  </r>
  <r>
    <x v="65"/>
    <n v="19"/>
    <n v="72"/>
    <n v="99"/>
    <x v="5"/>
  </r>
  <r>
    <x v="66"/>
    <n v="21"/>
    <n v="79"/>
    <n v="107"/>
    <x v="4"/>
  </r>
  <r>
    <x v="67"/>
    <n v="23"/>
    <n v="86"/>
    <n v="115"/>
    <x v="7"/>
  </r>
  <r>
    <x v="68"/>
    <n v="27"/>
    <n v="100"/>
    <n v="132"/>
    <x v="2"/>
  </r>
  <r>
    <x v="69"/>
    <n v="20"/>
    <n v="76"/>
    <n v="103"/>
    <x v="16"/>
  </r>
  <r>
    <x v="70"/>
    <n v="18"/>
    <n v="69"/>
    <n v="95"/>
    <x v="13"/>
  </r>
  <r>
    <x v="71"/>
    <n v="17"/>
    <n v="65"/>
    <n v="91"/>
    <x v="12"/>
  </r>
  <r>
    <x v="72"/>
    <n v="19"/>
    <n v="72"/>
    <n v="99"/>
    <x v="5"/>
  </r>
  <r>
    <x v="73"/>
    <n v="26"/>
    <n v="96"/>
    <n v="128"/>
    <x v="14"/>
  </r>
  <r>
    <x v="74"/>
    <n v="21"/>
    <n v="79"/>
    <n v="107"/>
    <x v="4"/>
  </r>
  <r>
    <x v="75"/>
    <n v="19"/>
    <n v="72"/>
    <n v="99"/>
    <x v="5"/>
  </r>
  <r>
    <x v="76"/>
    <n v="19"/>
    <n v="72"/>
    <n v="99"/>
    <x v="5"/>
  </r>
  <r>
    <x v="77"/>
    <n v="21"/>
    <n v="79"/>
    <n v="107"/>
    <x v="4"/>
  </r>
  <r>
    <x v="78"/>
    <n v="21"/>
    <n v="79"/>
    <n v="107"/>
    <x v="4"/>
  </r>
  <r>
    <x v="79"/>
    <n v="24"/>
    <n v="90"/>
    <n v="120"/>
    <x v="0"/>
  </r>
  <r>
    <x v="80"/>
    <n v="26"/>
    <n v="96"/>
    <n v="128"/>
    <x v="14"/>
  </r>
  <r>
    <x v="81"/>
    <n v="23"/>
    <n v="86"/>
    <n v="115"/>
    <x v="7"/>
  </r>
  <r>
    <x v="82"/>
    <n v="23"/>
    <n v="86"/>
    <n v="115"/>
    <x v="7"/>
  </r>
  <r>
    <x v="83"/>
    <n v="24"/>
    <n v="90"/>
    <n v="120"/>
    <x v="0"/>
  </r>
  <r>
    <x v="84"/>
    <n v="26"/>
    <n v="96"/>
    <n v="128"/>
    <x v="14"/>
  </r>
  <r>
    <x v="85"/>
    <n v="28"/>
    <n v="103"/>
    <n v="136"/>
    <x v="9"/>
  </r>
  <r>
    <x v="86"/>
    <n v="32"/>
    <n v="117"/>
    <n v="153"/>
    <x v="17"/>
  </r>
  <r>
    <x v="87"/>
    <n v="26"/>
    <n v="96"/>
    <n v="128"/>
    <x v="14"/>
  </r>
  <r>
    <x v="88"/>
    <n v="32"/>
    <n v="117"/>
    <n v="153"/>
    <x v="17"/>
  </r>
  <r>
    <x v="89"/>
    <n v="23"/>
    <n v="86"/>
    <n v="115"/>
    <x v="7"/>
  </r>
  <r>
    <x v="90"/>
    <n v="22"/>
    <n v="83"/>
    <n v="111"/>
    <x v="3"/>
  </r>
  <r>
    <x v="91"/>
    <n v="25"/>
    <n v="93"/>
    <n v="12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72AD24-9FA5-477A-92ED-1466D0815339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">
  <location ref="A3:D7" firstHeaderRow="0" firstDataRow="1" firstDataCol="1"/>
  <pivotFields count="6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dataField="1" showAll="0"/>
    <pivotField dataField="1" showAll="0">
      <items count="19">
        <item x="6"/>
        <item x="8"/>
        <item x="12"/>
        <item x="13"/>
        <item x="5"/>
        <item x="16"/>
        <item x="4"/>
        <item x="3"/>
        <item x="7"/>
        <item x="0"/>
        <item x="1"/>
        <item x="14"/>
        <item x="2"/>
        <item x="9"/>
        <item x="15"/>
        <item x="10"/>
        <item x="17"/>
        <item x="11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4"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z Kukurydza" fld="4" baseField="0" baseItem="0"/>
    <dataField name="Suma z Lody" fld="3" baseField="0" baseItem="0"/>
    <dataField name="Suma z Hotdogi" fld="2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54DDE0-375C-4057-9C95-F6E970F802DB}" autoFormatId="16" applyNumberFormats="0" applyBorderFormats="0" applyFontFormats="0" applyPatternFormats="0" applyAlignmentFormats="0" applyWidthHeightFormats="0">
  <queryTableRefresh nextId="11" unboundColumnsRight="8">
    <queryTableFields count="10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B100F-8356-4F63-9434-A31DE835A8AA}" name="Tabela_temperatury" displayName="Tabela_temperatury" ref="A1:J123" tableType="queryTable" totalsRowShown="0">
  <autoFilter ref="A1:J123" xr:uid="{0ADB100F-8356-4F63-9434-A31DE835A8AA}"/>
  <tableColumns count="10">
    <tableColumn id="1" xr3:uid="{D51EA75F-10B7-4D51-B913-FFFA816B800B}" uniqueName="1" name="Column1" queryTableFieldId="1" dataDxfId="5"/>
    <tableColumn id="2" xr3:uid="{F685F482-C9D6-46BE-8053-B5536CD4750F}" uniqueName="2" name="Temperatura" queryTableFieldId="2"/>
    <tableColumn id="3" xr3:uid="{25BCAE89-BDA9-48E5-A83A-01828492FE4F}" uniqueName="3" name="Hotdogi" queryTableFieldId="3"/>
    <tableColumn id="4" xr3:uid="{6940C0E9-180C-4FD2-B4B2-CDC959DB5D8D}" uniqueName="4" name="Lody" queryTableFieldId="4"/>
    <tableColumn id="5" xr3:uid="{E6863FFD-1003-4DA1-8D3C-ED90332DABEE}" uniqueName="5" name="Kukurydza" queryTableFieldId="5"/>
    <tableColumn id="6" xr3:uid="{4E1EF116-33F9-407B-B52C-7CB45693339A}" uniqueName="6" name="Zarobek z Hotdogów" queryTableFieldId="6" dataDxfId="4">
      <calculatedColumnFormula>Tabela_temperatury[[#This Row],[Hotdogi]]* $N$24</calculatedColumnFormula>
    </tableColumn>
    <tableColumn id="7" xr3:uid="{D97A44AF-B072-4BD8-8F63-F38143778F6D}" uniqueName="7" name="Zarobek z Lodów" queryTableFieldId="7" dataDxfId="3">
      <calculatedColumnFormula>Tabela_temperatury[[#This Row],[Lody]]*$N$22</calculatedColumnFormula>
    </tableColumn>
    <tableColumn id="8" xr3:uid="{55EB5CCA-1108-4E1B-B1F4-9773A15D825A}" uniqueName="8" name="Zarobek z Kukurydzy" queryTableFieldId="8" dataDxfId="2">
      <calculatedColumnFormula>Tabela_temperatury[[#This Row],[Kukurydza]]*$N$23</calculatedColumnFormula>
    </tableColumn>
    <tableColumn id="9" xr3:uid="{56C7BAA4-40E3-4E34-B72C-6F746B352275}" uniqueName="9" name="Łącznie dziennie" queryTableFieldId="9" dataDxfId="1">
      <calculatedColumnFormula>Tabela_temperatury[[#This Row],[Zarobek z Hotdogów]]+Tabela_temperatury[[#This Row],[Zarobek z Lodów]]+Tabela_temperatury[[#This Row],[Zarobek z Kukurydzy]]</calculatedColumnFormula>
    </tableColumn>
    <tableColumn id="10" xr3:uid="{A01A8D7A-93E4-4EB8-BA03-2E5F66B8098F}" uniqueName="10" name="Suma do dni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C78C-8A76-4C53-A52C-13695E8F7BDB}">
  <dimension ref="A3:D7"/>
  <sheetViews>
    <sheetView workbookViewId="0">
      <selection activeCell="W28" sqref="W28"/>
    </sheetView>
  </sheetViews>
  <sheetFormatPr defaultRowHeight="15" x14ac:dyDescent="0.25"/>
  <cols>
    <col min="1" max="1" width="17.7109375" bestFit="1" customWidth="1"/>
    <col min="2" max="2" width="16.85546875" bestFit="1" customWidth="1"/>
    <col min="3" max="3" width="11.7109375" bestFit="1" customWidth="1"/>
    <col min="4" max="4" width="14.7109375" bestFit="1" customWidth="1"/>
    <col min="5" max="18" width="3" bestFit="1" customWidth="1"/>
    <col min="19" max="19" width="4" bestFit="1" customWidth="1"/>
    <col min="20" max="20" width="14.28515625" bestFit="1" customWidth="1"/>
  </cols>
  <sheetData>
    <row r="3" spans="1:4" x14ac:dyDescent="0.25">
      <c r="A3" s="5" t="s">
        <v>10</v>
      </c>
      <c r="B3" t="s">
        <v>15</v>
      </c>
      <c r="C3" t="s">
        <v>16</v>
      </c>
      <c r="D3" t="s">
        <v>17</v>
      </c>
    </row>
    <row r="4" spans="1:4" x14ac:dyDescent="0.25">
      <c r="A4" s="6" t="s">
        <v>12</v>
      </c>
      <c r="B4" s="7">
        <v>2355</v>
      </c>
      <c r="C4" s="7">
        <v>3527</v>
      </c>
      <c r="D4" s="7">
        <v>2639</v>
      </c>
    </row>
    <row r="5" spans="1:4" x14ac:dyDescent="0.25">
      <c r="A5" s="6" t="s">
        <v>13</v>
      </c>
      <c r="B5" s="7">
        <v>2448</v>
      </c>
      <c r="C5" s="7">
        <v>3675</v>
      </c>
      <c r="D5" s="7">
        <v>2747</v>
      </c>
    </row>
    <row r="6" spans="1:4" x14ac:dyDescent="0.25">
      <c r="A6" s="6" t="s">
        <v>14</v>
      </c>
      <c r="B6" s="7">
        <v>2390</v>
      </c>
      <c r="C6" s="7">
        <v>3579</v>
      </c>
      <c r="D6" s="7">
        <v>2665</v>
      </c>
    </row>
    <row r="7" spans="1:4" x14ac:dyDescent="0.25">
      <c r="A7" s="6" t="s">
        <v>11</v>
      </c>
      <c r="B7" s="7">
        <v>7193</v>
      </c>
      <c r="C7" s="7">
        <v>10781</v>
      </c>
      <c r="D7" s="7">
        <v>8051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E854-E700-472A-994F-70EBE43B1023}">
  <dimension ref="A1:S123"/>
  <sheetViews>
    <sheetView tabSelected="1" topLeftCell="C14" zoomScaleNormal="100" workbookViewId="0">
      <selection activeCell="P22" sqref="P22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9.85546875" bestFit="1" customWidth="1"/>
    <col min="6" max="6" width="21.5703125" bestFit="1" customWidth="1"/>
    <col min="7" max="7" width="18.140625" bestFit="1" customWidth="1"/>
    <col min="8" max="8" width="21.5703125" bestFit="1" customWidth="1"/>
    <col min="9" max="9" width="18" bestFit="1" customWidth="1"/>
    <col min="11" max="11" width="15.28515625" bestFit="1" customWidth="1"/>
    <col min="15" max="15" width="10.140625" bestFit="1" customWidth="1"/>
  </cols>
  <sheetData>
    <row r="1" spans="1:19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S1" t="s">
        <v>9</v>
      </c>
    </row>
    <row r="2" spans="1:19" x14ac:dyDescent="0.25">
      <c r="A2" s="1">
        <v>44713</v>
      </c>
      <c r="B2">
        <v>24</v>
      </c>
      <c r="C2">
        <v>90</v>
      </c>
      <c r="D2">
        <v>120</v>
      </c>
      <c r="E2">
        <v>80</v>
      </c>
      <c r="F2" s="2">
        <f>Tabela_temperatury[[#This Row],[Hotdogi]]* $N$24</f>
        <v>750.6</v>
      </c>
      <c r="G2" s="2">
        <f>Tabela_temperatury[[#This Row],[Lody]]*$N$22</f>
        <v>760.8</v>
      </c>
      <c r="H2" s="2">
        <f>Tabela_temperatury[[#This Row],[Kukurydza]]*$N$23</f>
        <v>587.20000000000005</v>
      </c>
      <c r="I2" s="2">
        <f>Tabela_temperatury[[#This Row],[Zarobek z Hotdogów]]+Tabela_temperatury[[#This Row],[Zarobek z Lodów]]+Tabela_temperatury[[#This Row],[Zarobek z Kukurydzy]]</f>
        <v>2098.6000000000004</v>
      </c>
      <c r="J2" s="2">
        <v>1710</v>
      </c>
      <c r="S2">
        <v>1</v>
      </c>
    </row>
    <row r="3" spans="1:19" x14ac:dyDescent="0.25">
      <c r="A3" s="1">
        <v>44714</v>
      </c>
      <c r="B3">
        <v>25</v>
      </c>
      <c r="C3">
        <f>INT($C$2*(1+(1/26*(B3-24))))</f>
        <v>93</v>
      </c>
      <c r="D3">
        <f>INT($D$2*(1+(2/58*(B3-24))))</f>
        <v>124</v>
      </c>
      <c r="E3">
        <f>INT($E$2*(1+(1/34*(B3-24))))</f>
        <v>82</v>
      </c>
      <c r="F3" s="2">
        <f>Tabela_temperatury[[#This Row],[Hotdogi]]* $N$24</f>
        <v>775.62</v>
      </c>
      <c r="G3" s="2">
        <f>Tabela_temperatury[[#This Row],[Lody]]*$N$22</f>
        <v>786.16</v>
      </c>
      <c r="H3" s="2">
        <f>Tabela_temperatury[[#This Row],[Kukurydza]]*$N$23</f>
        <v>601.88</v>
      </c>
      <c r="I3" s="2">
        <f>Tabela_temperatury[[#This Row],[Zarobek z Hotdogów]]+Tabela_temperatury[[#This Row],[Zarobek z Lodów]]+Tabela_temperatury[[#This Row],[Zarobek z Kukurydzy]]</f>
        <v>2163.66</v>
      </c>
      <c r="J3" s="2">
        <f>J2 + Tabela_temperatury[[#This Row],[Łącznie dziennie]]</f>
        <v>3873.66</v>
      </c>
      <c r="O3" s="3">
        <v>44790</v>
      </c>
      <c r="S3">
        <f xml:space="preserve"> IF(B3 &gt; 20, S2 + 1,0)</f>
        <v>2</v>
      </c>
    </row>
    <row r="4" spans="1:19" x14ac:dyDescent="0.25">
      <c r="A4" s="1">
        <v>44715</v>
      </c>
      <c r="B4">
        <v>27</v>
      </c>
      <c r="C4">
        <f t="shared" ref="C4:C67" si="0">INT($C$2*(1+(1/26*(B4-24))))</f>
        <v>100</v>
      </c>
      <c r="D4">
        <f t="shared" ref="D4:D67" si="1">INT($D$2*(1+(2/58*(B4-24))))</f>
        <v>132</v>
      </c>
      <c r="E4">
        <f t="shared" ref="E4:E67" si="2">INT($E$2*(1+(1/34*(B4-24))))</f>
        <v>87</v>
      </c>
      <c r="F4" s="2">
        <f>Tabela_temperatury[[#This Row],[Hotdogi]]* $N$24</f>
        <v>834</v>
      </c>
      <c r="G4" s="2">
        <f>Tabela_temperatury[[#This Row],[Lody]]*$N$22</f>
        <v>836.88</v>
      </c>
      <c r="H4" s="2">
        <f>Tabela_temperatury[[#This Row],[Kukurydza]]*$N$23</f>
        <v>638.58000000000004</v>
      </c>
      <c r="I4" s="2">
        <f>Tabela_temperatury[[#This Row],[Zarobek z Hotdogów]]+Tabela_temperatury[[#This Row],[Zarobek z Lodów]]+Tabela_temperatury[[#This Row],[Zarobek z Kukurydzy]]</f>
        <v>2309.46</v>
      </c>
      <c r="J4" s="2">
        <f>J3 + Tabela_temperatury[[#This Row],[Łącznie dziennie]]</f>
        <v>6183.12</v>
      </c>
      <c r="O4" s="4">
        <v>44791</v>
      </c>
      <c r="S4">
        <f xml:space="preserve"> IF(B4 &gt; 20, S3 + 1,0)</f>
        <v>3</v>
      </c>
    </row>
    <row r="5" spans="1:19" x14ac:dyDescent="0.25">
      <c r="A5" s="1">
        <v>44716</v>
      </c>
      <c r="B5">
        <v>27</v>
      </c>
      <c r="C5">
        <f t="shared" si="0"/>
        <v>100</v>
      </c>
      <c r="D5">
        <f t="shared" si="1"/>
        <v>132</v>
      </c>
      <c r="E5">
        <f t="shared" si="2"/>
        <v>87</v>
      </c>
      <c r="F5" s="2">
        <f>Tabela_temperatury[[#This Row],[Hotdogi]]* $N$24</f>
        <v>834</v>
      </c>
      <c r="G5" s="2">
        <f>Tabela_temperatury[[#This Row],[Lody]]*$N$22</f>
        <v>836.88</v>
      </c>
      <c r="H5" s="2">
        <f>Tabela_temperatury[[#This Row],[Kukurydza]]*$N$23</f>
        <v>638.58000000000004</v>
      </c>
      <c r="I5" s="2">
        <f>Tabela_temperatury[[#This Row],[Zarobek z Hotdogów]]+Tabela_temperatury[[#This Row],[Zarobek z Lodów]]+Tabela_temperatury[[#This Row],[Zarobek z Kukurydzy]]</f>
        <v>2309.46</v>
      </c>
      <c r="J5" s="2">
        <f>J4 + Tabela_temperatury[[#This Row],[Łącznie dziennie]]</f>
        <v>8492.58</v>
      </c>
      <c r="O5" s="3">
        <v>44792</v>
      </c>
      <c r="S5">
        <f xml:space="preserve"> IF(B5 &gt; 20, S4 + 1,0)</f>
        <v>4</v>
      </c>
    </row>
    <row r="6" spans="1:19" x14ac:dyDescent="0.25">
      <c r="A6" s="1">
        <v>44717</v>
      </c>
      <c r="B6">
        <v>27</v>
      </c>
      <c r="C6">
        <f t="shared" si="0"/>
        <v>100</v>
      </c>
      <c r="D6">
        <f t="shared" si="1"/>
        <v>132</v>
      </c>
      <c r="E6">
        <f t="shared" si="2"/>
        <v>87</v>
      </c>
      <c r="F6" s="2">
        <f>Tabela_temperatury[[#This Row],[Hotdogi]]* $N$24</f>
        <v>834</v>
      </c>
      <c r="G6" s="2">
        <f>Tabela_temperatury[[#This Row],[Lody]]*$N$22</f>
        <v>836.88</v>
      </c>
      <c r="H6" s="2">
        <f>Tabela_temperatury[[#This Row],[Kukurydza]]*$N$23</f>
        <v>638.58000000000004</v>
      </c>
      <c r="I6" s="2">
        <f>Tabela_temperatury[[#This Row],[Zarobek z Hotdogów]]+Tabela_temperatury[[#This Row],[Zarobek z Lodów]]+Tabela_temperatury[[#This Row],[Zarobek z Kukurydzy]]</f>
        <v>2309.46</v>
      </c>
      <c r="J6" s="2">
        <f>J5 + Tabela_temperatury[[#This Row],[Łącznie dziennie]]</f>
        <v>10802.04</v>
      </c>
      <c r="O6" s="4">
        <v>44793</v>
      </c>
      <c r="S6">
        <f xml:space="preserve"> IF(B6 &gt; 20, S5 + 1,0)</f>
        <v>5</v>
      </c>
    </row>
    <row r="7" spans="1:19" x14ac:dyDescent="0.25">
      <c r="A7" s="1">
        <v>44718</v>
      </c>
      <c r="B7">
        <v>22</v>
      </c>
      <c r="C7">
        <f t="shared" si="0"/>
        <v>83</v>
      </c>
      <c r="D7">
        <f t="shared" si="1"/>
        <v>111</v>
      </c>
      <c r="E7">
        <f t="shared" si="2"/>
        <v>75</v>
      </c>
      <c r="F7" s="2">
        <f>Tabela_temperatury[[#This Row],[Hotdogi]]* $N$24</f>
        <v>692.22</v>
      </c>
      <c r="G7" s="2">
        <f>Tabela_temperatury[[#This Row],[Lody]]*$N$22</f>
        <v>703.74</v>
      </c>
      <c r="H7" s="2">
        <f>Tabela_temperatury[[#This Row],[Kukurydza]]*$N$23</f>
        <v>550.5</v>
      </c>
      <c r="I7" s="2">
        <f>Tabela_temperatury[[#This Row],[Zarobek z Hotdogów]]+Tabela_temperatury[[#This Row],[Zarobek z Lodów]]+Tabela_temperatury[[#This Row],[Zarobek z Kukurydzy]]</f>
        <v>1946.46</v>
      </c>
      <c r="J7" s="2">
        <f>J6 + Tabela_temperatury[[#This Row],[Łącznie dziennie]]</f>
        <v>12748.5</v>
      </c>
      <c r="O7" s="3">
        <v>44794</v>
      </c>
      <c r="S7">
        <f xml:space="preserve"> IF(B7 &gt; 20, S6 + 1,0)</f>
        <v>6</v>
      </c>
    </row>
    <row r="8" spans="1:19" x14ac:dyDescent="0.25">
      <c r="A8" s="1">
        <v>44719</v>
      </c>
      <c r="B8">
        <v>25</v>
      </c>
      <c r="C8">
        <f t="shared" si="0"/>
        <v>93</v>
      </c>
      <c r="D8">
        <f t="shared" si="1"/>
        <v>124</v>
      </c>
      <c r="E8">
        <f t="shared" si="2"/>
        <v>82</v>
      </c>
      <c r="F8" s="2">
        <f>Tabela_temperatury[[#This Row],[Hotdogi]]* $N$24</f>
        <v>775.62</v>
      </c>
      <c r="G8" s="2">
        <f>Tabela_temperatury[[#This Row],[Lody]]*$N$22</f>
        <v>786.16</v>
      </c>
      <c r="H8" s="2">
        <f>Tabela_temperatury[[#This Row],[Kukurydza]]*$N$23</f>
        <v>601.88</v>
      </c>
      <c r="I8" s="2">
        <f>Tabela_temperatury[[#This Row],[Zarobek z Hotdogów]]+Tabela_temperatury[[#This Row],[Zarobek z Lodów]]+Tabela_temperatury[[#This Row],[Zarobek z Kukurydzy]]</f>
        <v>2163.66</v>
      </c>
      <c r="J8" s="2">
        <f>J7 + Tabela_temperatury[[#This Row],[Łącznie dziennie]]</f>
        <v>14912.16</v>
      </c>
      <c r="O8" s="4">
        <v>44795</v>
      </c>
      <c r="S8">
        <f xml:space="preserve"> IF(B8 &gt; 20, S7 + 1,0)</f>
        <v>7</v>
      </c>
    </row>
    <row r="9" spans="1:19" x14ac:dyDescent="0.25">
      <c r="A9" s="1">
        <v>44720</v>
      </c>
      <c r="B9">
        <v>25</v>
      </c>
      <c r="C9">
        <f t="shared" si="0"/>
        <v>93</v>
      </c>
      <c r="D9">
        <f t="shared" si="1"/>
        <v>124</v>
      </c>
      <c r="E9">
        <f t="shared" si="2"/>
        <v>82</v>
      </c>
      <c r="F9" s="2">
        <f>Tabela_temperatury[[#This Row],[Hotdogi]]* $N$24</f>
        <v>775.62</v>
      </c>
      <c r="G9" s="2">
        <f>Tabela_temperatury[[#This Row],[Lody]]*$N$22</f>
        <v>786.16</v>
      </c>
      <c r="H9" s="2">
        <f>Tabela_temperatury[[#This Row],[Kukurydza]]*$N$23</f>
        <v>601.88</v>
      </c>
      <c r="I9" s="2">
        <f>Tabela_temperatury[[#This Row],[Zarobek z Hotdogów]]+Tabela_temperatury[[#This Row],[Zarobek z Lodów]]+Tabela_temperatury[[#This Row],[Zarobek z Kukurydzy]]</f>
        <v>2163.66</v>
      </c>
      <c r="J9" s="2">
        <f>J8 + Tabela_temperatury[[#This Row],[Łącznie dziennie]]</f>
        <v>17075.82</v>
      </c>
      <c r="O9" s="3">
        <v>44796</v>
      </c>
      <c r="S9">
        <f xml:space="preserve"> IF(B9 &gt; 20, S8 + 1,0)</f>
        <v>8</v>
      </c>
    </row>
    <row r="10" spans="1:19" x14ac:dyDescent="0.25">
      <c r="A10" s="1">
        <v>44721</v>
      </c>
      <c r="B10">
        <v>21</v>
      </c>
      <c r="C10">
        <f t="shared" si="0"/>
        <v>79</v>
      </c>
      <c r="D10">
        <f t="shared" si="1"/>
        <v>107</v>
      </c>
      <c r="E10">
        <f t="shared" si="2"/>
        <v>72</v>
      </c>
      <c r="F10" s="2">
        <f>Tabela_temperatury[[#This Row],[Hotdogi]]* $N$24</f>
        <v>658.86</v>
      </c>
      <c r="G10" s="2">
        <f>Tabela_temperatury[[#This Row],[Lody]]*$N$22</f>
        <v>678.38</v>
      </c>
      <c r="H10" s="2">
        <f>Tabela_temperatury[[#This Row],[Kukurydza]]*$N$23</f>
        <v>528.48</v>
      </c>
      <c r="I10" s="2">
        <f>Tabela_temperatury[[#This Row],[Zarobek z Hotdogów]]+Tabela_temperatury[[#This Row],[Zarobek z Lodów]]+Tabela_temperatury[[#This Row],[Zarobek z Kukurydzy]]</f>
        <v>1865.72</v>
      </c>
      <c r="J10" s="2">
        <f>J9 + Tabela_temperatury[[#This Row],[Łącznie dziennie]]</f>
        <v>18941.54</v>
      </c>
      <c r="O10" s="4">
        <v>44797</v>
      </c>
      <c r="S10">
        <f xml:space="preserve"> IF(B10 &gt; 20, S9 + 1,0)</f>
        <v>9</v>
      </c>
    </row>
    <row r="11" spans="1:19" x14ac:dyDescent="0.25">
      <c r="A11" s="1">
        <v>44722</v>
      </c>
      <c r="B11">
        <v>21</v>
      </c>
      <c r="C11">
        <f t="shared" si="0"/>
        <v>79</v>
      </c>
      <c r="D11">
        <f t="shared" si="1"/>
        <v>107</v>
      </c>
      <c r="E11">
        <f t="shared" si="2"/>
        <v>72</v>
      </c>
      <c r="F11" s="2">
        <f>Tabela_temperatury[[#This Row],[Hotdogi]]* $N$24</f>
        <v>658.86</v>
      </c>
      <c r="G11" s="2">
        <f>Tabela_temperatury[[#This Row],[Lody]]*$N$22</f>
        <v>678.38</v>
      </c>
      <c r="H11" s="2">
        <f>Tabela_temperatury[[#This Row],[Kukurydza]]*$N$23</f>
        <v>528.48</v>
      </c>
      <c r="I11" s="2">
        <f>Tabela_temperatury[[#This Row],[Zarobek z Hotdogów]]+Tabela_temperatury[[#This Row],[Zarobek z Lodów]]+Tabela_temperatury[[#This Row],[Zarobek z Kukurydzy]]</f>
        <v>1865.72</v>
      </c>
      <c r="J11" s="2">
        <f>J10 + Tabela_temperatury[[#This Row],[Łącznie dziennie]]</f>
        <v>20807.260000000002</v>
      </c>
      <c r="O11" s="3">
        <v>44798</v>
      </c>
      <c r="S11">
        <f xml:space="preserve"> IF(B11 &gt; 20, S10 + 1,0)</f>
        <v>10</v>
      </c>
    </row>
    <row r="12" spans="1:19" x14ac:dyDescent="0.25">
      <c r="A12" s="1">
        <v>44723</v>
      </c>
      <c r="B12">
        <v>19</v>
      </c>
      <c r="C12">
        <f t="shared" si="0"/>
        <v>72</v>
      </c>
      <c r="D12">
        <f t="shared" si="1"/>
        <v>99</v>
      </c>
      <c r="E12">
        <f t="shared" si="2"/>
        <v>68</v>
      </c>
      <c r="F12" s="2">
        <f>Tabela_temperatury[[#This Row],[Hotdogi]]* $N$24</f>
        <v>600.48</v>
      </c>
      <c r="G12" s="2">
        <f>Tabela_temperatury[[#This Row],[Lody]]*$N$22</f>
        <v>627.66</v>
      </c>
      <c r="H12" s="2">
        <f>Tabela_temperatury[[#This Row],[Kukurydza]]*$N$23</f>
        <v>499.12</v>
      </c>
      <c r="I12" s="2">
        <f>Tabela_temperatury[[#This Row],[Zarobek z Hotdogów]]+Tabela_temperatury[[#This Row],[Zarobek z Lodów]]+Tabela_temperatury[[#This Row],[Zarobek z Kukurydzy]]</f>
        <v>1727.2599999999998</v>
      </c>
      <c r="J12" s="2">
        <f>J11 + Tabela_temperatury[[#This Row],[Łącznie dziennie]]</f>
        <v>22534.52</v>
      </c>
      <c r="O12" s="4">
        <v>44799</v>
      </c>
      <c r="S12">
        <f xml:space="preserve"> IF(B12 &gt; 20, S11 + 1,0)</f>
        <v>0</v>
      </c>
    </row>
    <row r="13" spans="1:19" x14ac:dyDescent="0.25">
      <c r="A13" s="1">
        <v>44724</v>
      </c>
      <c r="B13">
        <v>19</v>
      </c>
      <c r="C13">
        <f t="shared" si="0"/>
        <v>72</v>
      </c>
      <c r="D13">
        <f t="shared" si="1"/>
        <v>99</v>
      </c>
      <c r="E13">
        <f t="shared" si="2"/>
        <v>68</v>
      </c>
      <c r="F13" s="2">
        <f>Tabela_temperatury[[#This Row],[Hotdogi]]* $N$24</f>
        <v>600.48</v>
      </c>
      <c r="G13" s="2">
        <f>Tabela_temperatury[[#This Row],[Lody]]*$N$22</f>
        <v>627.66</v>
      </c>
      <c r="H13" s="2">
        <f>Tabela_temperatury[[#This Row],[Kukurydza]]*$N$23</f>
        <v>499.12</v>
      </c>
      <c r="I13" s="2">
        <f>Tabela_temperatury[[#This Row],[Zarobek z Hotdogów]]+Tabela_temperatury[[#This Row],[Zarobek z Lodów]]+Tabela_temperatury[[#This Row],[Zarobek z Kukurydzy]]</f>
        <v>1727.2599999999998</v>
      </c>
      <c r="J13" s="2">
        <f>J12 + Tabela_temperatury[[#This Row],[Łącznie dziennie]]</f>
        <v>24261.78</v>
      </c>
      <c r="O13" s="3">
        <v>44800</v>
      </c>
      <c r="S13">
        <f xml:space="preserve"> IF(B13 &gt; 20, S12 + 1,0)</f>
        <v>0</v>
      </c>
    </row>
    <row r="14" spans="1:19" x14ac:dyDescent="0.25">
      <c r="A14" s="1">
        <v>44725</v>
      </c>
      <c r="B14">
        <v>15</v>
      </c>
      <c r="C14">
        <f t="shared" si="0"/>
        <v>58</v>
      </c>
      <c r="D14">
        <f t="shared" si="1"/>
        <v>82</v>
      </c>
      <c r="E14">
        <f t="shared" si="2"/>
        <v>58</v>
      </c>
      <c r="F14" s="2">
        <f>Tabela_temperatury[[#This Row],[Hotdogi]]* $N$24</f>
        <v>483.71999999999997</v>
      </c>
      <c r="G14" s="2">
        <f>Tabela_temperatury[[#This Row],[Lody]]*$N$22</f>
        <v>519.88</v>
      </c>
      <c r="H14" s="2">
        <f>Tabela_temperatury[[#This Row],[Kukurydza]]*$N$23</f>
        <v>425.71999999999997</v>
      </c>
      <c r="I14" s="2">
        <f>Tabela_temperatury[[#This Row],[Zarobek z Hotdogów]]+Tabela_temperatury[[#This Row],[Zarobek z Lodów]]+Tabela_temperatury[[#This Row],[Zarobek z Kukurydzy]]</f>
        <v>1429.32</v>
      </c>
      <c r="J14" s="2">
        <f>J13 + Tabela_temperatury[[#This Row],[Łącznie dziennie]]</f>
        <v>25691.1</v>
      </c>
      <c r="O14" s="4">
        <v>44801</v>
      </c>
      <c r="S14">
        <f xml:space="preserve"> IF(B14 &gt; 20, S13 + 1,0)</f>
        <v>0</v>
      </c>
    </row>
    <row r="15" spans="1:19" x14ac:dyDescent="0.25">
      <c r="A15" s="1">
        <v>44726</v>
      </c>
      <c r="B15">
        <v>21</v>
      </c>
      <c r="C15">
        <f t="shared" si="0"/>
        <v>79</v>
      </c>
      <c r="D15">
        <f t="shared" si="1"/>
        <v>107</v>
      </c>
      <c r="E15">
        <f t="shared" si="2"/>
        <v>72</v>
      </c>
      <c r="F15" s="2">
        <f>Tabela_temperatury[[#This Row],[Hotdogi]]* $N$24</f>
        <v>658.86</v>
      </c>
      <c r="G15" s="2">
        <f>Tabela_temperatury[[#This Row],[Lody]]*$N$22</f>
        <v>678.38</v>
      </c>
      <c r="H15" s="2">
        <f>Tabela_temperatury[[#This Row],[Kukurydza]]*$N$23</f>
        <v>528.48</v>
      </c>
      <c r="I15" s="2">
        <f>Tabela_temperatury[[#This Row],[Zarobek z Hotdogów]]+Tabela_temperatury[[#This Row],[Zarobek z Lodów]]+Tabela_temperatury[[#This Row],[Zarobek z Kukurydzy]]</f>
        <v>1865.72</v>
      </c>
      <c r="J15" s="2">
        <f>J14 + Tabela_temperatury[[#This Row],[Łącznie dziennie]]</f>
        <v>27556.82</v>
      </c>
      <c r="O15" s="3">
        <v>44802</v>
      </c>
      <c r="S15">
        <f xml:space="preserve"> IF(B15 &gt; 20, S14 + 1,0)</f>
        <v>1</v>
      </c>
    </row>
    <row r="16" spans="1:19" x14ac:dyDescent="0.25">
      <c r="A16" s="1">
        <v>44727</v>
      </c>
      <c r="B16">
        <v>23</v>
      </c>
      <c r="C16">
        <f t="shared" si="0"/>
        <v>86</v>
      </c>
      <c r="D16">
        <f t="shared" si="1"/>
        <v>115</v>
      </c>
      <c r="E16">
        <f t="shared" si="2"/>
        <v>77</v>
      </c>
      <c r="F16" s="2">
        <f>Tabela_temperatury[[#This Row],[Hotdogi]]* $N$24</f>
        <v>717.24</v>
      </c>
      <c r="G16" s="2">
        <f>Tabela_temperatury[[#This Row],[Lody]]*$N$22</f>
        <v>729.1</v>
      </c>
      <c r="H16" s="2">
        <f>Tabela_temperatury[[#This Row],[Kukurydza]]*$N$23</f>
        <v>565.17999999999995</v>
      </c>
      <c r="I16" s="2">
        <f>Tabela_temperatury[[#This Row],[Zarobek z Hotdogów]]+Tabela_temperatury[[#This Row],[Zarobek z Lodów]]+Tabela_temperatury[[#This Row],[Zarobek z Kukurydzy]]</f>
        <v>2011.52</v>
      </c>
      <c r="J16" s="2">
        <f>J15 + Tabela_temperatury[[#This Row],[Łącznie dziennie]]</f>
        <v>29568.34</v>
      </c>
      <c r="O16" s="4">
        <v>44803</v>
      </c>
      <c r="S16">
        <f xml:space="preserve"> IF(B16 &gt; 20, S15 + 1,0)</f>
        <v>2</v>
      </c>
    </row>
    <row r="17" spans="1:19" x14ac:dyDescent="0.25">
      <c r="A17" s="1">
        <v>44728</v>
      </c>
      <c r="B17">
        <v>23</v>
      </c>
      <c r="C17">
        <f t="shared" si="0"/>
        <v>86</v>
      </c>
      <c r="D17">
        <f t="shared" si="1"/>
        <v>115</v>
      </c>
      <c r="E17">
        <f t="shared" si="2"/>
        <v>77</v>
      </c>
      <c r="F17" s="2">
        <f>Tabela_temperatury[[#This Row],[Hotdogi]]* $N$24</f>
        <v>717.24</v>
      </c>
      <c r="G17" s="2">
        <f>Tabela_temperatury[[#This Row],[Lody]]*$N$22</f>
        <v>729.1</v>
      </c>
      <c r="H17" s="2">
        <f>Tabela_temperatury[[#This Row],[Kukurydza]]*$N$23</f>
        <v>565.17999999999995</v>
      </c>
      <c r="I17" s="2">
        <f>Tabela_temperatury[[#This Row],[Zarobek z Hotdogów]]+Tabela_temperatury[[#This Row],[Zarobek z Lodów]]+Tabela_temperatury[[#This Row],[Zarobek z Kukurydzy]]</f>
        <v>2011.52</v>
      </c>
      <c r="J17" s="2">
        <f>J16 + Tabela_temperatury[[#This Row],[Łącznie dziennie]]</f>
        <v>31579.86</v>
      </c>
      <c r="O17" s="3">
        <v>44804</v>
      </c>
      <c r="S17">
        <f xml:space="preserve"> IF(B17 &gt; 20, S16 + 1,0)</f>
        <v>3</v>
      </c>
    </row>
    <row r="18" spans="1:19" x14ac:dyDescent="0.25">
      <c r="A18" s="1">
        <v>44729</v>
      </c>
      <c r="B18">
        <v>16</v>
      </c>
      <c r="C18">
        <f t="shared" si="0"/>
        <v>62</v>
      </c>
      <c r="D18">
        <f t="shared" si="1"/>
        <v>86</v>
      </c>
      <c r="E18">
        <f t="shared" si="2"/>
        <v>61</v>
      </c>
      <c r="F18" s="2">
        <f>Tabela_temperatury[[#This Row],[Hotdogi]]* $N$24</f>
        <v>517.08000000000004</v>
      </c>
      <c r="G18" s="2">
        <f>Tabela_temperatury[[#This Row],[Lody]]*$N$22</f>
        <v>545.24</v>
      </c>
      <c r="H18" s="2">
        <f>Tabela_temperatury[[#This Row],[Kukurydza]]*$N$23</f>
        <v>447.74</v>
      </c>
      <c r="I18" s="2">
        <f>Tabela_temperatury[[#This Row],[Zarobek z Hotdogów]]+Tabela_temperatury[[#This Row],[Zarobek z Lodów]]+Tabela_temperatury[[#This Row],[Zarobek z Kukurydzy]]</f>
        <v>1510.0600000000002</v>
      </c>
      <c r="J18" s="2">
        <f>J17 + Tabela_temperatury[[#This Row],[Łącznie dziennie]]</f>
        <v>33089.919999999998</v>
      </c>
      <c r="S18">
        <f xml:space="preserve"> IF(B18 &gt; 20, S17 + 1,0)</f>
        <v>0</v>
      </c>
    </row>
    <row r="19" spans="1:19" x14ac:dyDescent="0.25">
      <c r="A19" s="1">
        <v>44730</v>
      </c>
      <c r="B19">
        <v>21</v>
      </c>
      <c r="C19">
        <f t="shared" si="0"/>
        <v>79</v>
      </c>
      <c r="D19">
        <f t="shared" si="1"/>
        <v>107</v>
      </c>
      <c r="E19">
        <f t="shared" si="2"/>
        <v>72</v>
      </c>
      <c r="F19" s="2">
        <f>Tabela_temperatury[[#This Row],[Hotdogi]]* $N$24</f>
        <v>658.86</v>
      </c>
      <c r="G19" s="2">
        <f>Tabela_temperatury[[#This Row],[Lody]]*$N$22</f>
        <v>678.38</v>
      </c>
      <c r="H19" s="2">
        <f>Tabela_temperatury[[#This Row],[Kukurydza]]*$N$23</f>
        <v>528.48</v>
      </c>
      <c r="I19" s="2">
        <f>Tabela_temperatury[[#This Row],[Zarobek z Hotdogów]]+Tabela_temperatury[[#This Row],[Zarobek z Lodów]]+Tabela_temperatury[[#This Row],[Zarobek z Kukurydzy]]</f>
        <v>1865.72</v>
      </c>
      <c r="J19" s="2">
        <f>J18 + Tabela_temperatury[[#This Row],[Łącznie dziennie]]</f>
        <v>34955.64</v>
      </c>
      <c r="S19">
        <f xml:space="preserve"> IF(B19 &gt; 20, S18 + 1,0)</f>
        <v>1</v>
      </c>
    </row>
    <row r="20" spans="1:19" x14ac:dyDescent="0.25">
      <c r="A20" s="1">
        <v>44731</v>
      </c>
      <c r="B20">
        <v>22</v>
      </c>
      <c r="C20">
        <f t="shared" si="0"/>
        <v>83</v>
      </c>
      <c r="D20">
        <f t="shared" si="1"/>
        <v>111</v>
      </c>
      <c r="E20">
        <f t="shared" si="2"/>
        <v>75</v>
      </c>
      <c r="F20" s="2">
        <f>Tabela_temperatury[[#This Row],[Hotdogi]]* $N$24</f>
        <v>692.22</v>
      </c>
      <c r="G20" s="2">
        <f>Tabela_temperatury[[#This Row],[Lody]]*$N$22</f>
        <v>703.74</v>
      </c>
      <c r="H20" s="2">
        <f>Tabela_temperatury[[#This Row],[Kukurydza]]*$N$23</f>
        <v>550.5</v>
      </c>
      <c r="I20" s="2">
        <f>Tabela_temperatury[[#This Row],[Zarobek z Hotdogów]]+Tabela_temperatury[[#This Row],[Zarobek z Lodów]]+Tabela_temperatury[[#This Row],[Zarobek z Kukurydzy]]</f>
        <v>1946.46</v>
      </c>
      <c r="J20" s="2">
        <f>J19 + Tabela_temperatury[[#This Row],[Łącznie dziennie]]</f>
        <v>36902.1</v>
      </c>
      <c r="S20">
        <f xml:space="preserve"> IF(B20 &gt; 20, S19 + 1,0)</f>
        <v>2</v>
      </c>
    </row>
    <row r="21" spans="1:19" x14ac:dyDescent="0.25">
      <c r="A21" s="1">
        <v>44732</v>
      </c>
      <c r="B21">
        <v>22</v>
      </c>
      <c r="C21">
        <f t="shared" si="0"/>
        <v>83</v>
      </c>
      <c r="D21">
        <f t="shared" si="1"/>
        <v>111</v>
      </c>
      <c r="E21">
        <f t="shared" si="2"/>
        <v>75</v>
      </c>
      <c r="F21" s="2">
        <f>Tabela_temperatury[[#This Row],[Hotdogi]]* $N$24</f>
        <v>692.22</v>
      </c>
      <c r="G21" s="2">
        <f>Tabela_temperatury[[#This Row],[Lody]]*$N$22</f>
        <v>703.74</v>
      </c>
      <c r="H21" s="2">
        <f>Tabela_temperatury[[#This Row],[Kukurydza]]*$N$23</f>
        <v>550.5</v>
      </c>
      <c r="I21" s="2">
        <f>Tabela_temperatury[[#This Row],[Zarobek z Hotdogów]]+Tabela_temperatury[[#This Row],[Zarobek z Lodów]]+Tabela_temperatury[[#This Row],[Zarobek z Kukurydzy]]</f>
        <v>1946.46</v>
      </c>
      <c r="J21" s="2">
        <f>J20 + Tabela_temperatury[[#This Row],[Łącznie dziennie]]</f>
        <v>38848.559999999998</v>
      </c>
      <c r="M21" t="s">
        <v>5</v>
      </c>
      <c r="N21" t="s">
        <v>8</v>
      </c>
      <c r="S21">
        <f xml:space="preserve"> IF(B21 &gt; 20, S20 + 1,0)</f>
        <v>3</v>
      </c>
    </row>
    <row r="22" spans="1:19" x14ac:dyDescent="0.25">
      <c r="A22" s="1">
        <v>44733</v>
      </c>
      <c r="B22">
        <v>22</v>
      </c>
      <c r="C22">
        <f t="shared" si="0"/>
        <v>83</v>
      </c>
      <c r="D22">
        <f t="shared" si="1"/>
        <v>111</v>
      </c>
      <c r="E22">
        <f t="shared" si="2"/>
        <v>75</v>
      </c>
      <c r="F22" s="2">
        <f>Tabela_temperatury[[#This Row],[Hotdogi]]* $N$24</f>
        <v>692.22</v>
      </c>
      <c r="G22" s="2">
        <f>Tabela_temperatury[[#This Row],[Lody]]*$N$22</f>
        <v>703.74</v>
      </c>
      <c r="H22" s="2">
        <f>Tabela_temperatury[[#This Row],[Kukurydza]]*$N$23</f>
        <v>550.5</v>
      </c>
      <c r="I22" s="2">
        <f>Tabela_temperatury[[#This Row],[Zarobek z Hotdogów]]+Tabela_temperatury[[#This Row],[Zarobek z Lodów]]+Tabela_temperatury[[#This Row],[Zarobek z Kukurydzy]]</f>
        <v>1946.46</v>
      </c>
      <c r="J22" s="2">
        <f>J21 + Tabela_temperatury[[#This Row],[Łącznie dziennie]]</f>
        <v>40795.019999999997</v>
      </c>
      <c r="M22" t="s">
        <v>2</v>
      </c>
      <c r="N22" s="10">
        <f>O22+$P$22</f>
        <v>6.34</v>
      </c>
      <c r="O22" s="2">
        <v>5</v>
      </c>
      <c r="P22" s="11">
        <f>Q22/100</f>
        <v>1.34</v>
      </c>
      <c r="Q22">
        <v>134</v>
      </c>
      <c r="S22">
        <f xml:space="preserve"> IF(B22 &gt; 20, S21 + 1,0)</f>
        <v>4</v>
      </c>
    </row>
    <row r="23" spans="1:19" x14ac:dyDescent="0.25">
      <c r="A23" s="1">
        <v>44734</v>
      </c>
      <c r="B23">
        <v>28</v>
      </c>
      <c r="C23">
        <f t="shared" si="0"/>
        <v>103</v>
      </c>
      <c r="D23">
        <f t="shared" si="1"/>
        <v>136</v>
      </c>
      <c r="E23">
        <f t="shared" si="2"/>
        <v>89</v>
      </c>
      <c r="F23" s="2">
        <f>Tabela_temperatury[[#This Row],[Hotdogi]]* $N$24</f>
        <v>859.02</v>
      </c>
      <c r="G23" s="2">
        <f>Tabela_temperatury[[#This Row],[Lody]]*$N$22</f>
        <v>862.24</v>
      </c>
      <c r="H23" s="2">
        <f>Tabela_temperatury[[#This Row],[Kukurydza]]*$N$23</f>
        <v>653.26</v>
      </c>
      <c r="I23" s="2">
        <f>Tabela_temperatury[[#This Row],[Zarobek z Hotdogów]]+Tabela_temperatury[[#This Row],[Zarobek z Lodów]]+Tabela_temperatury[[#This Row],[Zarobek z Kukurydzy]]</f>
        <v>2374.52</v>
      </c>
      <c r="J23" s="2">
        <f>J22 + Tabela_temperatury[[#This Row],[Łącznie dziennie]]</f>
        <v>43169.539999999994</v>
      </c>
      <c r="M23" t="s">
        <v>6</v>
      </c>
      <c r="N23" s="10">
        <f t="shared" ref="N23:N24" si="3">O23+$P$22</f>
        <v>7.34</v>
      </c>
      <c r="O23" s="2">
        <v>6</v>
      </c>
      <c r="S23">
        <f xml:space="preserve"> IF(B23 &gt; 20, S22 + 1,0)</f>
        <v>5</v>
      </c>
    </row>
    <row r="24" spans="1:19" x14ac:dyDescent="0.25">
      <c r="A24" s="1">
        <v>44735</v>
      </c>
      <c r="B24">
        <v>31</v>
      </c>
      <c r="C24">
        <f t="shared" si="0"/>
        <v>114</v>
      </c>
      <c r="D24">
        <f t="shared" si="1"/>
        <v>148</v>
      </c>
      <c r="E24">
        <f t="shared" si="2"/>
        <v>96</v>
      </c>
      <c r="F24" s="2">
        <f>Tabela_temperatury[[#This Row],[Hotdogi]]* $N$24</f>
        <v>950.76</v>
      </c>
      <c r="G24" s="2">
        <f>Tabela_temperatury[[#This Row],[Lody]]*$N$22</f>
        <v>938.31999999999994</v>
      </c>
      <c r="H24" s="2">
        <f>Tabela_temperatury[[#This Row],[Kukurydza]]*$N$23</f>
        <v>704.64</v>
      </c>
      <c r="I24" s="2">
        <f>Tabela_temperatury[[#This Row],[Zarobek z Hotdogów]]+Tabela_temperatury[[#This Row],[Zarobek z Lodów]]+Tabela_temperatury[[#This Row],[Zarobek z Kukurydzy]]</f>
        <v>2593.7199999999998</v>
      </c>
      <c r="J24" s="2">
        <f>J23 + Tabela_temperatury[[#This Row],[Łącznie dziennie]]</f>
        <v>45763.259999999995</v>
      </c>
      <c r="M24" t="s">
        <v>7</v>
      </c>
      <c r="N24" s="10">
        <f t="shared" si="3"/>
        <v>8.34</v>
      </c>
      <c r="O24" s="2">
        <v>7</v>
      </c>
      <c r="S24">
        <f xml:space="preserve"> IF(B24 &gt; 20, S23 + 1,0)</f>
        <v>6</v>
      </c>
    </row>
    <row r="25" spans="1:19" x14ac:dyDescent="0.25">
      <c r="A25" s="1">
        <v>44736</v>
      </c>
      <c r="B25">
        <v>33</v>
      </c>
      <c r="C25">
        <f t="shared" si="0"/>
        <v>121</v>
      </c>
      <c r="D25">
        <f t="shared" si="1"/>
        <v>157</v>
      </c>
      <c r="E25">
        <f t="shared" si="2"/>
        <v>101</v>
      </c>
      <c r="F25" s="2">
        <f>Tabela_temperatury[[#This Row],[Hotdogi]]* $N$24</f>
        <v>1009.14</v>
      </c>
      <c r="G25" s="2">
        <f>Tabela_temperatury[[#This Row],[Lody]]*$N$22</f>
        <v>995.38</v>
      </c>
      <c r="H25" s="2">
        <f>Tabela_temperatury[[#This Row],[Kukurydza]]*$N$23</f>
        <v>741.34</v>
      </c>
      <c r="I25" s="2">
        <f>Tabela_temperatury[[#This Row],[Zarobek z Hotdogów]]+Tabela_temperatury[[#This Row],[Zarobek z Lodów]]+Tabela_temperatury[[#This Row],[Zarobek z Kukurydzy]]</f>
        <v>2745.86</v>
      </c>
      <c r="J25" s="2">
        <f>J24 + Tabela_temperatury[[#This Row],[Łącznie dziennie]]</f>
        <v>48509.119999999995</v>
      </c>
      <c r="S25">
        <f xml:space="preserve"> IF(B25 &gt; 20, S24 + 1,0)</f>
        <v>7</v>
      </c>
    </row>
    <row r="26" spans="1:19" x14ac:dyDescent="0.25">
      <c r="A26" s="1">
        <v>44737</v>
      </c>
      <c r="B26">
        <v>33</v>
      </c>
      <c r="C26">
        <f t="shared" si="0"/>
        <v>121</v>
      </c>
      <c r="D26">
        <f t="shared" si="1"/>
        <v>157</v>
      </c>
      <c r="E26">
        <f t="shared" si="2"/>
        <v>101</v>
      </c>
      <c r="F26" s="2">
        <f>Tabela_temperatury[[#This Row],[Hotdogi]]* $N$24</f>
        <v>1009.14</v>
      </c>
      <c r="G26" s="2">
        <f>Tabela_temperatury[[#This Row],[Lody]]*$N$22</f>
        <v>995.38</v>
      </c>
      <c r="H26" s="2">
        <f>Tabela_temperatury[[#This Row],[Kukurydza]]*$N$23</f>
        <v>741.34</v>
      </c>
      <c r="I26" s="2">
        <f>Tabela_temperatury[[#This Row],[Zarobek z Hotdogów]]+Tabela_temperatury[[#This Row],[Zarobek z Lodów]]+Tabela_temperatury[[#This Row],[Zarobek z Kukurydzy]]</f>
        <v>2745.86</v>
      </c>
      <c r="J26" s="2">
        <f>J25 + Tabela_temperatury[[#This Row],[Łącznie dziennie]]</f>
        <v>51254.979999999996</v>
      </c>
      <c r="S26">
        <f xml:space="preserve"> IF(B26 &gt; 20, S25 + 1,0)</f>
        <v>8</v>
      </c>
    </row>
    <row r="27" spans="1:19" x14ac:dyDescent="0.25">
      <c r="A27" s="1">
        <v>44738</v>
      </c>
      <c r="B27">
        <v>23</v>
      </c>
      <c r="C27">
        <f t="shared" si="0"/>
        <v>86</v>
      </c>
      <c r="D27">
        <f t="shared" si="1"/>
        <v>115</v>
      </c>
      <c r="E27">
        <f t="shared" si="2"/>
        <v>77</v>
      </c>
      <c r="F27" s="2">
        <f>Tabela_temperatury[[#This Row],[Hotdogi]]* $N$24</f>
        <v>717.24</v>
      </c>
      <c r="G27" s="2">
        <f>Tabela_temperatury[[#This Row],[Lody]]*$N$22</f>
        <v>729.1</v>
      </c>
      <c r="H27" s="2">
        <f>Tabela_temperatury[[#This Row],[Kukurydza]]*$N$23</f>
        <v>565.17999999999995</v>
      </c>
      <c r="I27" s="2">
        <f>Tabela_temperatury[[#This Row],[Zarobek z Hotdogów]]+Tabela_temperatury[[#This Row],[Zarobek z Lodów]]+Tabela_temperatury[[#This Row],[Zarobek z Kukurydzy]]</f>
        <v>2011.52</v>
      </c>
      <c r="J27" s="2">
        <f>J26 + Tabela_temperatury[[#This Row],[Łącznie dziennie]]</f>
        <v>53266.499999999993</v>
      </c>
      <c r="S27">
        <f xml:space="preserve"> IF(B27 &gt; 20, S26 + 1,0)</f>
        <v>9</v>
      </c>
    </row>
    <row r="28" spans="1:19" x14ac:dyDescent="0.25">
      <c r="A28" s="1">
        <v>44739</v>
      </c>
      <c r="B28">
        <v>23</v>
      </c>
      <c r="C28">
        <f t="shared" si="0"/>
        <v>86</v>
      </c>
      <c r="D28">
        <f t="shared" si="1"/>
        <v>115</v>
      </c>
      <c r="E28">
        <f t="shared" si="2"/>
        <v>77</v>
      </c>
      <c r="F28" s="2">
        <f>Tabela_temperatury[[#This Row],[Hotdogi]]* $N$24</f>
        <v>717.24</v>
      </c>
      <c r="G28" s="2">
        <f>Tabela_temperatury[[#This Row],[Lody]]*$N$22</f>
        <v>729.1</v>
      </c>
      <c r="H28" s="2">
        <f>Tabela_temperatury[[#This Row],[Kukurydza]]*$N$23</f>
        <v>565.17999999999995</v>
      </c>
      <c r="I28" s="2">
        <f>Tabela_temperatury[[#This Row],[Zarobek z Hotdogów]]+Tabela_temperatury[[#This Row],[Zarobek z Lodów]]+Tabela_temperatury[[#This Row],[Zarobek z Kukurydzy]]</f>
        <v>2011.52</v>
      </c>
      <c r="J28" s="8">
        <f>J27 + Tabela_temperatury[[#This Row],[Łącznie dziennie]]</f>
        <v>55278.01999999999</v>
      </c>
      <c r="S28">
        <f xml:space="preserve"> IF(B28 &gt; 20, S27 + 1,0)</f>
        <v>10</v>
      </c>
    </row>
    <row r="29" spans="1:19" x14ac:dyDescent="0.25">
      <c r="A29" s="1">
        <v>44740</v>
      </c>
      <c r="B29">
        <v>19</v>
      </c>
      <c r="C29">
        <f t="shared" si="0"/>
        <v>72</v>
      </c>
      <c r="D29">
        <f t="shared" si="1"/>
        <v>99</v>
      </c>
      <c r="E29">
        <f t="shared" si="2"/>
        <v>68</v>
      </c>
      <c r="F29" s="2">
        <f>Tabela_temperatury[[#This Row],[Hotdogi]]* $N$24</f>
        <v>600.48</v>
      </c>
      <c r="G29" s="2">
        <f>Tabela_temperatury[[#This Row],[Lody]]*$N$22</f>
        <v>627.66</v>
      </c>
      <c r="H29" s="2">
        <f>Tabela_temperatury[[#This Row],[Kukurydza]]*$N$23</f>
        <v>499.12</v>
      </c>
      <c r="I29" s="2">
        <f>Tabela_temperatury[[#This Row],[Zarobek z Hotdogów]]+Tabela_temperatury[[#This Row],[Zarobek z Lodów]]+Tabela_temperatury[[#This Row],[Zarobek z Kukurydzy]]</f>
        <v>1727.2599999999998</v>
      </c>
      <c r="J29" s="2">
        <f>J28 + Tabela_temperatury[[#This Row],[Łącznie dziennie]]</f>
        <v>57005.279999999992</v>
      </c>
      <c r="S29">
        <f xml:space="preserve"> IF(B29 &gt; 20, S28 + 1,0)</f>
        <v>0</v>
      </c>
    </row>
    <row r="30" spans="1:19" x14ac:dyDescent="0.25">
      <c r="A30" s="1">
        <v>44741</v>
      </c>
      <c r="B30">
        <v>24</v>
      </c>
      <c r="C30">
        <f t="shared" si="0"/>
        <v>90</v>
      </c>
      <c r="D30">
        <f t="shared" si="1"/>
        <v>120</v>
      </c>
      <c r="E30">
        <f t="shared" si="2"/>
        <v>80</v>
      </c>
      <c r="F30" s="2">
        <f>Tabela_temperatury[[#This Row],[Hotdogi]]* $N$24</f>
        <v>750.6</v>
      </c>
      <c r="G30" s="2">
        <f>Tabela_temperatury[[#This Row],[Lody]]*$N$22</f>
        <v>760.8</v>
      </c>
      <c r="H30" s="2">
        <f>Tabela_temperatury[[#This Row],[Kukurydza]]*$N$23</f>
        <v>587.20000000000005</v>
      </c>
      <c r="I30" s="2">
        <f>Tabela_temperatury[[#This Row],[Zarobek z Hotdogów]]+Tabela_temperatury[[#This Row],[Zarobek z Lodów]]+Tabela_temperatury[[#This Row],[Zarobek z Kukurydzy]]</f>
        <v>2098.6000000000004</v>
      </c>
      <c r="J30" s="2">
        <f>J29 + Tabela_temperatury[[#This Row],[Łącznie dziennie]]</f>
        <v>59103.87999999999</v>
      </c>
      <c r="S30">
        <f xml:space="preserve"> IF(B30 &gt; 20, S29 + 1,0)</f>
        <v>1</v>
      </c>
    </row>
    <row r="31" spans="1:19" x14ac:dyDescent="0.25">
      <c r="A31" s="1">
        <v>44742</v>
      </c>
      <c r="B31">
        <v>25</v>
      </c>
      <c r="C31">
        <f t="shared" si="0"/>
        <v>93</v>
      </c>
      <c r="D31">
        <f t="shared" si="1"/>
        <v>124</v>
      </c>
      <c r="E31">
        <f t="shared" si="2"/>
        <v>82</v>
      </c>
      <c r="F31" s="2">
        <f>Tabela_temperatury[[#This Row],[Hotdogi]]* $N$24</f>
        <v>775.62</v>
      </c>
      <c r="G31" s="2">
        <f>Tabela_temperatury[[#This Row],[Lody]]*$N$22</f>
        <v>786.16</v>
      </c>
      <c r="H31" s="2">
        <f>Tabela_temperatury[[#This Row],[Kukurydza]]*$N$23</f>
        <v>601.88</v>
      </c>
      <c r="I31" s="2">
        <f>Tabela_temperatury[[#This Row],[Zarobek z Hotdogów]]+Tabela_temperatury[[#This Row],[Zarobek z Lodów]]+Tabela_temperatury[[#This Row],[Zarobek z Kukurydzy]]</f>
        <v>2163.66</v>
      </c>
      <c r="J31" s="2">
        <f>J30 + Tabela_temperatury[[#This Row],[Łącznie dziennie]]</f>
        <v>61267.539999999994</v>
      </c>
      <c r="S31">
        <f xml:space="preserve"> IF(B31 &gt; 20, S30 + 1,0)</f>
        <v>2</v>
      </c>
    </row>
    <row r="32" spans="1:19" x14ac:dyDescent="0.25">
      <c r="A32" s="1">
        <v>44743</v>
      </c>
      <c r="B32">
        <v>27</v>
      </c>
      <c r="C32">
        <f t="shared" si="0"/>
        <v>100</v>
      </c>
      <c r="D32">
        <f t="shared" si="1"/>
        <v>132</v>
      </c>
      <c r="E32">
        <f t="shared" si="2"/>
        <v>87</v>
      </c>
      <c r="F32" s="2">
        <f>Tabela_temperatury[[#This Row],[Hotdogi]]* $N$24</f>
        <v>834</v>
      </c>
      <c r="G32" s="2">
        <f>Tabela_temperatury[[#This Row],[Lody]]*$N$22</f>
        <v>836.88</v>
      </c>
      <c r="H32" s="2">
        <f>Tabela_temperatury[[#This Row],[Kukurydza]]*$N$23</f>
        <v>638.58000000000004</v>
      </c>
      <c r="I32" s="2">
        <f>Tabela_temperatury[[#This Row],[Zarobek z Hotdogów]]+Tabela_temperatury[[#This Row],[Zarobek z Lodów]]+Tabela_temperatury[[#This Row],[Zarobek z Kukurydzy]]</f>
        <v>2309.46</v>
      </c>
      <c r="J32" s="2">
        <f>J31 + Tabela_temperatury[[#This Row],[Łącznie dziennie]]</f>
        <v>63576.999999999993</v>
      </c>
      <c r="S32">
        <f xml:space="preserve"> IF(B32 &gt; 20, S31 + 1,0)</f>
        <v>3</v>
      </c>
    </row>
    <row r="33" spans="1:19" x14ac:dyDescent="0.25">
      <c r="A33" s="1">
        <v>44744</v>
      </c>
      <c r="B33">
        <v>27</v>
      </c>
      <c r="C33">
        <f t="shared" si="0"/>
        <v>100</v>
      </c>
      <c r="D33">
        <f t="shared" si="1"/>
        <v>132</v>
      </c>
      <c r="E33">
        <f t="shared" si="2"/>
        <v>87</v>
      </c>
      <c r="F33" s="2">
        <f>Tabela_temperatury[[#This Row],[Hotdogi]]* $N$24</f>
        <v>834</v>
      </c>
      <c r="G33" s="2">
        <f>Tabela_temperatury[[#This Row],[Lody]]*$N$22</f>
        <v>836.88</v>
      </c>
      <c r="H33" s="2">
        <f>Tabela_temperatury[[#This Row],[Kukurydza]]*$N$23</f>
        <v>638.58000000000004</v>
      </c>
      <c r="I33" s="2">
        <f>Tabela_temperatury[[#This Row],[Zarobek z Hotdogów]]+Tabela_temperatury[[#This Row],[Zarobek z Lodów]]+Tabela_temperatury[[#This Row],[Zarobek z Kukurydzy]]</f>
        <v>2309.46</v>
      </c>
      <c r="J33" s="2">
        <f>J32 + Tabela_temperatury[[#This Row],[Łącznie dziennie]]</f>
        <v>65886.459999999992</v>
      </c>
      <c r="S33">
        <f xml:space="preserve"> IF(B33 &gt; 20, S32 + 1,0)</f>
        <v>4</v>
      </c>
    </row>
    <row r="34" spans="1:19" x14ac:dyDescent="0.25">
      <c r="A34" s="1">
        <v>44745</v>
      </c>
      <c r="B34">
        <v>21</v>
      </c>
      <c r="C34">
        <f t="shared" si="0"/>
        <v>79</v>
      </c>
      <c r="D34">
        <f t="shared" si="1"/>
        <v>107</v>
      </c>
      <c r="E34">
        <f t="shared" si="2"/>
        <v>72</v>
      </c>
      <c r="F34" s="2">
        <f>Tabela_temperatury[[#This Row],[Hotdogi]]* $N$24</f>
        <v>658.86</v>
      </c>
      <c r="G34" s="2">
        <f>Tabela_temperatury[[#This Row],[Lody]]*$N$22</f>
        <v>678.38</v>
      </c>
      <c r="H34" s="2">
        <f>Tabela_temperatury[[#This Row],[Kukurydza]]*$N$23</f>
        <v>528.48</v>
      </c>
      <c r="I34" s="2">
        <f>Tabela_temperatury[[#This Row],[Zarobek z Hotdogów]]+Tabela_temperatury[[#This Row],[Zarobek z Lodów]]+Tabela_temperatury[[#This Row],[Zarobek z Kukurydzy]]</f>
        <v>1865.72</v>
      </c>
      <c r="J34" s="2">
        <f>J33 + Tabela_temperatury[[#This Row],[Łącznie dziennie]]</f>
        <v>67752.179999999993</v>
      </c>
      <c r="S34">
        <f xml:space="preserve"> IF(B34 &gt; 20, S33 + 1,0)</f>
        <v>5</v>
      </c>
    </row>
    <row r="35" spans="1:19" x14ac:dyDescent="0.25">
      <c r="A35" s="1">
        <v>44746</v>
      </c>
      <c r="B35">
        <v>21</v>
      </c>
      <c r="C35">
        <f t="shared" si="0"/>
        <v>79</v>
      </c>
      <c r="D35">
        <f t="shared" si="1"/>
        <v>107</v>
      </c>
      <c r="E35">
        <f t="shared" si="2"/>
        <v>72</v>
      </c>
      <c r="F35" s="2">
        <f>Tabela_temperatury[[#This Row],[Hotdogi]]* $N$24</f>
        <v>658.86</v>
      </c>
      <c r="G35" s="2">
        <f>Tabela_temperatury[[#This Row],[Lody]]*$N$22</f>
        <v>678.38</v>
      </c>
      <c r="H35" s="2">
        <f>Tabela_temperatury[[#This Row],[Kukurydza]]*$N$23</f>
        <v>528.48</v>
      </c>
      <c r="I35" s="2">
        <f>Tabela_temperatury[[#This Row],[Zarobek z Hotdogów]]+Tabela_temperatury[[#This Row],[Zarobek z Lodów]]+Tabela_temperatury[[#This Row],[Zarobek z Kukurydzy]]</f>
        <v>1865.72</v>
      </c>
      <c r="J35" s="2">
        <f>J34 + Tabela_temperatury[[#This Row],[Łącznie dziennie]]</f>
        <v>69617.899999999994</v>
      </c>
      <c r="S35">
        <f xml:space="preserve"> IF(B35 &gt; 20, S34 + 1,0)</f>
        <v>6</v>
      </c>
    </row>
    <row r="36" spans="1:19" x14ac:dyDescent="0.25">
      <c r="A36" s="1">
        <v>44747</v>
      </c>
      <c r="B36">
        <v>25</v>
      </c>
      <c r="C36">
        <f t="shared" si="0"/>
        <v>93</v>
      </c>
      <c r="D36">
        <f t="shared" si="1"/>
        <v>124</v>
      </c>
      <c r="E36">
        <f t="shared" si="2"/>
        <v>82</v>
      </c>
      <c r="F36" s="2">
        <f>Tabela_temperatury[[#This Row],[Hotdogi]]* $N$24</f>
        <v>775.62</v>
      </c>
      <c r="G36" s="2">
        <f>Tabela_temperatury[[#This Row],[Lody]]*$N$22</f>
        <v>786.16</v>
      </c>
      <c r="H36" s="2">
        <f>Tabela_temperatury[[#This Row],[Kukurydza]]*$N$23</f>
        <v>601.88</v>
      </c>
      <c r="I36" s="2">
        <f>Tabela_temperatury[[#This Row],[Zarobek z Hotdogów]]+Tabela_temperatury[[#This Row],[Zarobek z Lodów]]+Tabela_temperatury[[#This Row],[Zarobek z Kukurydzy]]</f>
        <v>2163.66</v>
      </c>
      <c r="J36" s="2">
        <f>J35 + Tabela_temperatury[[#This Row],[Łącznie dziennie]]</f>
        <v>71781.56</v>
      </c>
      <c r="S36">
        <f xml:space="preserve"> IF(B36 &gt; 20, S35 + 1,0)</f>
        <v>7</v>
      </c>
    </row>
    <row r="37" spans="1:19" x14ac:dyDescent="0.25">
      <c r="A37" s="1">
        <v>44748</v>
      </c>
      <c r="B37">
        <v>19</v>
      </c>
      <c r="C37">
        <f t="shared" si="0"/>
        <v>72</v>
      </c>
      <c r="D37">
        <f t="shared" si="1"/>
        <v>99</v>
      </c>
      <c r="E37">
        <f t="shared" si="2"/>
        <v>68</v>
      </c>
      <c r="F37" s="2">
        <f>Tabela_temperatury[[#This Row],[Hotdogi]]* $N$24</f>
        <v>600.48</v>
      </c>
      <c r="G37" s="2">
        <f>Tabela_temperatury[[#This Row],[Lody]]*$N$22</f>
        <v>627.66</v>
      </c>
      <c r="H37" s="2">
        <f>Tabela_temperatury[[#This Row],[Kukurydza]]*$N$23</f>
        <v>499.12</v>
      </c>
      <c r="I37" s="2">
        <f>Tabela_temperatury[[#This Row],[Zarobek z Hotdogów]]+Tabela_temperatury[[#This Row],[Zarobek z Lodów]]+Tabela_temperatury[[#This Row],[Zarobek z Kukurydzy]]</f>
        <v>1727.2599999999998</v>
      </c>
      <c r="J37" s="2">
        <f>J36 + Tabela_temperatury[[#This Row],[Łącznie dziennie]]</f>
        <v>73508.819999999992</v>
      </c>
      <c r="S37">
        <f xml:space="preserve"> IF(B37 &gt; 20, S36 + 1,0)</f>
        <v>0</v>
      </c>
    </row>
    <row r="38" spans="1:19" x14ac:dyDescent="0.25">
      <c r="A38" s="1">
        <v>44749</v>
      </c>
      <c r="B38">
        <v>21</v>
      </c>
      <c r="C38">
        <f t="shared" si="0"/>
        <v>79</v>
      </c>
      <c r="D38">
        <f t="shared" si="1"/>
        <v>107</v>
      </c>
      <c r="E38">
        <f t="shared" si="2"/>
        <v>72</v>
      </c>
      <c r="F38" s="2">
        <f>Tabela_temperatury[[#This Row],[Hotdogi]]* $N$24</f>
        <v>658.86</v>
      </c>
      <c r="G38" s="2">
        <f>Tabela_temperatury[[#This Row],[Lody]]*$N$22</f>
        <v>678.38</v>
      </c>
      <c r="H38" s="2">
        <f>Tabela_temperatury[[#This Row],[Kukurydza]]*$N$23</f>
        <v>528.48</v>
      </c>
      <c r="I38" s="2">
        <f>Tabela_temperatury[[#This Row],[Zarobek z Hotdogów]]+Tabela_temperatury[[#This Row],[Zarobek z Lodów]]+Tabela_temperatury[[#This Row],[Zarobek z Kukurydzy]]</f>
        <v>1865.72</v>
      </c>
      <c r="J38" s="2">
        <f>J37 + Tabela_temperatury[[#This Row],[Łącznie dziennie]]</f>
        <v>75374.539999999994</v>
      </c>
      <c r="S38">
        <f xml:space="preserve"> IF(B38 &gt; 20, S37 + 1,0)</f>
        <v>1</v>
      </c>
    </row>
    <row r="39" spans="1:19" x14ac:dyDescent="0.25">
      <c r="A39" s="1">
        <v>44750</v>
      </c>
      <c r="B39">
        <v>24</v>
      </c>
      <c r="C39">
        <f t="shared" si="0"/>
        <v>90</v>
      </c>
      <c r="D39">
        <f t="shared" si="1"/>
        <v>120</v>
      </c>
      <c r="E39">
        <f t="shared" si="2"/>
        <v>80</v>
      </c>
      <c r="F39" s="2">
        <f>Tabela_temperatury[[#This Row],[Hotdogi]]* $N$24</f>
        <v>750.6</v>
      </c>
      <c r="G39" s="2">
        <f>Tabela_temperatury[[#This Row],[Lody]]*$N$22</f>
        <v>760.8</v>
      </c>
      <c r="H39" s="2">
        <f>Tabela_temperatury[[#This Row],[Kukurydza]]*$N$23</f>
        <v>587.20000000000005</v>
      </c>
      <c r="I39" s="2">
        <f>Tabela_temperatury[[#This Row],[Zarobek z Hotdogów]]+Tabela_temperatury[[#This Row],[Zarobek z Lodów]]+Tabela_temperatury[[#This Row],[Zarobek z Kukurydzy]]</f>
        <v>2098.6000000000004</v>
      </c>
      <c r="J39" s="2">
        <f>J38 + Tabela_temperatury[[#This Row],[Łącznie dziennie]]</f>
        <v>77473.14</v>
      </c>
      <c r="S39">
        <f xml:space="preserve"> IF(B39 &gt; 20, S38 + 1,0)</f>
        <v>2</v>
      </c>
    </row>
    <row r="40" spans="1:19" x14ac:dyDescent="0.25">
      <c r="A40" s="1">
        <v>44751</v>
      </c>
      <c r="B40">
        <v>19</v>
      </c>
      <c r="C40">
        <f t="shared" si="0"/>
        <v>72</v>
      </c>
      <c r="D40">
        <f t="shared" si="1"/>
        <v>99</v>
      </c>
      <c r="E40">
        <f t="shared" si="2"/>
        <v>68</v>
      </c>
      <c r="F40" s="2">
        <f>Tabela_temperatury[[#This Row],[Hotdogi]]* $N$24</f>
        <v>600.48</v>
      </c>
      <c r="G40" s="2">
        <f>Tabela_temperatury[[#This Row],[Lody]]*$N$22</f>
        <v>627.66</v>
      </c>
      <c r="H40" s="2">
        <f>Tabela_temperatury[[#This Row],[Kukurydza]]*$N$23</f>
        <v>499.12</v>
      </c>
      <c r="I40" s="2">
        <f>Tabela_temperatury[[#This Row],[Zarobek z Hotdogów]]+Tabela_temperatury[[#This Row],[Zarobek z Lodów]]+Tabela_temperatury[[#This Row],[Zarobek z Kukurydzy]]</f>
        <v>1727.2599999999998</v>
      </c>
      <c r="J40" s="2">
        <f>J39 + Tabela_temperatury[[#This Row],[Łącznie dziennie]]</f>
        <v>79200.399999999994</v>
      </c>
      <c r="S40">
        <f xml:space="preserve"> IF(B40 &gt; 20, S39 + 1,0)</f>
        <v>0</v>
      </c>
    </row>
    <row r="41" spans="1:19" x14ac:dyDescent="0.25">
      <c r="A41" s="1">
        <v>44752</v>
      </c>
      <c r="B41">
        <v>28</v>
      </c>
      <c r="C41">
        <f t="shared" si="0"/>
        <v>103</v>
      </c>
      <c r="D41">
        <f t="shared" si="1"/>
        <v>136</v>
      </c>
      <c r="E41">
        <f t="shared" si="2"/>
        <v>89</v>
      </c>
      <c r="F41" s="2">
        <f>Tabela_temperatury[[#This Row],[Hotdogi]]* $N$24</f>
        <v>859.02</v>
      </c>
      <c r="G41" s="2">
        <f>Tabela_temperatury[[#This Row],[Lody]]*$N$22</f>
        <v>862.24</v>
      </c>
      <c r="H41" s="2">
        <f>Tabela_temperatury[[#This Row],[Kukurydza]]*$N$23</f>
        <v>653.26</v>
      </c>
      <c r="I41" s="2">
        <f>Tabela_temperatury[[#This Row],[Zarobek z Hotdogów]]+Tabela_temperatury[[#This Row],[Zarobek z Lodów]]+Tabela_temperatury[[#This Row],[Zarobek z Kukurydzy]]</f>
        <v>2374.52</v>
      </c>
      <c r="J41" s="2">
        <f>J40 + Tabela_temperatury[[#This Row],[Łącznie dziennie]]</f>
        <v>81574.92</v>
      </c>
      <c r="S41">
        <f xml:space="preserve"> IF(B41 &gt; 20, S40 + 1,0)</f>
        <v>1</v>
      </c>
    </row>
    <row r="42" spans="1:19" x14ac:dyDescent="0.25">
      <c r="A42" s="1">
        <v>44753</v>
      </c>
      <c r="B42">
        <v>27</v>
      </c>
      <c r="C42">
        <f t="shared" si="0"/>
        <v>100</v>
      </c>
      <c r="D42">
        <f t="shared" si="1"/>
        <v>132</v>
      </c>
      <c r="E42">
        <f t="shared" si="2"/>
        <v>87</v>
      </c>
      <c r="F42" s="2">
        <f>Tabela_temperatury[[#This Row],[Hotdogi]]* $N$24</f>
        <v>834</v>
      </c>
      <c r="G42" s="2">
        <f>Tabela_temperatury[[#This Row],[Lody]]*$N$22</f>
        <v>836.88</v>
      </c>
      <c r="H42" s="2">
        <f>Tabela_temperatury[[#This Row],[Kukurydza]]*$N$23</f>
        <v>638.58000000000004</v>
      </c>
      <c r="I42" s="2">
        <f>Tabela_temperatury[[#This Row],[Zarobek z Hotdogów]]+Tabela_temperatury[[#This Row],[Zarobek z Lodów]]+Tabela_temperatury[[#This Row],[Zarobek z Kukurydzy]]</f>
        <v>2309.46</v>
      </c>
      <c r="J42" s="2">
        <f>J41 + Tabela_temperatury[[#This Row],[Łącznie dziennie]]</f>
        <v>83884.38</v>
      </c>
      <c r="S42">
        <f xml:space="preserve"> IF(B42 &gt; 20, S41 + 1,0)</f>
        <v>2</v>
      </c>
    </row>
    <row r="43" spans="1:19" x14ac:dyDescent="0.25">
      <c r="A43" s="1">
        <v>44754</v>
      </c>
      <c r="B43">
        <v>24</v>
      </c>
      <c r="C43">
        <f t="shared" si="0"/>
        <v>90</v>
      </c>
      <c r="D43">
        <f t="shared" si="1"/>
        <v>120</v>
      </c>
      <c r="E43">
        <f t="shared" si="2"/>
        <v>80</v>
      </c>
      <c r="F43" s="2">
        <f>Tabela_temperatury[[#This Row],[Hotdogi]]* $N$24</f>
        <v>750.6</v>
      </c>
      <c r="G43" s="2">
        <f>Tabela_temperatury[[#This Row],[Lody]]*$N$22</f>
        <v>760.8</v>
      </c>
      <c r="H43" s="2">
        <f>Tabela_temperatury[[#This Row],[Kukurydza]]*$N$23</f>
        <v>587.20000000000005</v>
      </c>
      <c r="I43" s="2">
        <f>Tabela_temperatury[[#This Row],[Zarobek z Hotdogów]]+Tabela_temperatury[[#This Row],[Zarobek z Lodów]]+Tabela_temperatury[[#This Row],[Zarobek z Kukurydzy]]</f>
        <v>2098.6000000000004</v>
      </c>
      <c r="J43" s="2">
        <f>J42 + Tabela_temperatury[[#This Row],[Łącznie dziennie]]</f>
        <v>85982.98000000001</v>
      </c>
      <c r="S43">
        <f xml:space="preserve"> IF(B43 &gt; 20, S42 + 1,0)</f>
        <v>3</v>
      </c>
    </row>
    <row r="44" spans="1:19" x14ac:dyDescent="0.25">
      <c r="A44" s="1">
        <v>44755</v>
      </c>
      <c r="B44">
        <v>22</v>
      </c>
      <c r="C44">
        <f t="shared" si="0"/>
        <v>83</v>
      </c>
      <c r="D44">
        <f t="shared" si="1"/>
        <v>111</v>
      </c>
      <c r="E44">
        <f t="shared" si="2"/>
        <v>75</v>
      </c>
      <c r="F44" s="2">
        <f>Tabela_temperatury[[#This Row],[Hotdogi]]* $N$24</f>
        <v>692.22</v>
      </c>
      <c r="G44" s="2">
        <f>Tabela_temperatury[[#This Row],[Lody]]*$N$22</f>
        <v>703.74</v>
      </c>
      <c r="H44" s="2">
        <f>Tabela_temperatury[[#This Row],[Kukurydza]]*$N$23</f>
        <v>550.5</v>
      </c>
      <c r="I44" s="2">
        <f>Tabela_temperatury[[#This Row],[Zarobek z Hotdogów]]+Tabela_temperatury[[#This Row],[Zarobek z Lodów]]+Tabela_temperatury[[#This Row],[Zarobek z Kukurydzy]]</f>
        <v>1946.46</v>
      </c>
      <c r="J44" s="2">
        <f>J43 + Tabela_temperatury[[#This Row],[Łącznie dziennie]]</f>
        <v>87929.440000000017</v>
      </c>
      <c r="S44">
        <f xml:space="preserve"> IF(B44 &gt; 20, S43 + 1,0)</f>
        <v>4</v>
      </c>
    </row>
    <row r="45" spans="1:19" x14ac:dyDescent="0.25">
      <c r="A45" s="1">
        <v>44756</v>
      </c>
      <c r="B45">
        <v>17</v>
      </c>
      <c r="C45">
        <f t="shared" si="0"/>
        <v>65</v>
      </c>
      <c r="D45">
        <f t="shared" si="1"/>
        <v>91</v>
      </c>
      <c r="E45">
        <f t="shared" si="2"/>
        <v>63</v>
      </c>
      <c r="F45" s="2">
        <f>Tabela_temperatury[[#This Row],[Hotdogi]]* $N$24</f>
        <v>542.1</v>
      </c>
      <c r="G45" s="2">
        <f>Tabela_temperatury[[#This Row],[Lody]]*$N$22</f>
        <v>576.93999999999994</v>
      </c>
      <c r="H45" s="2">
        <f>Tabela_temperatury[[#This Row],[Kukurydza]]*$N$23</f>
        <v>462.42</v>
      </c>
      <c r="I45" s="2">
        <f>Tabela_temperatury[[#This Row],[Zarobek z Hotdogów]]+Tabela_temperatury[[#This Row],[Zarobek z Lodów]]+Tabela_temperatury[[#This Row],[Zarobek z Kukurydzy]]</f>
        <v>1581.46</v>
      </c>
      <c r="J45" s="2">
        <f>J44 + Tabela_temperatury[[#This Row],[Łącznie dziennie]]</f>
        <v>89510.900000000023</v>
      </c>
      <c r="S45">
        <f xml:space="preserve"> IF(B45 &gt; 20, S44 + 1,0)</f>
        <v>0</v>
      </c>
    </row>
    <row r="46" spans="1:19" x14ac:dyDescent="0.25">
      <c r="A46" s="1">
        <v>44757</v>
      </c>
      <c r="B46">
        <v>18</v>
      </c>
      <c r="C46">
        <f t="shared" si="0"/>
        <v>69</v>
      </c>
      <c r="D46">
        <f t="shared" si="1"/>
        <v>95</v>
      </c>
      <c r="E46">
        <f t="shared" si="2"/>
        <v>65</v>
      </c>
      <c r="F46" s="2">
        <f>Tabela_temperatury[[#This Row],[Hotdogi]]* $N$24</f>
        <v>575.46</v>
      </c>
      <c r="G46" s="2">
        <f>Tabela_temperatury[[#This Row],[Lody]]*$N$22</f>
        <v>602.29999999999995</v>
      </c>
      <c r="H46" s="2">
        <f>Tabela_temperatury[[#This Row],[Kukurydza]]*$N$23</f>
        <v>477.09999999999997</v>
      </c>
      <c r="I46" s="2">
        <f>Tabela_temperatury[[#This Row],[Zarobek z Hotdogów]]+Tabela_temperatury[[#This Row],[Zarobek z Lodów]]+Tabela_temperatury[[#This Row],[Zarobek z Kukurydzy]]</f>
        <v>1654.86</v>
      </c>
      <c r="J46" s="2">
        <f>J45 + Tabela_temperatury[[#This Row],[Łącznie dziennie]]</f>
        <v>91165.760000000024</v>
      </c>
      <c r="S46">
        <f xml:space="preserve"> IF(B46 &gt; 20, S45 + 1,0)</f>
        <v>0</v>
      </c>
    </row>
    <row r="47" spans="1:19" x14ac:dyDescent="0.25">
      <c r="A47" s="1">
        <v>44758</v>
      </c>
      <c r="B47">
        <v>23</v>
      </c>
      <c r="C47">
        <f t="shared" si="0"/>
        <v>86</v>
      </c>
      <c r="D47">
        <f t="shared" si="1"/>
        <v>115</v>
      </c>
      <c r="E47">
        <f t="shared" si="2"/>
        <v>77</v>
      </c>
      <c r="F47" s="2">
        <f>Tabela_temperatury[[#This Row],[Hotdogi]]* $N$24</f>
        <v>717.24</v>
      </c>
      <c r="G47" s="2">
        <f>Tabela_temperatury[[#This Row],[Lody]]*$N$22</f>
        <v>729.1</v>
      </c>
      <c r="H47" s="2">
        <f>Tabela_temperatury[[#This Row],[Kukurydza]]*$N$23</f>
        <v>565.17999999999995</v>
      </c>
      <c r="I47" s="2">
        <f>Tabela_temperatury[[#This Row],[Zarobek z Hotdogów]]+Tabela_temperatury[[#This Row],[Zarobek z Lodów]]+Tabela_temperatury[[#This Row],[Zarobek z Kukurydzy]]</f>
        <v>2011.52</v>
      </c>
      <c r="J47" s="2">
        <f>J46 + Tabela_temperatury[[#This Row],[Łącznie dziennie]]</f>
        <v>93177.280000000028</v>
      </c>
      <c r="S47">
        <f xml:space="preserve"> IF(B47 &gt; 20, S46 + 1,0)</f>
        <v>1</v>
      </c>
    </row>
    <row r="48" spans="1:19" x14ac:dyDescent="0.25">
      <c r="A48" s="1">
        <v>44759</v>
      </c>
      <c r="B48">
        <v>23</v>
      </c>
      <c r="C48">
        <f t="shared" si="0"/>
        <v>86</v>
      </c>
      <c r="D48">
        <f t="shared" si="1"/>
        <v>115</v>
      </c>
      <c r="E48">
        <f t="shared" si="2"/>
        <v>77</v>
      </c>
      <c r="F48" s="2">
        <f>Tabela_temperatury[[#This Row],[Hotdogi]]* $N$24</f>
        <v>717.24</v>
      </c>
      <c r="G48" s="2">
        <f>Tabela_temperatury[[#This Row],[Lody]]*$N$22</f>
        <v>729.1</v>
      </c>
      <c r="H48" s="2">
        <f>Tabela_temperatury[[#This Row],[Kukurydza]]*$N$23</f>
        <v>565.17999999999995</v>
      </c>
      <c r="I48" s="2">
        <f>Tabela_temperatury[[#This Row],[Zarobek z Hotdogów]]+Tabela_temperatury[[#This Row],[Zarobek z Lodów]]+Tabela_temperatury[[#This Row],[Zarobek z Kukurydzy]]</f>
        <v>2011.52</v>
      </c>
      <c r="J48" s="2">
        <f>J47 + Tabela_temperatury[[#This Row],[Łącznie dziennie]]</f>
        <v>95188.800000000032</v>
      </c>
      <c r="S48">
        <f xml:space="preserve"> IF(B48 &gt; 20, S47 + 1,0)</f>
        <v>2</v>
      </c>
    </row>
    <row r="49" spans="1:19" x14ac:dyDescent="0.25">
      <c r="A49" s="1">
        <v>44760</v>
      </c>
      <c r="B49">
        <v>19</v>
      </c>
      <c r="C49">
        <f t="shared" si="0"/>
        <v>72</v>
      </c>
      <c r="D49">
        <f t="shared" si="1"/>
        <v>99</v>
      </c>
      <c r="E49">
        <f t="shared" si="2"/>
        <v>68</v>
      </c>
      <c r="F49" s="2">
        <f>Tabela_temperatury[[#This Row],[Hotdogi]]* $N$24</f>
        <v>600.48</v>
      </c>
      <c r="G49" s="2">
        <f>Tabela_temperatury[[#This Row],[Lody]]*$N$22</f>
        <v>627.66</v>
      </c>
      <c r="H49" s="2">
        <f>Tabela_temperatury[[#This Row],[Kukurydza]]*$N$23</f>
        <v>499.12</v>
      </c>
      <c r="I49" s="2">
        <f>Tabela_temperatury[[#This Row],[Zarobek z Hotdogów]]+Tabela_temperatury[[#This Row],[Zarobek z Lodów]]+Tabela_temperatury[[#This Row],[Zarobek z Kukurydzy]]</f>
        <v>1727.2599999999998</v>
      </c>
      <c r="J49" s="2">
        <f>J48 + Tabela_temperatury[[#This Row],[Łącznie dziennie]]</f>
        <v>96916.060000000027</v>
      </c>
      <c r="S49">
        <f xml:space="preserve"> IF(B49 &gt; 20, S48 + 1,0)</f>
        <v>0</v>
      </c>
    </row>
    <row r="50" spans="1:19" x14ac:dyDescent="0.25">
      <c r="A50" s="1">
        <v>44761</v>
      </c>
      <c r="B50">
        <v>21</v>
      </c>
      <c r="C50">
        <f t="shared" si="0"/>
        <v>79</v>
      </c>
      <c r="D50">
        <f t="shared" si="1"/>
        <v>107</v>
      </c>
      <c r="E50">
        <f t="shared" si="2"/>
        <v>72</v>
      </c>
      <c r="F50" s="2">
        <f>Tabela_temperatury[[#This Row],[Hotdogi]]* $N$24</f>
        <v>658.86</v>
      </c>
      <c r="G50" s="2">
        <f>Tabela_temperatury[[#This Row],[Lody]]*$N$22</f>
        <v>678.38</v>
      </c>
      <c r="H50" s="2">
        <f>Tabela_temperatury[[#This Row],[Kukurydza]]*$N$23</f>
        <v>528.48</v>
      </c>
      <c r="I50" s="2">
        <f>Tabela_temperatury[[#This Row],[Zarobek z Hotdogów]]+Tabela_temperatury[[#This Row],[Zarobek z Lodów]]+Tabela_temperatury[[#This Row],[Zarobek z Kukurydzy]]</f>
        <v>1865.72</v>
      </c>
      <c r="J50" s="2">
        <f>J49 + Tabela_temperatury[[#This Row],[Łącznie dziennie]]</f>
        <v>98781.780000000028</v>
      </c>
      <c r="S50">
        <f xml:space="preserve"> IF(B50 &gt; 20, S49 + 1,0)</f>
        <v>1</v>
      </c>
    </row>
    <row r="51" spans="1:19" x14ac:dyDescent="0.25">
      <c r="A51" s="1">
        <v>44762</v>
      </c>
      <c r="B51">
        <v>25</v>
      </c>
      <c r="C51">
        <f t="shared" si="0"/>
        <v>93</v>
      </c>
      <c r="D51">
        <f t="shared" si="1"/>
        <v>124</v>
      </c>
      <c r="E51">
        <f t="shared" si="2"/>
        <v>82</v>
      </c>
      <c r="F51" s="2">
        <f>Tabela_temperatury[[#This Row],[Hotdogi]]* $N$24</f>
        <v>775.62</v>
      </c>
      <c r="G51" s="2">
        <f>Tabela_temperatury[[#This Row],[Lody]]*$N$22</f>
        <v>786.16</v>
      </c>
      <c r="H51" s="2">
        <f>Tabela_temperatury[[#This Row],[Kukurydza]]*$N$23</f>
        <v>601.88</v>
      </c>
      <c r="I51" s="2">
        <f>Tabela_temperatury[[#This Row],[Zarobek z Hotdogów]]+Tabela_temperatury[[#This Row],[Zarobek z Lodów]]+Tabela_temperatury[[#This Row],[Zarobek z Kukurydzy]]</f>
        <v>2163.66</v>
      </c>
      <c r="J51" s="2">
        <f>J50 + Tabela_temperatury[[#This Row],[Łącznie dziennie]]</f>
        <v>100945.44000000003</v>
      </c>
      <c r="S51">
        <f xml:space="preserve"> IF(B51 &gt; 20, S50 + 1,0)</f>
        <v>2</v>
      </c>
    </row>
    <row r="52" spans="1:19" x14ac:dyDescent="0.25">
      <c r="A52" s="1">
        <v>44763</v>
      </c>
      <c r="B52">
        <v>28</v>
      </c>
      <c r="C52">
        <f t="shared" si="0"/>
        <v>103</v>
      </c>
      <c r="D52">
        <f t="shared" si="1"/>
        <v>136</v>
      </c>
      <c r="E52">
        <f t="shared" si="2"/>
        <v>89</v>
      </c>
      <c r="F52" s="2">
        <f>Tabela_temperatury[[#This Row],[Hotdogi]]* $N$24</f>
        <v>859.02</v>
      </c>
      <c r="G52" s="2">
        <f>Tabela_temperatury[[#This Row],[Lody]]*$N$22</f>
        <v>862.24</v>
      </c>
      <c r="H52" s="2">
        <f>Tabela_temperatury[[#This Row],[Kukurydza]]*$N$23</f>
        <v>653.26</v>
      </c>
      <c r="I52" s="2">
        <f>Tabela_temperatury[[#This Row],[Zarobek z Hotdogów]]+Tabela_temperatury[[#This Row],[Zarobek z Lodów]]+Tabela_temperatury[[#This Row],[Zarobek z Kukurydzy]]</f>
        <v>2374.52</v>
      </c>
      <c r="J52" s="2">
        <f>J51 + Tabela_temperatury[[#This Row],[Łącznie dziennie]]</f>
        <v>103319.96000000004</v>
      </c>
      <c r="S52">
        <f xml:space="preserve"> IF(B52 &gt; 20, S51 + 1,0)</f>
        <v>3</v>
      </c>
    </row>
    <row r="53" spans="1:19" x14ac:dyDescent="0.25">
      <c r="A53" s="1">
        <v>44764</v>
      </c>
      <c r="B53">
        <v>27</v>
      </c>
      <c r="C53">
        <f t="shared" si="0"/>
        <v>100</v>
      </c>
      <c r="D53">
        <f t="shared" si="1"/>
        <v>132</v>
      </c>
      <c r="E53">
        <f t="shared" si="2"/>
        <v>87</v>
      </c>
      <c r="F53" s="2">
        <f>Tabela_temperatury[[#This Row],[Hotdogi]]* $N$24</f>
        <v>834</v>
      </c>
      <c r="G53" s="2">
        <f>Tabela_temperatury[[#This Row],[Lody]]*$N$22</f>
        <v>836.88</v>
      </c>
      <c r="H53" s="2">
        <f>Tabela_temperatury[[#This Row],[Kukurydza]]*$N$23</f>
        <v>638.58000000000004</v>
      </c>
      <c r="I53" s="2">
        <f>Tabela_temperatury[[#This Row],[Zarobek z Hotdogów]]+Tabela_temperatury[[#This Row],[Zarobek z Lodów]]+Tabela_temperatury[[#This Row],[Zarobek z Kukurydzy]]</f>
        <v>2309.46</v>
      </c>
      <c r="J53" s="2">
        <f>J52 + Tabela_temperatury[[#This Row],[Łącznie dziennie]]</f>
        <v>105629.42000000004</v>
      </c>
      <c r="S53">
        <f xml:space="preserve"> IF(B53 &gt; 20, S52 + 1,0)</f>
        <v>4</v>
      </c>
    </row>
    <row r="54" spans="1:19" x14ac:dyDescent="0.25">
      <c r="A54" s="1">
        <v>44765</v>
      </c>
      <c r="B54">
        <v>23</v>
      </c>
      <c r="C54">
        <f t="shared" si="0"/>
        <v>86</v>
      </c>
      <c r="D54">
        <f t="shared" si="1"/>
        <v>115</v>
      </c>
      <c r="E54">
        <f t="shared" si="2"/>
        <v>77</v>
      </c>
      <c r="F54" s="2">
        <f>Tabela_temperatury[[#This Row],[Hotdogi]]* $N$24</f>
        <v>717.24</v>
      </c>
      <c r="G54" s="2">
        <f>Tabela_temperatury[[#This Row],[Lody]]*$N$22</f>
        <v>729.1</v>
      </c>
      <c r="H54" s="2">
        <f>Tabela_temperatury[[#This Row],[Kukurydza]]*$N$23</f>
        <v>565.17999999999995</v>
      </c>
      <c r="I54" s="2">
        <f>Tabela_temperatury[[#This Row],[Zarobek z Hotdogów]]+Tabela_temperatury[[#This Row],[Zarobek z Lodów]]+Tabela_temperatury[[#This Row],[Zarobek z Kukurydzy]]</f>
        <v>2011.52</v>
      </c>
      <c r="J54" s="2">
        <f>J53 + Tabela_temperatury[[#This Row],[Łącznie dziennie]]</f>
        <v>107640.94000000005</v>
      </c>
      <c r="S54">
        <f xml:space="preserve"> IF(B54 &gt; 20, S53 + 1,0)</f>
        <v>5</v>
      </c>
    </row>
    <row r="55" spans="1:19" x14ac:dyDescent="0.25">
      <c r="A55" s="1">
        <v>44766</v>
      </c>
      <c r="B55">
        <v>26</v>
      </c>
      <c r="C55">
        <f t="shared" si="0"/>
        <v>96</v>
      </c>
      <c r="D55">
        <f t="shared" si="1"/>
        <v>128</v>
      </c>
      <c r="E55">
        <f t="shared" si="2"/>
        <v>84</v>
      </c>
      <c r="F55" s="2">
        <f>Tabela_temperatury[[#This Row],[Hotdogi]]* $N$24</f>
        <v>800.64</v>
      </c>
      <c r="G55" s="2">
        <f>Tabela_temperatury[[#This Row],[Lody]]*$N$22</f>
        <v>811.52</v>
      </c>
      <c r="H55" s="2">
        <f>Tabela_temperatury[[#This Row],[Kukurydza]]*$N$23</f>
        <v>616.55999999999995</v>
      </c>
      <c r="I55" s="2">
        <f>Tabela_temperatury[[#This Row],[Zarobek z Hotdogów]]+Tabela_temperatury[[#This Row],[Zarobek z Lodów]]+Tabela_temperatury[[#This Row],[Zarobek z Kukurydzy]]</f>
        <v>2228.7199999999998</v>
      </c>
      <c r="J55" s="2">
        <f>J54 + Tabela_temperatury[[#This Row],[Łącznie dziennie]]</f>
        <v>109869.66000000005</v>
      </c>
      <c r="S55">
        <f xml:space="preserve"> IF(B55 &gt; 20, S54 + 1,0)</f>
        <v>6</v>
      </c>
    </row>
    <row r="56" spans="1:19" x14ac:dyDescent="0.25">
      <c r="A56" s="1">
        <v>44767</v>
      </c>
      <c r="B56">
        <v>29</v>
      </c>
      <c r="C56">
        <f t="shared" si="0"/>
        <v>107</v>
      </c>
      <c r="D56">
        <f t="shared" si="1"/>
        <v>140</v>
      </c>
      <c r="E56">
        <f t="shared" si="2"/>
        <v>91</v>
      </c>
      <c r="F56" s="2">
        <f>Tabela_temperatury[[#This Row],[Hotdogi]]* $N$24</f>
        <v>892.38</v>
      </c>
      <c r="G56" s="2">
        <f>Tabela_temperatury[[#This Row],[Lody]]*$N$22</f>
        <v>887.6</v>
      </c>
      <c r="H56" s="2">
        <f>Tabela_temperatury[[#This Row],[Kukurydza]]*$N$23</f>
        <v>667.93999999999994</v>
      </c>
      <c r="I56" s="2">
        <f>Tabela_temperatury[[#This Row],[Zarobek z Hotdogów]]+Tabela_temperatury[[#This Row],[Zarobek z Lodów]]+Tabela_temperatury[[#This Row],[Zarobek z Kukurydzy]]</f>
        <v>2447.92</v>
      </c>
      <c r="J56" s="2">
        <f>J55 + Tabela_temperatury[[#This Row],[Łącznie dziennie]]</f>
        <v>112317.58000000005</v>
      </c>
      <c r="S56">
        <f xml:space="preserve"> IF(B56 &gt; 20, S55 + 1,0)</f>
        <v>7</v>
      </c>
    </row>
    <row r="57" spans="1:19" x14ac:dyDescent="0.25">
      <c r="A57" s="1">
        <v>44768</v>
      </c>
      <c r="B57">
        <v>26</v>
      </c>
      <c r="C57">
        <f t="shared" si="0"/>
        <v>96</v>
      </c>
      <c r="D57">
        <f t="shared" si="1"/>
        <v>128</v>
      </c>
      <c r="E57">
        <f t="shared" si="2"/>
        <v>84</v>
      </c>
      <c r="F57" s="2">
        <f>Tabela_temperatury[[#This Row],[Hotdogi]]* $N$24</f>
        <v>800.64</v>
      </c>
      <c r="G57" s="2">
        <f>Tabela_temperatury[[#This Row],[Lody]]*$N$22</f>
        <v>811.52</v>
      </c>
      <c r="H57" s="2">
        <f>Tabela_temperatury[[#This Row],[Kukurydza]]*$N$23</f>
        <v>616.55999999999995</v>
      </c>
      <c r="I57" s="2">
        <f>Tabela_temperatury[[#This Row],[Zarobek z Hotdogów]]+Tabela_temperatury[[#This Row],[Zarobek z Lodów]]+Tabela_temperatury[[#This Row],[Zarobek z Kukurydzy]]</f>
        <v>2228.7199999999998</v>
      </c>
      <c r="J57" s="2">
        <f>J56 + Tabela_temperatury[[#This Row],[Łącznie dziennie]]</f>
        <v>114546.30000000005</v>
      </c>
      <c r="S57">
        <f xml:space="preserve"> IF(B57 &gt; 20, S56 + 1,0)</f>
        <v>8</v>
      </c>
    </row>
    <row r="58" spans="1:19" x14ac:dyDescent="0.25">
      <c r="A58" s="1">
        <v>44769</v>
      </c>
      <c r="B58">
        <v>27</v>
      </c>
      <c r="C58">
        <f t="shared" si="0"/>
        <v>100</v>
      </c>
      <c r="D58">
        <f t="shared" si="1"/>
        <v>132</v>
      </c>
      <c r="E58">
        <f t="shared" si="2"/>
        <v>87</v>
      </c>
      <c r="F58" s="2">
        <f>Tabela_temperatury[[#This Row],[Hotdogi]]* $N$24</f>
        <v>834</v>
      </c>
      <c r="G58" s="2">
        <f>Tabela_temperatury[[#This Row],[Lody]]*$N$22</f>
        <v>836.88</v>
      </c>
      <c r="H58" s="2">
        <f>Tabela_temperatury[[#This Row],[Kukurydza]]*$N$23</f>
        <v>638.58000000000004</v>
      </c>
      <c r="I58" s="2">
        <f>Tabela_temperatury[[#This Row],[Zarobek z Hotdogów]]+Tabela_temperatury[[#This Row],[Zarobek z Lodów]]+Tabela_temperatury[[#This Row],[Zarobek z Kukurydzy]]</f>
        <v>2309.46</v>
      </c>
      <c r="J58" s="2">
        <f>J57 + Tabela_temperatury[[#This Row],[Łącznie dziennie]]</f>
        <v>116855.76000000005</v>
      </c>
      <c r="S58">
        <f xml:space="preserve"> IF(B58 &gt; 20, S57 + 1,0)</f>
        <v>9</v>
      </c>
    </row>
    <row r="59" spans="1:19" x14ac:dyDescent="0.25">
      <c r="A59" s="1">
        <v>44770</v>
      </c>
      <c r="B59">
        <v>24</v>
      </c>
      <c r="C59">
        <f t="shared" si="0"/>
        <v>90</v>
      </c>
      <c r="D59">
        <f t="shared" si="1"/>
        <v>120</v>
      </c>
      <c r="E59">
        <f t="shared" si="2"/>
        <v>80</v>
      </c>
      <c r="F59" s="2">
        <f>Tabela_temperatury[[#This Row],[Hotdogi]]* $N$24</f>
        <v>750.6</v>
      </c>
      <c r="G59" s="2">
        <f>Tabela_temperatury[[#This Row],[Lody]]*$N$22</f>
        <v>760.8</v>
      </c>
      <c r="H59" s="2">
        <f>Tabela_temperatury[[#This Row],[Kukurydza]]*$N$23</f>
        <v>587.20000000000005</v>
      </c>
      <c r="I59" s="2">
        <f>Tabela_temperatury[[#This Row],[Zarobek z Hotdogów]]+Tabela_temperatury[[#This Row],[Zarobek z Lodów]]+Tabela_temperatury[[#This Row],[Zarobek z Kukurydzy]]</f>
        <v>2098.6000000000004</v>
      </c>
      <c r="J59" s="2">
        <f>J58 + Tabela_temperatury[[#This Row],[Łącznie dziennie]]</f>
        <v>118954.36000000006</v>
      </c>
      <c r="S59">
        <f xml:space="preserve"> IF(B59 &gt; 20, S58 + 1,0)</f>
        <v>10</v>
      </c>
    </row>
    <row r="60" spans="1:19" x14ac:dyDescent="0.25">
      <c r="A60" s="1">
        <v>44771</v>
      </c>
      <c r="B60">
        <v>26</v>
      </c>
      <c r="C60">
        <f t="shared" si="0"/>
        <v>96</v>
      </c>
      <c r="D60">
        <f t="shared" si="1"/>
        <v>128</v>
      </c>
      <c r="E60">
        <f t="shared" si="2"/>
        <v>84</v>
      </c>
      <c r="F60" s="2">
        <f>Tabela_temperatury[[#This Row],[Hotdogi]]* $N$24</f>
        <v>800.64</v>
      </c>
      <c r="G60" s="2">
        <f>Tabela_temperatury[[#This Row],[Lody]]*$N$22</f>
        <v>811.52</v>
      </c>
      <c r="H60" s="2">
        <f>Tabela_temperatury[[#This Row],[Kukurydza]]*$N$23</f>
        <v>616.55999999999995</v>
      </c>
      <c r="I60" s="2">
        <f>Tabela_temperatury[[#This Row],[Zarobek z Hotdogów]]+Tabela_temperatury[[#This Row],[Zarobek z Lodów]]+Tabela_temperatury[[#This Row],[Zarobek z Kukurydzy]]</f>
        <v>2228.7199999999998</v>
      </c>
      <c r="J60" s="2">
        <f>J59 + Tabela_temperatury[[#This Row],[Łącznie dziennie]]</f>
        <v>121183.08000000006</v>
      </c>
      <c r="S60">
        <f xml:space="preserve"> IF(B60 &gt; 20, S59 + 1,0)</f>
        <v>11</v>
      </c>
    </row>
    <row r="61" spans="1:19" x14ac:dyDescent="0.25">
      <c r="A61" s="1">
        <v>44772</v>
      </c>
      <c r="B61">
        <v>25</v>
      </c>
      <c r="C61">
        <f t="shared" si="0"/>
        <v>93</v>
      </c>
      <c r="D61">
        <f t="shared" si="1"/>
        <v>124</v>
      </c>
      <c r="E61">
        <f t="shared" si="2"/>
        <v>82</v>
      </c>
      <c r="F61" s="2">
        <f>Tabela_temperatury[[#This Row],[Hotdogi]]* $N$24</f>
        <v>775.62</v>
      </c>
      <c r="G61" s="2">
        <f>Tabela_temperatury[[#This Row],[Lody]]*$N$22</f>
        <v>786.16</v>
      </c>
      <c r="H61" s="2">
        <f>Tabela_temperatury[[#This Row],[Kukurydza]]*$N$23</f>
        <v>601.88</v>
      </c>
      <c r="I61" s="2">
        <f>Tabela_temperatury[[#This Row],[Zarobek z Hotdogów]]+Tabela_temperatury[[#This Row],[Zarobek z Lodów]]+Tabela_temperatury[[#This Row],[Zarobek z Kukurydzy]]</f>
        <v>2163.66</v>
      </c>
      <c r="J61" s="2">
        <f>J60 + Tabela_temperatury[[#This Row],[Łącznie dziennie]]</f>
        <v>123346.74000000006</v>
      </c>
      <c r="S61">
        <f xml:space="preserve"> IF(B61 &gt; 20, S60 + 1,0)</f>
        <v>12</v>
      </c>
    </row>
    <row r="62" spans="1:19" x14ac:dyDescent="0.25">
      <c r="A62" s="1">
        <v>44773</v>
      </c>
      <c r="B62">
        <v>24</v>
      </c>
      <c r="C62">
        <f t="shared" si="0"/>
        <v>90</v>
      </c>
      <c r="D62">
        <f t="shared" si="1"/>
        <v>120</v>
      </c>
      <c r="E62">
        <f t="shared" si="2"/>
        <v>80</v>
      </c>
      <c r="F62" s="2">
        <f>Tabela_temperatury[[#This Row],[Hotdogi]]* $N$24</f>
        <v>750.6</v>
      </c>
      <c r="G62" s="2">
        <f>Tabela_temperatury[[#This Row],[Lody]]*$N$22</f>
        <v>760.8</v>
      </c>
      <c r="H62" s="2">
        <f>Tabela_temperatury[[#This Row],[Kukurydza]]*$N$23</f>
        <v>587.20000000000005</v>
      </c>
      <c r="I62" s="2">
        <f>Tabela_temperatury[[#This Row],[Zarobek z Hotdogów]]+Tabela_temperatury[[#This Row],[Zarobek z Lodów]]+Tabela_temperatury[[#This Row],[Zarobek z Kukurydzy]]</f>
        <v>2098.6000000000004</v>
      </c>
      <c r="J62" s="2">
        <f>J61 + Tabela_temperatury[[#This Row],[Łącznie dziennie]]</f>
        <v>125445.34000000007</v>
      </c>
      <c r="S62">
        <f xml:space="preserve"> IF(B62 &gt; 20, S61 + 1,0)</f>
        <v>13</v>
      </c>
    </row>
    <row r="63" spans="1:19" x14ac:dyDescent="0.25">
      <c r="A63" s="1">
        <v>44774</v>
      </c>
      <c r="B63">
        <v>22</v>
      </c>
      <c r="C63">
        <f t="shared" si="0"/>
        <v>83</v>
      </c>
      <c r="D63">
        <f t="shared" si="1"/>
        <v>111</v>
      </c>
      <c r="E63">
        <f t="shared" si="2"/>
        <v>75</v>
      </c>
      <c r="F63" s="2">
        <f>Tabela_temperatury[[#This Row],[Hotdogi]]* $N$24</f>
        <v>692.22</v>
      </c>
      <c r="G63" s="2">
        <f>Tabela_temperatury[[#This Row],[Lody]]*$N$22</f>
        <v>703.74</v>
      </c>
      <c r="H63" s="2">
        <f>Tabela_temperatury[[#This Row],[Kukurydza]]*$N$23</f>
        <v>550.5</v>
      </c>
      <c r="I63" s="2">
        <f>Tabela_temperatury[[#This Row],[Zarobek z Hotdogów]]+Tabela_temperatury[[#This Row],[Zarobek z Lodów]]+Tabela_temperatury[[#This Row],[Zarobek z Kukurydzy]]</f>
        <v>1946.46</v>
      </c>
      <c r="J63" s="2">
        <f>J62 + Tabela_temperatury[[#This Row],[Łącznie dziennie]]</f>
        <v>127391.80000000008</v>
      </c>
      <c r="S63">
        <f xml:space="preserve"> IF(B63 &gt; 20, S62 + 1,0)</f>
        <v>14</v>
      </c>
    </row>
    <row r="64" spans="1:19" x14ac:dyDescent="0.25">
      <c r="A64" s="1">
        <v>44775</v>
      </c>
      <c r="B64">
        <v>19</v>
      </c>
      <c r="C64">
        <f t="shared" si="0"/>
        <v>72</v>
      </c>
      <c r="D64">
        <f t="shared" si="1"/>
        <v>99</v>
      </c>
      <c r="E64">
        <f t="shared" si="2"/>
        <v>68</v>
      </c>
      <c r="F64" s="2">
        <f>Tabela_temperatury[[#This Row],[Hotdogi]]* $N$24</f>
        <v>600.48</v>
      </c>
      <c r="G64" s="2">
        <f>Tabela_temperatury[[#This Row],[Lody]]*$N$22</f>
        <v>627.66</v>
      </c>
      <c r="H64" s="2">
        <f>Tabela_temperatury[[#This Row],[Kukurydza]]*$N$23</f>
        <v>499.12</v>
      </c>
      <c r="I64" s="2">
        <f>Tabela_temperatury[[#This Row],[Zarobek z Hotdogów]]+Tabela_temperatury[[#This Row],[Zarobek z Lodów]]+Tabela_temperatury[[#This Row],[Zarobek z Kukurydzy]]</f>
        <v>1727.2599999999998</v>
      </c>
      <c r="J64" s="2">
        <f>J63 + Tabela_temperatury[[#This Row],[Łącznie dziennie]]</f>
        <v>129119.06000000007</v>
      </c>
      <c r="S64">
        <f xml:space="preserve"> IF(B64 &gt; 20, S63 + 1,0)</f>
        <v>0</v>
      </c>
    </row>
    <row r="65" spans="1:19" x14ac:dyDescent="0.25">
      <c r="A65" s="1">
        <v>44776</v>
      </c>
      <c r="B65">
        <v>21</v>
      </c>
      <c r="C65">
        <f t="shared" si="0"/>
        <v>79</v>
      </c>
      <c r="D65">
        <f t="shared" si="1"/>
        <v>107</v>
      </c>
      <c r="E65">
        <f t="shared" si="2"/>
        <v>72</v>
      </c>
      <c r="F65" s="2">
        <f>Tabela_temperatury[[#This Row],[Hotdogi]]* $N$24</f>
        <v>658.86</v>
      </c>
      <c r="G65" s="2">
        <f>Tabela_temperatury[[#This Row],[Lody]]*$N$22</f>
        <v>678.38</v>
      </c>
      <c r="H65" s="2">
        <f>Tabela_temperatury[[#This Row],[Kukurydza]]*$N$23</f>
        <v>528.48</v>
      </c>
      <c r="I65" s="2">
        <f>Tabela_temperatury[[#This Row],[Zarobek z Hotdogów]]+Tabela_temperatury[[#This Row],[Zarobek z Lodów]]+Tabela_temperatury[[#This Row],[Zarobek z Kukurydzy]]</f>
        <v>1865.72</v>
      </c>
      <c r="J65" s="2">
        <f>J64 + Tabela_temperatury[[#This Row],[Łącznie dziennie]]</f>
        <v>130984.78000000007</v>
      </c>
      <c r="S65">
        <f xml:space="preserve"> IF(B65 &gt; 20, S64 + 1,0)</f>
        <v>1</v>
      </c>
    </row>
    <row r="66" spans="1:19" x14ac:dyDescent="0.25">
      <c r="A66" s="1">
        <v>44777</v>
      </c>
      <c r="B66">
        <v>26</v>
      </c>
      <c r="C66">
        <f t="shared" si="0"/>
        <v>96</v>
      </c>
      <c r="D66">
        <f t="shared" si="1"/>
        <v>128</v>
      </c>
      <c r="E66">
        <f t="shared" si="2"/>
        <v>84</v>
      </c>
      <c r="F66" s="2">
        <f>Tabela_temperatury[[#This Row],[Hotdogi]]* $N$24</f>
        <v>800.64</v>
      </c>
      <c r="G66" s="2">
        <f>Tabela_temperatury[[#This Row],[Lody]]*$N$22</f>
        <v>811.52</v>
      </c>
      <c r="H66" s="2">
        <f>Tabela_temperatury[[#This Row],[Kukurydza]]*$N$23</f>
        <v>616.55999999999995</v>
      </c>
      <c r="I66" s="2">
        <f>Tabela_temperatury[[#This Row],[Zarobek z Hotdogów]]+Tabela_temperatury[[#This Row],[Zarobek z Lodów]]+Tabela_temperatury[[#This Row],[Zarobek z Kukurydzy]]</f>
        <v>2228.7199999999998</v>
      </c>
      <c r="J66" s="2">
        <f>J65 + Tabela_temperatury[[#This Row],[Łącznie dziennie]]</f>
        <v>133213.50000000006</v>
      </c>
      <c r="S66">
        <f xml:space="preserve"> IF(B66 &gt; 20, S65 + 1,0)</f>
        <v>2</v>
      </c>
    </row>
    <row r="67" spans="1:19" x14ac:dyDescent="0.25">
      <c r="A67" s="1">
        <v>44778</v>
      </c>
      <c r="B67">
        <v>19</v>
      </c>
      <c r="C67">
        <f t="shared" si="0"/>
        <v>72</v>
      </c>
      <c r="D67">
        <f t="shared" si="1"/>
        <v>99</v>
      </c>
      <c r="E67">
        <f t="shared" si="2"/>
        <v>68</v>
      </c>
      <c r="F67" s="2">
        <f>Tabela_temperatury[[#This Row],[Hotdogi]]* $N$24</f>
        <v>600.48</v>
      </c>
      <c r="G67" s="2">
        <f>Tabela_temperatury[[#This Row],[Lody]]*$N$22</f>
        <v>627.66</v>
      </c>
      <c r="H67" s="2">
        <f>Tabela_temperatury[[#This Row],[Kukurydza]]*$N$23</f>
        <v>499.12</v>
      </c>
      <c r="I67" s="2">
        <f>Tabela_temperatury[[#This Row],[Zarobek z Hotdogów]]+Tabela_temperatury[[#This Row],[Zarobek z Lodów]]+Tabela_temperatury[[#This Row],[Zarobek z Kukurydzy]]</f>
        <v>1727.2599999999998</v>
      </c>
      <c r="J67" s="2">
        <f>J66 + Tabela_temperatury[[#This Row],[Łącznie dziennie]]</f>
        <v>134940.76000000007</v>
      </c>
      <c r="S67">
        <f xml:space="preserve"> IF(B67 &gt; 20, S66 + 1,0)</f>
        <v>0</v>
      </c>
    </row>
    <row r="68" spans="1:19" x14ac:dyDescent="0.25">
      <c r="A68" s="1">
        <v>44779</v>
      </c>
      <c r="B68">
        <v>21</v>
      </c>
      <c r="C68">
        <f t="shared" ref="C68:C123" si="4">INT($C$2*(1+(1/26*(B68-24))))</f>
        <v>79</v>
      </c>
      <c r="D68">
        <f t="shared" ref="D68:D123" si="5">INT($D$2*(1+(2/58*(B68-24))))</f>
        <v>107</v>
      </c>
      <c r="E68">
        <f t="shared" ref="E68:E123" si="6">INT($E$2*(1+(1/34*(B68-24))))</f>
        <v>72</v>
      </c>
      <c r="F68" s="2">
        <f>Tabela_temperatury[[#This Row],[Hotdogi]]* $N$24</f>
        <v>658.86</v>
      </c>
      <c r="G68" s="2">
        <f>Tabela_temperatury[[#This Row],[Lody]]*$N$22</f>
        <v>678.38</v>
      </c>
      <c r="H68" s="2">
        <f>Tabela_temperatury[[#This Row],[Kukurydza]]*$N$23</f>
        <v>528.48</v>
      </c>
      <c r="I68" s="2">
        <f>Tabela_temperatury[[#This Row],[Zarobek z Hotdogów]]+Tabela_temperatury[[#This Row],[Zarobek z Lodów]]+Tabela_temperatury[[#This Row],[Zarobek z Kukurydzy]]</f>
        <v>1865.72</v>
      </c>
      <c r="J68" s="2">
        <f>J67 + Tabela_temperatury[[#This Row],[Łącznie dziennie]]</f>
        <v>136806.48000000007</v>
      </c>
      <c r="S68">
        <f xml:space="preserve"> IF(B68 &gt; 20, S67 + 1,0)</f>
        <v>1</v>
      </c>
    </row>
    <row r="69" spans="1:19" x14ac:dyDescent="0.25">
      <c r="A69" s="1">
        <v>44780</v>
      </c>
      <c r="B69">
        <v>23</v>
      </c>
      <c r="C69">
        <f t="shared" si="4"/>
        <v>86</v>
      </c>
      <c r="D69">
        <f t="shared" si="5"/>
        <v>115</v>
      </c>
      <c r="E69">
        <f t="shared" si="6"/>
        <v>77</v>
      </c>
      <c r="F69" s="2">
        <f>Tabela_temperatury[[#This Row],[Hotdogi]]* $N$24</f>
        <v>717.24</v>
      </c>
      <c r="G69" s="2">
        <f>Tabela_temperatury[[#This Row],[Lody]]*$N$22</f>
        <v>729.1</v>
      </c>
      <c r="H69" s="2">
        <f>Tabela_temperatury[[#This Row],[Kukurydza]]*$N$23</f>
        <v>565.17999999999995</v>
      </c>
      <c r="I69" s="2">
        <f>Tabela_temperatury[[#This Row],[Zarobek z Hotdogów]]+Tabela_temperatury[[#This Row],[Zarobek z Lodów]]+Tabela_temperatury[[#This Row],[Zarobek z Kukurydzy]]</f>
        <v>2011.52</v>
      </c>
      <c r="J69" s="2">
        <f>J68 + Tabela_temperatury[[#This Row],[Łącznie dziennie]]</f>
        <v>138818.00000000006</v>
      </c>
      <c r="S69">
        <f xml:space="preserve"> IF(B69 &gt; 20, S68 + 1,0)</f>
        <v>2</v>
      </c>
    </row>
    <row r="70" spans="1:19" x14ac:dyDescent="0.25">
      <c r="A70" s="1">
        <v>44781</v>
      </c>
      <c r="B70">
        <v>27</v>
      </c>
      <c r="C70">
        <f t="shared" si="4"/>
        <v>100</v>
      </c>
      <c r="D70">
        <f t="shared" si="5"/>
        <v>132</v>
      </c>
      <c r="E70">
        <f t="shared" si="6"/>
        <v>87</v>
      </c>
      <c r="F70" s="2">
        <f>Tabela_temperatury[[#This Row],[Hotdogi]]* $N$24</f>
        <v>834</v>
      </c>
      <c r="G70" s="2">
        <f>Tabela_temperatury[[#This Row],[Lody]]*$N$22</f>
        <v>836.88</v>
      </c>
      <c r="H70" s="2">
        <f>Tabela_temperatury[[#This Row],[Kukurydza]]*$N$23</f>
        <v>638.58000000000004</v>
      </c>
      <c r="I70" s="2">
        <f>Tabela_temperatury[[#This Row],[Zarobek z Hotdogów]]+Tabela_temperatury[[#This Row],[Zarobek z Lodów]]+Tabela_temperatury[[#This Row],[Zarobek z Kukurydzy]]</f>
        <v>2309.46</v>
      </c>
      <c r="J70" s="2">
        <f>J69 + Tabela_temperatury[[#This Row],[Łącznie dziennie]]</f>
        <v>141127.46000000005</v>
      </c>
      <c r="S70">
        <f xml:space="preserve"> IF(B70 &gt; 20, S69 + 1,0)</f>
        <v>3</v>
      </c>
    </row>
    <row r="71" spans="1:19" x14ac:dyDescent="0.25">
      <c r="A71" s="1">
        <v>44782</v>
      </c>
      <c r="B71">
        <v>20</v>
      </c>
      <c r="C71">
        <f t="shared" si="4"/>
        <v>76</v>
      </c>
      <c r="D71">
        <f t="shared" si="5"/>
        <v>103</v>
      </c>
      <c r="E71">
        <f t="shared" si="6"/>
        <v>70</v>
      </c>
      <c r="F71" s="2">
        <f>Tabela_temperatury[[#This Row],[Hotdogi]]* $N$24</f>
        <v>633.84</v>
      </c>
      <c r="G71" s="2">
        <f>Tabela_temperatury[[#This Row],[Lody]]*$N$22</f>
        <v>653.02</v>
      </c>
      <c r="H71" s="2">
        <f>Tabela_temperatury[[#This Row],[Kukurydza]]*$N$23</f>
        <v>513.79999999999995</v>
      </c>
      <c r="I71" s="2">
        <f>Tabela_temperatury[[#This Row],[Zarobek z Hotdogów]]+Tabela_temperatury[[#This Row],[Zarobek z Lodów]]+Tabela_temperatury[[#This Row],[Zarobek z Kukurydzy]]</f>
        <v>1800.66</v>
      </c>
      <c r="J71" s="2">
        <f>J70 + Tabela_temperatury[[#This Row],[Łącznie dziennie]]</f>
        <v>142928.12000000005</v>
      </c>
      <c r="S71">
        <f xml:space="preserve"> IF(B71 &gt; 20, S70 + 1,0)</f>
        <v>0</v>
      </c>
    </row>
    <row r="72" spans="1:19" x14ac:dyDescent="0.25">
      <c r="A72" s="1">
        <v>44783</v>
      </c>
      <c r="B72">
        <v>18</v>
      </c>
      <c r="C72">
        <f t="shared" si="4"/>
        <v>69</v>
      </c>
      <c r="D72">
        <f t="shared" si="5"/>
        <v>95</v>
      </c>
      <c r="E72">
        <f t="shared" si="6"/>
        <v>65</v>
      </c>
      <c r="F72" s="2">
        <f>Tabela_temperatury[[#This Row],[Hotdogi]]* $N$24</f>
        <v>575.46</v>
      </c>
      <c r="G72" s="2">
        <f>Tabela_temperatury[[#This Row],[Lody]]*$N$22</f>
        <v>602.29999999999995</v>
      </c>
      <c r="H72" s="2">
        <f>Tabela_temperatury[[#This Row],[Kukurydza]]*$N$23</f>
        <v>477.09999999999997</v>
      </c>
      <c r="I72" s="2">
        <f>Tabela_temperatury[[#This Row],[Zarobek z Hotdogów]]+Tabela_temperatury[[#This Row],[Zarobek z Lodów]]+Tabela_temperatury[[#This Row],[Zarobek z Kukurydzy]]</f>
        <v>1654.86</v>
      </c>
      <c r="J72" s="2">
        <f>J71 + Tabela_temperatury[[#This Row],[Łącznie dziennie]]</f>
        <v>144582.98000000004</v>
      </c>
      <c r="S72">
        <f xml:space="preserve"> IF(B72 &gt; 20, S71 + 1,0)</f>
        <v>0</v>
      </c>
    </row>
    <row r="73" spans="1:19" x14ac:dyDescent="0.25">
      <c r="A73" s="1">
        <v>44784</v>
      </c>
      <c r="B73">
        <v>17</v>
      </c>
      <c r="C73">
        <f t="shared" si="4"/>
        <v>65</v>
      </c>
      <c r="D73">
        <f t="shared" si="5"/>
        <v>91</v>
      </c>
      <c r="E73">
        <f t="shared" si="6"/>
        <v>63</v>
      </c>
      <c r="F73" s="2">
        <f>Tabela_temperatury[[#This Row],[Hotdogi]]* $N$24</f>
        <v>542.1</v>
      </c>
      <c r="G73" s="2">
        <f>Tabela_temperatury[[#This Row],[Lody]]*$N$22</f>
        <v>576.93999999999994</v>
      </c>
      <c r="H73" s="2">
        <f>Tabela_temperatury[[#This Row],[Kukurydza]]*$N$23</f>
        <v>462.42</v>
      </c>
      <c r="I73" s="2">
        <f>Tabela_temperatury[[#This Row],[Zarobek z Hotdogów]]+Tabela_temperatury[[#This Row],[Zarobek z Lodów]]+Tabela_temperatury[[#This Row],[Zarobek z Kukurydzy]]</f>
        <v>1581.46</v>
      </c>
      <c r="J73" s="2">
        <f>J72 + Tabela_temperatury[[#This Row],[Łącznie dziennie]]</f>
        <v>146164.44000000003</v>
      </c>
      <c r="S73">
        <f xml:space="preserve"> IF(B73 &gt; 20, S72 + 1,0)</f>
        <v>0</v>
      </c>
    </row>
    <row r="74" spans="1:19" x14ac:dyDescent="0.25">
      <c r="A74" s="1">
        <v>44785</v>
      </c>
      <c r="B74">
        <v>19</v>
      </c>
      <c r="C74">
        <f t="shared" si="4"/>
        <v>72</v>
      </c>
      <c r="D74">
        <f t="shared" si="5"/>
        <v>99</v>
      </c>
      <c r="E74">
        <f t="shared" si="6"/>
        <v>68</v>
      </c>
      <c r="F74" s="2">
        <f>Tabela_temperatury[[#This Row],[Hotdogi]]* $N$24</f>
        <v>600.48</v>
      </c>
      <c r="G74" s="2">
        <f>Tabela_temperatury[[#This Row],[Lody]]*$N$22</f>
        <v>627.66</v>
      </c>
      <c r="H74" s="2">
        <f>Tabela_temperatury[[#This Row],[Kukurydza]]*$N$23</f>
        <v>499.12</v>
      </c>
      <c r="I74" s="2">
        <f>Tabela_temperatury[[#This Row],[Zarobek z Hotdogów]]+Tabela_temperatury[[#This Row],[Zarobek z Lodów]]+Tabela_temperatury[[#This Row],[Zarobek z Kukurydzy]]</f>
        <v>1727.2599999999998</v>
      </c>
      <c r="J74" s="2">
        <f>J73 + Tabela_temperatury[[#This Row],[Łącznie dziennie]]</f>
        <v>147891.70000000004</v>
      </c>
      <c r="S74">
        <f xml:space="preserve"> IF(B74 &gt; 20, S73 + 1,0)</f>
        <v>0</v>
      </c>
    </row>
    <row r="75" spans="1:19" x14ac:dyDescent="0.25">
      <c r="A75" s="1">
        <v>44786</v>
      </c>
      <c r="B75">
        <v>26</v>
      </c>
      <c r="C75">
        <f t="shared" si="4"/>
        <v>96</v>
      </c>
      <c r="D75">
        <f t="shared" si="5"/>
        <v>128</v>
      </c>
      <c r="E75">
        <f t="shared" si="6"/>
        <v>84</v>
      </c>
      <c r="F75" s="2">
        <f>Tabela_temperatury[[#This Row],[Hotdogi]]* $N$24</f>
        <v>800.64</v>
      </c>
      <c r="G75" s="2">
        <f>Tabela_temperatury[[#This Row],[Lody]]*$N$22</f>
        <v>811.52</v>
      </c>
      <c r="H75" s="2">
        <f>Tabela_temperatury[[#This Row],[Kukurydza]]*$N$23</f>
        <v>616.55999999999995</v>
      </c>
      <c r="I75" s="2">
        <f>Tabela_temperatury[[#This Row],[Zarobek z Hotdogów]]+Tabela_temperatury[[#This Row],[Zarobek z Lodów]]+Tabela_temperatury[[#This Row],[Zarobek z Kukurydzy]]</f>
        <v>2228.7199999999998</v>
      </c>
      <c r="J75" s="2">
        <f>J74 + Tabela_temperatury[[#This Row],[Łącznie dziennie]]</f>
        <v>150120.42000000004</v>
      </c>
      <c r="S75">
        <f xml:space="preserve"> IF(B75 &gt; 20, S74 + 1,0)</f>
        <v>1</v>
      </c>
    </row>
    <row r="76" spans="1:19" x14ac:dyDescent="0.25">
      <c r="A76" s="1">
        <v>44787</v>
      </c>
      <c r="B76">
        <v>21</v>
      </c>
      <c r="C76">
        <f t="shared" si="4"/>
        <v>79</v>
      </c>
      <c r="D76">
        <f t="shared" si="5"/>
        <v>107</v>
      </c>
      <c r="E76">
        <f t="shared" si="6"/>
        <v>72</v>
      </c>
      <c r="F76" s="2">
        <f>Tabela_temperatury[[#This Row],[Hotdogi]]* $N$24</f>
        <v>658.86</v>
      </c>
      <c r="G76" s="2">
        <f>Tabela_temperatury[[#This Row],[Lody]]*$N$22</f>
        <v>678.38</v>
      </c>
      <c r="H76" s="2">
        <f>Tabela_temperatury[[#This Row],[Kukurydza]]*$N$23</f>
        <v>528.48</v>
      </c>
      <c r="I76" s="2">
        <f>Tabela_temperatury[[#This Row],[Zarobek z Hotdogów]]+Tabela_temperatury[[#This Row],[Zarobek z Lodów]]+Tabela_temperatury[[#This Row],[Zarobek z Kukurydzy]]</f>
        <v>1865.72</v>
      </c>
      <c r="J76" s="2">
        <f>J75 + Tabela_temperatury[[#This Row],[Łącznie dziennie]]</f>
        <v>151986.14000000004</v>
      </c>
      <c r="S76">
        <f xml:space="preserve"> IF(B76 &gt; 20, S75 + 1,0)</f>
        <v>2</v>
      </c>
    </row>
    <row r="77" spans="1:19" x14ac:dyDescent="0.25">
      <c r="A77" s="1">
        <v>44788</v>
      </c>
      <c r="B77">
        <v>19</v>
      </c>
      <c r="C77">
        <f t="shared" si="4"/>
        <v>72</v>
      </c>
      <c r="D77">
        <f t="shared" si="5"/>
        <v>99</v>
      </c>
      <c r="E77">
        <f t="shared" si="6"/>
        <v>68</v>
      </c>
      <c r="F77" s="2">
        <f>Tabela_temperatury[[#This Row],[Hotdogi]]* $N$24</f>
        <v>600.48</v>
      </c>
      <c r="G77" s="2">
        <f>Tabela_temperatury[[#This Row],[Lody]]*$N$22</f>
        <v>627.66</v>
      </c>
      <c r="H77" s="2">
        <f>Tabela_temperatury[[#This Row],[Kukurydza]]*$N$23</f>
        <v>499.12</v>
      </c>
      <c r="I77" s="2">
        <f>Tabela_temperatury[[#This Row],[Zarobek z Hotdogów]]+Tabela_temperatury[[#This Row],[Zarobek z Lodów]]+Tabela_temperatury[[#This Row],[Zarobek z Kukurydzy]]</f>
        <v>1727.2599999999998</v>
      </c>
      <c r="J77" s="2">
        <f>J76 + Tabela_temperatury[[#This Row],[Łącznie dziennie]]</f>
        <v>153713.40000000005</v>
      </c>
      <c r="S77">
        <f xml:space="preserve"> IF(B77 &gt; 20, S76 + 1,0)</f>
        <v>0</v>
      </c>
    </row>
    <row r="78" spans="1:19" x14ac:dyDescent="0.25">
      <c r="A78" s="1">
        <v>44789</v>
      </c>
      <c r="B78">
        <v>19</v>
      </c>
      <c r="C78">
        <f t="shared" si="4"/>
        <v>72</v>
      </c>
      <c r="D78">
        <f t="shared" si="5"/>
        <v>99</v>
      </c>
      <c r="E78">
        <f t="shared" si="6"/>
        <v>68</v>
      </c>
      <c r="F78" s="2">
        <f>Tabela_temperatury[[#This Row],[Hotdogi]]* $N$24</f>
        <v>600.48</v>
      </c>
      <c r="G78" s="2">
        <f>Tabela_temperatury[[#This Row],[Lody]]*$N$22</f>
        <v>627.66</v>
      </c>
      <c r="H78" s="2">
        <f>Tabela_temperatury[[#This Row],[Kukurydza]]*$N$23</f>
        <v>499.12</v>
      </c>
      <c r="I78" s="2">
        <f>Tabela_temperatury[[#This Row],[Zarobek z Hotdogów]]+Tabela_temperatury[[#This Row],[Zarobek z Lodów]]+Tabela_temperatury[[#This Row],[Zarobek z Kukurydzy]]</f>
        <v>1727.2599999999998</v>
      </c>
      <c r="J78" s="2">
        <f>J77 + Tabela_temperatury[[#This Row],[Łącznie dziennie]]</f>
        <v>155440.66000000006</v>
      </c>
      <c r="S78">
        <f xml:space="preserve"> IF(B78 &gt; 20, S77 + 1,0)</f>
        <v>0</v>
      </c>
    </row>
    <row r="79" spans="1:19" x14ac:dyDescent="0.25">
      <c r="A79" s="1">
        <v>44790</v>
      </c>
      <c r="B79">
        <v>21</v>
      </c>
      <c r="C79">
        <f t="shared" si="4"/>
        <v>79</v>
      </c>
      <c r="D79">
        <f t="shared" si="5"/>
        <v>107</v>
      </c>
      <c r="E79">
        <f t="shared" si="6"/>
        <v>72</v>
      </c>
      <c r="F79" s="2">
        <f>Tabela_temperatury[[#This Row],[Hotdogi]]* $N$24</f>
        <v>658.86</v>
      </c>
      <c r="G79" s="2">
        <f>Tabela_temperatury[[#This Row],[Lody]]*$N$22</f>
        <v>678.38</v>
      </c>
      <c r="H79" s="2">
        <f>Tabela_temperatury[[#This Row],[Kukurydza]]*$N$23</f>
        <v>528.48</v>
      </c>
      <c r="I79" s="2">
        <f>Tabela_temperatury[[#This Row],[Zarobek z Hotdogów]]+Tabela_temperatury[[#This Row],[Zarobek z Lodów]]+Tabela_temperatury[[#This Row],[Zarobek z Kukurydzy]]</f>
        <v>1865.72</v>
      </c>
      <c r="J79" s="2">
        <f>J78 + Tabela_temperatury[[#This Row],[Łącznie dziennie]]</f>
        <v>157306.38000000006</v>
      </c>
      <c r="S79">
        <f xml:space="preserve"> IF(B79 &gt; 20, S78 + 1,0)</f>
        <v>1</v>
      </c>
    </row>
    <row r="80" spans="1:19" x14ac:dyDescent="0.25">
      <c r="A80" s="1">
        <v>44791</v>
      </c>
      <c r="B80">
        <v>21</v>
      </c>
      <c r="C80">
        <f t="shared" si="4"/>
        <v>79</v>
      </c>
      <c r="D80">
        <f t="shared" si="5"/>
        <v>107</v>
      </c>
      <c r="E80">
        <f t="shared" si="6"/>
        <v>72</v>
      </c>
      <c r="F80" s="2">
        <f>Tabela_temperatury[[#This Row],[Hotdogi]]* $N$24</f>
        <v>658.86</v>
      </c>
      <c r="G80" s="2">
        <f>Tabela_temperatury[[#This Row],[Lody]]*$N$22</f>
        <v>678.38</v>
      </c>
      <c r="H80" s="2">
        <f>Tabela_temperatury[[#This Row],[Kukurydza]]*$N$23</f>
        <v>528.48</v>
      </c>
      <c r="I80" s="2">
        <f>Tabela_temperatury[[#This Row],[Zarobek z Hotdogów]]+Tabela_temperatury[[#This Row],[Zarobek z Lodów]]+Tabela_temperatury[[#This Row],[Zarobek z Kukurydzy]]</f>
        <v>1865.72</v>
      </c>
      <c r="J80" s="2">
        <f>J79 + Tabela_temperatury[[#This Row],[Łącznie dziennie]]</f>
        <v>159172.10000000006</v>
      </c>
      <c r="S80">
        <f xml:space="preserve"> IF(B80 &gt; 20, S79 + 1,0)</f>
        <v>2</v>
      </c>
    </row>
    <row r="81" spans="1:19" x14ac:dyDescent="0.25">
      <c r="A81" s="1">
        <v>44792</v>
      </c>
      <c r="B81">
        <v>24</v>
      </c>
      <c r="C81">
        <f t="shared" si="4"/>
        <v>90</v>
      </c>
      <c r="D81">
        <f t="shared" si="5"/>
        <v>120</v>
      </c>
      <c r="E81">
        <f t="shared" si="6"/>
        <v>80</v>
      </c>
      <c r="F81" s="2">
        <f>Tabela_temperatury[[#This Row],[Hotdogi]]* $N$24</f>
        <v>750.6</v>
      </c>
      <c r="G81" s="2">
        <f>Tabela_temperatury[[#This Row],[Lody]]*$N$22</f>
        <v>760.8</v>
      </c>
      <c r="H81" s="2">
        <f>Tabela_temperatury[[#This Row],[Kukurydza]]*$N$23</f>
        <v>587.20000000000005</v>
      </c>
      <c r="I81" s="2">
        <f>Tabela_temperatury[[#This Row],[Zarobek z Hotdogów]]+Tabela_temperatury[[#This Row],[Zarobek z Lodów]]+Tabela_temperatury[[#This Row],[Zarobek z Kukurydzy]]</f>
        <v>2098.6000000000004</v>
      </c>
      <c r="J81" s="2">
        <f>J80 + Tabela_temperatury[[#This Row],[Łącznie dziennie]]</f>
        <v>161270.70000000007</v>
      </c>
      <c r="S81">
        <f xml:space="preserve"> IF(B81 &gt; 20, S80 + 1,0)</f>
        <v>3</v>
      </c>
    </row>
    <row r="82" spans="1:19" x14ac:dyDescent="0.25">
      <c r="A82" s="1">
        <v>44793</v>
      </c>
      <c r="B82">
        <v>26</v>
      </c>
      <c r="C82">
        <f t="shared" si="4"/>
        <v>96</v>
      </c>
      <c r="D82">
        <f t="shared" si="5"/>
        <v>128</v>
      </c>
      <c r="E82">
        <f t="shared" si="6"/>
        <v>84</v>
      </c>
      <c r="F82" s="2">
        <f>Tabela_temperatury[[#This Row],[Hotdogi]]* $N$24</f>
        <v>800.64</v>
      </c>
      <c r="G82" s="2">
        <f>Tabela_temperatury[[#This Row],[Lody]]*$N$22</f>
        <v>811.52</v>
      </c>
      <c r="H82" s="2">
        <f>Tabela_temperatury[[#This Row],[Kukurydza]]*$N$23</f>
        <v>616.55999999999995</v>
      </c>
      <c r="I82" s="2">
        <f>Tabela_temperatury[[#This Row],[Zarobek z Hotdogów]]+Tabela_temperatury[[#This Row],[Zarobek z Lodów]]+Tabela_temperatury[[#This Row],[Zarobek z Kukurydzy]]</f>
        <v>2228.7199999999998</v>
      </c>
      <c r="J82" s="2">
        <f>J81 + Tabela_temperatury[[#This Row],[Łącznie dziennie]]</f>
        <v>163499.42000000007</v>
      </c>
      <c r="S82">
        <f xml:space="preserve"> IF(B82 &gt; 20, S81 + 1,0)</f>
        <v>4</v>
      </c>
    </row>
    <row r="83" spans="1:19" x14ac:dyDescent="0.25">
      <c r="A83" s="1">
        <v>44794</v>
      </c>
      <c r="B83">
        <v>23</v>
      </c>
      <c r="C83">
        <f t="shared" si="4"/>
        <v>86</v>
      </c>
      <c r="D83">
        <f t="shared" si="5"/>
        <v>115</v>
      </c>
      <c r="E83">
        <f t="shared" si="6"/>
        <v>77</v>
      </c>
      <c r="F83" s="2">
        <f>Tabela_temperatury[[#This Row],[Hotdogi]]* $N$24</f>
        <v>717.24</v>
      </c>
      <c r="G83" s="2">
        <f>Tabela_temperatury[[#This Row],[Lody]]*$N$22</f>
        <v>729.1</v>
      </c>
      <c r="H83" s="2">
        <f>Tabela_temperatury[[#This Row],[Kukurydza]]*$N$23</f>
        <v>565.17999999999995</v>
      </c>
      <c r="I83" s="2">
        <f>Tabela_temperatury[[#This Row],[Zarobek z Hotdogów]]+Tabela_temperatury[[#This Row],[Zarobek z Lodów]]+Tabela_temperatury[[#This Row],[Zarobek z Kukurydzy]]</f>
        <v>2011.52</v>
      </c>
      <c r="J83" s="2">
        <f>J82 + Tabela_temperatury[[#This Row],[Łącznie dziennie]]</f>
        <v>165510.94000000006</v>
      </c>
      <c r="S83">
        <f xml:space="preserve"> IF(B83 &gt; 20, S82 + 1,0)</f>
        <v>5</v>
      </c>
    </row>
    <row r="84" spans="1:19" x14ac:dyDescent="0.25">
      <c r="A84" s="1">
        <v>44795</v>
      </c>
      <c r="B84">
        <v>23</v>
      </c>
      <c r="C84">
        <f t="shared" si="4"/>
        <v>86</v>
      </c>
      <c r="D84">
        <f t="shared" si="5"/>
        <v>115</v>
      </c>
      <c r="E84">
        <f t="shared" si="6"/>
        <v>77</v>
      </c>
      <c r="F84" s="2">
        <f>Tabela_temperatury[[#This Row],[Hotdogi]]* $N$24</f>
        <v>717.24</v>
      </c>
      <c r="G84" s="2">
        <f>Tabela_temperatury[[#This Row],[Lody]]*$N$22</f>
        <v>729.1</v>
      </c>
      <c r="H84" s="2">
        <f>Tabela_temperatury[[#This Row],[Kukurydza]]*$N$23</f>
        <v>565.17999999999995</v>
      </c>
      <c r="I84" s="2">
        <f>Tabela_temperatury[[#This Row],[Zarobek z Hotdogów]]+Tabela_temperatury[[#This Row],[Zarobek z Lodów]]+Tabela_temperatury[[#This Row],[Zarobek z Kukurydzy]]</f>
        <v>2011.52</v>
      </c>
      <c r="J84" s="2">
        <f>J83 + Tabela_temperatury[[#This Row],[Łącznie dziennie]]</f>
        <v>167522.46000000005</v>
      </c>
      <c r="S84">
        <f xml:space="preserve"> IF(B84 &gt; 20, S83 + 1,0)</f>
        <v>6</v>
      </c>
    </row>
    <row r="85" spans="1:19" x14ac:dyDescent="0.25">
      <c r="A85" s="1">
        <v>44796</v>
      </c>
      <c r="B85">
        <v>24</v>
      </c>
      <c r="C85">
        <f t="shared" si="4"/>
        <v>90</v>
      </c>
      <c r="D85">
        <f t="shared" si="5"/>
        <v>120</v>
      </c>
      <c r="E85">
        <f t="shared" si="6"/>
        <v>80</v>
      </c>
      <c r="F85" s="2">
        <f>Tabela_temperatury[[#This Row],[Hotdogi]]* $N$24</f>
        <v>750.6</v>
      </c>
      <c r="G85" s="2">
        <f>Tabela_temperatury[[#This Row],[Lody]]*$N$22</f>
        <v>760.8</v>
      </c>
      <c r="H85" s="2">
        <f>Tabela_temperatury[[#This Row],[Kukurydza]]*$N$23</f>
        <v>587.20000000000005</v>
      </c>
      <c r="I85" s="2">
        <f>Tabela_temperatury[[#This Row],[Zarobek z Hotdogów]]+Tabela_temperatury[[#This Row],[Zarobek z Lodów]]+Tabela_temperatury[[#This Row],[Zarobek z Kukurydzy]]</f>
        <v>2098.6000000000004</v>
      </c>
      <c r="J85" s="2">
        <f>J84 + Tabela_temperatury[[#This Row],[Łącznie dziennie]]</f>
        <v>169621.06000000006</v>
      </c>
      <c r="S85">
        <f xml:space="preserve"> IF(B85 &gt; 20, S84 + 1,0)</f>
        <v>7</v>
      </c>
    </row>
    <row r="86" spans="1:19" x14ac:dyDescent="0.25">
      <c r="A86" s="1">
        <v>44797</v>
      </c>
      <c r="B86">
        <v>26</v>
      </c>
      <c r="C86">
        <f t="shared" si="4"/>
        <v>96</v>
      </c>
      <c r="D86">
        <f t="shared" si="5"/>
        <v>128</v>
      </c>
      <c r="E86">
        <f t="shared" si="6"/>
        <v>84</v>
      </c>
      <c r="F86" s="2">
        <f>Tabela_temperatury[[#This Row],[Hotdogi]]* $N$24</f>
        <v>800.64</v>
      </c>
      <c r="G86" s="2">
        <f>Tabela_temperatury[[#This Row],[Lody]]*$N$22</f>
        <v>811.52</v>
      </c>
      <c r="H86" s="2">
        <f>Tabela_temperatury[[#This Row],[Kukurydza]]*$N$23</f>
        <v>616.55999999999995</v>
      </c>
      <c r="I86" s="2">
        <f>Tabela_temperatury[[#This Row],[Zarobek z Hotdogów]]+Tabela_temperatury[[#This Row],[Zarobek z Lodów]]+Tabela_temperatury[[#This Row],[Zarobek z Kukurydzy]]</f>
        <v>2228.7199999999998</v>
      </c>
      <c r="J86" s="2">
        <f>J85 + Tabela_temperatury[[#This Row],[Łącznie dziennie]]</f>
        <v>171849.78000000006</v>
      </c>
      <c r="S86">
        <f xml:space="preserve"> IF(B86 &gt; 20, S85 + 1,0)</f>
        <v>8</v>
      </c>
    </row>
    <row r="87" spans="1:19" x14ac:dyDescent="0.25">
      <c r="A87" s="1">
        <v>44798</v>
      </c>
      <c r="B87">
        <v>28</v>
      </c>
      <c r="C87">
        <f t="shared" si="4"/>
        <v>103</v>
      </c>
      <c r="D87">
        <f t="shared" si="5"/>
        <v>136</v>
      </c>
      <c r="E87">
        <f t="shared" si="6"/>
        <v>89</v>
      </c>
      <c r="F87" s="2">
        <f>Tabela_temperatury[[#This Row],[Hotdogi]]* $N$24</f>
        <v>859.02</v>
      </c>
      <c r="G87" s="2">
        <f>Tabela_temperatury[[#This Row],[Lody]]*$N$22</f>
        <v>862.24</v>
      </c>
      <c r="H87" s="2">
        <f>Tabela_temperatury[[#This Row],[Kukurydza]]*$N$23</f>
        <v>653.26</v>
      </c>
      <c r="I87" s="2">
        <f>Tabela_temperatury[[#This Row],[Zarobek z Hotdogów]]+Tabela_temperatury[[#This Row],[Zarobek z Lodów]]+Tabela_temperatury[[#This Row],[Zarobek z Kukurydzy]]</f>
        <v>2374.52</v>
      </c>
      <c r="J87" s="2">
        <f>J86 + Tabela_temperatury[[#This Row],[Łącznie dziennie]]</f>
        <v>174224.30000000005</v>
      </c>
      <c r="S87">
        <f xml:space="preserve"> IF(B87 &gt; 20, S86 + 1,0)</f>
        <v>9</v>
      </c>
    </row>
    <row r="88" spans="1:19" x14ac:dyDescent="0.25">
      <c r="A88" s="1">
        <v>44799</v>
      </c>
      <c r="B88">
        <v>32</v>
      </c>
      <c r="C88">
        <f t="shared" si="4"/>
        <v>117</v>
      </c>
      <c r="D88">
        <f t="shared" si="5"/>
        <v>153</v>
      </c>
      <c r="E88">
        <f t="shared" si="6"/>
        <v>98</v>
      </c>
      <c r="F88" s="2">
        <f>Tabela_temperatury[[#This Row],[Hotdogi]]* $N$24</f>
        <v>975.78</v>
      </c>
      <c r="G88" s="2">
        <f>Tabela_temperatury[[#This Row],[Lody]]*$N$22</f>
        <v>970.02</v>
      </c>
      <c r="H88" s="2">
        <f>Tabela_temperatury[[#This Row],[Kukurydza]]*$N$23</f>
        <v>719.31999999999994</v>
      </c>
      <c r="I88" s="2">
        <f>Tabela_temperatury[[#This Row],[Zarobek z Hotdogów]]+Tabela_temperatury[[#This Row],[Zarobek z Lodów]]+Tabela_temperatury[[#This Row],[Zarobek z Kukurydzy]]</f>
        <v>2665.12</v>
      </c>
      <c r="J88" s="2">
        <f>J87 + Tabela_temperatury[[#This Row],[Łącznie dziennie]]</f>
        <v>176889.42000000004</v>
      </c>
      <c r="S88">
        <f xml:space="preserve"> IF(B88 &gt; 20, S87 + 1,0)</f>
        <v>10</v>
      </c>
    </row>
    <row r="89" spans="1:19" x14ac:dyDescent="0.25">
      <c r="A89" s="1">
        <v>44800</v>
      </c>
      <c r="B89">
        <v>26</v>
      </c>
      <c r="C89">
        <f t="shared" si="4"/>
        <v>96</v>
      </c>
      <c r="D89">
        <f t="shared" si="5"/>
        <v>128</v>
      </c>
      <c r="E89">
        <f t="shared" si="6"/>
        <v>84</v>
      </c>
      <c r="F89" s="2">
        <f>Tabela_temperatury[[#This Row],[Hotdogi]]* $N$24</f>
        <v>800.64</v>
      </c>
      <c r="G89" s="2">
        <f>Tabela_temperatury[[#This Row],[Lody]]*$N$22</f>
        <v>811.52</v>
      </c>
      <c r="H89" s="2">
        <f>Tabela_temperatury[[#This Row],[Kukurydza]]*$N$23</f>
        <v>616.55999999999995</v>
      </c>
      <c r="I89" s="2">
        <f>Tabela_temperatury[[#This Row],[Zarobek z Hotdogów]]+Tabela_temperatury[[#This Row],[Zarobek z Lodów]]+Tabela_temperatury[[#This Row],[Zarobek z Kukurydzy]]</f>
        <v>2228.7199999999998</v>
      </c>
      <c r="J89" s="2">
        <f>J88 + Tabela_temperatury[[#This Row],[Łącznie dziennie]]</f>
        <v>179118.14000000004</v>
      </c>
      <c r="S89">
        <f xml:space="preserve"> IF(B89 &gt; 20, S88 + 1,0)</f>
        <v>11</v>
      </c>
    </row>
    <row r="90" spans="1:19" x14ac:dyDescent="0.25">
      <c r="A90" s="1">
        <v>44801</v>
      </c>
      <c r="B90">
        <v>32</v>
      </c>
      <c r="C90">
        <f t="shared" si="4"/>
        <v>117</v>
      </c>
      <c r="D90">
        <f t="shared" si="5"/>
        <v>153</v>
      </c>
      <c r="E90">
        <f t="shared" si="6"/>
        <v>98</v>
      </c>
      <c r="F90" s="2">
        <f>Tabela_temperatury[[#This Row],[Hotdogi]]* $N$24</f>
        <v>975.78</v>
      </c>
      <c r="G90" s="2">
        <f>Tabela_temperatury[[#This Row],[Lody]]*$N$22</f>
        <v>970.02</v>
      </c>
      <c r="H90" s="2">
        <f>Tabela_temperatury[[#This Row],[Kukurydza]]*$N$23</f>
        <v>719.31999999999994</v>
      </c>
      <c r="I90" s="2">
        <f>Tabela_temperatury[[#This Row],[Zarobek z Hotdogów]]+Tabela_temperatury[[#This Row],[Zarobek z Lodów]]+Tabela_temperatury[[#This Row],[Zarobek z Kukurydzy]]</f>
        <v>2665.12</v>
      </c>
      <c r="J90" s="2">
        <f>J89 + Tabela_temperatury[[#This Row],[Łącznie dziennie]]</f>
        <v>181783.26000000004</v>
      </c>
      <c r="S90">
        <f xml:space="preserve"> IF(B90 &gt; 20, S89 + 1,0)</f>
        <v>12</v>
      </c>
    </row>
    <row r="91" spans="1:19" x14ac:dyDescent="0.25">
      <c r="A91" s="1">
        <v>44802</v>
      </c>
      <c r="B91">
        <v>23</v>
      </c>
      <c r="C91">
        <f t="shared" si="4"/>
        <v>86</v>
      </c>
      <c r="D91">
        <f t="shared" si="5"/>
        <v>115</v>
      </c>
      <c r="E91">
        <f t="shared" si="6"/>
        <v>77</v>
      </c>
      <c r="F91" s="2">
        <f>Tabela_temperatury[[#This Row],[Hotdogi]]* $N$24</f>
        <v>717.24</v>
      </c>
      <c r="G91" s="2">
        <f>Tabela_temperatury[[#This Row],[Lody]]*$N$22</f>
        <v>729.1</v>
      </c>
      <c r="H91" s="2">
        <f>Tabela_temperatury[[#This Row],[Kukurydza]]*$N$23</f>
        <v>565.17999999999995</v>
      </c>
      <c r="I91" s="2">
        <f>Tabela_temperatury[[#This Row],[Zarobek z Hotdogów]]+Tabela_temperatury[[#This Row],[Zarobek z Lodów]]+Tabela_temperatury[[#This Row],[Zarobek z Kukurydzy]]</f>
        <v>2011.52</v>
      </c>
      <c r="J91" s="2">
        <f>J90 + Tabela_temperatury[[#This Row],[Łącznie dziennie]]</f>
        <v>183794.78000000003</v>
      </c>
      <c r="S91">
        <f xml:space="preserve"> IF(B91 &gt; 20, S90 + 1,0)</f>
        <v>13</v>
      </c>
    </row>
    <row r="92" spans="1:19" x14ac:dyDescent="0.25">
      <c r="A92" s="1">
        <v>44803</v>
      </c>
      <c r="B92">
        <v>22</v>
      </c>
      <c r="C92">
        <f t="shared" si="4"/>
        <v>83</v>
      </c>
      <c r="D92">
        <f t="shared" si="5"/>
        <v>111</v>
      </c>
      <c r="E92">
        <f t="shared" si="6"/>
        <v>75</v>
      </c>
      <c r="F92" s="2">
        <f>Tabela_temperatury[[#This Row],[Hotdogi]]* $N$24</f>
        <v>692.22</v>
      </c>
      <c r="G92" s="2">
        <f>Tabela_temperatury[[#This Row],[Lody]]*$N$22</f>
        <v>703.74</v>
      </c>
      <c r="H92" s="2">
        <f>Tabela_temperatury[[#This Row],[Kukurydza]]*$N$23</f>
        <v>550.5</v>
      </c>
      <c r="I92" s="2">
        <f>Tabela_temperatury[[#This Row],[Zarobek z Hotdogów]]+Tabela_temperatury[[#This Row],[Zarobek z Lodów]]+Tabela_temperatury[[#This Row],[Zarobek z Kukurydzy]]</f>
        <v>1946.46</v>
      </c>
      <c r="J92" s="2">
        <f>J91 + Tabela_temperatury[[#This Row],[Łącznie dziennie]]</f>
        <v>185741.24000000002</v>
      </c>
      <c r="S92">
        <f xml:space="preserve"> IF(B92 &gt; 20, S91 + 1,0)</f>
        <v>14</v>
      </c>
    </row>
    <row r="93" spans="1:19" x14ac:dyDescent="0.25">
      <c r="A93" s="1">
        <v>44804</v>
      </c>
      <c r="B93">
        <v>25</v>
      </c>
      <c r="C93">
        <f t="shared" si="4"/>
        <v>93</v>
      </c>
      <c r="D93">
        <f t="shared" si="5"/>
        <v>124</v>
      </c>
      <c r="E93">
        <f t="shared" si="6"/>
        <v>82</v>
      </c>
      <c r="F93" s="2">
        <f>Tabela_temperatury[[#This Row],[Hotdogi]]* $N$24</f>
        <v>775.62</v>
      </c>
      <c r="G93" s="2">
        <f>Tabela_temperatury[[#This Row],[Lody]]*$N$22</f>
        <v>786.16</v>
      </c>
      <c r="H93" s="2">
        <f>Tabela_temperatury[[#This Row],[Kukurydza]]*$N$23</f>
        <v>601.88</v>
      </c>
      <c r="I93" s="2">
        <f>Tabela_temperatury[[#This Row],[Zarobek z Hotdogów]]+Tabela_temperatury[[#This Row],[Zarobek z Lodów]]+Tabela_temperatury[[#This Row],[Zarobek z Kukurydzy]]</f>
        <v>2163.66</v>
      </c>
      <c r="J93" s="2">
        <f>J92 + Tabela_temperatury[[#This Row],[Łącznie dziennie]]</f>
        <v>187904.90000000002</v>
      </c>
      <c r="S93">
        <f xml:space="preserve"> IF(B93 &gt; 20, S92 + 1,0)</f>
        <v>15</v>
      </c>
    </row>
    <row r="94" spans="1:19" x14ac:dyDescent="0.25">
      <c r="A94" s="1">
        <v>44805</v>
      </c>
      <c r="B94">
        <v>23</v>
      </c>
      <c r="C94">
        <f t="shared" si="4"/>
        <v>86</v>
      </c>
      <c r="D94">
        <f t="shared" si="5"/>
        <v>115</v>
      </c>
      <c r="E94">
        <f t="shared" si="6"/>
        <v>77</v>
      </c>
      <c r="F94" s="2">
        <f>Tabela_temperatury[[#This Row],[Hotdogi]]* $N$24</f>
        <v>717.24</v>
      </c>
      <c r="G94" s="2">
        <f>Tabela_temperatury[[#This Row],[Lody]]*$N$22</f>
        <v>729.1</v>
      </c>
      <c r="H94" s="2">
        <f>Tabela_temperatury[[#This Row],[Kukurydza]]*$N$23</f>
        <v>565.17999999999995</v>
      </c>
      <c r="I94" s="2">
        <f>Tabela_temperatury[[#This Row],[Zarobek z Hotdogów]]+Tabela_temperatury[[#This Row],[Zarobek z Lodów]]+Tabela_temperatury[[#This Row],[Zarobek z Kukurydzy]]</f>
        <v>2011.52</v>
      </c>
      <c r="J94" s="2">
        <f>J93 + Tabela_temperatury[[#This Row],[Łącznie dziennie]]</f>
        <v>189916.42</v>
      </c>
    </row>
    <row r="95" spans="1:19" x14ac:dyDescent="0.25">
      <c r="A95" s="1">
        <v>44806</v>
      </c>
      <c r="B95">
        <v>23</v>
      </c>
      <c r="C95">
        <f t="shared" si="4"/>
        <v>86</v>
      </c>
      <c r="D95">
        <f t="shared" si="5"/>
        <v>115</v>
      </c>
      <c r="E95">
        <f t="shared" si="6"/>
        <v>77</v>
      </c>
      <c r="F95" s="2">
        <f>Tabela_temperatury[[#This Row],[Hotdogi]]* $N$24</f>
        <v>717.24</v>
      </c>
      <c r="G95" s="2">
        <f>Tabela_temperatury[[#This Row],[Lody]]*$N$22</f>
        <v>729.1</v>
      </c>
      <c r="H95" s="2">
        <f>Tabela_temperatury[[#This Row],[Kukurydza]]*$N$23</f>
        <v>565.17999999999995</v>
      </c>
      <c r="I95" s="2">
        <f>Tabela_temperatury[[#This Row],[Zarobek z Hotdogów]]+Tabela_temperatury[[#This Row],[Zarobek z Lodów]]+Tabela_temperatury[[#This Row],[Zarobek z Kukurydzy]]</f>
        <v>2011.52</v>
      </c>
      <c r="J95" s="2">
        <f>J94 + Tabela_temperatury[[#This Row],[Łącznie dziennie]]</f>
        <v>191927.94</v>
      </c>
    </row>
    <row r="96" spans="1:19" x14ac:dyDescent="0.25">
      <c r="A96" s="1">
        <v>44807</v>
      </c>
      <c r="B96">
        <f>IF(B95=B94,B95-1,B95)</f>
        <v>22</v>
      </c>
      <c r="C96">
        <f t="shared" si="4"/>
        <v>83</v>
      </c>
      <c r="D96">
        <f t="shared" si="5"/>
        <v>111</v>
      </c>
      <c r="E96">
        <f t="shared" si="6"/>
        <v>75</v>
      </c>
      <c r="F96" s="2">
        <f>Tabela_temperatury[[#This Row],[Hotdogi]]* $N$24</f>
        <v>692.22</v>
      </c>
      <c r="G96" s="2">
        <f>Tabela_temperatury[[#This Row],[Lody]]*$N$22</f>
        <v>703.74</v>
      </c>
      <c r="H96" s="2">
        <f>Tabela_temperatury[[#This Row],[Kukurydza]]*$N$23</f>
        <v>550.5</v>
      </c>
      <c r="I96" s="2">
        <f>Tabela_temperatury[[#This Row],[Zarobek z Hotdogów]]+Tabela_temperatury[[#This Row],[Zarobek z Lodów]]+Tabela_temperatury[[#This Row],[Zarobek z Kukurydzy]]</f>
        <v>1946.46</v>
      </c>
      <c r="J96" s="2">
        <f>J95 + Tabela_temperatury[[#This Row],[Łącznie dziennie]]</f>
        <v>193874.4</v>
      </c>
    </row>
    <row r="97" spans="1:10" x14ac:dyDescent="0.25">
      <c r="A97" s="1">
        <v>44808</v>
      </c>
      <c r="B97">
        <f t="shared" ref="B97:B123" si="7">IF(B96=B95,B96-1,B96)</f>
        <v>22</v>
      </c>
      <c r="C97">
        <f t="shared" si="4"/>
        <v>83</v>
      </c>
      <c r="D97">
        <f t="shared" si="5"/>
        <v>111</v>
      </c>
      <c r="E97">
        <f t="shared" si="6"/>
        <v>75</v>
      </c>
      <c r="F97" s="2">
        <f>Tabela_temperatury[[#This Row],[Hotdogi]]* $N$24</f>
        <v>692.22</v>
      </c>
      <c r="G97" s="2">
        <f>Tabela_temperatury[[#This Row],[Lody]]*$N$22</f>
        <v>703.74</v>
      </c>
      <c r="H97" s="2">
        <f>Tabela_temperatury[[#This Row],[Kukurydza]]*$N$23</f>
        <v>550.5</v>
      </c>
      <c r="I97" s="2">
        <f>Tabela_temperatury[[#This Row],[Zarobek z Hotdogów]]+Tabela_temperatury[[#This Row],[Zarobek z Lodów]]+Tabela_temperatury[[#This Row],[Zarobek z Kukurydzy]]</f>
        <v>1946.46</v>
      </c>
      <c r="J97" s="2">
        <f>J96 + Tabela_temperatury[[#This Row],[Łącznie dziennie]]</f>
        <v>195820.86</v>
      </c>
    </row>
    <row r="98" spans="1:10" x14ac:dyDescent="0.25">
      <c r="A98" s="1">
        <v>44809</v>
      </c>
      <c r="B98">
        <f t="shared" si="7"/>
        <v>21</v>
      </c>
      <c r="C98">
        <f t="shared" si="4"/>
        <v>79</v>
      </c>
      <c r="D98">
        <f t="shared" si="5"/>
        <v>107</v>
      </c>
      <c r="E98">
        <f t="shared" si="6"/>
        <v>72</v>
      </c>
      <c r="F98" s="2">
        <f>Tabela_temperatury[[#This Row],[Hotdogi]]* $N$24</f>
        <v>658.86</v>
      </c>
      <c r="G98" s="2">
        <f>Tabela_temperatury[[#This Row],[Lody]]*$N$22</f>
        <v>678.38</v>
      </c>
      <c r="H98" s="2">
        <f>Tabela_temperatury[[#This Row],[Kukurydza]]*$N$23</f>
        <v>528.48</v>
      </c>
      <c r="I98" s="2">
        <f>Tabela_temperatury[[#This Row],[Zarobek z Hotdogów]]+Tabela_temperatury[[#This Row],[Zarobek z Lodów]]+Tabela_temperatury[[#This Row],[Zarobek z Kukurydzy]]</f>
        <v>1865.72</v>
      </c>
      <c r="J98" s="2">
        <f>J97 + Tabela_temperatury[[#This Row],[Łącznie dziennie]]</f>
        <v>197686.58</v>
      </c>
    </row>
    <row r="99" spans="1:10" x14ac:dyDescent="0.25">
      <c r="A99" s="1">
        <v>44810</v>
      </c>
      <c r="B99">
        <f t="shared" si="7"/>
        <v>21</v>
      </c>
      <c r="C99">
        <f t="shared" si="4"/>
        <v>79</v>
      </c>
      <c r="D99">
        <f t="shared" si="5"/>
        <v>107</v>
      </c>
      <c r="E99">
        <f t="shared" si="6"/>
        <v>72</v>
      </c>
      <c r="F99" s="2">
        <f>Tabela_temperatury[[#This Row],[Hotdogi]]* $N$24</f>
        <v>658.86</v>
      </c>
      <c r="G99" s="2">
        <f>Tabela_temperatury[[#This Row],[Lody]]*$N$22</f>
        <v>678.38</v>
      </c>
      <c r="H99" s="2">
        <f>Tabela_temperatury[[#This Row],[Kukurydza]]*$N$23</f>
        <v>528.48</v>
      </c>
      <c r="I99" s="2">
        <f>Tabela_temperatury[[#This Row],[Zarobek z Hotdogów]]+Tabela_temperatury[[#This Row],[Zarobek z Lodów]]+Tabela_temperatury[[#This Row],[Zarobek z Kukurydzy]]</f>
        <v>1865.72</v>
      </c>
      <c r="J99" s="2">
        <f>J98 + Tabela_temperatury[[#This Row],[Łącznie dziennie]]</f>
        <v>199552.3</v>
      </c>
    </row>
    <row r="100" spans="1:10" x14ac:dyDescent="0.25">
      <c r="A100" s="1">
        <v>44811</v>
      </c>
      <c r="B100">
        <f t="shared" si="7"/>
        <v>20</v>
      </c>
      <c r="C100">
        <f t="shared" si="4"/>
        <v>76</v>
      </c>
      <c r="D100">
        <f t="shared" si="5"/>
        <v>103</v>
      </c>
      <c r="E100">
        <f t="shared" si="6"/>
        <v>70</v>
      </c>
      <c r="F100" s="2">
        <f>Tabela_temperatury[[#This Row],[Hotdogi]]* $N$24</f>
        <v>633.84</v>
      </c>
      <c r="G100" s="2">
        <f>Tabela_temperatury[[#This Row],[Lody]]*$N$22</f>
        <v>653.02</v>
      </c>
      <c r="H100" s="2">
        <f>Tabela_temperatury[[#This Row],[Kukurydza]]*$N$23</f>
        <v>513.79999999999995</v>
      </c>
      <c r="I100" s="2">
        <f>Tabela_temperatury[[#This Row],[Zarobek z Hotdogów]]+Tabela_temperatury[[#This Row],[Zarobek z Lodów]]+Tabela_temperatury[[#This Row],[Zarobek z Kukurydzy]]</f>
        <v>1800.66</v>
      </c>
      <c r="J100" s="2">
        <f>J99 + Tabela_temperatury[[#This Row],[Łącznie dziennie]]</f>
        <v>201352.95999999999</v>
      </c>
    </row>
    <row r="101" spans="1:10" x14ac:dyDescent="0.25">
      <c r="A101" s="1">
        <v>44812</v>
      </c>
      <c r="B101">
        <f t="shared" si="7"/>
        <v>20</v>
      </c>
      <c r="C101">
        <f t="shared" si="4"/>
        <v>76</v>
      </c>
      <c r="D101">
        <f t="shared" si="5"/>
        <v>103</v>
      </c>
      <c r="E101">
        <f t="shared" si="6"/>
        <v>70</v>
      </c>
      <c r="F101" s="2">
        <f>Tabela_temperatury[[#This Row],[Hotdogi]]* $N$24</f>
        <v>633.84</v>
      </c>
      <c r="G101" s="2">
        <f>Tabela_temperatury[[#This Row],[Lody]]*$N$22</f>
        <v>653.02</v>
      </c>
      <c r="H101" s="2">
        <f>Tabela_temperatury[[#This Row],[Kukurydza]]*$N$23</f>
        <v>513.79999999999995</v>
      </c>
      <c r="I101" s="2">
        <f>Tabela_temperatury[[#This Row],[Zarobek z Hotdogów]]+Tabela_temperatury[[#This Row],[Zarobek z Lodów]]+Tabela_temperatury[[#This Row],[Zarobek z Kukurydzy]]</f>
        <v>1800.66</v>
      </c>
      <c r="J101" s="2">
        <f>J100 + Tabela_temperatury[[#This Row],[Łącznie dziennie]]</f>
        <v>203153.62</v>
      </c>
    </row>
    <row r="102" spans="1:10" x14ac:dyDescent="0.25">
      <c r="A102" s="1">
        <v>44813</v>
      </c>
      <c r="B102">
        <f t="shared" si="7"/>
        <v>19</v>
      </c>
      <c r="C102">
        <f t="shared" si="4"/>
        <v>72</v>
      </c>
      <c r="D102">
        <f t="shared" si="5"/>
        <v>99</v>
      </c>
      <c r="E102">
        <f t="shared" si="6"/>
        <v>68</v>
      </c>
      <c r="F102" s="2">
        <f>Tabela_temperatury[[#This Row],[Hotdogi]]* $N$24</f>
        <v>600.48</v>
      </c>
      <c r="G102" s="2">
        <f>Tabela_temperatury[[#This Row],[Lody]]*$N$22</f>
        <v>627.66</v>
      </c>
      <c r="H102" s="2">
        <f>Tabela_temperatury[[#This Row],[Kukurydza]]*$N$23</f>
        <v>499.12</v>
      </c>
      <c r="I102" s="2">
        <f>Tabela_temperatury[[#This Row],[Zarobek z Hotdogów]]+Tabela_temperatury[[#This Row],[Zarobek z Lodów]]+Tabela_temperatury[[#This Row],[Zarobek z Kukurydzy]]</f>
        <v>1727.2599999999998</v>
      </c>
      <c r="J102" s="2">
        <f>J101 + Tabela_temperatury[[#This Row],[Łącznie dziennie]]</f>
        <v>204880.88</v>
      </c>
    </row>
    <row r="103" spans="1:10" x14ac:dyDescent="0.25">
      <c r="A103" s="1">
        <v>44814</v>
      </c>
      <c r="B103">
        <f t="shared" si="7"/>
        <v>19</v>
      </c>
      <c r="C103">
        <f t="shared" si="4"/>
        <v>72</v>
      </c>
      <c r="D103">
        <f t="shared" si="5"/>
        <v>99</v>
      </c>
      <c r="E103">
        <f t="shared" si="6"/>
        <v>68</v>
      </c>
      <c r="F103" s="2">
        <f>Tabela_temperatury[[#This Row],[Hotdogi]]* $N$24</f>
        <v>600.48</v>
      </c>
      <c r="G103" s="2">
        <f>Tabela_temperatury[[#This Row],[Lody]]*$N$22</f>
        <v>627.66</v>
      </c>
      <c r="H103" s="2">
        <f>Tabela_temperatury[[#This Row],[Kukurydza]]*$N$23</f>
        <v>499.12</v>
      </c>
      <c r="I103" s="2">
        <f>Tabela_temperatury[[#This Row],[Zarobek z Hotdogów]]+Tabela_temperatury[[#This Row],[Zarobek z Lodów]]+Tabela_temperatury[[#This Row],[Zarobek z Kukurydzy]]</f>
        <v>1727.2599999999998</v>
      </c>
      <c r="J103" s="2">
        <f>J102 + Tabela_temperatury[[#This Row],[Łącznie dziennie]]</f>
        <v>206608.14</v>
      </c>
    </row>
    <row r="104" spans="1:10" x14ac:dyDescent="0.25">
      <c r="A104" s="1">
        <v>44815</v>
      </c>
      <c r="B104">
        <f t="shared" si="7"/>
        <v>18</v>
      </c>
      <c r="C104">
        <f t="shared" si="4"/>
        <v>69</v>
      </c>
      <c r="D104">
        <f t="shared" si="5"/>
        <v>95</v>
      </c>
      <c r="E104">
        <f t="shared" si="6"/>
        <v>65</v>
      </c>
      <c r="F104" s="2">
        <f>Tabela_temperatury[[#This Row],[Hotdogi]]* $N$24</f>
        <v>575.46</v>
      </c>
      <c r="G104" s="2">
        <f>Tabela_temperatury[[#This Row],[Lody]]*$N$22</f>
        <v>602.29999999999995</v>
      </c>
      <c r="H104" s="2">
        <f>Tabela_temperatury[[#This Row],[Kukurydza]]*$N$23</f>
        <v>477.09999999999997</v>
      </c>
      <c r="I104" s="2">
        <f>Tabela_temperatury[[#This Row],[Zarobek z Hotdogów]]+Tabela_temperatury[[#This Row],[Zarobek z Lodów]]+Tabela_temperatury[[#This Row],[Zarobek z Kukurydzy]]</f>
        <v>1654.86</v>
      </c>
      <c r="J104" s="2">
        <f>J103 + Tabela_temperatury[[#This Row],[Łącznie dziennie]]</f>
        <v>208263</v>
      </c>
    </row>
    <row r="105" spans="1:10" x14ac:dyDescent="0.25">
      <c r="A105" s="1">
        <v>44816</v>
      </c>
      <c r="B105">
        <f t="shared" si="7"/>
        <v>18</v>
      </c>
      <c r="C105">
        <f t="shared" si="4"/>
        <v>69</v>
      </c>
      <c r="D105">
        <f t="shared" si="5"/>
        <v>95</v>
      </c>
      <c r="E105">
        <f t="shared" si="6"/>
        <v>65</v>
      </c>
      <c r="F105" s="2">
        <f>Tabela_temperatury[[#This Row],[Hotdogi]]* $N$24</f>
        <v>575.46</v>
      </c>
      <c r="G105" s="2">
        <f>Tabela_temperatury[[#This Row],[Lody]]*$N$22</f>
        <v>602.29999999999995</v>
      </c>
      <c r="H105" s="2">
        <f>Tabela_temperatury[[#This Row],[Kukurydza]]*$N$23</f>
        <v>477.09999999999997</v>
      </c>
      <c r="I105" s="2">
        <f>Tabela_temperatury[[#This Row],[Zarobek z Hotdogów]]+Tabela_temperatury[[#This Row],[Zarobek z Lodów]]+Tabela_temperatury[[#This Row],[Zarobek z Kukurydzy]]</f>
        <v>1654.86</v>
      </c>
      <c r="J105" s="2">
        <f>J104 + Tabela_temperatury[[#This Row],[Łącznie dziennie]]</f>
        <v>209917.86</v>
      </c>
    </row>
    <row r="106" spans="1:10" x14ac:dyDescent="0.25">
      <c r="A106" s="1">
        <v>44817</v>
      </c>
      <c r="B106">
        <f t="shared" si="7"/>
        <v>17</v>
      </c>
      <c r="C106">
        <f t="shared" si="4"/>
        <v>65</v>
      </c>
      <c r="D106">
        <f t="shared" si="5"/>
        <v>91</v>
      </c>
      <c r="E106">
        <f t="shared" si="6"/>
        <v>63</v>
      </c>
      <c r="F106" s="2">
        <f>Tabela_temperatury[[#This Row],[Hotdogi]]* $N$24</f>
        <v>542.1</v>
      </c>
      <c r="G106" s="2">
        <f>Tabela_temperatury[[#This Row],[Lody]]*$N$22</f>
        <v>576.93999999999994</v>
      </c>
      <c r="H106" s="2">
        <f>Tabela_temperatury[[#This Row],[Kukurydza]]*$N$23</f>
        <v>462.42</v>
      </c>
      <c r="I106" s="2">
        <f>Tabela_temperatury[[#This Row],[Zarobek z Hotdogów]]+Tabela_temperatury[[#This Row],[Zarobek z Lodów]]+Tabela_temperatury[[#This Row],[Zarobek z Kukurydzy]]</f>
        <v>1581.46</v>
      </c>
      <c r="J106" s="2">
        <f>J105 + Tabela_temperatury[[#This Row],[Łącznie dziennie]]</f>
        <v>211499.31999999998</v>
      </c>
    </row>
    <row r="107" spans="1:10" x14ac:dyDescent="0.25">
      <c r="A107" s="1">
        <v>44818</v>
      </c>
      <c r="B107">
        <f t="shared" si="7"/>
        <v>17</v>
      </c>
      <c r="C107">
        <f t="shared" si="4"/>
        <v>65</v>
      </c>
      <c r="D107">
        <f t="shared" si="5"/>
        <v>91</v>
      </c>
      <c r="E107">
        <f t="shared" si="6"/>
        <v>63</v>
      </c>
      <c r="F107" s="2">
        <f>Tabela_temperatury[[#This Row],[Hotdogi]]* $N$24</f>
        <v>542.1</v>
      </c>
      <c r="G107" s="2">
        <f>Tabela_temperatury[[#This Row],[Lody]]*$N$22</f>
        <v>576.93999999999994</v>
      </c>
      <c r="H107" s="2">
        <f>Tabela_temperatury[[#This Row],[Kukurydza]]*$N$23</f>
        <v>462.42</v>
      </c>
      <c r="I107" s="2">
        <f>Tabela_temperatury[[#This Row],[Zarobek z Hotdogów]]+Tabela_temperatury[[#This Row],[Zarobek z Lodów]]+Tabela_temperatury[[#This Row],[Zarobek z Kukurydzy]]</f>
        <v>1581.46</v>
      </c>
      <c r="J107" s="2">
        <f>J106 + Tabela_temperatury[[#This Row],[Łącznie dziennie]]</f>
        <v>213080.77999999997</v>
      </c>
    </row>
    <row r="108" spans="1:10" x14ac:dyDescent="0.25">
      <c r="A108" s="1">
        <v>44819</v>
      </c>
      <c r="B108">
        <f t="shared" si="7"/>
        <v>16</v>
      </c>
      <c r="C108">
        <f t="shared" si="4"/>
        <v>62</v>
      </c>
      <c r="D108">
        <f t="shared" si="5"/>
        <v>86</v>
      </c>
      <c r="E108">
        <f t="shared" si="6"/>
        <v>61</v>
      </c>
      <c r="F108" s="2">
        <f>Tabela_temperatury[[#This Row],[Hotdogi]]* $N$24</f>
        <v>517.08000000000004</v>
      </c>
      <c r="G108" s="2">
        <f>Tabela_temperatury[[#This Row],[Lody]]*$N$22</f>
        <v>545.24</v>
      </c>
      <c r="H108" s="2">
        <f>Tabela_temperatury[[#This Row],[Kukurydza]]*$N$23</f>
        <v>447.74</v>
      </c>
      <c r="I108" s="2">
        <f>Tabela_temperatury[[#This Row],[Zarobek z Hotdogów]]+Tabela_temperatury[[#This Row],[Zarobek z Lodów]]+Tabela_temperatury[[#This Row],[Zarobek z Kukurydzy]]</f>
        <v>1510.0600000000002</v>
      </c>
      <c r="J108" s="2">
        <f>J107 + Tabela_temperatury[[#This Row],[Łącznie dziennie]]</f>
        <v>214590.83999999997</v>
      </c>
    </row>
    <row r="109" spans="1:10" x14ac:dyDescent="0.25">
      <c r="A109" s="1">
        <v>44820</v>
      </c>
      <c r="B109">
        <f t="shared" si="7"/>
        <v>16</v>
      </c>
      <c r="C109">
        <f t="shared" si="4"/>
        <v>62</v>
      </c>
      <c r="D109">
        <f t="shared" si="5"/>
        <v>86</v>
      </c>
      <c r="E109">
        <f t="shared" si="6"/>
        <v>61</v>
      </c>
      <c r="F109" s="2">
        <f>Tabela_temperatury[[#This Row],[Hotdogi]]* $N$24</f>
        <v>517.08000000000004</v>
      </c>
      <c r="G109" s="2">
        <f>Tabela_temperatury[[#This Row],[Lody]]*$N$22</f>
        <v>545.24</v>
      </c>
      <c r="H109" s="2">
        <f>Tabela_temperatury[[#This Row],[Kukurydza]]*$N$23</f>
        <v>447.74</v>
      </c>
      <c r="I109" s="2">
        <f>Tabela_temperatury[[#This Row],[Zarobek z Hotdogów]]+Tabela_temperatury[[#This Row],[Zarobek z Lodów]]+Tabela_temperatury[[#This Row],[Zarobek z Kukurydzy]]</f>
        <v>1510.0600000000002</v>
      </c>
      <c r="J109" s="2">
        <f>J108 + Tabela_temperatury[[#This Row],[Łącznie dziennie]]</f>
        <v>216100.89999999997</v>
      </c>
    </row>
    <row r="110" spans="1:10" x14ac:dyDescent="0.25">
      <c r="A110" s="1">
        <v>44821</v>
      </c>
      <c r="B110">
        <f t="shared" si="7"/>
        <v>15</v>
      </c>
      <c r="C110">
        <f t="shared" si="4"/>
        <v>58</v>
      </c>
      <c r="D110">
        <f t="shared" si="5"/>
        <v>82</v>
      </c>
      <c r="E110">
        <f t="shared" si="6"/>
        <v>58</v>
      </c>
      <c r="F110" s="2">
        <f>Tabela_temperatury[[#This Row],[Hotdogi]]* $N$24</f>
        <v>483.71999999999997</v>
      </c>
      <c r="G110" s="2">
        <f>Tabela_temperatury[[#This Row],[Lody]]*$N$22</f>
        <v>519.88</v>
      </c>
      <c r="H110" s="2">
        <f>Tabela_temperatury[[#This Row],[Kukurydza]]*$N$23</f>
        <v>425.71999999999997</v>
      </c>
      <c r="I110" s="2">
        <f>Tabela_temperatury[[#This Row],[Zarobek z Hotdogów]]+Tabela_temperatury[[#This Row],[Zarobek z Lodów]]+Tabela_temperatury[[#This Row],[Zarobek z Kukurydzy]]</f>
        <v>1429.32</v>
      </c>
      <c r="J110" s="2">
        <f>J109 + Tabela_temperatury[[#This Row],[Łącznie dziennie]]</f>
        <v>217530.21999999997</v>
      </c>
    </row>
    <row r="111" spans="1:10" x14ac:dyDescent="0.25">
      <c r="A111" s="1">
        <v>44822</v>
      </c>
      <c r="B111">
        <f t="shared" si="7"/>
        <v>15</v>
      </c>
      <c r="C111">
        <f t="shared" si="4"/>
        <v>58</v>
      </c>
      <c r="D111">
        <f t="shared" si="5"/>
        <v>82</v>
      </c>
      <c r="E111">
        <f t="shared" si="6"/>
        <v>58</v>
      </c>
      <c r="F111" s="2">
        <f>Tabela_temperatury[[#This Row],[Hotdogi]]* $N$24</f>
        <v>483.71999999999997</v>
      </c>
      <c r="G111" s="2">
        <f>Tabela_temperatury[[#This Row],[Lody]]*$N$22</f>
        <v>519.88</v>
      </c>
      <c r="H111" s="2">
        <f>Tabela_temperatury[[#This Row],[Kukurydza]]*$N$23</f>
        <v>425.71999999999997</v>
      </c>
      <c r="I111" s="2">
        <f>Tabela_temperatury[[#This Row],[Zarobek z Hotdogów]]+Tabela_temperatury[[#This Row],[Zarobek z Lodów]]+Tabela_temperatury[[#This Row],[Zarobek z Kukurydzy]]</f>
        <v>1429.32</v>
      </c>
      <c r="J111" s="2">
        <f>J110 + Tabela_temperatury[[#This Row],[Łącznie dziennie]]</f>
        <v>218959.53999999998</v>
      </c>
    </row>
    <row r="112" spans="1:10" x14ac:dyDescent="0.25">
      <c r="A112" s="1">
        <v>44823</v>
      </c>
      <c r="B112">
        <f t="shared" si="7"/>
        <v>14</v>
      </c>
      <c r="C112">
        <f t="shared" si="4"/>
        <v>55</v>
      </c>
      <c r="D112">
        <f t="shared" si="5"/>
        <v>78</v>
      </c>
      <c r="E112">
        <f t="shared" si="6"/>
        <v>56</v>
      </c>
      <c r="F112" s="2">
        <f>Tabela_temperatury[[#This Row],[Hotdogi]]* $N$24</f>
        <v>458.7</v>
      </c>
      <c r="G112" s="2">
        <f>Tabela_temperatury[[#This Row],[Lody]]*$N$22</f>
        <v>494.52</v>
      </c>
      <c r="H112" s="2">
        <f>Tabela_temperatury[[#This Row],[Kukurydza]]*$N$23</f>
        <v>411.03999999999996</v>
      </c>
      <c r="I112" s="2">
        <f>Tabela_temperatury[[#This Row],[Zarobek z Hotdogów]]+Tabela_temperatury[[#This Row],[Zarobek z Lodów]]+Tabela_temperatury[[#This Row],[Zarobek z Kukurydzy]]</f>
        <v>1364.26</v>
      </c>
      <c r="J112" s="2">
        <f>J111 + Tabela_temperatury[[#This Row],[Łącznie dziennie]]</f>
        <v>220323.8</v>
      </c>
    </row>
    <row r="113" spans="1:10" x14ac:dyDescent="0.25">
      <c r="A113" s="1">
        <v>44824</v>
      </c>
      <c r="B113">
        <f t="shared" si="7"/>
        <v>14</v>
      </c>
      <c r="C113">
        <f t="shared" si="4"/>
        <v>55</v>
      </c>
      <c r="D113">
        <f t="shared" si="5"/>
        <v>78</v>
      </c>
      <c r="E113">
        <f t="shared" si="6"/>
        <v>56</v>
      </c>
      <c r="F113" s="2">
        <f>Tabela_temperatury[[#This Row],[Hotdogi]]* $N$24</f>
        <v>458.7</v>
      </c>
      <c r="G113" s="2">
        <f>Tabela_temperatury[[#This Row],[Lody]]*$N$22</f>
        <v>494.52</v>
      </c>
      <c r="H113" s="2">
        <f>Tabela_temperatury[[#This Row],[Kukurydza]]*$N$23</f>
        <v>411.03999999999996</v>
      </c>
      <c r="I113" s="2">
        <f>Tabela_temperatury[[#This Row],[Zarobek z Hotdogów]]+Tabela_temperatury[[#This Row],[Zarobek z Lodów]]+Tabela_temperatury[[#This Row],[Zarobek z Kukurydzy]]</f>
        <v>1364.26</v>
      </c>
      <c r="J113" s="2">
        <f>J112 + Tabela_temperatury[[#This Row],[Łącznie dziennie]]</f>
        <v>221688.06</v>
      </c>
    </row>
    <row r="114" spans="1:10" x14ac:dyDescent="0.25">
      <c r="A114" s="1">
        <v>44825</v>
      </c>
      <c r="B114">
        <f t="shared" si="7"/>
        <v>13</v>
      </c>
      <c r="C114">
        <f t="shared" si="4"/>
        <v>51</v>
      </c>
      <c r="D114">
        <f t="shared" si="5"/>
        <v>74</v>
      </c>
      <c r="E114">
        <f t="shared" si="6"/>
        <v>54</v>
      </c>
      <c r="F114" s="2">
        <f>Tabela_temperatury[[#This Row],[Hotdogi]]* $N$24</f>
        <v>425.34</v>
      </c>
      <c r="G114" s="2">
        <f>Tabela_temperatury[[#This Row],[Lody]]*$N$22</f>
        <v>469.15999999999997</v>
      </c>
      <c r="H114" s="2">
        <f>Tabela_temperatury[[#This Row],[Kukurydza]]*$N$23</f>
        <v>396.36</v>
      </c>
      <c r="I114" s="2">
        <f>Tabela_temperatury[[#This Row],[Zarobek z Hotdogów]]+Tabela_temperatury[[#This Row],[Zarobek z Lodów]]+Tabela_temperatury[[#This Row],[Zarobek z Kukurydzy]]</f>
        <v>1290.8600000000001</v>
      </c>
      <c r="J114" s="2">
        <f>J113 + Tabela_temperatury[[#This Row],[Łącznie dziennie]]</f>
        <v>222978.91999999998</v>
      </c>
    </row>
    <row r="115" spans="1:10" x14ac:dyDescent="0.25">
      <c r="A115" s="1">
        <v>44826</v>
      </c>
      <c r="B115">
        <f t="shared" si="7"/>
        <v>13</v>
      </c>
      <c r="C115">
        <f t="shared" si="4"/>
        <v>51</v>
      </c>
      <c r="D115">
        <f t="shared" si="5"/>
        <v>74</v>
      </c>
      <c r="E115">
        <f t="shared" si="6"/>
        <v>54</v>
      </c>
      <c r="F115" s="2">
        <f>Tabela_temperatury[[#This Row],[Hotdogi]]* $N$24</f>
        <v>425.34</v>
      </c>
      <c r="G115" s="2">
        <f>Tabela_temperatury[[#This Row],[Lody]]*$N$22</f>
        <v>469.15999999999997</v>
      </c>
      <c r="H115" s="2">
        <f>Tabela_temperatury[[#This Row],[Kukurydza]]*$N$23</f>
        <v>396.36</v>
      </c>
      <c r="I115" s="2">
        <f>Tabela_temperatury[[#This Row],[Zarobek z Hotdogów]]+Tabela_temperatury[[#This Row],[Zarobek z Lodów]]+Tabela_temperatury[[#This Row],[Zarobek z Kukurydzy]]</f>
        <v>1290.8600000000001</v>
      </c>
      <c r="J115" s="2">
        <f>J114 + Tabela_temperatury[[#This Row],[Łącznie dziennie]]</f>
        <v>224269.77999999997</v>
      </c>
    </row>
    <row r="116" spans="1:10" x14ac:dyDescent="0.25">
      <c r="A116" s="1">
        <v>44827</v>
      </c>
      <c r="B116">
        <f t="shared" si="7"/>
        <v>12</v>
      </c>
      <c r="C116">
        <f t="shared" si="4"/>
        <v>48</v>
      </c>
      <c r="D116">
        <f t="shared" si="5"/>
        <v>70</v>
      </c>
      <c r="E116">
        <f t="shared" si="6"/>
        <v>51</v>
      </c>
      <c r="F116" s="2">
        <f>Tabela_temperatury[[#This Row],[Hotdogi]]* $N$24</f>
        <v>400.32</v>
      </c>
      <c r="G116" s="2">
        <f>Tabela_temperatury[[#This Row],[Lody]]*$N$22</f>
        <v>443.8</v>
      </c>
      <c r="H116" s="2">
        <f>Tabela_temperatury[[#This Row],[Kukurydza]]*$N$23</f>
        <v>374.34</v>
      </c>
      <c r="I116" s="9">
        <f>Tabela_temperatury[[#This Row],[Zarobek z Hotdogów]]+Tabela_temperatury[[#This Row],[Zarobek z Lodów]]+Tabela_temperatury[[#This Row],[Zarobek z Kukurydzy]]</f>
        <v>1218.46</v>
      </c>
      <c r="J116" s="2">
        <f>J115 + Tabela_temperatury[[#This Row],[Łącznie dziennie]]</f>
        <v>225488.23999999996</v>
      </c>
    </row>
    <row r="117" spans="1:10" x14ac:dyDescent="0.25">
      <c r="A117" s="1">
        <v>44828</v>
      </c>
      <c r="B117">
        <f t="shared" si="7"/>
        <v>12</v>
      </c>
      <c r="C117">
        <f t="shared" si="4"/>
        <v>48</v>
      </c>
      <c r="D117">
        <f t="shared" si="5"/>
        <v>70</v>
      </c>
      <c r="E117">
        <f t="shared" si="6"/>
        <v>51</v>
      </c>
      <c r="F117" s="2">
        <f>Tabela_temperatury[[#This Row],[Hotdogi]]* $N$24</f>
        <v>400.32</v>
      </c>
      <c r="G117" s="2">
        <f>Tabela_temperatury[[#This Row],[Lody]]*$N$22</f>
        <v>443.8</v>
      </c>
      <c r="H117" s="2">
        <f>Tabela_temperatury[[#This Row],[Kukurydza]]*$N$23</f>
        <v>374.34</v>
      </c>
      <c r="I117" s="2">
        <f>Tabela_temperatury[[#This Row],[Zarobek z Hotdogów]]+Tabela_temperatury[[#This Row],[Zarobek z Lodów]]+Tabela_temperatury[[#This Row],[Zarobek z Kukurydzy]]</f>
        <v>1218.46</v>
      </c>
      <c r="J117" s="2">
        <f>J116 + Tabela_temperatury[[#This Row],[Łącznie dziennie]]</f>
        <v>226706.69999999995</v>
      </c>
    </row>
    <row r="118" spans="1:10" x14ac:dyDescent="0.25">
      <c r="A118" s="1">
        <v>44829</v>
      </c>
      <c r="B118">
        <f t="shared" si="7"/>
        <v>11</v>
      </c>
      <c r="C118">
        <f t="shared" si="4"/>
        <v>45</v>
      </c>
      <c r="D118">
        <f t="shared" si="5"/>
        <v>66</v>
      </c>
      <c r="E118">
        <f t="shared" si="6"/>
        <v>49</v>
      </c>
      <c r="F118" s="2">
        <f>Tabela_temperatury[[#This Row],[Hotdogi]]* $N$24</f>
        <v>375.3</v>
      </c>
      <c r="G118" s="2">
        <f>Tabela_temperatury[[#This Row],[Lody]]*$N$22</f>
        <v>418.44</v>
      </c>
      <c r="H118" s="2">
        <f>Tabela_temperatury[[#This Row],[Kukurydza]]*$N$23</f>
        <v>359.65999999999997</v>
      </c>
      <c r="I118" s="2">
        <f>Tabela_temperatury[[#This Row],[Zarobek z Hotdogów]]+Tabela_temperatury[[#This Row],[Zarobek z Lodów]]+Tabela_temperatury[[#This Row],[Zarobek z Kukurydzy]]</f>
        <v>1153.4000000000001</v>
      </c>
      <c r="J118" s="2">
        <f>J117 + Tabela_temperatury[[#This Row],[Łącznie dziennie]]</f>
        <v>227860.09999999995</v>
      </c>
    </row>
    <row r="119" spans="1:10" x14ac:dyDescent="0.25">
      <c r="A119" s="1">
        <v>44830</v>
      </c>
      <c r="B119">
        <f t="shared" si="7"/>
        <v>11</v>
      </c>
      <c r="C119">
        <f t="shared" si="4"/>
        <v>45</v>
      </c>
      <c r="D119">
        <f t="shared" si="5"/>
        <v>66</v>
      </c>
      <c r="E119">
        <f t="shared" si="6"/>
        <v>49</v>
      </c>
      <c r="F119" s="2">
        <f>Tabela_temperatury[[#This Row],[Hotdogi]]* $N$24</f>
        <v>375.3</v>
      </c>
      <c r="G119" s="2">
        <f>Tabela_temperatury[[#This Row],[Lody]]*$N$22</f>
        <v>418.44</v>
      </c>
      <c r="H119" s="2">
        <f>Tabela_temperatury[[#This Row],[Kukurydza]]*$N$23</f>
        <v>359.65999999999997</v>
      </c>
      <c r="I119" s="2">
        <f>Tabela_temperatury[[#This Row],[Zarobek z Hotdogów]]+Tabela_temperatury[[#This Row],[Zarobek z Lodów]]+Tabela_temperatury[[#This Row],[Zarobek z Kukurydzy]]</f>
        <v>1153.4000000000001</v>
      </c>
      <c r="J119" s="2">
        <f>J118 + Tabela_temperatury[[#This Row],[Łącznie dziennie]]</f>
        <v>229013.49999999994</v>
      </c>
    </row>
    <row r="120" spans="1:10" x14ac:dyDescent="0.25">
      <c r="A120" s="1">
        <v>44831</v>
      </c>
      <c r="B120">
        <f t="shared" si="7"/>
        <v>10</v>
      </c>
      <c r="C120">
        <f t="shared" si="4"/>
        <v>41</v>
      </c>
      <c r="D120">
        <f t="shared" si="5"/>
        <v>62</v>
      </c>
      <c r="E120">
        <f t="shared" si="6"/>
        <v>47</v>
      </c>
      <c r="F120" s="2">
        <f>Tabela_temperatury[[#This Row],[Hotdogi]]* $N$24</f>
        <v>341.94</v>
      </c>
      <c r="G120" s="2">
        <f>Tabela_temperatury[[#This Row],[Lody]]*$N$22</f>
        <v>393.08</v>
      </c>
      <c r="H120" s="2">
        <f>Tabela_temperatury[[#This Row],[Kukurydza]]*$N$23</f>
        <v>344.98</v>
      </c>
      <c r="I120" s="2">
        <f>Tabela_temperatury[[#This Row],[Zarobek z Hotdogów]]+Tabela_temperatury[[#This Row],[Zarobek z Lodów]]+Tabela_temperatury[[#This Row],[Zarobek z Kukurydzy]]</f>
        <v>1080</v>
      </c>
      <c r="J120" s="2">
        <f>J119 + Tabela_temperatury[[#This Row],[Łącznie dziennie]]</f>
        <v>230093.49999999994</v>
      </c>
    </row>
    <row r="121" spans="1:10" x14ac:dyDescent="0.25">
      <c r="A121" s="1">
        <v>44832</v>
      </c>
      <c r="B121">
        <f t="shared" si="7"/>
        <v>10</v>
      </c>
      <c r="C121">
        <f t="shared" si="4"/>
        <v>41</v>
      </c>
      <c r="D121">
        <f t="shared" si="5"/>
        <v>62</v>
      </c>
      <c r="E121">
        <f t="shared" si="6"/>
        <v>47</v>
      </c>
      <c r="F121" s="2">
        <f>Tabela_temperatury[[#This Row],[Hotdogi]]* $N$24</f>
        <v>341.94</v>
      </c>
      <c r="G121" s="2">
        <f>Tabela_temperatury[[#This Row],[Lody]]*$N$22</f>
        <v>393.08</v>
      </c>
      <c r="H121" s="2">
        <f>Tabela_temperatury[[#This Row],[Kukurydza]]*$N$23</f>
        <v>344.98</v>
      </c>
      <c r="I121" s="2">
        <f>Tabela_temperatury[[#This Row],[Zarobek z Hotdogów]]+Tabela_temperatury[[#This Row],[Zarobek z Lodów]]+Tabela_temperatury[[#This Row],[Zarobek z Kukurydzy]]</f>
        <v>1080</v>
      </c>
      <c r="J121" s="2">
        <f>J120 + Tabela_temperatury[[#This Row],[Łącznie dziennie]]</f>
        <v>231173.49999999994</v>
      </c>
    </row>
    <row r="122" spans="1:10" x14ac:dyDescent="0.25">
      <c r="A122" s="1">
        <v>44833</v>
      </c>
      <c r="B122">
        <f t="shared" si="7"/>
        <v>9</v>
      </c>
      <c r="C122">
        <f t="shared" si="4"/>
        <v>38</v>
      </c>
      <c r="D122">
        <f t="shared" si="5"/>
        <v>57</v>
      </c>
      <c r="E122">
        <f t="shared" si="6"/>
        <v>44</v>
      </c>
      <c r="F122" s="2">
        <f>Tabela_temperatury[[#This Row],[Hotdogi]]* $N$24</f>
        <v>316.92</v>
      </c>
      <c r="G122" s="2">
        <f>Tabela_temperatury[[#This Row],[Lody]]*$N$22</f>
        <v>361.38</v>
      </c>
      <c r="H122" s="2">
        <f>Tabela_temperatury[[#This Row],[Kukurydza]]*$N$23</f>
        <v>322.95999999999998</v>
      </c>
      <c r="I122" s="2">
        <f>Tabela_temperatury[[#This Row],[Zarobek z Hotdogów]]+Tabela_temperatury[[#This Row],[Zarobek z Lodów]]+Tabela_temperatury[[#This Row],[Zarobek z Kukurydzy]]</f>
        <v>1001.26</v>
      </c>
      <c r="J122" s="2">
        <f>J121 + Tabela_temperatury[[#This Row],[Łącznie dziennie]]</f>
        <v>232174.75999999995</v>
      </c>
    </row>
    <row r="123" spans="1:10" x14ac:dyDescent="0.25">
      <c r="A123" s="1">
        <v>44834</v>
      </c>
      <c r="B123">
        <f t="shared" si="7"/>
        <v>9</v>
      </c>
      <c r="C123">
        <f t="shared" si="4"/>
        <v>38</v>
      </c>
      <c r="D123">
        <f t="shared" si="5"/>
        <v>57</v>
      </c>
      <c r="E123">
        <f t="shared" si="6"/>
        <v>44</v>
      </c>
      <c r="F123" s="2">
        <f>Tabela_temperatury[[#This Row],[Hotdogi]]* $N$24</f>
        <v>316.92</v>
      </c>
      <c r="G123" s="2">
        <f>Tabela_temperatury[[#This Row],[Lody]]*$N$22</f>
        <v>361.38</v>
      </c>
      <c r="H123" s="2">
        <f>Tabela_temperatury[[#This Row],[Kukurydza]]*$N$23</f>
        <v>322.95999999999998</v>
      </c>
      <c r="I123" s="2">
        <f>Tabela_temperatury[[#This Row],[Zarobek z Hotdogów]]+Tabela_temperatury[[#This Row],[Zarobek z Lodów]]+Tabela_temperatury[[#This Row],[Zarobek z Kukurydzy]]</f>
        <v>1001.26</v>
      </c>
      <c r="J123" s="2">
        <f>J122 + Tabela_temperatury[[#This Row],[Łącznie dziennie]]</f>
        <v>233176.01999999996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Scroll Bar 3">
              <controlPr defaultSize="0" autoPict="0">
                <anchor moveWithCells="1">
                  <from>
                    <xdr:col>10</xdr:col>
                    <xdr:colOff>171450</xdr:colOff>
                    <xdr:row>50</xdr:row>
                    <xdr:rowOff>38100</xdr:rowOff>
                  </from>
                  <to>
                    <xdr:col>16</xdr:col>
                    <xdr:colOff>9525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Scroll Bar 4">
              <controlPr defaultSize="0" autoPict="0">
                <anchor moveWithCells="1">
                  <from>
                    <xdr:col>10</xdr:col>
                    <xdr:colOff>628650</xdr:colOff>
                    <xdr:row>115</xdr:row>
                    <xdr:rowOff>19050</xdr:rowOff>
                  </from>
                  <to>
                    <xdr:col>16</xdr:col>
                    <xdr:colOff>466725</xdr:colOff>
                    <xdr:row>122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005A-719F-498A-B2D2-8B61604D96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C520C-5498-433C-9ECE-556AD68B68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Zad2</vt:lpstr>
      <vt:lpstr>temperatury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Lepsy</dc:creator>
  <cp:lastModifiedBy>Mikołaj Lepsy</cp:lastModifiedBy>
  <dcterms:created xsi:type="dcterms:W3CDTF">2023-05-17T19:23:18Z</dcterms:created>
  <dcterms:modified xsi:type="dcterms:W3CDTF">2023-05-17T20:13:56Z</dcterms:modified>
</cp:coreProperties>
</file>